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CF8518AF-057C-4469-AC5D-78F657F38FC7}" xr6:coauthVersionLast="36" xr6:coauthVersionMax="36" xr10:uidLastSave="{00000000-0000-0000-0000-000000000000}"/>
  <bookViews>
    <workbookView xWindow="0" yWindow="0" windowWidth="22770" windowHeight="7515" xr2:uid="{00000000-000D-0000-FFFF-FFFF00000000}"/>
  </bookViews>
  <sheets>
    <sheet name="1_1_1_Download" sheetId="15" r:id="rId1"/>
    <sheet name="A1_2020_Berechnung" sheetId="12" r:id="rId2"/>
    <sheet name="A1_2020_bearbeitet" sheetId="14" r:id="rId3"/>
    <sheet name="A1_2020_Rohdaten" sheetId="13" r:id="rId4"/>
    <sheet name="CSV_Vorbereitung_Anzahl" sheetId="16" r:id="rId5"/>
    <sheet name="CSV_Vorbereitung_Veränderung" sheetId="17" r:id="rId6"/>
    <sheet name="CSV_Vorbereitung_alt" sheetId="10" r:id="rId7"/>
    <sheet name="Veränderung" sheetId="11" r:id="rId8"/>
    <sheet name="A1_2019" sheetId="3" r:id="rId9"/>
    <sheet name="2019_A1_Karte" sheetId="7" r:id="rId10"/>
    <sheet name="A1_Berechnung" sheetId="2" r:id="rId11"/>
    <sheet name="Roh_Göttingen" sheetId="9" r:id="rId12"/>
    <sheet name="A1_2019_roh" sheetId="8" r:id="rId13"/>
    <sheet name="A1_2018_roh" sheetId="1" r:id="rId14"/>
    <sheet name="A1_2017" sheetId="4" r:id="rId15"/>
  </sheets>
  <externalReferences>
    <externalReference r:id="rId16"/>
    <externalReference r:id="rId17"/>
    <externalReference r:id="rId18"/>
  </externalReferences>
  <definedNames>
    <definedName name="_xlnm._FilterDatabase" localSheetId="7" hidden="1">Veränderung!$A$1:$E$205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3" i="17" l="1"/>
  <c r="C153" i="17" s="1"/>
  <c r="B153" i="17"/>
  <c r="E153" i="17"/>
  <c r="A154" i="17"/>
  <c r="D154" i="17" s="1"/>
  <c r="B154" i="17"/>
  <c r="C154" i="17"/>
  <c r="E154" i="17"/>
  <c r="A155" i="17"/>
  <c r="B155" i="17"/>
  <c r="C155" i="17"/>
  <c r="D155" i="17"/>
  <c r="E155" i="17"/>
  <c r="A156" i="17"/>
  <c r="C156" i="17" s="1"/>
  <c r="B156" i="17"/>
  <c r="E156" i="17"/>
  <c r="A157" i="17"/>
  <c r="C157" i="17" s="1"/>
  <c r="B157" i="17"/>
  <c r="D157" i="17"/>
  <c r="E157" i="17"/>
  <c r="A148" i="17"/>
  <c r="C148" i="17" s="1"/>
  <c r="B148" i="17"/>
  <c r="E148" i="17"/>
  <c r="A149" i="17"/>
  <c r="D149" i="17" s="1"/>
  <c r="B149" i="17"/>
  <c r="C149" i="17"/>
  <c r="E149" i="17"/>
  <c r="A150" i="17"/>
  <c r="B150" i="17"/>
  <c r="C150" i="17"/>
  <c r="D150" i="17"/>
  <c r="E150" i="17"/>
  <c r="A151" i="17"/>
  <c r="C151" i="17" s="1"/>
  <c r="B151" i="17"/>
  <c r="E151" i="17"/>
  <c r="A152" i="17"/>
  <c r="C152" i="17" s="1"/>
  <c r="B152" i="17"/>
  <c r="D152" i="17"/>
  <c r="E152" i="17"/>
  <c r="A107" i="17"/>
  <c r="C107" i="17" s="1"/>
  <c r="B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C110" i="17" s="1"/>
  <c r="B110" i="17"/>
  <c r="E110" i="17"/>
  <c r="A111" i="17"/>
  <c r="B111" i="17"/>
  <c r="C111" i="17"/>
  <c r="D111" i="17"/>
  <c r="E111" i="17"/>
  <c r="A112" i="17"/>
  <c r="C112" i="17" s="1"/>
  <c r="B112" i="17"/>
  <c r="E112" i="17"/>
  <c r="A113" i="17"/>
  <c r="C113" i="17" s="1"/>
  <c r="B113" i="17"/>
  <c r="E113" i="17"/>
  <c r="A114" i="17"/>
  <c r="B114" i="17"/>
  <c r="C114" i="17"/>
  <c r="D114" i="17"/>
  <c r="E114" i="17"/>
  <c r="A115" i="17"/>
  <c r="C115" i="17" s="1"/>
  <c r="B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C118" i="17" s="1"/>
  <c r="B118" i="17"/>
  <c r="E118" i="17"/>
  <c r="A119" i="17"/>
  <c r="B119" i="17"/>
  <c r="C119" i="17"/>
  <c r="D119" i="17"/>
  <c r="E119" i="17"/>
  <c r="A120" i="17"/>
  <c r="C120" i="17" s="1"/>
  <c r="B120" i="17"/>
  <c r="E120" i="17"/>
  <c r="A121" i="17"/>
  <c r="C121" i="17" s="1"/>
  <c r="B121" i="17"/>
  <c r="E121" i="17"/>
  <c r="A122" i="17"/>
  <c r="B122" i="17"/>
  <c r="C122" i="17"/>
  <c r="D122" i="17"/>
  <c r="E122" i="17"/>
  <c r="A123" i="17"/>
  <c r="C123" i="17" s="1"/>
  <c r="B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C126" i="17" s="1"/>
  <c r="B126" i="17"/>
  <c r="E126" i="17"/>
  <c r="A127" i="17"/>
  <c r="B127" i="17"/>
  <c r="C127" i="17"/>
  <c r="D127" i="17"/>
  <c r="E127" i="17"/>
  <c r="A128" i="17"/>
  <c r="C128" i="17" s="1"/>
  <c r="B128" i="17"/>
  <c r="E128" i="17"/>
  <c r="A129" i="17"/>
  <c r="C129" i="17" s="1"/>
  <c r="B129" i="17"/>
  <c r="E129" i="17"/>
  <c r="A130" i="17"/>
  <c r="B130" i="17"/>
  <c r="C130" i="17"/>
  <c r="D130" i="17"/>
  <c r="E130" i="17"/>
  <c r="A131" i="17"/>
  <c r="C131" i="17" s="1"/>
  <c r="B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C134" i="17" s="1"/>
  <c r="B134" i="17"/>
  <c r="E134" i="17"/>
  <c r="A135" i="17"/>
  <c r="B135" i="17"/>
  <c r="C135" i="17"/>
  <c r="D135" i="17"/>
  <c r="E135" i="17"/>
  <c r="A136" i="17"/>
  <c r="C136" i="17" s="1"/>
  <c r="B136" i="17"/>
  <c r="E136" i="17"/>
  <c r="A137" i="17"/>
  <c r="C137" i="17" s="1"/>
  <c r="B137" i="17"/>
  <c r="E137" i="17"/>
  <c r="A138" i="17"/>
  <c r="B138" i="17"/>
  <c r="C138" i="17"/>
  <c r="D138" i="17"/>
  <c r="E138" i="17"/>
  <c r="A139" i="17"/>
  <c r="C139" i="17" s="1"/>
  <c r="B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C142" i="17" s="1"/>
  <c r="B142" i="17"/>
  <c r="E142" i="17"/>
  <c r="A143" i="17"/>
  <c r="B143" i="17"/>
  <c r="C143" i="17"/>
  <c r="D143" i="17"/>
  <c r="E143" i="17"/>
  <c r="A144" i="17"/>
  <c r="C144" i="17" s="1"/>
  <c r="B144" i="17"/>
  <c r="E144" i="17"/>
  <c r="A145" i="17"/>
  <c r="C145" i="17" s="1"/>
  <c r="B145" i="17"/>
  <c r="E145" i="17"/>
  <c r="A146" i="17"/>
  <c r="B146" i="17"/>
  <c r="C146" i="17"/>
  <c r="D146" i="17"/>
  <c r="E146" i="17"/>
  <c r="A147" i="17"/>
  <c r="C147" i="17" s="1"/>
  <c r="B147" i="17"/>
  <c r="E147" i="17"/>
  <c r="E106" i="17"/>
  <c r="B106" i="17"/>
  <c r="A106" i="17"/>
  <c r="C106" i="17"/>
  <c r="A102" i="17"/>
  <c r="D102" i="17" s="1"/>
  <c r="B102" i="17"/>
  <c r="C102" i="17"/>
  <c r="E102" i="17"/>
  <c r="A103" i="17"/>
  <c r="C103" i="17" s="1"/>
  <c r="B103" i="17"/>
  <c r="D103" i="17"/>
  <c r="E103" i="17"/>
  <c r="A104" i="17"/>
  <c r="C104" i="17" s="1"/>
  <c r="B104" i="17"/>
  <c r="E104" i="17"/>
  <c r="A105" i="17"/>
  <c r="B105" i="17"/>
  <c r="C105" i="17"/>
  <c r="D105" i="17"/>
  <c r="E105" i="17"/>
  <c r="A95" i="17"/>
  <c r="B95" i="17"/>
  <c r="C95" i="17"/>
  <c r="D95" i="17"/>
  <c r="E95" i="17"/>
  <c r="A96" i="17"/>
  <c r="D96" i="17" s="1"/>
  <c r="B96" i="17"/>
  <c r="C96" i="17"/>
  <c r="E96" i="17"/>
  <c r="A97" i="17"/>
  <c r="C97" i="17" s="1"/>
  <c r="B97" i="17"/>
  <c r="D97" i="17"/>
  <c r="E97" i="17"/>
  <c r="A98" i="17"/>
  <c r="C98" i="17" s="1"/>
  <c r="B98" i="17"/>
  <c r="E98" i="17"/>
  <c r="A99" i="17"/>
  <c r="B99" i="17"/>
  <c r="C99" i="17"/>
  <c r="D99" i="17"/>
  <c r="E99" i="17"/>
  <c r="A100" i="17"/>
  <c r="C100" i="17" s="1"/>
  <c r="B100" i="17"/>
  <c r="E100" i="17"/>
  <c r="A101" i="17"/>
  <c r="C101" i="17" s="1"/>
  <c r="B101" i="17"/>
  <c r="D101" i="17"/>
  <c r="E101" i="17"/>
  <c r="A55" i="17"/>
  <c r="B55" i="17"/>
  <c r="C55" i="17"/>
  <c r="D55" i="17"/>
  <c r="E55" i="17"/>
  <c r="A56" i="17"/>
  <c r="D56" i="17" s="1"/>
  <c r="B56" i="17"/>
  <c r="C56" i="17"/>
  <c r="E56" i="17"/>
  <c r="A57" i="17"/>
  <c r="C57" i="17" s="1"/>
  <c r="B57" i="17"/>
  <c r="E57" i="17"/>
  <c r="A58" i="17"/>
  <c r="C58" i="17" s="1"/>
  <c r="B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C61" i="17" s="1"/>
  <c r="B61" i="17"/>
  <c r="E61" i="17"/>
  <c r="A62" i="17"/>
  <c r="C62" i="17" s="1"/>
  <c r="B62" i="17"/>
  <c r="E62" i="17"/>
  <c r="A63" i="17"/>
  <c r="B63" i="17"/>
  <c r="C63" i="17"/>
  <c r="D63" i="17"/>
  <c r="E63" i="17"/>
  <c r="A64" i="17"/>
  <c r="D64" i="17" s="1"/>
  <c r="B64" i="17"/>
  <c r="C64" i="17"/>
  <c r="E64" i="17"/>
  <c r="A65" i="17"/>
  <c r="C65" i="17" s="1"/>
  <c r="B65" i="17"/>
  <c r="E65" i="17"/>
  <c r="A66" i="17"/>
  <c r="C66" i="17" s="1"/>
  <c r="B66" i="17"/>
  <c r="E66" i="17"/>
  <c r="A67" i="17"/>
  <c r="C67" i="17" s="1"/>
  <c r="B67" i="17"/>
  <c r="D67" i="17"/>
  <c r="E67" i="17"/>
  <c r="A68" i="17"/>
  <c r="B68" i="17"/>
  <c r="C68" i="17"/>
  <c r="D68" i="17"/>
  <c r="E68" i="17"/>
  <c r="A69" i="17"/>
  <c r="C69" i="17" s="1"/>
  <c r="B69" i="17"/>
  <c r="E69" i="17"/>
  <c r="A70" i="17"/>
  <c r="C70" i="17" s="1"/>
  <c r="B70" i="17"/>
  <c r="E70" i="17"/>
  <c r="A71" i="17"/>
  <c r="B71" i="17"/>
  <c r="C71" i="17"/>
  <c r="D71" i="17"/>
  <c r="E71" i="17"/>
  <c r="A72" i="17"/>
  <c r="D72" i="17" s="1"/>
  <c r="B72" i="17"/>
  <c r="C72" i="17"/>
  <c r="E72" i="17"/>
  <c r="A73" i="17"/>
  <c r="C73" i="17" s="1"/>
  <c r="B73" i="17"/>
  <c r="E73" i="17"/>
  <c r="A74" i="17"/>
  <c r="C74" i="17" s="1"/>
  <c r="B74" i="17"/>
  <c r="E74" i="17"/>
  <c r="A75" i="17"/>
  <c r="C75" i="17" s="1"/>
  <c r="B75" i="17"/>
  <c r="D75" i="17"/>
  <c r="E75" i="17"/>
  <c r="A76" i="17"/>
  <c r="B76" i="17"/>
  <c r="C76" i="17"/>
  <c r="D76" i="17"/>
  <c r="E76" i="17"/>
  <c r="A77" i="17"/>
  <c r="C77" i="17" s="1"/>
  <c r="B77" i="17"/>
  <c r="E77" i="17"/>
  <c r="A78" i="17"/>
  <c r="C78" i="17" s="1"/>
  <c r="B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C81" i="17" s="1"/>
  <c r="B81" i="17"/>
  <c r="E81" i="17"/>
  <c r="A82" i="17"/>
  <c r="C82" i="17" s="1"/>
  <c r="B82" i="17"/>
  <c r="E82" i="17"/>
  <c r="A83" i="17"/>
  <c r="C83" i="17" s="1"/>
  <c r="B83" i="17"/>
  <c r="D83" i="17"/>
  <c r="E83" i="17"/>
  <c r="A84" i="17"/>
  <c r="B84" i="17"/>
  <c r="C84" i="17"/>
  <c r="D84" i="17"/>
  <c r="E84" i="17"/>
  <c r="A85" i="17"/>
  <c r="C85" i="17" s="1"/>
  <c r="B85" i="17"/>
  <c r="E85" i="17"/>
  <c r="A86" i="17"/>
  <c r="C86" i="17" s="1"/>
  <c r="B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C89" i="17" s="1"/>
  <c r="B89" i="17"/>
  <c r="E89" i="17"/>
  <c r="A90" i="17"/>
  <c r="C90" i="17" s="1"/>
  <c r="B90" i="17"/>
  <c r="E90" i="17"/>
  <c r="A91" i="17"/>
  <c r="C91" i="17" s="1"/>
  <c r="B91" i="17"/>
  <c r="D91" i="17"/>
  <c r="E91" i="17"/>
  <c r="A92" i="17"/>
  <c r="B92" i="17"/>
  <c r="C92" i="17"/>
  <c r="D92" i="17"/>
  <c r="E92" i="17"/>
  <c r="A93" i="17"/>
  <c r="C93" i="17" s="1"/>
  <c r="B93" i="17"/>
  <c r="E93" i="17"/>
  <c r="A94" i="17"/>
  <c r="C94" i="17" s="1"/>
  <c r="B94" i="17"/>
  <c r="E94" i="17"/>
  <c r="E54" i="17"/>
  <c r="B54" i="17"/>
  <c r="A54" i="17"/>
  <c r="A53" i="17"/>
  <c r="C53" i="17" s="1"/>
  <c r="B53" i="17"/>
  <c r="D53" i="17"/>
  <c r="E53" i="17"/>
  <c r="D54" i="17"/>
  <c r="A11" i="17"/>
  <c r="C11" i="17" s="1"/>
  <c r="B11" i="17"/>
  <c r="E11" i="17"/>
  <c r="A12" i="17"/>
  <c r="B12" i="17"/>
  <c r="C12" i="17"/>
  <c r="D12" i="17"/>
  <c r="E12" i="17"/>
  <c r="A13" i="17"/>
  <c r="C13" i="17" s="1"/>
  <c r="B13" i="17"/>
  <c r="D13" i="17"/>
  <c r="E13" i="17"/>
  <c r="A14" i="17"/>
  <c r="C14" i="17" s="1"/>
  <c r="B14" i="17"/>
  <c r="E14" i="17"/>
  <c r="A15" i="17"/>
  <c r="B15" i="17"/>
  <c r="C15" i="17"/>
  <c r="D15" i="17"/>
  <c r="E15" i="17"/>
  <c r="A16" i="17"/>
  <c r="D16" i="17" s="1"/>
  <c r="B16" i="17"/>
  <c r="C16" i="17"/>
  <c r="E16" i="17"/>
  <c r="A17" i="17"/>
  <c r="C17" i="17" s="1"/>
  <c r="B17" i="17"/>
  <c r="E17" i="17"/>
  <c r="A18" i="17"/>
  <c r="B18" i="17"/>
  <c r="C18" i="17"/>
  <c r="D18" i="17"/>
  <c r="E18" i="17"/>
  <c r="A19" i="17"/>
  <c r="C19" i="17" s="1"/>
  <c r="B19" i="17"/>
  <c r="E19" i="17"/>
  <c r="A20" i="17"/>
  <c r="B20" i="17"/>
  <c r="C20" i="17"/>
  <c r="D20" i="17"/>
  <c r="E20" i="17"/>
  <c r="A21" i="17"/>
  <c r="C21" i="17" s="1"/>
  <c r="B21" i="17"/>
  <c r="D21" i="17"/>
  <c r="E21" i="17"/>
  <c r="A22" i="17"/>
  <c r="C22" i="17" s="1"/>
  <c r="B22" i="17"/>
  <c r="E22" i="17"/>
  <c r="A23" i="17"/>
  <c r="B23" i="17"/>
  <c r="C23" i="17"/>
  <c r="D23" i="17"/>
  <c r="E23" i="17"/>
  <c r="A24" i="17"/>
  <c r="D24" i="17" s="1"/>
  <c r="B24" i="17"/>
  <c r="C24" i="17"/>
  <c r="E24" i="17"/>
  <c r="A25" i="17"/>
  <c r="C25" i="17" s="1"/>
  <c r="B25" i="17"/>
  <c r="E25" i="17"/>
  <c r="A26" i="17"/>
  <c r="B26" i="17"/>
  <c r="C26" i="17"/>
  <c r="D26" i="17"/>
  <c r="E26" i="17"/>
  <c r="A27" i="17"/>
  <c r="C27" i="17" s="1"/>
  <c r="B27" i="17"/>
  <c r="E27" i="17"/>
  <c r="A28" i="17"/>
  <c r="B28" i="17"/>
  <c r="C28" i="17"/>
  <c r="D28" i="17"/>
  <c r="E28" i="17"/>
  <c r="A29" i="17"/>
  <c r="C29" i="17" s="1"/>
  <c r="B29" i="17"/>
  <c r="D29" i="17"/>
  <c r="E29" i="17"/>
  <c r="A30" i="17"/>
  <c r="C30" i="17" s="1"/>
  <c r="B30" i="17"/>
  <c r="E30" i="17"/>
  <c r="A31" i="17"/>
  <c r="B31" i="17"/>
  <c r="C31" i="17"/>
  <c r="D31" i="17"/>
  <c r="E31" i="17"/>
  <c r="A32" i="17"/>
  <c r="D32" i="17" s="1"/>
  <c r="B32" i="17"/>
  <c r="C32" i="17"/>
  <c r="E32" i="17"/>
  <c r="A33" i="17"/>
  <c r="C33" i="17" s="1"/>
  <c r="B33" i="17"/>
  <c r="E33" i="17"/>
  <c r="A34" i="17"/>
  <c r="B34" i="17"/>
  <c r="C34" i="17"/>
  <c r="D34" i="17"/>
  <c r="E34" i="17"/>
  <c r="A35" i="17"/>
  <c r="C35" i="17" s="1"/>
  <c r="B35" i="17"/>
  <c r="E35" i="17"/>
  <c r="A36" i="17"/>
  <c r="B36" i="17"/>
  <c r="C36" i="17"/>
  <c r="D36" i="17"/>
  <c r="E36" i="17"/>
  <c r="A37" i="17"/>
  <c r="C37" i="17" s="1"/>
  <c r="B37" i="17"/>
  <c r="D37" i="17"/>
  <c r="E37" i="17"/>
  <c r="A38" i="17"/>
  <c r="C38" i="17" s="1"/>
  <c r="B38" i="17"/>
  <c r="E38" i="17"/>
  <c r="A39" i="17"/>
  <c r="B39" i="17"/>
  <c r="C39" i="17"/>
  <c r="D39" i="17"/>
  <c r="E39" i="17"/>
  <c r="A40" i="17"/>
  <c r="D40" i="17" s="1"/>
  <c r="B40" i="17"/>
  <c r="C40" i="17"/>
  <c r="E40" i="17"/>
  <c r="A41" i="17"/>
  <c r="C41" i="17" s="1"/>
  <c r="B41" i="17"/>
  <c r="E41" i="17"/>
  <c r="A42" i="17"/>
  <c r="B42" i="17"/>
  <c r="C42" i="17"/>
  <c r="D42" i="17"/>
  <c r="E42" i="17"/>
  <c r="A43" i="17"/>
  <c r="C43" i="17" s="1"/>
  <c r="B43" i="17"/>
  <c r="E43" i="17"/>
  <c r="A44" i="17"/>
  <c r="B44" i="17"/>
  <c r="C44" i="17"/>
  <c r="D44" i="17"/>
  <c r="E44" i="17"/>
  <c r="A45" i="17"/>
  <c r="C45" i="17" s="1"/>
  <c r="B45" i="17"/>
  <c r="D45" i="17"/>
  <c r="E45" i="17"/>
  <c r="A46" i="17"/>
  <c r="C46" i="17" s="1"/>
  <c r="B46" i="17"/>
  <c r="E46" i="17"/>
  <c r="A47" i="17"/>
  <c r="B47" i="17"/>
  <c r="C47" i="17"/>
  <c r="D47" i="17"/>
  <c r="E47" i="17"/>
  <c r="A48" i="17"/>
  <c r="D48" i="17" s="1"/>
  <c r="B48" i="17"/>
  <c r="C48" i="17"/>
  <c r="E48" i="17"/>
  <c r="A49" i="17"/>
  <c r="C49" i="17" s="1"/>
  <c r="B49" i="17"/>
  <c r="E49" i="17"/>
  <c r="A50" i="17"/>
  <c r="B50" i="17"/>
  <c r="C50" i="17"/>
  <c r="D50" i="17"/>
  <c r="E50" i="17"/>
  <c r="A51" i="17"/>
  <c r="C51" i="17" s="1"/>
  <c r="B51" i="17"/>
  <c r="E51" i="17"/>
  <c r="A52" i="17"/>
  <c r="B52" i="17"/>
  <c r="C52" i="17"/>
  <c r="D52" i="17"/>
  <c r="E52" i="17"/>
  <c r="A3" i="17"/>
  <c r="D3" i="17" s="1"/>
  <c r="B3" i="17"/>
  <c r="C3" i="17"/>
  <c r="E3" i="17"/>
  <c r="A4" i="17"/>
  <c r="C4" i="17" s="1"/>
  <c r="B4" i="17"/>
  <c r="D4" i="17"/>
  <c r="E4" i="17"/>
  <c r="A5" i="17"/>
  <c r="C5" i="17" s="1"/>
  <c r="B5" i="17"/>
  <c r="E5" i="17"/>
  <c r="A6" i="17"/>
  <c r="B6" i="17"/>
  <c r="C6" i="17"/>
  <c r="D6" i="17"/>
  <c r="E6" i="17"/>
  <c r="A7" i="17"/>
  <c r="D7" i="17" s="1"/>
  <c r="B7" i="17"/>
  <c r="C7" i="17"/>
  <c r="E7" i="17"/>
  <c r="A8" i="17"/>
  <c r="C8" i="17" s="1"/>
  <c r="B8" i="17"/>
  <c r="E8" i="17"/>
  <c r="A9" i="17"/>
  <c r="C9" i="17" s="1"/>
  <c r="B9" i="17"/>
  <c r="E9" i="17"/>
  <c r="A10" i="17"/>
  <c r="B10" i="17"/>
  <c r="C10" i="17"/>
  <c r="D10" i="17"/>
  <c r="E10" i="17"/>
  <c r="E2" i="17"/>
  <c r="B2" i="17"/>
  <c r="D2" i="17"/>
  <c r="A2" i="17"/>
  <c r="C2" i="17" s="1"/>
  <c r="A830" i="16"/>
  <c r="C830" i="16" s="1"/>
  <c r="B830" i="16"/>
  <c r="E830" i="16"/>
  <c r="A831" i="16"/>
  <c r="D831" i="16" s="1"/>
  <c r="B831" i="16"/>
  <c r="C831" i="16"/>
  <c r="E831" i="16"/>
  <c r="A832" i="16"/>
  <c r="B832" i="16"/>
  <c r="C832" i="16"/>
  <c r="D832" i="16"/>
  <c r="E832" i="16"/>
  <c r="A833" i="16"/>
  <c r="C833" i="16" s="1"/>
  <c r="B833" i="16"/>
  <c r="E833" i="16"/>
  <c r="A783" i="16"/>
  <c r="B783" i="16"/>
  <c r="C783" i="16"/>
  <c r="D783" i="16"/>
  <c r="E783" i="16"/>
  <c r="A784" i="16"/>
  <c r="D784" i="16" s="1"/>
  <c r="B784" i="16"/>
  <c r="C784" i="16"/>
  <c r="E784" i="16"/>
  <c r="A785" i="16"/>
  <c r="C785" i="16" s="1"/>
  <c r="B785" i="16"/>
  <c r="E785" i="16"/>
  <c r="A786" i="16"/>
  <c r="C786" i="16" s="1"/>
  <c r="B786" i="16"/>
  <c r="E786" i="16"/>
  <c r="A787" i="16"/>
  <c r="B787" i="16"/>
  <c r="C787" i="16"/>
  <c r="D787" i="16"/>
  <c r="E787" i="16"/>
  <c r="A788" i="16"/>
  <c r="B788" i="16"/>
  <c r="C788" i="16"/>
  <c r="D788" i="16"/>
  <c r="E788" i="16"/>
  <c r="A789" i="16"/>
  <c r="C789" i="16" s="1"/>
  <c r="B789" i="16"/>
  <c r="E789" i="16"/>
  <c r="A790" i="16"/>
  <c r="C790" i="16" s="1"/>
  <c r="B790" i="16"/>
  <c r="D790" i="16"/>
  <c r="E790" i="16"/>
  <c r="A791" i="16"/>
  <c r="B791" i="16"/>
  <c r="C791" i="16"/>
  <c r="D791" i="16"/>
  <c r="E791" i="16"/>
  <c r="A792" i="16"/>
  <c r="D792" i="16" s="1"/>
  <c r="B792" i="16"/>
  <c r="C792" i="16"/>
  <c r="E792" i="16"/>
  <c r="A793" i="16"/>
  <c r="C793" i="16" s="1"/>
  <c r="B793" i="16"/>
  <c r="E793" i="16"/>
  <c r="A794" i="16"/>
  <c r="C794" i="16" s="1"/>
  <c r="B794" i="16"/>
  <c r="E794" i="16"/>
  <c r="A795" i="16"/>
  <c r="B795" i="16"/>
  <c r="C795" i="16"/>
  <c r="D795" i="16"/>
  <c r="E795" i="16"/>
  <c r="A796" i="16"/>
  <c r="B796" i="16"/>
  <c r="C796" i="16"/>
  <c r="D796" i="16"/>
  <c r="E796" i="16"/>
  <c r="A797" i="16"/>
  <c r="C797" i="16" s="1"/>
  <c r="B797" i="16"/>
  <c r="E797" i="16"/>
  <c r="A798" i="16"/>
  <c r="C798" i="16" s="1"/>
  <c r="B798" i="16"/>
  <c r="D798" i="16"/>
  <c r="E798" i="16"/>
  <c r="A799" i="16"/>
  <c r="B799" i="16"/>
  <c r="C799" i="16"/>
  <c r="D799" i="16"/>
  <c r="E799" i="16"/>
  <c r="A800" i="16"/>
  <c r="D800" i="16" s="1"/>
  <c r="B800" i="16"/>
  <c r="C800" i="16"/>
  <c r="E800" i="16"/>
  <c r="A801" i="16"/>
  <c r="C801" i="16" s="1"/>
  <c r="B801" i="16"/>
  <c r="E801" i="16"/>
  <c r="A802" i="16"/>
  <c r="C802" i="16" s="1"/>
  <c r="B802" i="16"/>
  <c r="E802" i="16"/>
  <c r="A803" i="16"/>
  <c r="B803" i="16"/>
  <c r="C803" i="16"/>
  <c r="D803" i="16"/>
  <c r="E803" i="16"/>
  <c r="A804" i="16"/>
  <c r="B804" i="16"/>
  <c r="C804" i="16"/>
  <c r="D804" i="16"/>
  <c r="E804" i="16"/>
  <c r="A805" i="16"/>
  <c r="C805" i="16" s="1"/>
  <c r="B805" i="16"/>
  <c r="E805" i="16"/>
  <c r="A806" i="16"/>
  <c r="C806" i="16" s="1"/>
  <c r="B806" i="16"/>
  <c r="D806" i="16"/>
  <c r="E806" i="16"/>
  <c r="A807" i="16"/>
  <c r="B807" i="16"/>
  <c r="C807" i="16"/>
  <c r="D807" i="16"/>
  <c r="E807" i="16"/>
  <c r="A808" i="16"/>
  <c r="D808" i="16" s="1"/>
  <c r="B808" i="16"/>
  <c r="C808" i="16"/>
  <c r="E808" i="16"/>
  <c r="A809" i="16"/>
  <c r="C809" i="16" s="1"/>
  <c r="B809" i="16"/>
  <c r="E809" i="16"/>
  <c r="A810" i="16"/>
  <c r="C810" i="16" s="1"/>
  <c r="B810" i="16"/>
  <c r="E810" i="16"/>
  <c r="A811" i="16"/>
  <c r="B811" i="16"/>
  <c r="C811" i="16"/>
  <c r="D811" i="16"/>
  <c r="E811" i="16"/>
  <c r="A812" i="16"/>
  <c r="B812" i="16"/>
  <c r="C812" i="16"/>
  <c r="D812" i="16"/>
  <c r="E812" i="16"/>
  <c r="A813" i="16"/>
  <c r="C813" i="16" s="1"/>
  <c r="B813" i="16"/>
  <c r="E813" i="16"/>
  <c r="A814" i="16"/>
  <c r="C814" i="16" s="1"/>
  <c r="B814" i="16"/>
  <c r="D814" i="16"/>
  <c r="E814" i="16"/>
  <c r="A815" i="16"/>
  <c r="B815" i="16"/>
  <c r="C815" i="16"/>
  <c r="D815" i="16"/>
  <c r="E815" i="16"/>
  <c r="A816" i="16"/>
  <c r="D816" i="16" s="1"/>
  <c r="B816" i="16"/>
  <c r="C816" i="16"/>
  <c r="E816" i="16"/>
  <c r="A817" i="16"/>
  <c r="C817" i="16" s="1"/>
  <c r="B817" i="16"/>
  <c r="E817" i="16"/>
  <c r="A818" i="16"/>
  <c r="C818" i="16" s="1"/>
  <c r="B818" i="16"/>
  <c r="E818" i="16"/>
  <c r="A819" i="16"/>
  <c r="B819" i="16"/>
  <c r="C819" i="16"/>
  <c r="D819" i="16"/>
  <c r="E819" i="16"/>
  <c r="A820" i="16"/>
  <c r="B820" i="16"/>
  <c r="C820" i="16"/>
  <c r="D820" i="16"/>
  <c r="E820" i="16"/>
  <c r="A821" i="16"/>
  <c r="C821" i="16" s="1"/>
  <c r="B821" i="16"/>
  <c r="E821" i="16"/>
  <c r="A822" i="16"/>
  <c r="C822" i="16" s="1"/>
  <c r="B822" i="16"/>
  <c r="D822" i="16"/>
  <c r="E822" i="16"/>
  <c r="A823" i="16"/>
  <c r="B823" i="16"/>
  <c r="C823" i="16"/>
  <c r="D823" i="16"/>
  <c r="E823" i="16"/>
  <c r="A824" i="16"/>
  <c r="D824" i="16" s="1"/>
  <c r="B824" i="16"/>
  <c r="C824" i="16"/>
  <c r="E824" i="16"/>
  <c r="A825" i="16"/>
  <c r="C825" i="16" s="1"/>
  <c r="B825" i="16"/>
  <c r="E825" i="16"/>
  <c r="A826" i="16"/>
  <c r="C826" i="16" s="1"/>
  <c r="B826" i="16"/>
  <c r="E826" i="16"/>
  <c r="A827" i="16"/>
  <c r="B827" i="16"/>
  <c r="C827" i="16"/>
  <c r="D827" i="16"/>
  <c r="E827" i="16"/>
  <c r="A828" i="16"/>
  <c r="B828" i="16"/>
  <c r="C828" i="16"/>
  <c r="D828" i="16"/>
  <c r="E828" i="16"/>
  <c r="A829" i="16"/>
  <c r="C829" i="16" s="1"/>
  <c r="B829" i="16"/>
  <c r="E829" i="16"/>
  <c r="E782" i="16"/>
  <c r="B782" i="16"/>
  <c r="A782" i="16"/>
  <c r="C782" i="16" s="1"/>
  <c r="A780" i="16"/>
  <c r="B780" i="16"/>
  <c r="C780" i="16"/>
  <c r="D780" i="16"/>
  <c r="E780" i="16"/>
  <c r="A781" i="16"/>
  <c r="D781" i="16" s="1"/>
  <c r="B781" i="16"/>
  <c r="C781" i="16"/>
  <c r="E781" i="16"/>
  <c r="A775" i="16"/>
  <c r="C775" i="16" s="1"/>
  <c r="B775" i="16"/>
  <c r="D775" i="16"/>
  <c r="E775" i="16"/>
  <c r="A776" i="16"/>
  <c r="B776" i="16"/>
  <c r="C776" i="16"/>
  <c r="D776" i="16"/>
  <c r="E776" i="16"/>
  <c r="A777" i="16"/>
  <c r="B777" i="16"/>
  <c r="C777" i="16"/>
  <c r="D777" i="16"/>
  <c r="E777" i="16"/>
  <c r="A778" i="16"/>
  <c r="C778" i="16" s="1"/>
  <c r="B778" i="16"/>
  <c r="E778" i="16"/>
  <c r="A779" i="16"/>
  <c r="C779" i="16" s="1"/>
  <c r="B779" i="16"/>
  <c r="D779" i="16"/>
  <c r="E779" i="16"/>
  <c r="A731" i="16"/>
  <c r="C731" i="16" s="1"/>
  <c r="B731" i="16"/>
  <c r="E731" i="16"/>
  <c r="A732" i="16"/>
  <c r="B732" i="16"/>
  <c r="C732" i="16"/>
  <c r="D732" i="16"/>
  <c r="E732" i="16"/>
  <c r="A733" i="16"/>
  <c r="B733" i="16"/>
  <c r="C733" i="16"/>
  <c r="D733" i="16"/>
  <c r="E733" i="16"/>
  <c r="A734" i="16"/>
  <c r="C734" i="16" s="1"/>
  <c r="B734" i="16"/>
  <c r="E734" i="16"/>
  <c r="A735" i="16"/>
  <c r="C735" i="16" s="1"/>
  <c r="B735" i="16"/>
  <c r="D735" i="16"/>
  <c r="E735" i="16"/>
  <c r="A736" i="16"/>
  <c r="C736" i="16" s="1"/>
  <c r="B736" i="16"/>
  <c r="D736" i="16"/>
  <c r="E736" i="16"/>
  <c r="A737" i="16"/>
  <c r="D737" i="16" s="1"/>
  <c r="B737" i="16"/>
  <c r="C737" i="16"/>
  <c r="E737" i="16"/>
  <c r="A738" i="16"/>
  <c r="B738" i="16"/>
  <c r="C738" i="16"/>
  <c r="D738" i="16"/>
  <c r="E738" i="16"/>
  <c r="A739" i="16"/>
  <c r="C739" i="16" s="1"/>
  <c r="B739" i="16"/>
  <c r="E739" i="16"/>
  <c r="A740" i="16"/>
  <c r="B740" i="16"/>
  <c r="C740" i="16"/>
  <c r="D740" i="16"/>
  <c r="E740" i="16"/>
  <c r="A741" i="16"/>
  <c r="B741" i="16"/>
  <c r="C741" i="16"/>
  <c r="D741" i="16"/>
  <c r="E741" i="16"/>
  <c r="A742" i="16"/>
  <c r="C742" i="16" s="1"/>
  <c r="B742" i="16"/>
  <c r="E742" i="16"/>
  <c r="A743" i="16"/>
  <c r="C743" i="16" s="1"/>
  <c r="B743" i="16"/>
  <c r="D743" i="16"/>
  <c r="E743" i="16"/>
  <c r="A744" i="16"/>
  <c r="C744" i="16" s="1"/>
  <c r="B744" i="16"/>
  <c r="D744" i="16"/>
  <c r="E744" i="16"/>
  <c r="A745" i="16"/>
  <c r="D745" i="16" s="1"/>
  <c r="B745" i="16"/>
  <c r="C745" i="16"/>
  <c r="E745" i="16"/>
  <c r="A746" i="16"/>
  <c r="B746" i="16"/>
  <c r="C746" i="16"/>
  <c r="D746" i="16"/>
  <c r="E746" i="16"/>
  <c r="A747" i="16"/>
  <c r="C747" i="16" s="1"/>
  <c r="B747" i="16"/>
  <c r="E747" i="16"/>
  <c r="A748" i="16"/>
  <c r="B748" i="16"/>
  <c r="C748" i="16"/>
  <c r="D748" i="16"/>
  <c r="E748" i="16"/>
  <c r="A749" i="16"/>
  <c r="B749" i="16"/>
  <c r="C749" i="16"/>
  <c r="D749" i="16"/>
  <c r="E749" i="16"/>
  <c r="A750" i="16"/>
  <c r="C750" i="16" s="1"/>
  <c r="B750" i="16"/>
  <c r="E750" i="16"/>
  <c r="A751" i="16"/>
  <c r="C751" i="16" s="1"/>
  <c r="B751" i="16"/>
  <c r="D751" i="16"/>
  <c r="E751" i="16"/>
  <c r="A752" i="16"/>
  <c r="C752" i="16" s="1"/>
  <c r="B752" i="16"/>
  <c r="D752" i="16"/>
  <c r="E752" i="16"/>
  <c r="A753" i="16"/>
  <c r="D753" i="16" s="1"/>
  <c r="B753" i="16"/>
  <c r="C753" i="16"/>
  <c r="E753" i="16"/>
  <c r="A754" i="16"/>
  <c r="B754" i="16"/>
  <c r="C754" i="16"/>
  <c r="D754" i="16"/>
  <c r="E754" i="16"/>
  <c r="A755" i="16"/>
  <c r="C755" i="16" s="1"/>
  <c r="B755" i="16"/>
  <c r="E755" i="16"/>
  <c r="A756" i="16"/>
  <c r="B756" i="16"/>
  <c r="C756" i="16"/>
  <c r="D756" i="16"/>
  <c r="E756" i="16"/>
  <c r="A757" i="16"/>
  <c r="B757" i="16"/>
  <c r="C757" i="16"/>
  <c r="D757" i="16"/>
  <c r="E757" i="16"/>
  <c r="A758" i="16"/>
  <c r="C758" i="16" s="1"/>
  <c r="B758" i="16"/>
  <c r="E758" i="16"/>
  <c r="A759" i="16"/>
  <c r="C759" i="16" s="1"/>
  <c r="B759" i="16"/>
  <c r="D759" i="16"/>
  <c r="E759" i="16"/>
  <c r="A760" i="16"/>
  <c r="C760" i="16" s="1"/>
  <c r="B760" i="16"/>
  <c r="D760" i="16"/>
  <c r="E760" i="16"/>
  <c r="A761" i="16"/>
  <c r="D761" i="16" s="1"/>
  <c r="B761" i="16"/>
  <c r="C761" i="16"/>
  <c r="E761" i="16"/>
  <c r="A762" i="16"/>
  <c r="B762" i="16"/>
  <c r="C762" i="16"/>
  <c r="D762" i="16"/>
  <c r="E762" i="16"/>
  <c r="A763" i="16"/>
  <c r="C763" i="16" s="1"/>
  <c r="B763" i="16"/>
  <c r="E763" i="16"/>
  <c r="A764" i="16"/>
  <c r="B764" i="16"/>
  <c r="C764" i="16"/>
  <c r="D764" i="16"/>
  <c r="E764" i="16"/>
  <c r="A765" i="16"/>
  <c r="B765" i="16"/>
  <c r="C765" i="16"/>
  <c r="D765" i="16"/>
  <c r="E765" i="16"/>
  <c r="A766" i="16"/>
  <c r="C766" i="16" s="1"/>
  <c r="B766" i="16"/>
  <c r="E766" i="16"/>
  <c r="A767" i="16"/>
  <c r="C767" i="16" s="1"/>
  <c r="B767" i="16"/>
  <c r="D767" i="16"/>
  <c r="E767" i="16"/>
  <c r="A768" i="16"/>
  <c r="C768" i="16" s="1"/>
  <c r="B768" i="16"/>
  <c r="D768" i="16"/>
  <c r="E768" i="16"/>
  <c r="A769" i="16"/>
  <c r="D769" i="16" s="1"/>
  <c r="B769" i="16"/>
  <c r="C769" i="16"/>
  <c r="E769" i="16"/>
  <c r="A770" i="16"/>
  <c r="B770" i="16"/>
  <c r="C770" i="16"/>
  <c r="D770" i="16"/>
  <c r="E770" i="16"/>
  <c r="A771" i="16"/>
  <c r="C771" i="16" s="1"/>
  <c r="B771" i="16"/>
  <c r="E771" i="16"/>
  <c r="A772" i="16"/>
  <c r="B772" i="16"/>
  <c r="C772" i="16"/>
  <c r="D772" i="16"/>
  <c r="E772" i="16"/>
  <c r="A773" i="16"/>
  <c r="B773" i="16"/>
  <c r="C773" i="16"/>
  <c r="D773" i="16"/>
  <c r="E773" i="16"/>
  <c r="A774" i="16"/>
  <c r="C774" i="16" s="1"/>
  <c r="B774" i="16"/>
  <c r="E774" i="16"/>
  <c r="E730" i="16"/>
  <c r="B730" i="16"/>
  <c r="A730" i="16"/>
  <c r="A679" i="16"/>
  <c r="C679" i="16" s="1"/>
  <c r="B679" i="16"/>
  <c r="E679" i="16"/>
  <c r="A680" i="16"/>
  <c r="B680" i="16"/>
  <c r="C680" i="16"/>
  <c r="D680" i="16"/>
  <c r="E680" i="16"/>
  <c r="A681" i="16"/>
  <c r="B681" i="16"/>
  <c r="C681" i="16"/>
  <c r="D681" i="16"/>
  <c r="E681" i="16"/>
  <c r="A682" i="16"/>
  <c r="C682" i="16" s="1"/>
  <c r="B682" i="16"/>
  <c r="E682" i="16"/>
  <c r="A683" i="16"/>
  <c r="B683" i="16"/>
  <c r="C683" i="16"/>
  <c r="D683" i="16"/>
  <c r="E683" i="16"/>
  <c r="A684" i="16"/>
  <c r="C684" i="16" s="1"/>
  <c r="B684" i="16"/>
  <c r="E684" i="16"/>
  <c r="A685" i="16"/>
  <c r="C685" i="16" s="1"/>
  <c r="B685" i="16"/>
  <c r="E685" i="16"/>
  <c r="A686" i="16"/>
  <c r="B686" i="16"/>
  <c r="C686" i="16"/>
  <c r="D686" i="16"/>
  <c r="E686" i="16"/>
  <c r="A687" i="16"/>
  <c r="C687" i="16" s="1"/>
  <c r="B687" i="16"/>
  <c r="E687" i="16"/>
  <c r="A688" i="16"/>
  <c r="B688" i="16"/>
  <c r="C688" i="16"/>
  <c r="D688" i="16"/>
  <c r="E688" i="16"/>
  <c r="A689" i="16"/>
  <c r="B689" i="16"/>
  <c r="C689" i="16"/>
  <c r="D689" i="16"/>
  <c r="E689" i="16"/>
  <c r="A690" i="16"/>
  <c r="C690" i="16" s="1"/>
  <c r="B690" i="16"/>
  <c r="E690" i="16"/>
  <c r="A691" i="16"/>
  <c r="B691" i="16"/>
  <c r="C691" i="16"/>
  <c r="D691" i="16"/>
  <c r="E691" i="16"/>
  <c r="A692" i="16"/>
  <c r="C692" i="16" s="1"/>
  <c r="B692" i="16"/>
  <c r="E692" i="16"/>
  <c r="A693" i="16"/>
  <c r="C693" i="16" s="1"/>
  <c r="B693" i="16"/>
  <c r="E693" i="16"/>
  <c r="A694" i="16"/>
  <c r="B694" i="16"/>
  <c r="C694" i="16"/>
  <c r="D694" i="16"/>
  <c r="E694" i="16"/>
  <c r="A695" i="16"/>
  <c r="C695" i="16" s="1"/>
  <c r="B695" i="16"/>
  <c r="E695" i="16"/>
  <c r="A696" i="16"/>
  <c r="B696" i="16"/>
  <c r="C696" i="16"/>
  <c r="D696" i="16"/>
  <c r="E696" i="16"/>
  <c r="A697" i="16"/>
  <c r="B697" i="16"/>
  <c r="C697" i="16"/>
  <c r="D697" i="16"/>
  <c r="E697" i="16"/>
  <c r="A698" i="16"/>
  <c r="C698" i="16" s="1"/>
  <c r="B698" i="16"/>
  <c r="E698" i="16"/>
  <c r="A699" i="16"/>
  <c r="B699" i="16"/>
  <c r="C699" i="16"/>
  <c r="D699" i="16"/>
  <c r="E699" i="16"/>
  <c r="A700" i="16"/>
  <c r="C700" i="16" s="1"/>
  <c r="B700" i="16"/>
  <c r="D700" i="16"/>
  <c r="E700" i="16"/>
  <c r="A701" i="16"/>
  <c r="C701" i="16" s="1"/>
  <c r="B701" i="16"/>
  <c r="E701" i="16"/>
  <c r="A702" i="16"/>
  <c r="B702" i="16"/>
  <c r="C702" i="16"/>
  <c r="D702" i="16"/>
  <c r="E702" i="16"/>
  <c r="A703" i="16"/>
  <c r="C703" i="16" s="1"/>
  <c r="B703" i="16"/>
  <c r="E703" i="16"/>
  <c r="A704" i="16"/>
  <c r="B704" i="16"/>
  <c r="C704" i="16"/>
  <c r="D704" i="16"/>
  <c r="E704" i="16"/>
  <c r="A705" i="16"/>
  <c r="B705" i="16"/>
  <c r="C705" i="16"/>
  <c r="D705" i="16"/>
  <c r="E705" i="16"/>
  <c r="A706" i="16"/>
  <c r="C706" i="16" s="1"/>
  <c r="B706" i="16"/>
  <c r="E706" i="16"/>
  <c r="A707" i="16"/>
  <c r="B707" i="16"/>
  <c r="C707" i="16"/>
  <c r="D707" i="16"/>
  <c r="E707" i="16"/>
  <c r="A708" i="16"/>
  <c r="C708" i="16" s="1"/>
  <c r="B708" i="16"/>
  <c r="D708" i="16"/>
  <c r="E708" i="16"/>
  <c r="A709" i="16"/>
  <c r="C709" i="16" s="1"/>
  <c r="B709" i="16"/>
  <c r="E709" i="16"/>
  <c r="A710" i="16"/>
  <c r="B710" i="16"/>
  <c r="C710" i="16"/>
  <c r="D710" i="16"/>
  <c r="E710" i="16"/>
  <c r="A711" i="16"/>
  <c r="C711" i="16" s="1"/>
  <c r="B711" i="16"/>
  <c r="E711" i="16"/>
  <c r="A712" i="16"/>
  <c r="B712" i="16"/>
  <c r="C712" i="16"/>
  <c r="D712" i="16"/>
  <c r="E712" i="16"/>
  <c r="A713" i="16"/>
  <c r="B713" i="16"/>
  <c r="C713" i="16"/>
  <c r="D713" i="16"/>
  <c r="E713" i="16"/>
  <c r="A714" i="16"/>
  <c r="C714" i="16" s="1"/>
  <c r="B714" i="16"/>
  <c r="E714" i="16"/>
  <c r="A715" i="16"/>
  <c r="B715" i="16"/>
  <c r="C715" i="16"/>
  <c r="D715" i="16"/>
  <c r="E715" i="16"/>
  <c r="A716" i="16"/>
  <c r="C716" i="16" s="1"/>
  <c r="B716" i="16"/>
  <c r="D716" i="16"/>
  <c r="E716" i="16"/>
  <c r="A717" i="16"/>
  <c r="C717" i="16" s="1"/>
  <c r="B717" i="16"/>
  <c r="E717" i="16"/>
  <c r="A718" i="16"/>
  <c r="B718" i="16"/>
  <c r="C718" i="16"/>
  <c r="D718" i="16"/>
  <c r="E718" i="16"/>
  <c r="A719" i="16"/>
  <c r="C719" i="16" s="1"/>
  <c r="B719" i="16"/>
  <c r="E719" i="16"/>
  <c r="A720" i="16"/>
  <c r="B720" i="16"/>
  <c r="C720" i="16"/>
  <c r="D720" i="16"/>
  <c r="E720" i="16"/>
  <c r="A721" i="16"/>
  <c r="B721" i="16"/>
  <c r="C721" i="16"/>
  <c r="D721" i="16"/>
  <c r="E721" i="16"/>
  <c r="A722" i="16"/>
  <c r="C722" i="16" s="1"/>
  <c r="B722" i="16"/>
  <c r="E722" i="16"/>
  <c r="A723" i="16"/>
  <c r="B723" i="16"/>
  <c r="C723" i="16"/>
  <c r="D723" i="16"/>
  <c r="E723" i="16"/>
  <c r="A724" i="16"/>
  <c r="C724" i="16" s="1"/>
  <c r="B724" i="16"/>
  <c r="D724" i="16"/>
  <c r="E724" i="16"/>
  <c r="A725" i="16"/>
  <c r="C725" i="16" s="1"/>
  <c r="B725" i="16"/>
  <c r="E725" i="16"/>
  <c r="A726" i="16"/>
  <c r="B726" i="16"/>
  <c r="C726" i="16"/>
  <c r="D726" i="16"/>
  <c r="E726" i="16"/>
  <c r="A727" i="16"/>
  <c r="C727" i="16" s="1"/>
  <c r="B727" i="16"/>
  <c r="E727" i="16"/>
  <c r="A728" i="16"/>
  <c r="B728" i="16"/>
  <c r="C728" i="16"/>
  <c r="D728" i="16"/>
  <c r="E728" i="16"/>
  <c r="A729" i="16"/>
  <c r="B729" i="16"/>
  <c r="C729" i="16"/>
  <c r="D729" i="16"/>
  <c r="E729" i="16"/>
  <c r="C730" i="16"/>
  <c r="E678" i="16"/>
  <c r="B678" i="16"/>
  <c r="A678" i="16"/>
  <c r="A671" i="16"/>
  <c r="C671" i="16" s="1"/>
  <c r="B671" i="16"/>
  <c r="E671" i="16"/>
  <c r="A672" i="16"/>
  <c r="D672" i="16" s="1"/>
  <c r="B672" i="16"/>
  <c r="C672" i="16"/>
  <c r="E672" i="16"/>
  <c r="A673" i="16"/>
  <c r="B673" i="16"/>
  <c r="C673" i="16"/>
  <c r="D673" i="16"/>
  <c r="E673" i="16"/>
  <c r="A674" i="16"/>
  <c r="C674" i="16" s="1"/>
  <c r="B674" i="16"/>
  <c r="E674" i="16"/>
  <c r="A675" i="16"/>
  <c r="C675" i="16" s="1"/>
  <c r="B675" i="16"/>
  <c r="D675" i="16"/>
  <c r="E675" i="16"/>
  <c r="A676" i="16"/>
  <c r="C676" i="16" s="1"/>
  <c r="B676" i="16"/>
  <c r="E676" i="16"/>
  <c r="A677" i="16"/>
  <c r="B677" i="16"/>
  <c r="C677" i="16"/>
  <c r="D677" i="16"/>
  <c r="E677" i="16"/>
  <c r="C678" i="16"/>
  <c r="D678" i="16"/>
  <c r="A627" i="16"/>
  <c r="B627" i="16"/>
  <c r="C627" i="16"/>
  <c r="D627" i="16"/>
  <c r="E627" i="16"/>
  <c r="A628" i="16"/>
  <c r="D628" i="16" s="1"/>
  <c r="B628" i="16"/>
  <c r="C628" i="16"/>
  <c r="E628" i="16"/>
  <c r="A629" i="16"/>
  <c r="D629" i="16" s="1"/>
  <c r="B629" i="16"/>
  <c r="C629" i="16"/>
  <c r="E629" i="16"/>
  <c r="A630" i="16"/>
  <c r="C630" i="16" s="1"/>
  <c r="B630" i="16"/>
  <c r="E630" i="16"/>
  <c r="A631" i="16"/>
  <c r="C631" i="16" s="1"/>
  <c r="B631" i="16"/>
  <c r="D631" i="16"/>
  <c r="E631" i="16"/>
  <c r="A632" i="16"/>
  <c r="B632" i="16"/>
  <c r="C632" i="16"/>
  <c r="D632" i="16"/>
  <c r="E632" i="16"/>
  <c r="A633" i="16"/>
  <c r="C633" i="16" s="1"/>
  <c r="B633" i="16"/>
  <c r="E633" i="16"/>
  <c r="A634" i="16"/>
  <c r="C634" i="16" s="1"/>
  <c r="B634" i="16"/>
  <c r="E634" i="16"/>
  <c r="A635" i="16"/>
  <c r="B635" i="16"/>
  <c r="C635" i="16"/>
  <c r="D635" i="16"/>
  <c r="E635" i="16"/>
  <c r="A636" i="16"/>
  <c r="D636" i="16" s="1"/>
  <c r="B636" i="16"/>
  <c r="C636" i="16"/>
  <c r="E636" i="16"/>
  <c r="A637" i="16"/>
  <c r="D637" i="16" s="1"/>
  <c r="B637" i="16"/>
  <c r="C637" i="16"/>
  <c r="E637" i="16"/>
  <c r="A638" i="16"/>
  <c r="C638" i="16" s="1"/>
  <c r="B638" i="16"/>
  <c r="E638" i="16"/>
  <c r="A639" i="16"/>
  <c r="C639" i="16" s="1"/>
  <c r="B639" i="16"/>
  <c r="D639" i="16"/>
  <c r="E639" i="16"/>
  <c r="A640" i="16"/>
  <c r="B640" i="16"/>
  <c r="C640" i="16"/>
  <c r="D640" i="16"/>
  <c r="E640" i="16"/>
  <c r="A641" i="16"/>
  <c r="C641" i="16" s="1"/>
  <c r="B641" i="16"/>
  <c r="E641" i="16"/>
  <c r="A642" i="16"/>
  <c r="C642" i="16" s="1"/>
  <c r="B642" i="16"/>
  <c r="E642" i="16"/>
  <c r="A643" i="16"/>
  <c r="B643" i="16"/>
  <c r="C643" i="16"/>
  <c r="D643" i="16"/>
  <c r="E643" i="16"/>
  <c r="A644" i="16"/>
  <c r="D644" i="16" s="1"/>
  <c r="B644" i="16"/>
  <c r="C644" i="16"/>
  <c r="E644" i="16"/>
  <c r="A645" i="16"/>
  <c r="D645" i="16" s="1"/>
  <c r="B645" i="16"/>
  <c r="C645" i="16"/>
  <c r="E645" i="16"/>
  <c r="A646" i="16"/>
  <c r="C646" i="16" s="1"/>
  <c r="B646" i="16"/>
  <c r="E646" i="16"/>
  <c r="A647" i="16"/>
  <c r="C647" i="16" s="1"/>
  <c r="B647" i="16"/>
  <c r="D647" i="16"/>
  <c r="E647" i="16"/>
  <c r="A648" i="16"/>
  <c r="B648" i="16"/>
  <c r="C648" i="16"/>
  <c r="D648" i="16"/>
  <c r="E648" i="16"/>
  <c r="A649" i="16"/>
  <c r="C649" i="16" s="1"/>
  <c r="B649" i="16"/>
  <c r="E649" i="16"/>
  <c r="A650" i="16"/>
  <c r="C650" i="16" s="1"/>
  <c r="B650" i="16"/>
  <c r="E650" i="16"/>
  <c r="A651" i="16"/>
  <c r="B651" i="16"/>
  <c r="C651" i="16"/>
  <c r="D651" i="16"/>
  <c r="E651" i="16"/>
  <c r="A652" i="16"/>
  <c r="D652" i="16" s="1"/>
  <c r="B652" i="16"/>
  <c r="C652" i="16"/>
  <c r="E652" i="16"/>
  <c r="A653" i="16"/>
  <c r="D653" i="16" s="1"/>
  <c r="B653" i="16"/>
  <c r="C653" i="16"/>
  <c r="E653" i="16"/>
  <c r="A654" i="16"/>
  <c r="C654" i="16" s="1"/>
  <c r="B654" i="16"/>
  <c r="E654" i="16"/>
  <c r="A655" i="16"/>
  <c r="C655" i="16" s="1"/>
  <c r="B655" i="16"/>
  <c r="D655" i="16"/>
  <c r="E655" i="16"/>
  <c r="A656" i="16"/>
  <c r="B656" i="16"/>
  <c r="C656" i="16"/>
  <c r="D656" i="16"/>
  <c r="E656" i="16"/>
  <c r="A657" i="16"/>
  <c r="C657" i="16" s="1"/>
  <c r="B657" i="16"/>
  <c r="E657" i="16"/>
  <c r="A658" i="16"/>
  <c r="C658" i="16" s="1"/>
  <c r="B658" i="16"/>
  <c r="E658" i="16"/>
  <c r="A659" i="16"/>
  <c r="B659" i="16"/>
  <c r="C659" i="16"/>
  <c r="D659" i="16"/>
  <c r="E659" i="16"/>
  <c r="A660" i="16"/>
  <c r="B660" i="16"/>
  <c r="C660" i="16"/>
  <c r="D660" i="16"/>
  <c r="E660" i="16"/>
  <c r="A661" i="16"/>
  <c r="D661" i="16" s="1"/>
  <c r="B661" i="16"/>
  <c r="C661" i="16"/>
  <c r="E661" i="16"/>
  <c r="A662" i="16"/>
  <c r="C662" i="16" s="1"/>
  <c r="B662" i="16"/>
  <c r="E662" i="16"/>
  <c r="A663" i="16"/>
  <c r="C663" i="16" s="1"/>
  <c r="B663" i="16"/>
  <c r="D663" i="16"/>
  <c r="E663" i="16"/>
  <c r="A664" i="16"/>
  <c r="B664" i="16"/>
  <c r="C664" i="16"/>
  <c r="D664" i="16"/>
  <c r="E664" i="16"/>
  <c r="A665" i="16"/>
  <c r="D665" i="16" s="1"/>
  <c r="B665" i="16"/>
  <c r="C665" i="16"/>
  <c r="E665" i="16"/>
  <c r="A666" i="16"/>
  <c r="C666" i="16" s="1"/>
  <c r="B666" i="16"/>
  <c r="E666" i="16"/>
  <c r="A667" i="16"/>
  <c r="B667" i="16"/>
  <c r="C667" i="16"/>
  <c r="D667" i="16"/>
  <c r="E667" i="16"/>
  <c r="A668" i="16"/>
  <c r="B668" i="16"/>
  <c r="C668" i="16"/>
  <c r="D668" i="16"/>
  <c r="E668" i="16"/>
  <c r="A669" i="16"/>
  <c r="D669" i="16" s="1"/>
  <c r="B669" i="16"/>
  <c r="C669" i="16"/>
  <c r="E669" i="16"/>
  <c r="A670" i="16"/>
  <c r="C670" i="16" s="1"/>
  <c r="B670" i="16"/>
  <c r="E670" i="16"/>
  <c r="E626" i="16"/>
  <c r="B626" i="16"/>
  <c r="A626" i="16"/>
  <c r="A575" i="16"/>
  <c r="B575" i="16"/>
  <c r="C575" i="16"/>
  <c r="D575" i="16"/>
  <c r="E575" i="16"/>
  <c r="A576" i="16"/>
  <c r="D576" i="16" s="1"/>
  <c r="B576" i="16"/>
  <c r="C576" i="16"/>
  <c r="E576" i="16"/>
  <c r="A577" i="16"/>
  <c r="C577" i="16" s="1"/>
  <c r="B577" i="16"/>
  <c r="E577" i="16"/>
  <c r="A578" i="16"/>
  <c r="C578" i="16" s="1"/>
  <c r="B578" i="16"/>
  <c r="E578" i="16"/>
  <c r="A579" i="16"/>
  <c r="B579" i="16"/>
  <c r="C579" i="16"/>
  <c r="D579" i="16"/>
  <c r="E579" i="16"/>
  <c r="A580" i="16"/>
  <c r="B580" i="16"/>
  <c r="C580" i="16"/>
  <c r="D580" i="16"/>
  <c r="E580" i="16"/>
  <c r="A581" i="16"/>
  <c r="C581" i="16" s="1"/>
  <c r="B581" i="16"/>
  <c r="E581" i="16"/>
  <c r="A582" i="16"/>
  <c r="C582" i="16" s="1"/>
  <c r="B582" i="16"/>
  <c r="D582" i="16"/>
  <c r="E582" i="16"/>
  <c r="A583" i="16"/>
  <c r="B583" i="16"/>
  <c r="C583" i="16"/>
  <c r="D583" i="16"/>
  <c r="E583" i="16"/>
  <c r="A584" i="16"/>
  <c r="D584" i="16" s="1"/>
  <c r="B584" i="16"/>
  <c r="C584" i="16"/>
  <c r="E584" i="16"/>
  <c r="A585" i="16"/>
  <c r="D585" i="16" s="1"/>
  <c r="B585" i="16"/>
  <c r="C585" i="16"/>
  <c r="E585" i="16"/>
  <c r="A586" i="16"/>
  <c r="C586" i="16" s="1"/>
  <c r="B586" i="16"/>
  <c r="E586" i="16"/>
  <c r="A587" i="16"/>
  <c r="C587" i="16" s="1"/>
  <c r="B587" i="16"/>
  <c r="D587" i="16"/>
  <c r="E587" i="16"/>
  <c r="A588" i="16"/>
  <c r="B588" i="16"/>
  <c r="C588" i="16"/>
  <c r="D588" i="16"/>
  <c r="E588" i="16"/>
  <c r="A589" i="16"/>
  <c r="C589" i="16" s="1"/>
  <c r="B589" i="16"/>
  <c r="E589" i="16"/>
  <c r="A590" i="16"/>
  <c r="C590" i="16" s="1"/>
  <c r="B590" i="16"/>
  <c r="D590" i="16"/>
  <c r="E590" i="16"/>
  <c r="A591" i="16"/>
  <c r="B591" i="16"/>
  <c r="C591" i="16"/>
  <c r="D591" i="16"/>
  <c r="E591" i="16"/>
  <c r="A592" i="16"/>
  <c r="D592" i="16" s="1"/>
  <c r="B592" i="16"/>
  <c r="C592" i="16"/>
  <c r="E592" i="16"/>
  <c r="A593" i="16"/>
  <c r="D593" i="16" s="1"/>
  <c r="B593" i="16"/>
  <c r="C593" i="16"/>
  <c r="E593" i="16"/>
  <c r="A594" i="16"/>
  <c r="C594" i="16" s="1"/>
  <c r="B594" i="16"/>
  <c r="E594" i="16"/>
  <c r="A595" i="16"/>
  <c r="C595" i="16" s="1"/>
  <c r="B595" i="16"/>
  <c r="D595" i="16"/>
  <c r="E595" i="16"/>
  <c r="A596" i="16"/>
  <c r="B596" i="16"/>
  <c r="C596" i="16"/>
  <c r="D596" i="16"/>
  <c r="E596" i="16"/>
  <c r="A597" i="16"/>
  <c r="C597" i="16" s="1"/>
  <c r="B597" i="16"/>
  <c r="E597" i="16"/>
  <c r="A598" i="16"/>
  <c r="C598" i="16" s="1"/>
  <c r="B598" i="16"/>
  <c r="D598" i="16"/>
  <c r="E598" i="16"/>
  <c r="A599" i="16"/>
  <c r="B599" i="16"/>
  <c r="C599" i="16"/>
  <c r="D599" i="16"/>
  <c r="E599" i="16"/>
  <c r="A600" i="16"/>
  <c r="D600" i="16" s="1"/>
  <c r="B600" i="16"/>
  <c r="C600" i="16"/>
  <c r="E600" i="16"/>
  <c r="A601" i="16"/>
  <c r="D601" i="16" s="1"/>
  <c r="B601" i="16"/>
  <c r="C601" i="16"/>
  <c r="E601" i="16"/>
  <c r="A602" i="16"/>
  <c r="C602" i="16" s="1"/>
  <c r="B602" i="16"/>
  <c r="E602" i="16"/>
  <c r="A603" i="16"/>
  <c r="C603" i="16" s="1"/>
  <c r="B603" i="16"/>
  <c r="D603" i="16"/>
  <c r="E603" i="16"/>
  <c r="A604" i="16"/>
  <c r="B604" i="16"/>
  <c r="C604" i="16"/>
  <c r="D604" i="16"/>
  <c r="E604" i="16"/>
  <c r="A605" i="16"/>
  <c r="C605" i="16" s="1"/>
  <c r="B605" i="16"/>
  <c r="E605" i="16"/>
  <c r="A606" i="16"/>
  <c r="C606" i="16" s="1"/>
  <c r="B606" i="16"/>
  <c r="D606" i="16"/>
  <c r="E606" i="16"/>
  <c r="A607" i="16"/>
  <c r="B607" i="16"/>
  <c r="C607" i="16"/>
  <c r="D607" i="16"/>
  <c r="E607" i="16"/>
  <c r="A608" i="16"/>
  <c r="D608" i="16" s="1"/>
  <c r="B608" i="16"/>
  <c r="C608" i="16"/>
  <c r="E608" i="16"/>
  <c r="A609" i="16"/>
  <c r="D609" i="16" s="1"/>
  <c r="B609" i="16"/>
  <c r="C609" i="16"/>
  <c r="E609" i="16"/>
  <c r="A610" i="16"/>
  <c r="C610" i="16" s="1"/>
  <c r="B610" i="16"/>
  <c r="E610" i="16"/>
  <c r="A611" i="16"/>
  <c r="C611" i="16" s="1"/>
  <c r="B611" i="16"/>
  <c r="D611" i="16"/>
  <c r="E611" i="16"/>
  <c r="A612" i="16"/>
  <c r="B612" i="16"/>
  <c r="C612" i="16"/>
  <c r="D612" i="16"/>
  <c r="E612" i="16"/>
  <c r="A613" i="16"/>
  <c r="C613" i="16" s="1"/>
  <c r="B613" i="16"/>
  <c r="E613" i="16"/>
  <c r="A614" i="16"/>
  <c r="C614" i="16" s="1"/>
  <c r="B614" i="16"/>
  <c r="E614" i="16"/>
  <c r="A615" i="16"/>
  <c r="B615" i="16"/>
  <c r="C615" i="16"/>
  <c r="D615" i="16"/>
  <c r="E615" i="16"/>
  <c r="A616" i="16"/>
  <c r="D616" i="16" s="1"/>
  <c r="B616" i="16"/>
  <c r="C616" i="16"/>
  <c r="E616" i="16"/>
  <c r="A617" i="16"/>
  <c r="D617" i="16" s="1"/>
  <c r="B617" i="16"/>
  <c r="C617" i="16"/>
  <c r="E617" i="16"/>
  <c r="A618" i="16"/>
  <c r="C618" i="16" s="1"/>
  <c r="B618" i="16"/>
  <c r="E618" i="16"/>
  <c r="A619" i="16"/>
  <c r="C619" i="16" s="1"/>
  <c r="B619" i="16"/>
  <c r="D619" i="16"/>
  <c r="E619" i="16"/>
  <c r="A620" i="16"/>
  <c r="B620" i="16"/>
  <c r="C620" i="16"/>
  <c r="D620" i="16"/>
  <c r="E620" i="16"/>
  <c r="A621" i="16"/>
  <c r="C621" i="16" s="1"/>
  <c r="B621" i="16"/>
  <c r="E621" i="16"/>
  <c r="A622" i="16"/>
  <c r="C622" i="16" s="1"/>
  <c r="B622" i="16"/>
  <c r="E622" i="16"/>
  <c r="A623" i="16"/>
  <c r="B623" i="16"/>
  <c r="C623" i="16"/>
  <c r="D623" i="16"/>
  <c r="E623" i="16"/>
  <c r="A624" i="16"/>
  <c r="D624" i="16" s="1"/>
  <c r="B624" i="16"/>
  <c r="C624" i="16"/>
  <c r="E624" i="16"/>
  <c r="A625" i="16"/>
  <c r="D625" i="16" s="1"/>
  <c r="B625" i="16"/>
  <c r="C625" i="16"/>
  <c r="E625" i="16"/>
  <c r="C626" i="16"/>
  <c r="E574" i="16"/>
  <c r="B574" i="16"/>
  <c r="A574" i="16"/>
  <c r="A564" i="16"/>
  <c r="C564" i="16" s="1"/>
  <c r="B564" i="16"/>
  <c r="E564" i="16"/>
  <c r="A565" i="16"/>
  <c r="B565" i="16"/>
  <c r="C565" i="16"/>
  <c r="D565" i="16"/>
  <c r="E565" i="16"/>
  <c r="A566" i="16"/>
  <c r="B566" i="16"/>
  <c r="C566" i="16"/>
  <c r="D566" i="16"/>
  <c r="E566" i="16"/>
  <c r="A567" i="16"/>
  <c r="C567" i="16" s="1"/>
  <c r="B567" i="16"/>
  <c r="E567" i="16"/>
  <c r="A568" i="16"/>
  <c r="B568" i="16"/>
  <c r="C568" i="16"/>
  <c r="D568" i="16"/>
  <c r="E568" i="16"/>
  <c r="A569" i="16"/>
  <c r="C569" i="16" s="1"/>
  <c r="B569" i="16"/>
  <c r="D569" i="16"/>
  <c r="E569" i="16"/>
  <c r="A570" i="16"/>
  <c r="C570" i="16" s="1"/>
  <c r="B570" i="16"/>
  <c r="E570" i="16"/>
  <c r="A571" i="16"/>
  <c r="B571" i="16"/>
  <c r="C571" i="16"/>
  <c r="D571" i="16"/>
  <c r="E571" i="16"/>
  <c r="A572" i="16"/>
  <c r="C572" i="16" s="1"/>
  <c r="B572" i="16"/>
  <c r="E572" i="16"/>
  <c r="A573" i="16"/>
  <c r="B573" i="16"/>
  <c r="C573" i="16"/>
  <c r="D573" i="16"/>
  <c r="E573" i="16"/>
  <c r="C574" i="16"/>
  <c r="D574" i="16"/>
  <c r="A523" i="16"/>
  <c r="C523" i="16" s="1"/>
  <c r="B523" i="16"/>
  <c r="D523" i="16"/>
  <c r="E523" i="16"/>
  <c r="A524" i="16"/>
  <c r="B524" i="16"/>
  <c r="C524" i="16"/>
  <c r="D524" i="16"/>
  <c r="E524" i="16"/>
  <c r="A525" i="16"/>
  <c r="B525" i="16"/>
  <c r="C525" i="16"/>
  <c r="D525" i="16"/>
  <c r="E525" i="16"/>
  <c r="A526" i="16"/>
  <c r="C526" i="16" s="1"/>
  <c r="B526" i="16"/>
  <c r="E526" i="16"/>
  <c r="A527" i="16"/>
  <c r="C527" i="16" s="1"/>
  <c r="B527" i="16"/>
  <c r="D527" i="16"/>
  <c r="E527" i="16"/>
  <c r="A528" i="16"/>
  <c r="B528" i="16"/>
  <c r="C528" i="16"/>
  <c r="D528" i="16"/>
  <c r="E528" i="16"/>
  <c r="A529" i="16"/>
  <c r="C529" i="16" s="1"/>
  <c r="B529" i="16"/>
  <c r="E529" i="16"/>
  <c r="A530" i="16"/>
  <c r="C530" i="16" s="1"/>
  <c r="B530" i="16"/>
  <c r="D530" i="16"/>
  <c r="E530" i="16"/>
  <c r="A531" i="16"/>
  <c r="C531" i="16" s="1"/>
  <c r="B531" i="16"/>
  <c r="D531" i="16"/>
  <c r="E531" i="16"/>
  <c r="A532" i="16"/>
  <c r="B532" i="16"/>
  <c r="C532" i="16"/>
  <c r="D532" i="16"/>
  <c r="E532" i="16"/>
  <c r="A533" i="16"/>
  <c r="B533" i="16"/>
  <c r="C533" i="16"/>
  <c r="D533" i="16"/>
  <c r="E533" i="16"/>
  <c r="A534" i="16"/>
  <c r="C534" i="16" s="1"/>
  <c r="B534" i="16"/>
  <c r="E534" i="16"/>
  <c r="A535" i="16"/>
  <c r="C535" i="16" s="1"/>
  <c r="B535" i="16"/>
  <c r="D535" i="16"/>
  <c r="E535" i="16"/>
  <c r="A536" i="16"/>
  <c r="B536" i="16"/>
  <c r="C536" i="16"/>
  <c r="D536" i="16"/>
  <c r="E536" i="16"/>
  <c r="A537" i="16"/>
  <c r="C537" i="16" s="1"/>
  <c r="B537" i="16"/>
  <c r="E537" i="16"/>
  <c r="A538" i="16"/>
  <c r="C538" i="16" s="1"/>
  <c r="B538" i="16"/>
  <c r="D538" i="16"/>
  <c r="E538" i="16"/>
  <c r="A539" i="16"/>
  <c r="C539" i="16" s="1"/>
  <c r="B539" i="16"/>
  <c r="D539" i="16"/>
  <c r="E539" i="16"/>
  <c r="A540" i="16"/>
  <c r="B540" i="16"/>
  <c r="C540" i="16"/>
  <c r="D540" i="16"/>
  <c r="E540" i="16"/>
  <c r="A541" i="16"/>
  <c r="B541" i="16"/>
  <c r="C541" i="16"/>
  <c r="D541" i="16"/>
  <c r="E541" i="16"/>
  <c r="A542" i="16"/>
  <c r="C542" i="16" s="1"/>
  <c r="B542" i="16"/>
  <c r="E542" i="16"/>
  <c r="A543" i="16"/>
  <c r="C543" i="16" s="1"/>
  <c r="B543" i="16"/>
  <c r="D543" i="16"/>
  <c r="E543" i="16"/>
  <c r="A544" i="16"/>
  <c r="B544" i="16"/>
  <c r="C544" i="16"/>
  <c r="D544" i="16"/>
  <c r="E544" i="16"/>
  <c r="A545" i="16"/>
  <c r="C545" i="16" s="1"/>
  <c r="B545" i="16"/>
  <c r="E545" i="16"/>
  <c r="A546" i="16"/>
  <c r="C546" i="16" s="1"/>
  <c r="B546" i="16"/>
  <c r="D546" i="16"/>
  <c r="E546" i="16"/>
  <c r="A547" i="16"/>
  <c r="C547" i="16" s="1"/>
  <c r="B547" i="16"/>
  <c r="D547" i="16"/>
  <c r="E547" i="16"/>
  <c r="A548" i="16"/>
  <c r="B548" i="16"/>
  <c r="C548" i="16"/>
  <c r="D548" i="16"/>
  <c r="E548" i="16"/>
  <c r="A549" i="16"/>
  <c r="B549" i="16"/>
  <c r="C549" i="16"/>
  <c r="D549" i="16"/>
  <c r="E549" i="16"/>
  <c r="A550" i="16"/>
  <c r="C550" i="16" s="1"/>
  <c r="B550" i="16"/>
  <c r="E550" i="16"/>
  <c r="A551" i="16"/>
  <c r="C551" i="16" s="1"/>
  <c r="B551" i="16"/>
  <c r="D551" i="16"/>
  <c r="E551" i="16"/>
  <c r="A552" i="16"/>
  <c r="B552" i="16"/>
  <c r="C552" i="16"/>
  <c r="D552" i="16"/>
  <c r="E552" i="16"/>
  <c r="A553" i="16"/>
  <c r="C553" i="16" s="1"/>
  <c r="B553" i="16"/>
  <c r="E553" i="16"/>
  <c r="A554" i="16"/>
  <c r="C554" i="16" s="1"/>
  <c r="B554" i="16"/>
  <c r="D554" i="16"/>
  <c r="E554" i="16"/>
  <c r="A555" i="16"/>
  <c r="C555" i="16" s="1"/>
  <c r="B555" i="16"/>
  <c r="D555" i="16"/>
  <c r="E555" i="16"/>
  <c r="A556" i="16"/>
  <c r="B556" i="16"/>
  <c r="C556" i="16"/>
  <c r="D556" i="16"/>
  <c r="E556" i="16"/>
  <c r="A557" i="16"/>
  <c r="B557" i="16"/>
  <c r="C557" i="16"/>
  <c r="D557" i="16"/>
  <c r="E557" i="16"/>
  <c r="A558" i="16"/>
  <c r="C558" i="16" s="1"/>
  <c r="B558" i="16"/>
  <c r="E558" i="16"/>
  <c r="A559" i="16"/>
  <c r="C559" i="16" s="1"/>
  <c r="B559" i="16"/>
  <c r="D559" i="16"/>
  <c r="E559" i="16"/>
  <c r="A560" i="16"/>
  <c r="B560" i="16"/>
  <c r="C560" i="16"/>
  <c r="D560" i="16"/>
  <c r="E560" i="16"/>
  <c r="A561" i="16"/>
  <c r="C561" i="16" s="1"/>
  <c r="B561" i="16"/>
  <c r="E561" i="16"/>
  <c r="A562" i="16"/>
  <c r="C562" i="16" s="1"/>
  <c r="B562" i="16"/>
  <c r="D562" i="16"/>
  <c r="E562" i="16"/>
  <c r="A563" i="16"/>
  <c r="C563" i="16" s="1"/>
  <c r="B563" i="16"/>
  <c r="D563" i="16"/>
  <c r="E563" i="16"/>
  <c r="E522" i="16"/>
  <c r="B522" i="16"/>
  <c r="A522" i="16"/>
  <c r="A514" i="16"/>
  <c r="B514" i="16"/>
  <c r="C514" i="16"/>
  <c r="D514" i="16"/>
  <c r="E514" i="16"/>
  <c r="A515" i="16"/>
  <c r="B515" i="16"/>
  <c r="C515" i="16"/>
  <c r="D515" i="16"/>
  <c r="E515" i="16"/>
  <c r="A516" i="16"/>
  <c r="D516" i="16" s="1"/>
  <c r="B516" i="16"/>
  <c r="C516" i="16"/>
  <c r="E516" i="16"/>
  <c r="A517" i="16"/>
  <c r="C517" i="16" s="1"/>
  <c r="B517" i="16"/>
  <c r="E517" i="16"/>
  <c r="A518" i="16"/>
  <c r="C518" i="16" s="1"/>
  <c r="B518" i="16"/>
  <c r="D518" i="16"/>
  <c r="E518" i="16"/>
  <c r="A519" i="16"/>
  <c r="B519" i="16"/>
  <c r="C519" i="16"/>
  <c r="D519" i="16"/>
  <c r="E519" i="16"/>
  <c r="A520" i="16"/>
  <c r="C520" i="16" s="1"/>
  <c r="B520" i="16"/>
  <c r="E520" i="16"/>
  <c r="A521" i="16"/>
  <c r="C521" i="16" s="1"/>
  <c r="B521" i="16"/>
  <c r="D521" i="16"/>
  <c r="E521" i="16"/>
  <c r="C522" i="16"/>
  <c r="D522" i="16"/>
  <c r="A471" i="16"/>
  <c r="B471" i="16"/>
  <c r="C471" i="16"/>
  <c r="D471" i="16"/>
  <c r="E471" i="16"/>
  <c r="A472" i="16"/>
  <c r="D472" i="16" s="1"/>
  <c r="B472" i="16"/>
  <c r="C472" i="16"/>
  <c r="E472" i="16"/>
  <c r="A473" i="16"/>
  <c r="C473" i="16" s="1"/>
  <c r="B473" i="16"/>
  <c r="E473" i="16"/>
  <c r="A474" i="16"/>
  <c r="C474" i="16" s="1"/>
  <c r="B474" i="16"/>
  <c r="E474" i="16"/>
  <c r="A475" i="16"/>
  <c r="B475" i="16"/>
  <c r="C475" i="16"/>
  <c r="D475" i="16"/>
  <c r="E475" i="16"/>
  <c r="A476" i="16"/>
  <c r="B476" i="16"/>
  <c r="C476" i="16"/>
  <c r="D476" i="16"/>
  <c r="E476" i="16"/>
  <c r="A477" i="16"/>
  <c r="C477" i="16" s="1"/>
  <c r="B477" i="16"/>
  <c r="E477" i="16"/>
  <c r="A478" i="16"/>
  <c r="C478" i="16" s="1"/>
  <c r="B478" i="16"/>
  <c r="D478" i="16"/>
  <c r="E478" i="16"/>
  <c r="A479" i="16"/>
  <c r="B479" i="16"/>
  <c r="C479" i="16"/>
  <c r="D479" i="16"/>
  <c r="E479" i="16"/>
  <c r="A480" i="16"/>
  <c r="D480" i="16" s="1"/>
  <c r="B480" i="16"/>
  <c r="C480" i="16"/>
  <c r="E480" i="16"/>
  <c r="A481" i="16"/>
  <c r="C481" i="16" s="1"/>
  <c r="B481" i="16"/>
  <c r="E481" i="16"/>
  <c r="A482" i="16"/>
  <c r="C482" i="16" s="1"/>
  <c r="B482" i="16"/>
  <c r="E482" i="16"/>
  <c r="A483" i="16"/>
  <c r="B483" i="16"/>
  <c r="C483" i="16"/>
  <c r="D483" i="16"/>
  <c r="E483" i="16"/>
  <c r="A484" i="16"/>
  <c r="B484" i="16"/>
  <c r="C484" i="16"/>
  <c r="D484" i="16"/>
  <c r="E484" i="16"/>
  <c r="A485" i="16"/>
  <c r="C485" i="16" s="1"/>
  <c r="B485" i="16"/>
  <c r="E485" i="16"/>
  <c r="A486" i="16"/>
  <c r="C486" i="16" s="1"/>
  <c r="B486" i="16"/>
  <c r="D486" i="16"/>
  <c r="E486" i="16"/>
  <c r="A487" i="16"/>
  <c r="B487" i="16"/>
  <c r="C487" i="16"/>
  <c r="D487" i="16"/>
  <c r="E487" i="16"/>
  <c r="A488" i="16"/>
  <c r="D488" i="16" s="1"/>
  <c r="B488" i="16"/>
  <c r="C488" i="16"/>
  <c r="E488" i="16"/>
  <c r="A489" i="16"/>
  <c r="C489" i="16" s="1"/>
  <c r="B489" i="16"/>
  <c r="E489" i="16"/>
  <c r="A490" i="16"/>
  <c r="C490" i="16" s="1"/>
  <c r="B490" i="16"/>
  <c r="E490" i="16"/>
  <c r="A491" i="16"/>
  <c r="B491" i="16"/>
  <c r="C491" i="16"/>
  <c r="D491" i="16"/>
  <c r="E491" i="16"/>
  <c r="A492" i="16"/>
  <c r="B492" i="16"/>
  <c r="C492" i="16"/>
  <c r="D492" i="16"/>
  <c r="E492" i="16"/>
  <c r="A493" i="16"/>
  <c r="C493" i="16" s="1"/>
  <c r="B493" i="16"/>
  <c r="E493" i="16"/>
  <c r="A494" i="16"/>
  <c r="C494" i="16" s="1"/>
  <c r="B494" i="16"/>
  <c r="D494" i="16"/>
  <c r="E494" i="16"/>
  <c r="A495" i="16"/>
  <c r="B495" i="16"/>
  <c r="C495" i="16"/>
  <c r="D495" i="16"/>
  <c r="E495" i="16"/>
  <c r="A496" i="16"/>
  <c r="D496" i="16" s="1"/>
  <c r="B496" i="16"/>
  <c r="C496" i="16"/>
  <c r="E496" i="16"/>
  <c r="A497" i="16"/>
  <c r="C497" i="16" s="1"/>
  <c r="B497" i="16"/>
  <c r="E497" i="16"/>
  <c r="A498" i="16"/>
  <c r="C498" i="16" s="1"/>
  <c r="B498" i="16"/>
  <c r="E498" i="16"/>
  <c r="A499" i="16"/>
  <c r="B499" i="16"/>
  <c r="C499" i="16"/>
  <c r="D499" i="16"/>
  <c r="E499" i="16"/>
  <c r="A500" i="16"/>
  <c r="B500" i="16"/>
  <c r="C500" i="16"/>
  <c r="D500" i="16"/>
  <c r="E500" i="16"/>
  <c r="A501" i="16"/>
  <c r="C501" i="16" s="1"/>
  <c r="B501" i="16"/>
  <c r="E501" i="16"/>
  <c r="A502" i="16"/>
  <c r="C502" i="16" s="1"/>
  <c r="B502" i="16"/>
  <c r="D502" i="16"/>
  <c r="E502" i="16"/>
  <c r="A503" i="16"/>
  <c r="B503" i="16"/>
  <c r="C503" i="16"/>
  <c r="D503" i="16"/>
  <c r="E503" i="16"/>
  <c r="A504" i="16"/>
  <c r="D504" i="16" s="1"/>
  <c r="B504" i="16"/>
  <c r="C504" i="16"/>
  <c r="E504" i="16"/>
  <c r="A505" i="16"/>
  <c r="C505" i="16" s="1"/>
  <c r="B505" i="16"/>
  <c r="E505" i="16"/>
  <c r="A506" i="16"/>
  <c r="C506" i="16" s="1"/>
  <c r="B506" i="16"/>
  <c r="E506" i="16"/>
  <c r="A507" i="16"/>
  <c r="B507" i="16"/>
  <c r="C507" i="16"/>
  <c r="D507" i="16"/>
  <c r="E507" i="16"/>
  <c r="A508" i="16"/>
  <c r="B508" i="16"/>
  <c r="C508" i="16"/>
  <c r="D508" i="16"/>
  <c r="E508" i="16"/>
  <c r="A509" i="16"/>
  <c r="C509" i="16" s="1"/>
  <c r="B509" i="16"/>
  <c r="E509" i="16"/>
  <c r="A510" i="16"/>
  <c r="C510" i="16" s="1"/>
  <c r="B510" i="16"/>
  <c r="D510" i="16"/>
  <c r="E510" i="16"/>
  <c r="A511" i="16"/>
  <c r="B511" i="16"/>
  <c r="C511" i="16"/>
  <c r="D511" i="16"/>
  <c r="E511" i="16"/>
  <c r="A512" i="16"/>
  <c r="D512" i="16" s="1"/>
  <c r="B512" i="16"/>
  <c r="C512" i="16"/>
  <c r="E512" i="16"/>
  <c r="A513" i="16"/>
  <c r="C513" i="16" s="1"/>
  <c r="B513" i="16"/>
  <c r="E513" i="16"/>
  <c r="E470" i="16"/>
  <c r="B470" i="16"/>
  <c r="A470" i="16"/>
  <c r="D470" i="16" s="1"/>
  <c r="A468" i="16"/>
  <c r="B468" i="16"/>
  <c r="C468" i="16"/>
  <c r="D468" i="16"/>
  <c r="E468" i="16"/>
  <c r="A469" i="16"/>
  <c r="D469" i="16" s="1"/>
  <c r="B469" i="16"/>
  <c r="C469" i="16"/>
  <c r="E469" i="16"/>
  <c r="A463" i="16"/>
  <c r="D463" i="16" s="1"/>
  <c r="B463" i="16"/>
  <c r="C463" i="16"/>
  <c r="E463" i="16"/>
  <c r="A464" i="16"/>
  <c r="C464" i="16" s="1"/>
  <c r="B464" i="16"/>
  <c r="D464" i="16"/>
  <c r="E464" i="16"/>
  <c r="A465" i="16"/>
  <c r="C465" i="16" s="1"/>
  <c r="B465" i="16"/>
  <c r="E465" i="16"/>
  <c r="A466" i="16"/>
  <c r="B466" i="16"/>
  <c r="C466" i="16"/>
  <c r="D466" i="16"/>
  <c r="E466" i="16"/>
  <c r="A467" i="16"/>
  <c r="D467" i="16" s="1"/>
  <c r="B467" i="16"/>
  <c r="C467" i="16"/>
  <c r="E467" i="16"/>
  <c r="A419" i="16"/>
  <c r="C419" i="16" s="1"/>
  <c r="B419" i="16"/>
  <c r="E419" i="16"/>
  <c r="A420" i="16"/>
  <c r="B420" i="16"/>
  <c r="C420" i="16"/>
  <c r="D420" i="16"/>
  <c r="E420" i="16"/>
  <c r="A421" i="16"/>
  <c r="B421" i="16"/>
  <c r="C421" i="16"/>
  <c r="D421" i="16"/>
  <c r="E421" i="16"/>
  <c r="A422" i="16"/>
  <c r="C422" i="16" s="1"/>
  <c r="B422" i="16"/>
  <c r="E422" i="16"/>
  <c r="A423" i="16"/>
  <c r="C423" i="16" s="1"/>
  <c r="B423" i="16"/>
  <c r="D423" i="16"/>
  <c r="E423" i="16"/>
  <c r="A424" i="16"/>
  <c r="B424" i="16"/>
  <c r="C424" i="16"/>
  <c r="D424" i="16"/>
  <c r="E424" i="16"/>
  <c r="A425" i="16"/>
  <c r="D425" i="16" s="1"/>
  <c r="B425" i="16"/>
  <c r="C425" i="16"/>
  <c r="E425" i="16"/>
  <c r="A426" i="16"/>
  <c r="C426" i="16" s="1"/>
  <c r="B426" i="16"/>
  <c r="E426" i="16"/>
  <c r="A427" i="16"/>
  <c r="C427" i="16" s="1"/>
  <c r="B427" i="16"/>
  <c r="E427" i="16"/>
  <c r="A428" i="16"/>
  <c r="B428" i="16"/>
  <c r="C428" i="16"/>
  <c r="D428" i="16"/>
  <c r="E428" i="16"/>
  <c r="A429" i="16"/>
  <c r="B429" i="16"/>
  <c r="C429" i="16"/>
  <c r="D429" i="16"/>
  <c r="E429" i="16"/>
  <c r="A430" i="16"/>
  <c r="C430" i="16" s="1"/>
  <c r="B430" i="16"/>
  <c r="E430" i="16"/>
  <c r="A431" i="16"/>
  <c r="C431" i="16" s="1"/>
  <c r="B431" i="16"/>
  <c r="D431" i="16"/>
  <c r="E431" i="16"/>
  <c r="A432" i="16"/>
  <c r="B432" i="16"/>
  <c r="C432" i="16"/>
  <c r="D432" i="16"/>
  <c r="E432" i="16"/>
  <c r="A433" i="16"/>
  <c r="D433" i="16" s="1"/>
  <c r="B433" i="16"/>
  <c r="C433" i="16"/>
  <c r="E433" i="16"/>
  <c r="A434" i="16"/>
  <c r="C434" i="16" s="1"/>
  <c r="B434" i="16"/>
  <c r="E434" i="16"/>
  <c r="A435" i="16"/>
  <c r="C435" i="16" s="1"/>
  <c r="B435" i="16"/>
  <c r="E435" i="16"/>
  <c r="A436" i="16"/>
  <c r="B436" i="16"/>
  <c r="C436" i="16"/>
  <c r="D436" i="16"/>
  <c r="E436" i="16"/>
  <c r="A437" i="16"/>
  <c r="B437" i="16"/>
  <c r="C437" i="16"/>
  <c r="D437" i="16"/>
  <c r="E437" i="16"/>
  <c r="A438" i="16"/>
  <c r="C438" i="16" s="1"/>
  <c r="B438" i="16"/>
  <c r="E438" i="16"/>
  <c r="A439" i="16"/>
  <c r="C439" i="16" s="1"/>
  <c r="B439" i="16"/>
  <c r="D439" i="16"/>
  <c r="E439" i="16"/>
  <c r="A440" i="16"/>
  <c r="B440" i="16"/>
  <c r="C440" i="16"/>
  <c r="D440" i="16"/>
  <c r="E440" i="16"/>
  <c r="A441" i="16"/>
  <c r="B441" i="16"/>
  <c r="C441" i="16"/>
  <c r="D441" i="16"/>
  <c r="E441" i="16"/>
  <c r="A442" i="16"/>
  <c r="C442" i="16" s="1"/>
  <c r="B442" i="16"/>
  <c r="E442" i="16"/>
  <c r="A443" i="16"/>
  <c r="C443" i="16" s="1"/>
  <c r="B443" i="16"/>
  <c r="E443" i="16"/>
  <c r="A444" i="16"/>
  <c r="B444" i="16"/>
  <c r="C444" i="16"/>
  <c r="D444" i="16"/>
  <c r="E444" i="16"/>
  <c r="A445" i="16"/>
  <c r="B445" i="16"/>
  <c r="C445" i="16"/>
  <c r="D445" i="16"/>
  <c r="E445" i="16"/>
  <c r="A446" i="16"/>
  <c r="C446" i="16" s="1"/>
  <c r="B446" i="16"/>
  <c r="E446" i="16"/>
  <c r="A447" i="16"/>
  <c r="C447" i="16" s="1"/>
  <c r="B447" i="16"/>
  <c r="D447" i="16"/>
  <c r="E447" i="16"/>
  <c r="A448" i="16"/>
  <c r="B448" i="16"/>
  <c r="C448" i="16"/>
  <c r="D448" i="16"/>
  <c r="E448" i="16"/>
  <c r="A449" i="16"/>
  <c r="B449" i="16"/>
  <c r="C449" i="16"/>
  <c r="D449" i="16"/>
  <c r="E449" i="16"/>
  <c r="A450" i="16"/>
  <c r="C450" i="16" s="1"/>
  <c r="B450" i="16"/>
  <c r="E450" i="16"/>
  <c r="A451" i="16"/>
  <c r="C451" i="16" s="1"/>
  <c r="B451" i="16"/>
  <c r="E451" i="16"/>
  <c r="A452" i="16"/>
  <c r="B452" i="16"/>
  <c r="C452" i="16"/>
  <c r="D452" i="16"/>
  <c r="E452" i="16"/>
  <c r="A453" i="16"/>
  <c r="B453" i="16"/>
  <c r="C453" i="16"/>
  <c r="D453" i="16"/>
  <c r="E453" i="16"/>
  <c r="A454" i="16"/>
  <c r="C454" i="16" s="1"/>
  <c r="B454" i="16"/>
  <c r="E454" i="16"/>
  <c r="A455" i="16"/>
  <c r="C455" i="16" s="1"/>
  <c r="B455" i="16"/>
  <c r="D455" i="16"/>
  <c r="E455" i="16"/>
  <c r="A456" i="16"/>
  <c r="B456" i="16"/>
  <c r="C456" i="16"/>
  <c r="D456" i="16"/>
  <c r="E456" i="16"/>
  <c r="A457" i="16"/>
  <c r="B457" i="16"/>
  <c r="C457" i="16"/>
  <c r="D457" i="16"/>
  <c r="E457" i="16"/>
  <c r="A458" i="16"/>
  <c r="C458" i="16" s="1"/>
  <c r="B458" i="16"/>
  <c r="E458" i="16"/>
  <c r="A459" i="16"/>
  <c r="C459" i="16" s="1"/>
  <c r="B459" i="16"/>
  <c r="E459" i="16"/>
  <c r="A460" i="16"/>
  <c r="B460" i="16"/>
  <c r="C460" i="16"/>
  <c r="D460" i="16"/>
  <c r="E460" i="16"/>
  <c r="A461" i="16"/>
  <c r="B461" i="16"/>
  <c r="C461" i="16"/>
  <c r="D461" i="16"/>
  <c r="E461" i="16"/>
  <c r="A462" i="16"/>
  <c r="C462" i="16" s="1"/>
  <c r="B462" i="16"/>
  <c r="E462" i="16"/>
  <c r="E418" i="16"/>
  <c r="B418" i="16"/>
  <c r="A418" i="16"/>
  <c r="A367" i="16"/>
  <c r="C367" i="16" s="1"/>
  <c r="B367" i="16"/>
  <c r="E367" i="16"/>
  <c r="A368" i="16"/>
  <c r="B368" i="16"/>
  <c r="C368" i="16"/>
  <c r="D368" i="16"/>
  <c r="E368" i="16"/>
  <c r="A369" i="16"/>
  <c r="B369" i="16"/>
  <c r="C369" i="16"/>
  <c r="D369" i="16"/>
  <c r="E369" i="16"/>
  <c r="A370" i="16"/>
  <c r="C370" i="16" s="1"/>
  <c r="B370" i="16"/>
  <c r="E370" i="16"/>
  <c r="A371" i="16"/>
  <c r="B371" i="16"/>
  <c r="C371" i="16"/>
  <c r="D371" i="16"/>
  <c r="E371" i="16"/>
  <c r="A372" i="16"/>
  <c r="C372" i="16" s="1"/>
  <c r="B372" i="16"/>
  <c r="E372" i="16"/>
  <c r="A373" i="16"/>
  <c r="C373" i="16" s="1"/>
  <c r="B373" i="16"/>
  <c r="E373" i="16"/>
  <c r="A374" i="16"/>
  <c r="B374" i="16"/>
  <c r="C374" i="16"/>
  <c r="D374" i="16"/>
  <c r="E374" i="16"/>
  <c r="A375" i="16"/>
  <c r="C375" i="16" s="1"/>
  <c r="B375" i="16"/>
  <c r="E375" i="16"/>
  <c r="A376" i="16"/>
  <c r="B376" i="16"/>
  <c r="C376" i="16"/>
  <c r="D376" i="16"/>
  <c r="E376" i="16"/>
  <c r="A377" i="16"/>
  <c r="B377" i="16"/>
  <c r="C377" i="16"/>
  <c r="D377" i="16"/>
  <c r="E377" i="16"/>
  <c r="A378" i="16"/>
  <c r="C378" i="16" s="1"/>
  <c r="B378" i="16"/>
  <c r="E378" i="16"/>
  <c r="A379" i="16"/>
  <c r="B379" i="16"/>
  <c r="C379" i="16"/>
  <c r="D379" i="16"/>
  <c r="E379" i="16"/>
  <c r="A380" i="16"/>
  <c r="C380" i="16" s="1"/>
  <c r="B380" i="16"/>
  <c r="E380" i="16"/>
  <c r="A381" i="16"/>
  <c r="C381" i="16" s="1"/>
  <c r="B381" i="16"/>
  <c r="E381" i="16"/>
  <c r="A382" i="16"/>
  <c r="B382" i="16"/>
  <c r="C382" i="16"/>
  <c r="D382" i="16"/>
  <c r="E382" i="16"/>
  <c r="A383" i="16"/>
  <c r="C383" i="16" s="1"/>
  <c r="B383" i="16"/>
  <c r="E383" i="16"/>
  <c r="A384" i="16"/>
  <c r="B384" i="16"/>
  <c r="C384" i="16"/>
  <c r="D384" i="16"/>
  <c r="E384" i="16"/>
  <c r="A385" i="16"/>
  <c r="B385" i="16"/>
  <c r="C385" i="16"/>
  <c r="D385" i="16"/>
  <c r="E385" i="16"/>
  <c r="A386" i="16"/>
  <c r="C386" i="16" s="1"/>
  <c r="B386" i="16"/>
  <c r="E386" i="16"/>
  <c r="A387" i="16"/>
  <c r="B387" i="16"/>
  <c r="C387" i="16"/>
  <c r="D387" i="16"/>
  <c r="E387" i="16"/>
  <c r="A388" i="16"/>
  <c r="C388" i="16" s="1"/>
  <c r="B388" i="16"/>
  <c r="E388" i="16"/>
  <c r="A389" i="16"/>
  <c r="C389" i="16" s="1"/>
  <c r="B389" i="16"/>
  <c r="E389" i="16"/>
  <c r="A390" i="16"/>
  <c r="B390" i="16"/>
  <c r="C390" i="16"/>
  <c r="D390" i="16"/>
  <c r="E390" i="16"/>
  <c r="A391" i="16"/>
  <c r="C391" i="16" s="1"/>
  <c r="B391" i="16"/>
  <c r="E391" i="16"/>
  <c r="A392" i="16"/>
  <c r="B392" i="16"/>
  <c r="C392" i="16"/>
  <c r="D392" i="16"/>
  <c r="E392" i="16"/>
  <c r="A393" i="16"/>
  <c r="B393" i="16"/>
  <c r="C393" i="16"/>
  <c r="D393" i="16"/>
  <c r="E393" i="16"/>
  <c r="A394" i="16"/>
  <c r="C394" i="16" s="1"/>
  <c r="B394" i="16"/>
  <c r="E394" i="16"/>
  <c r="A395" i="16"/>
  <c r="B395" i="16"/>
  <c r="C395" i="16"/>
  <c r="D395" i="16"/>
  <c r="E395" i="16"/>
  <c r="A396" i="16"/>
  <c r="C396" i="16" s="1"/>
  <c r="B396" i="16"/>
  <c r="E396" i="16"/>
  <c r="A397" i="16"/>
  <c r="C397" i="16" s="1"/>
  <c r="B397" i="16"/>
  <c r="E397" i="16"/>
  <c r="A398" i="16"/>
  <c r="B398" i="16"/>
  <c r="C398" i="16"/>
  <c r="D398" i="16"/>
  <c r="E398" i="16"/>
  <c r="A399" i="16"/>
  <c r="C399" i="16" s="1"/>
  <c r="B399" i="16"/>
  <c r="E399" i="16"/>
  <c r="A400" i="16"/>
  <c r="B400" i="16"/>
  <c r="C400" i="16"/>
  <c r="D400" i="16"/>
  <c r="E400" i="16"/>
  <c r="A401" i="16"/>
  <c r="B401" i="16"/>
  <c r="C401" i="16"/>
  <c r="D401" i="16"/>
  <c r="E401" i="16"/>
  <c r="A402" i="16"/>
  <c r="C402" i="16" s="1"/>
  <c r="B402" i="16"/>
  <c r="E402" i="16"/>
  <c r="A403" i="16"/>
  <c r="B403" i="16"/>
  <c r="C403" i="16"/>
  <c r="D403" i="16"/>
  <c r="E403" i="16"/>
  <c r="A404" i="16"/>
  <c r="C404" i="16" s="1"/>
  <c r="B404" i="16"/>
  <c r="E404" i="16"/>
  <c r="A405" i="16"/>
  <c r="C405" i="16" s="1"/>
  <c r="B405" i="16"/>
  <c r="E405" i="16"/>
  <c r="A406" i="16"/>
  <c r="B406" i="16"/>
  <c r="C406" i="16"/>
  <c r="D406" i="16"/>
  <c r="E406" i="16"/>
  <c r="A407" i="16"/>
  <c r="C407" i="16" s="1"/>
  <c r="B407" i="16"/>
  <c r="E407" i="16"/>
  <c r="A408" i="16"/>
  <c r="B408" i="16"/>
  <c r="C408" i="16"/>
  <c r="D408" i="16"/>
  <c r="E408" i="16"/>
  <c r="A409" i="16"/>
  <c r="B409" i="16"/>
  <c r="C409" i="16"/>
  <c r="D409" i="16"/>
  <c r="E409" i="16"/>
  <c r="A410" i="16"/>
  <c r="C410" i="16" s="1"/>
  <c r="B410" i="16"/>
  <c r="E410" i="16"/>
  <c r="A411" i="16"/>
  <c r="B411" i="16"/>
  <c r="C411" i="16"/>
  <c r="D411" i="16"/>
  <c r="E411" i="16"/>
  <c r="A412" i="16"/>
  <c r="C412" i="16" s="1"/>
  <c r="B412" i="16"/>
  <c r="D412" i="16"/>
  <c r="E412" i="16"/>
  <c r="A413" i="16"/>
  <c r="C413" i="16" s="1"/>
  <c r="B413" i="16"/>
  <c r="E413" i="16"/>
  <c r="A414" i="16"/>
  <c r="B414" i="16"/>
  <c r="C414" i="16"/>
  <c r="D414" i="16"/>
  <c r="E414" i="16"/>
  <c r="A415" i="16"/>
  <c r="C415" i="16" s="1"/>
  <c r="B415" i="16"/>
  <c r="E415" i="16"/>
  <c r="A416" i="16"/>
  <c r="B416" i="16"/>
  <c r="C416" i="16"/>
  <c r="D416" i="16"/>
  <c r="E416" i="16"/>
  <c r="A417" i="16"/>
  <c r="B417" i="16"/>
  <c r="C417" i="16"/>
  <c r="D417" i="16"/>
  <c r="E417" i="16"/>
  <c r="C418" i="16"/>
  <c r="E366" i="16"/>
  <c r="B366" i="16"/>
  <c r="A366" i="16"/>
  <c r="A355" i="16"/>
  <c r="C355" i="16" s="1"/>
  <c r="B355" i="16"/>
  <c r="E355" i="16"/>
  <c r="A356" i="16"/>
  <c r="B356" i="16"/>
  <c r="C356" i="16"/>
  <c r="D356" i="16"/>
  <c r="E356" i="16"/>
  <c r="A357" i="16"/>
  <c r="B357" i="16"/>
  <c r="C357" i="16"/>
  <c r="D357" i="16"/>
  <c r="E357" i="16"/>
  <c r="A358" i="16"/>
  <c r="C358" i="16" s="1"/>
  <c r="B358" i="16"/>
  <c r="E358" i="16"/>
  <c r="A359" i="16"/>
  <c r="B359" i="16"/>
  <c r="C359" i="16"/>
  <c r="D359" i="16"/>
  <c r="E359" i="16"/>
  <c r="A360" i="16"/>
  <c r="C360" i="16" s="1"/>
  <c r="B360" i="16"/>
  <c r="D360" i="16"/>
  <c r="E360" i="16"/>
  <c r="A361" i="16"/>
  <c r="C361" i="16" s="1"/>
  <c r="B361" i="16"/>
  <c r="E361" i="16"/>
  <c r="A362" i="16"/>
  <c r="B362" i="16"/>
  <c r="C362" i="16"/>
  <c r="D362" i="16"/>
  <c r="E362" i="16"/>
  <c r="A363" i="16"/>
  <c r="C363" i="16" s="1"/>
  <c r="B363" i="16"/>
  <c r="E363" i="16"/>
  <c r="A364" i="16"/>
  <c r="D364" i="16" s="1"/>
  <c r="B364" i="16"/>
  <c r="C364" i="16"/>
  <c r="E364" i="16"/>
  <c r="A365" i="16"/>
  <c r="B365" i="16"/>
  <c r="C365" i="16"/>
  <c r="D365" i="16"/>
  <c r="E365" i="16"/>
  <c r="C366" i="16"/>
  <c r="A315" i="16"/>
  <c r="D315" i="16" s="1"/>
  <c r="B315" i="16"/>
  <c r="C315" i="16"/>
  <c r="E315" i="16"/>
  <c r="A316" i="16"/>
  <c r="B316" i="16"/>
  <c r="C316" i="16"/>
  <c r="D316" i="16"/>
  <c r="E316" i="16"/>
  <c r="A317" i="16"/>
  <c r="D317" i="16" s="1"/>
  <c r="B317" i="16"/>
  <c r="C317" i="16"/>
  <c r="E317" i="16"/>
  <c r="A318" i="16"/>
  <c r="C318" i="16" s="1"/>
  <c r="B318" i="16"/>
  <c r="E318" i="16"/>
  <c r="A319" i="16"/>
  <c r="B319" i="16"/>
  <c r="C319" i="16"/>
  <c r="D319" i="16"/>
  <c r="E319" i="16"/>
  <c r="A320" i="16"/>
  <c r="C320" i="16" s="1"/>
  <c r="B320" i="16"/>
  <c r="D320" i="16"/>
  <c r="E320" i="16"/>
  <c r="A321" i="16"/>
  <c r="C321" i="16" s="1"/>
  <c r="B321" i="16"/>
  <c r="E321" i="16"/>
  <c r="A322" i="16"/>
  <c r="B322" i="16"/>
  <c r="C322" i="16"/>
  <c r="D322" i="16"/>
  <c r="E322" i="16"/>
  <c r="A323" i="16"/>
  <c r="D323" i="16" s="1"/>
  <c r="B323" i="16"/>
  <c r="C323" i="16"/>
  <c r="E323" i="16"/>
  <c r="A324" i="16"/>
  <c r="D324" i="16" s="1"/>
  <c r="B324" i="16"/>
  <c r="C324" i="16"/>
  <c r="E324" i="16"/>
  <c r="A325" i="16"/>
  <c r="B325" i="16"/>
  <c r="C325" i="16"/>
  <c r="D325" i="16"/>
  <c r="E325" i="16"/>
  <c r="A326" i="16"/>
  <c r="C326" i="16" s="1"/>
  <c r="B326" i="16"/>
  <c r="E326" i="16"/>
  <c r="A327" i="16"/>
  <c r="B327" i="16"/>
  <c r="C327" i="16"/>
  <c r="D327" i="16"/>
  <c r="E327" i="16"/>
  <c r="A328" i="16"/>
  <c r="C328" i="16" s="1"/>
  <c r="B328" i="16"/>
  <c r="D328" i="16"/>
  <c r="E328" i="16"/>
  <c r="A329" i="16"/>
  <c r="C329" i="16" s="1"/>
  <c r="B329" i="16"/>
  <c r="E329" i="16"/>
  <c r="A330" i="16"/>
  <c r="B330" i="16"/>
  <c r="C330" i="16"/>
  <c r="D330" i="16"/>
  <c r="E330" i="16"/>
  <c r="A331" i="16"/>
  <c r="D331" i="16" s="1"/>
  <c r="B331" i="16"/>
  <c r="C331" i="16"/>
  <c r="E331" i="16"/>
  <c r="A332" i="16"/>
  <c r="D332" i="16" s="1"/>
  <c r="B332" i="16"/>
  <c r="C332" i="16"/>
  <c r="E332" i="16"/>
  <c r="A333" i="16"/>
  <c r="B333" i="16"/>
  <c r="C333" i="16"/>
  <c r="D333" i="16"/>
  <c r="E333" i="16"/>
  <c r="A334" i="16"/>
  <c r="C334" i="16" s="1"/>
  <c r="B334" i="16"/>
  <c r="E334" i="16"/>
  <c r="A335" i="16"/>
  <c r="B335" i="16"/>
  <c r="C335" i="16"/>
  <c r="D335" i="16"/>
  <c r="E335" i="16"/>
  <c r="A336" i="16"/>
  <c r="C336" i="16" s="1"/>
  <c r="B336" i="16"/>
  <c r="D336" i="16"/>
  <c r="E336" i="16"/>
  <c r="A337" i="16"/>
  <c r="C337" i="16" s="1"/>
  <c r="B337" i="16"/>
  <c r="E337" i="16"/>
  <c r="A338" i="16"/>
  <c r="B338" i="16"/>
  <c r="C338" i="16"/>
  <c r="D338" i="16"/>
  <c r="E338" i="16"/>
  <c r="A339" i="16"/>
  <c r="D339" i="16" s="1"/>
  <c r="B339" i="16"/>
  <c r="C339" i="16"/>
  <c r="E339" i="16"/>
  <c r="A340" i="16"/>
  <c r="D340" i="16" s="1"/>
  <c r="B340" i="16"/>
  <c r="C340" i="16"/>
  <c r="E340" i="16"/>
  <c r="A341" i="16"/>
  <c r="B341" i="16"/>
  <c r="C341" i="16"/>
  <c r="D341" i="16"/>
  <c r="E341" i="16"/>
  <c r="A342" i="16"/>
  <c r="C342" i="16" s="1"/>
  <c r="B342" i="16"/>
  <c r="E342" i="16"/>
  <c r="A343" i="16"/>
  <c r="B343" i="16"/>
  <c r="C343" i="16"/>
  <c r="D343" i="16"/>
  <c r="E343" i="16"/>
  <c r="A344" i="16"/>
  <c r="C344" i="16" s="1"/>
  <c r="B344" i="16"/>
  <c r="D344" i="16"/>
  <c r="E344" i="16"/>
  <c r="A345" i="16"/>
  <c r="C345" i="16" s="1"/>
  <c r="B345" i="16"/>
  <c r="E345" i="16"/>
  <c r="A346" i="16"/>
  <c r="B346" i="16"/>
  <c r="C346" i="16"/>
  <c r="D346" i="16"/>
  <c r="E346" i="16"/>
  <c r="A347" i="16"/>
  <c r="D347" i="16" s="1"/>
  <c r="B347" i="16"/>
  <c r="C347" i="16"/>
  <c r="E347" i="16"/>
  <c r="A348" i="16"/>
  <c r="D348" i="16" s="1"/>
  <c r="B348" i="16"/>
  <c r="C348" i="16"/>
  <c r="E348" i="16"/>
  <c r="A349" i="16"/>
  <c r="B349" i="16"/>
  <c r="C349" i="16"/>
  <c r="D349" i="16"/>
  <c r="E349" i="16"/>
  <c r="A350" i="16"/>
  <c r="C350" i="16" s="1"/>
  <c r="B350" i="16"/>
  <c r="E350" i="16"/>
  <c r="A351" i="16"/>
  <c r="B351" i="16"/>
  <c r="C351" i="16"/>
  <c r="D351" i="16"/>
  <c r="E351" i="16"/>
  <c r="A352" i="16"/>
  <c r="C352" i="16" s="1"/>
  <c r="B352" i="16"/>
  <c r="D352" i="16"/>
  <c r="E352" i="16"/>
  <c r="A353" i="16"/>
  <c r="C353" i="16" s="1"/>
  <c r="B353" i="16"/>
  <c r="E353" i="16"/>
  <c r="A354" i="16"/>
  <c r="B354" i="16"/>
  <c r="C354" i="16"/>
  <c r="D354" i="16"/>
  <c r="E354" i="16"/>
  <c r="E314" i="16"/>
  <c r="B314" i="16"/>
  <c r="A314" i="16"/>
  <c r="A263" i="16"/>
  <c r="C263" i="16" s="1"/>
  <c r="B263" i="16"/>
  <c r="D263" i="16"/>
  <c r="E263" i="16"/>
  <c r="A264" i="16"/>
  <c r="B264" i="16"/>
  <c r="C264" i="16"/>
  <c r="D264" i="16"/>
  <c r="E264" i="16"/>
  <c r="A265" i="16"/>
  <c r="B265" i="16"/>
  <c r="C265" i="16"/>
  <c r="D265" i="16"/>
  <c r="E265" i="16"/>
  <c r="A266" i="16"/>
  <c r="C266" i="16" s="1"/>
  <c r="B266" i="16"/>
  <c r="E266" i="16"/>
  <c r="A267" i="16"/>
  <c r="B267" i="16"/>
  <c r="C267" i="16"/>
  <c r="D267" i="16"/>
  <c r="E267" i="16"/>
  <c r="A268" i="16"/>
  <c r="C268" i="16" s="1"/>
  <c r="B268" i="16"/>
  <c r="E268" i="16"/>
  <c r="A269" i="16"/>
  <c r="C269" i="16" s="1"/>
  <c r="B269" i="16"/>
  <c r="E269" i="16"/>
  <c r="A270" i="16"/>
  <c r="C270" i="16" s="1"/>
  <c r="B270" i="16"/>
  <c r="D270" i="16"/>
  <c r="E270" i="16"/>
  <c r="A271" i="16"/>
  <c r="C271" i="16" s="1"/>
  <c r="B271" i="16"/>
  <c r="D271" i="16"/>
  <c r="E271" i="16"/>
  <c r="A272" i="16"/>
  <c r="B272" i="16"/>
  <c r="C272" i="16"/>
  <c r="D272" i="16"/>
  <c r="E272" i="16"/>
  <c r="A273" i="16"/>
  <c r="B273" i="16"/>
  <c r="C273" i="16"/>
  <c r="D273" i="16"/>
  <c r="E273" i="16"/>
  <c r="A274" i="16"/>
  <c r="C274" i="16" s="1"/>
  <c r="B274" i="16"/>
  <c r="E274" i="16"/>
  <c r="A275" i="16"/>
  <c r="B275" i="16"/>
  <c r="C275" i="16"/>
  <c r="D275" i="16"/>
  <c r="E275" i="16"/>
  <c r="A276" i="16"/>
  <c r="B276" i="16"/>
  <c r="C276" i="16"/>
  <c r="D276" i="16"/>
  <c r="E276" i="16"/>
  <c r="A277" i="16"/>
  <c r="C277" i="16" s="1"/>
  <c r="B277" i="16"/>
  <c r="E277" i="16"/>
  <c r="A278" i="16"/>
  <c r="C278" i="16" s="1"/>
  <c r="B278" i="16"/>
  <c r="D278" i="16"/>
  <c r="E278" i="16"/>
  <c r="A279" i="16"/>
  <c r="C279" i="16" s="1"/>
  <c r="B279" i="16"/>
  <c r="D279" i="16"/>
  <c r="E279" i="16"/>
  <c r="A280" i="16"/>
  <c r="B280" i="16"/>
  <c r="C280" i="16"/>
  <c r="D280" i="16"/>
  <c r="E280" i="16"/>
  <c r="A281" i="16"/>
  <c r="B281" i="16"/>
  <c r="C281" i="16"/>
  <c r="D281" i="16"/>
  <c r="E281" i="16"/>
  <c r="A282" i="16"/>
  <c r="C282" i="16" s="1"/>
  <c r="B282" i="16"/>
  <c r="E282" i="16"/>
  <c r="A283" i="16"/>
  <c r="B283" i="16"/>
  <c r="C283" i="16"/>
  <c r="D283" i="16"/>
  <c r="E283" i="16"/>
  <c r="A284" i="16"/>
  <c r="B284" i="16"/>
  <c r="C284" i="16"/>
  <c r="D284" i="16"/>
  <c r="E284" i="16"/>
  <c r="A285" i="16"/>
  <c r="C285" i="16" s="1"/>
  <c r="B285" i="16"/>
  <c r="E285" i="16"/>
  <c r="A286" i="16"/>
  <c r="C286" i="16" s="1"/>
  <c r="B286" i="16"/>
  <c r="D286" i="16"/>
  <c r="E286" i="16"/>
  <c r="A287" i="16"/>
  <c r="C287" i="16" s="1"/>
  <c r="B287" i="16"/>
  <c r="D287" i="16"/>
  <c r="E287" i="16"/>
  <c r="A288" i="16"/>
  <c r="B288" i="16"/>
  <c r="C288" i="16"/>
  <c r="D288" i="16"/>
  <c r="E288" i="16"/>
  <c r="A289" i="16"/>
  <c r="B289" i="16"/>
  <c r="C289" i="16"/>
  <c r="D289" i="16"/>
  <c r="E289" i="16"/>
  <c r="A290" i="16"/>
  <c r="C290" i="16" s="1"/>
  <c r="B290" i="16"/>
  <c r="E290" i="16"/>
  <c r="A291" i="16"/>
  <c r="B291" i="16"/>
  <c r="C291" i="16"/>
  <c r="D291" i="16"/>
  <c r="E291" i="16"/>
  <c r="A292" i="16"/>
  <c r="B292" i="16"/>
  <c r="C292" i="16"/>
  <c r="D292" i="16"/>
  <c r="E292" i="16"/>
  <c r="A293" i="16"/>
  <c r="C293" i="16" s="1"/>
  <c r="B293" i="16"/>
  <c r="E293" i="16"/>
  <c r="A294" i="16"/>
  <c r="C294" i="16" s="1"/>
  <c r="B294" i="16"/>
  <c r="D294" i="16"/>
  <c r="E294" i="16"/>
  <c r="A295" i="16"/>
  <c r="C295" i="16" s="1"/>
  <c r="B295" i="16"/>
  <c r="D295" i="16"/>
  <c r="E295" i="16"/>
  <c r="A296" i="16"/>
  <c r="B296" i="16"/>
  <c r="C296" i="16"/>
  <c r="D296" i="16"/>
  <c r="E296" i="16"/>
  <c r="A297" i="16"/>
  <c r="B297" i="16"/>
  <c r="C297" i="16"/>
  <c r="D297" i="16"/>
  <c r="E297" i="16"/>
  <c r="A298" i="16"/>
  <c r="C298" i="16" s="1"/>
  <c r="B298" i="16"/>
  <c r="E298" i="16"/>
  <c r="A299" i="16"/>
  <c r="B299" i="16"/>
  <c r="C299" i="16"/>
  <c r="D299" i="16"/>
  <c r="E299" i="16"/>
  <c r="A300" i="16"/>
  <c r="B300" i="16"/>
  <c r="C300" i="16"/>
  <c r="D300" i="16"/>
  <c r="E300" i="16"/>
  <c r="A301" i="16"/>
  <c r="C301" i="16" s="1"/>
  <c r="B301" i="16"/>
  <c r="E301" i="16"/>
  <c r="A302" i="16"/>
  <c r="C302" i="16" s="1"/>
  <c r="B302" i="16"/>
  <c r="D302" i="16"/>
  <c r="E302" i="16"/>
  <c r="A303" i="16"/>
  <c r="C303" i="16" s="1"/>
  <c r="B303" i="16"/>
  <c r="D303" i="16"/>
  <c r="E303" i="16"/>
  <c r="A304" i="16"/>
  <c r="B304" i="16"/>
  <c r="C304" i="16"/>
  <c r="D304" i="16"/>
  <c r="E304" i="16"/>
  <c r="A305" i="16"/>
  <c r="B305" i="16"/>
  <c r="C305" i="16"/>
  <c r="D305" i="16"/>
  <c r="E305" i="16"/>
  <c r="A306" i="16"/>
  <c r="C306" i="16" s="1"/>
  <c r="B306" i="16"/>
  <c r="E306" i="16"/>
  <c r="A307" i="16"/>
  <c r="B307" i="16"/>
  <c r="C307" i="16"/>
  <c r="D307" i="16"/>
  <c r="E307" i="16"/>
  <c r="A308" i="16"/>
  <c r="B308" i="16"/>
  <c r="C308" i="16"/>
  <c r="D308" i="16"/>
  <c r="E308" i="16"/>
  <c r="A309" i="16"/>
  <c r="C309" i="16" s="1"/>
  <c r="B309" i="16"/>
  <c r="E309" i="16"/>
  <c r="A310" i="16"/>
  <c r="C310" i="16" s="1"/>
  <c r="B310" i="16"/>
  <c r="D310" i="16"/>
  <c r="E310" i="16"/>
  <c r="A311" i="16"/>
  <c r="C311" i="16" s="1"/>
  <c r="B311" i="16"/>
  <c r="D311" i="16"/>
  <c r="E311" i="16"/>
  <c r="A312" i="16"/>
  <c r="B312" i="16"/>
  <c r="C312" i="16"/>
  <c r="D312" i="16"/>
  <c r="E312" i="16"/>
  <c r="A313" i="16"/>
  <c r="B313" i="16"/>
  <c r="C313" i="16"/>
  <c r="D313" i="16"/>
  <c r="E313" i="16"/>
  <c r="C314" i="16"/>
  <c r="E262" i="16"/>
  <c r="B262" i="16"/>
  <c r="A211" i="16"/>
  <c r="C211" i="16" s="1"/>
  <c r="B211" i="16"/>
  <c r="D211" i="16"/>
  <c r="E211" i="16"/>
  <c r="A212" i="16"/>
  <c r="D212" i="16" s="1"/>
  <c r="B212" i="16"/>
  <c r="C212" i="16"/>
  <c r="E212" i="16"/>
  <c r="A213" i="16"/>
  <c r="C213" i="16" s="1"/>
  <c r="B213" i="16"/>
  <c r="D213" i="16"/>
  <c r="E213" i="16"/>
  <c r="A214" i="16"/>
  <c r="C214" i="16" s="1"/>
  <c r="B214" i="16"/>
  <c r="E214" i="16"/>
  <c r="A215" i="16"/>
  <c r="B215" i="16"/>
  <c r="C215" i="16"/>
  <c r="D215" i="16"/>
  <c r="E215" i="16"/>
  <c r="A216" i="16"/>
  <c r="D216" i="16" s="1"/>
  <c r="B216" i="16"/>
  <c r="C216" i="16"/>
  <c r="E216" i="16"/>
  <c r="A217" i="16"/>
  <c r="C217" i="16" s="1"/>
  <c r="B217" i="16"/>
  <c r="E217" i="16"/>
  <c r="A218" i="16"/>
  <c r="C218" i="16" s="1"/>
  <c r="B218" i="16"/>
  <c r="E218" i="16"/>
  <c r="A219" i="16"/>
  <c r="B219" i="16"/>
  <c r="C219" i="16"/>
  <c r="D219" i="16"/>
  <c r="E219" i="16"/>
  <c r="A220" i="16"/>
  <c r="D220" i="16" s="1"/>
  <c r="B220" i="16"/>
  <c r="C220" i="16"/>
  <c r="E220" i="16"/>
  <c r="A221" i="16"/>
  <c r="C221" i="16" s="1"/>
  <c r="B221" i="16"/>
  <c r="D221" i="16"/>
  <c r="E221" i="16"/>
  <c r="A222" i="16"/>
  <c r="C222" i="16" s="1"/>
  <c r="B222" i="16"/>
  <c r="E222" i="16"/>
  <c r="A223" i="16"/>
  <c r="B223" i="16"/>
  <c r="C223" i="16"/>
  <c r="D223" i="16"/>
  <c r="E223" i="16"/>
  <c r="A224" i="16"/>
  <c r="D224" i="16" s="1"/>
  <c r="B224" i="16"/>
  <c r="C224" i="16"/>
  <c r="E224" i="16"/>
  <c r="A225" i="16"/>
  <c r="C225" i="16" s="1"/>
  <c r="B225" i="16"/>
  <c r="E225" i="16"/>
  <c r="A226" i="16"/>
  <c r="C226" i="16" s="1"/>
  <c r="B226" i="16"/>
  <c r="E226" i="16"/>
  <c r="A227" i="16"/>
  <c r="B227" i="16"/>
  <c r="C227" i="16"/>
  <c r="D227" i="16"/>
  <c r="E227" i="16"/>
  <c r="A228" i="16"/>
  <c r="D228" i="16" s="1"/>
  <c r="B228" i="16"/>
  <c r="C228" i="16"/>
  <c r="E228" i="16"/>
  <c r="A229" i="16"/>
  <c r="C229" i="16" s="1"/>
  <c r="B229" i="16"/>
  <c r="D229" i="16"/>
  <c r="E229" i="16"/>
  <c r="A230" i="16"/>
  <c r="C230" i="16" s="1"/>
  <c r="B230" i="16"/>
  <c r="E230" i="16"/>
  <c r="A231" i="16"/>
  <c r="B231" i="16"/>
  <c r="C231" i="16"/>
  <c r="D231" i="16"/>
  <c r="E231" i="16"/>
  <c r="A232" i="16"/>
  <c r="D232" i="16" s="1"/>
  <c r="B232" i="16"/>
  <c r="C232" i="16"/>
  <c r="E232" i="16"/>
  <c r="A233" i="16"/>
  <c r="C233" i="16" s="1"/>
  <c r="B233" i="16"/>
  <c r="E233" i="16"/>
  <c r="A234" i="16"/>
  <c r="C234" i="16" s="1"/>
  <c r="B234" i="16"/>
  <c r="E234" i="16"/>
  <c r="A235" i="16"/>
  <c r="B235" i="16"/>
  <c r="C235" i="16"/>
  <c r="D235" i="16"/>
  <c r="E235" i="16"/>
  <c r="A236" i="16"/>
  <c r="D236" i="16" s="1"/>
  <c r="B236" i="16"/>
  <c r="C236" i="16"/>
  <c r="E236" i="16"/>
  <c r="A237" i="16"/>
  <c r="C237" i="16" s="1"/>
  <c r="B237" i="16"/>
  <c r="D237" i="16"/>
  <c r="E237" i="16"/>
  <c r="A238" i="16"/>
  <c r="C238" i="16" s="1"/>
  <c r="B238" i="16"/>
  <c r="E238" i="16"/>
  <c r="A239" i="16"/>
  <c r="B239" i="16"/>
  <c r="C239" i="16"/>
  <c r="D239" i="16"/>
  <c r="E239" i="16"/>
  <c r="A240" i="16"/>
  <c r="D240" i="16" s="1"/>
  <c r="B240" i="16"/>
  <c r="C240" i="16"/>
  <c r="E240" i="16"/>
  <c r="A241" i="16"/>
  <c r="C241" i="16" s="1"/>
  <c r="B241" i="16"/>
  <c r="E241" i="16"/>
  <c r="A242" i="16"/>
  <c r="C242" i="16" s="1"/>
  <c r="B242" i="16"/>
  <c r="E242" i="16"/>
  <c r="A243" i="16"/>
  <c r="B243" i="16"/>
  <c r="C243" i="16"/>
  <c r="D243" i="16"/>
  <c r="E243" i="16"/>
  <c r="A244" i="16"/>
  <c r="D244" i="16" s="1"/>
  <c r="B244" i="16"/>
  <c r="C244" i="16"/>
  <c r="E244" i="16"/>
  <c r="A245" i="16"/>
  <c r="C245" i="16" s="1"/>
  <c r="B245" i="16"/>
  <c r="E245" i="16"/>
  <c r="A246" i="16"/>
  <c r="C246" i="16" s="1"/>
  <c r="B246" i="16"/>
  <c r="E246" i="16"/>
  <c r="A247" i="16"/>
  <c r="B247" i="16"/>
  <c r="C247" i="16"/>
  <c r="D247" i="16"/>
  <c r="E247" i="16"/>
  <c r="A248" i="16"/>
  <c r="B248" i="16"/>
  <c r="C248" i="16"/>
  <c r="D248" i="16"/>
  <c r="E248" i="16"/>
  <c r="A249" i="16"/>
  <c r="C249" i="16" s="1"/>
  <c r="B249" i="16"/>
  <c r="E249" i="16"/>
  <c r="A250" i="16"/>
  <c r="C250" i="16" s="1"/>
  <c r="B250" i="16"/>
  <c r="E250" i="16"/>
  <c r="A251" i="16"/>
  <c r="B251" i="16"/>
  <c r="C251" i="16"/>
  <c r="D251" i="16"/>
  <c r="E251" i="16"/>
  <c r="A252" i="16"/>
  <c r="D252" i="16" s="1"/>
  <c r="B252" i="16"/>
  <c r="C252" i="16"/>
  <c r="E252" i="16"/>
  <c r="A253" i="16"/>
  <c r="C253" i="16" s="1"/>
  <c r="B253" i="16"/>
  <c r="E253" i="16"/>
  <c r="A254" i="16"/>
  <c r="C254" i="16" s="1"/>
  <c r="B254" i="16"/>
  <c r="E254" i="16"/>
  <c r="A255" i="16"/>
  <c r="B255" i="16"/>
  <c r="C255" i="16"/>
  <c r="D255" i="16"/>
  <c r="E255" i="16"/>
  <c r="A256" i="16"/>
  <c r="B256" i="16"/>
  <c r="C256" i="16"/>
  <c r="D256" i="16"/>
  <c r="E256" i="16"/>
  <c r="A257" i="16"/>
  <c r="C257" i="16" s="1"/>
  <c r="B257" i="16"/>
  <c r="E257" i="16"/>
  <c r="A258" i="16"/>
  <c r="C258" i="16" s="1"/>
  <c r="B258" i="16"/>
  <c r="E258" i="16"/>
  <c r="A259" i="16"/>
  <c r="B259" i="16"/>
  <c r="C259" i="16"/>
  <c r="D259" i="16"/>
  <c r="E259" i="16"/>
  <c r="A260" i="16"/>
  <c r="D260" i="16" s="1"/>
  <c r="B260" i="16"/>
  <c r="C260" i="16"/>
  <c r="E260" i="16"/>
  <c r="A261" i="16"/>
  <c r="C261" i="16" s="1"/>
  <c r="B261" i="16"/>
  <c r="E261" i="16"/>
  <c r="B210" i="16"/>
  <c r="A262" i="16"/>
  <c r="C262" i="16" s="1"/>
  <c r="E210" i="16"/>
  <c r="A210" i="16"/>
  <c r="C210" i="16" s="1"/>
  <c r="A159" i="16"/>
  <c r="C159" i="16" s="1"/>
  <c r="B159" i="16"/>
  <c r="E159" i="16"/>
  <c r="A160" i="16"/>
  <c r="B160" i="16"/>
  <c r="C160" i="16"/>
  <c r="D160" i="16"/>
  <c r="E160" i="16"/>
  <c r="A161" i="16"/>
  <c r="B161" i="16"/>
  <c r="C161" i="16"/>
  <c r="D161" i="16"/>
  <c r="E161" i="16"/>
  <c r="A162" i="16"/>
  <c r="C162" i="16" s="1"/>
  <c r="B162" i="16"/>
  <c r="E162" i="16"/>
  <c r="A163" i="16"/>
  <c r="B163" i="16"/>
  <c r="C163" i="16"/>
  <c r="D163" i="16"/>
  <c r="E163" i="16"/>
  <c r="A164" i="16"/>
  <c r="C164" i="16" s="1"/>
  <c r="B164" i="16"/>
  <c r="D164" i="16"/>
  <c r="E164" i="16"/>
  <c r="A165" i="16"/>
  <c r="C165" i="16" s="1"/>
  <c r="B165" i="16"/>
  <c r="E165" i="16"/>
  <c r="A166" i="16"/>
  <c r="B166" i="16"/>
  <c r="C166" i="16"/>
  <c r="D166" i="16"/>
  <c r="E166" i="16"/>
  <c r="A167" i="16"/>
  <c r="C167" i="16" s="1"/>
  <c r="B167" i="16"/>
  <c r="E167" i="16"/>
  <c r="A168" i="16"/>
  <c r="B168" i="16"/>
  <c r="C168" i="16"/>
  <c r="D168" i="16"/>
  <c r="E168" i="16"/>
  <c r="A169" i="16"/>
  <c r="B169" i="16"/>
  <c r="C169" i="16"/>
  <c r="D169" i="16"/>
  <c r="E169" i="16"/>
  <c r="A170" i="16"/>
  <c r="C170" i="16" s="1"/>
  <c r="B170" i="16"/>
  <c r="E170" i="16"/>
  <c r="A171" i="16"/>
  <c r="B171" i="16"/>
  <c r="C171" i="16"/>
  <c r="D171" i="16"/>
  <c r="E171" i="16"/>
  <c r="A172" i="16"/>
  <c r="C172" i="16" s="1"/>
  <c r="B172" i="16"/>
  <c r="D172" i="16"/>
  <c r="E172" i="16"/>
  <c r="A173" i="16"/>
  <c r="C173" i="16" s="1"/>
  <c r="B173" i="16"/>
  <c r="E173" i="16"/>
  <c r="A174" i="16"/>
  <c r="B174" i="16"/>
  <c r="C174" i="16"/>
  <c r="D174" i="16"/>
  <c r="E174" i="16"/>
  <c r="A175" i="16"/>
  <c r="C175" i="16" s="1"/>
  <c r="B175" i="16"/>
  <c r="E175" i="16"/>
  <c r="A176" i="16"/>
  <c r="B176" i="16"/>
  <c r="C176" i="16"/>
  <c r="D176" i="16"/>
  <c r="E176" i="16"/>
  <c r="A177" i="16"/>
  <c r="B177" i="16"/>
  <c r="C177" i="16"/>
  <c r="D177" i="16"/>
  <c r="E177" i="16"/>
  <c r="A178" i="16"/>
  <c r="C178" i="16" s="1"/>
  <c r="B178" i="16"/>
  <c r="E178" i="16"/>
  <c r="A179" i="16"/>
  <c r="B179" i="16"/>
  <c r="C179" i="16"/>
  <c r="D179" i="16"/>
  <c r="E179" i="16"/>
  <c r="A180" i="16"/>
  <c r="C180" i="16" s="1"/>
  <c r="B180" i="16"/>
  <c r="D180" i="16"/>
  <c r="E180" i="16"/>
  <c r="A181" i="16"/>
  <c r="C181" i="16" s="1"/>
  <c r="B181" i="16"/>
  <c r="E181" i="16"/>
  <c r="A182" i="16"/>
  <c r="B182" i="16"/>
  <c r="C182" i="16"/>
  <c r="D182" i="16"/>
  <c r="E182" i="16"/>
  <c r="A183" i="16"/>
  <c r="C183" i="16" s="1"/>
  <c r="B183" i="16"/>
  <c r="E183" i="16"/>
  <c r="A184" i="16"/>
  <c r="B184" i="16"/>
  <c r="C184" i="16"/>
  <c r="D184" i="16"/>
  <c r="E184" i="16"/>
  <c r="A185" i="16"/>
  <c r="B185" i="16"/>
  <c r="C185" i="16"/>
  <c r="D185" i="16"/>
  <c r="E185" i="16"/>
  <c r="A186" i="16"/>
  <c r="C186" i="16" s="1"/>
  <c r="B186" i="16"/>
  <c r="E186" i="16"/>
  <c r="A187" i="16"/>
  <c r="B187" i="16"/>
  <c r="C187" i="16"/>
  <c r="D187" i="16"/>
  <c r="E187" i="16"/>
  <c r="A188" i="16"/>
  <c r="B188" i="16"/>
  <c r="C188" i="16"/>
  <c r="D188" i="16"/>
  <c r="E188" i="16"/>
  <c r="A189" i="16"/>
  <c r="C189" i="16" s="1"/>
  <c r="B189" i="16"/>
  <c r="E189" i="16"/>
  <c r="A190" i="16"/>
  <c r="B190" i="16"/>
  <c r="C190" i="16"/>
  <c r="D190" i="16"/>
  <c r="E190" i="16"/>
  <c r="A191" i="16"/>
  <c r="C191" i="16" s="1"/>
  <c r="B191" i="16"/>
  <c r="E191" i="16"/>
  <c r="A192" i="16"/>
  <c r="B192" i="16"/>
  <c r="C192" i="16"/>
  <c r="D192" i="16"/>
  <c r="E192" i="16"/>
  <c r="A193" i="16"/>
  <c r="B193" i="16"/>
  <c r="C193" i="16"/>
  <c r="D193" i="16"/>
  <c r="E193" i="16"/>
  <c r="A194" i="16"/>
  <c r="C194" i="16" s="1"/>
  <c r="B194" i="16"/>
  <c r="E194" i="16"/>
  <c r="A195" i="16"/>
  <c r="B195" i="16"/>
  <c r="C195" i="16"/>
  <c r="D195" i="16"/>
  <c r="E195" i="16"/>
  <c r="A196" i="16"/>
  <c r="B196" i="16"/>
  <c r="C196" i="16"/>
  <c r="D196" i="16"/>
  <c r="E196" i="16"/>
  <c r="A197" i="16"/>
  <c r="C197" i="16" s="1"/>
  <c r="B197" i="16"/>
  <c r="E197" i="16"/>
  <c r="A198" i="16"/>
  <c r="B198" i="16"/>
  <c r="C198" i="16"/>
  <c r="D198" i="16"/>
  <c r="E198" i="16"/>
  <c r="A199" i="16"/>
  <c r="C199" i="16" s="1"/>
  <c r="B199" i="16"/>
  <c r="E199" i="16"/>
  <c r="A200" i="16"/>
  <c r="B200" i="16"/>
  <c r="C200" i="16"/>
  <c r="D200" i="16"/>
  <c r="E200" i="16"/>
  <c r="A201" i="16"/>
  <c r="B201" i="16"/>
  <c r="C201" i="16"/>
  <c r="D201" i="16"/>
  <c r="E201" i="16"/>
  <c r="A202" i="16"/>
  <c r="C202" i="16" s="1"/>
  <c r="B202" i="16"/>
  <c r="E202" i="16"/>
  <c r="A203" i="16"/>
  <c r="B203" i="16"/>
  <c r="C203" i="16"/>
  <c r="D203" i="16"/>
  <c r="E203" i="16"/>
  <c r="A204" i="16"/>
  <c r="B204" i="16"/>
  <c r="C204" i="16"/>
  <c r="D204" i="16"/>
  <c r="E204" i="16"/>
  <c r="A205" i="16"/>
  <c r="C205" i="16" s="1"/>
  <c r="B205" i="16"/>
  <c r="E205" i="16"/>
  <c r="A206" i="16"/>
  <c r="B206" i="16"/>
  <c r="C206" i="16"/>
  <c r="D206" i="16"/>
  <c r="E206" i="16"/>
  <c r="A207" i="16"/>
  <c r="C207" i="16" s="1"/>
  <c r="B207" i="16"/>
  <c r="E207" i="16"/>
  <c r="A208" i="16"/>
  <c r="B208" i="16"/>
  <c r="C208" i="16"/>
  <c r="D208" i="16"/>
  <c r="E208" i="16"/>
  <c r="A209" i="16"/>
  <c r="B209" i="16"/>
  <c r="C209" i="16"/>
  <c r="D209" i="16"/>
  <c r="E209" i="16"/>
  <c r="E158" i="16"/>
  <c r="B158" i="16"/>
  <c r="A158" i="16"/>
  <c r="C158" i="16" s="1"/>
  <c r="A117" i="16"/>
  <c r="C117" i="16" s="1"/>
  <c r="B117" i="16"/>
  <c r="D117" i="16"/>
  <c r="E117" i="16"/>
  <c r="A118" i="16"/>
  <c r="B118" i="16"/>
  <c r="C118" i="16"/>
  <c r="D118" i="16"/>
  <c r="E118" i="16"/>
  <c r="A119" i="16"/>
  <c r="D119" i="16" s="1"/>
  <c r="B119" i="16"/>
  <c r="C119" i="16"/>
  <c r="E119" i="16"/>
  <c r="A120" i="16"/>
  <c r="C120" i="16" s="1"/>
  <c r="B120" i="16"/>
  <c r="E120" i="16"/>
  <c r="A121" i="16"/>
  <c r="B121" i="16"/>
  <c r="C121" i="16"/>
  <c r="D121" i="16"/>
  <c r="E121" i="16"/>
  <c r="A122" i="16"/>
  <c r="C122" i="16" s="1"/>
  <c r="B122" i="16"/>
  <c r="E122" i="16"/>
  <c r="A123" i="16"/>
  <c r="C123" i="16" s="1"/>
  <c r="B123" i="16"/>
  <c r="E123" i="16"/>
  <c r="A124" i="16"/>
  <c r="C124" i="16" s="1"/>
  <c r="B124" i="16"/>
  <c r="D124" i="16"/>
  <c r="E124" i="16"/>
  <c r="A125" i="16"/>
  <c r="C125" i="16" s="1"/>
  <c r="B125" i="16"/>
  <c r="D125" i="16"/>
  <c r="E125" i="16"/>
  <c r="A126" i="16"/>
  <c r="B126" i="16"/>
  <c r="C126" i="16"/>
  <c r="D126" i="16"/>
  <c r="E126" i="16"/>
  <c r="A127" i="16"/>
  <c r="D127" i="16" s="1"/>
  <c r="B127" i="16"/>
  <c r="C127" i="16"/>
  <c r="E127" i="16"/>
  <c r="A128" i="16"/>
  <c r="C128" i="16" s="1"/>
  <c r="B128" i="16"/>
  <c r="E128" i="16"/>
  <c r="A129" i="16"/>
  <c r="B129" i="16"/>
  <c r="C129" i="16"/>
  <c r="D129" i="16"/>
  <c r="E129" i="16"/>
  <c r="A130" i="16"/>
  <c r="C130" i="16" s="1"/>
  <c r="B130" i="16"/>
  <c r="E130" i="16"/>
  <c r="A131" i="16"/>
  <c r="C131" i="16" s="1"/>
  <c r="B131" i="16"/>
  <c r="E131" i="16"/>
  <c r="A132" i="16"/>
  <c r="C132" i="16" s="1"/>
  <c r="B132" i="16"/>
  <c r="D132" i="16"/>
  <c r="E132" i="16"/>
  <c r="A133" i="16"/>
  <c r="C133" i="16" s="1"/>
  <c r="B133" i="16"/>
  <c r="D133" i="16"/>
  <c r="E133" i="16"/>
  <c r="A134" i="16"/>
  <c r="B134" i="16"/>
  <c r="C134" i="16"/>
  <c r="D134" i="16"/>
  <c r="E134" i="16"/>
  <c r="A135" i="16"/>
  <c r="B135" i="16"/>
  <c r="C135" i="16"/>
  <c r="D135" i="16"/>
  <c r="E135" i="16"/>
  <c r="A136" i="16"/>
  <c r="C136" i="16" s="1"/>
  <c r="B136" i="16"/>
  <c r="E136" i="16"/>
  <c r="A137" i="16"/>
  <c r="B137" i="16"/>
  <c r="C137" i="16"/>
  <c r="D137" i="16"/>
  <c r="E137" i="16"/>
  <c r="A138" i="16"/>
  <c r="C138" i="16" s="1"/>
  <c r="B138" i="16"/>
  <c r="E138" i="16"/>
  <c r="A139" i="16"/>
  <c r="C139" i="16" s="1"/>
  <c r="B139" i="16"/>
  <c r="E139" i="16"/>
  <c r="A140" i="16"/>
  <c r="C140" i="16" s="1"/>
  <c r="B140" i="16"/>
  <c r="D140" i="16"/>
  <c r="E140" i="16"/>
  <c r="A141" i="16"/>
  <c r="C141" i="16" s="1"/>
  <c r="B141" i="16"/>
  <c r="D141" i="16"/>
  <c r="E141" i="16"/>
  <c r="A142" i="16"/>
  <c r="B142" i="16"/>
  <c r="C142" i="16"/>
  <c r="D142" i="16"/>
  <c r="E142" i="16"/>
  <c r="A143" i="16"/>
  <c r="B143" i="16"/>
  <c r="C143" i="16"/>
  <c r="D143" i="16"/>
  <c r="E143" i="16"/>
  <c r="A144" i="16"/>
  <c r="C144" i="16" s="1"/>
  <c r="B144" i="16"/>
  <c r="E144" i="16"/>
  <c r="A145" i="16"/>
  <c r="B145" i="16"/>
  <c r="C145" i="16"/>
  <c r="D145" i="16"/>
  <c r="E145" i="16"/>
  <c r="A146" i="16"/>
  <c r="C146" i="16" s="1"/>
  <c r="B146" i="16"/>
  <c r="E146" i="16"/>
  <c r="A147" i="16"/>
  <c r="C147" i="16" s="1"/>
  <c r="B147" i="16"/>
  <c r="E147" i="16"/>
  <c r="A148" i="16"/>
  <c r="C148" i="16" s="1"/>
  <c r="B148" i="16"/>
  <c r="D148" i="16"/>
  <c r="E148" i="16"/>
  <c r="A149" i="16"/>
  <c r="C149" i="16" s="1"/>
  <c r="B149" i="16"/>
  <c r="D149" i="16"/>
  <c r="E149" i="16"/>
  <c r="A150" i="16"/>
  <c r="B150" i="16"/>
  <c r="C150" i="16"/>
  <c r="D150" i="16"/>
  <c r="E150" i="16"/>
  <c r="A151" i="16"/>
  <c r="B151" i="16"/>
  <c r="C151" i="16"/>
  <c r="D151" i="16"/>
  <c r="E151" i="16"/>
  <c r="A152" i="16"/>
  <c r="C152" i="16" s="1"/>
  <c r="B152" i="16"/>
  <c r="E152" i="16"/>
  <c r="A153" i="16"/>
  <c r="B153" i="16"/>
  <c r="C153" i="16"/>
  <c r="D153" i="16"/>
  <c r="E153" i="16"/>
  <c r="A154" i="16"/>
  <c r="C154" i="16" s="1"/>
  <c r="B154" i="16"/>
  <c r="E154" i="16"/>
  <c r="A155" i="16"/>
  <c r="C155" i="16" s="1"/>
  <c r="B155" i="16"/>
  <c r="E155" i="16"/>
  <c r="A156" i="16"/>
  <c r="C156" i="16" s="1"/>
  <c r="B156" i="16"/>
  <c r="D156" i="16"/>
  <c r="E156" i="16"/>
  <c r="A157" i="16"/>
  <c r="C157" i="16" s="1"/>
  <c r="B157" i="16"/>
  <c r="D157" i="16"/>
  <c r="E157" i="16"/>
  <c r="A107" i="16"/>
  <c r="B107" i="16"/>
  <c r="C107" i="16"/>
  <c r="D107" i="16"/>
  <c r="E107" i="16"/>
  <c r="A108" i="16"/>
  <c r="D108" i="16" s="1"/>
  <c r="B108" i="16"/>
  <c r="E108" i="16"/>
  <c r="A109" i="16"/>
  <c r="C109" i="16" s="1"/>
  <c r="B109" i="16"/>
  <c r="D109" i="16"/>
  <c r="E109" i="16"/>
  <c r="A110" i="16"/>
  <c r="C110" i="16" s="1"/>
  <c r="B110" i="16"/>
  <c r="D110" i="16"/>
  <c r="E110" i="16"/>
  <c r="A111" i="16"/>
  <c r="D111" i="16" s="1"/>
  <c r="B111" i="16"/>
  <c r="C111" i="16"/>
  <c r="E111" i="16"/>
  <c r="A112" i="16"/>
  <c r="B112" i="16"/>
  <c r="C112" i="16"/>
  <c r="D112" i="16"/>
  <c r="E112" i="16"/>
  <c r="A113" i="16"/>
  <c r="C113" i="16" s="1"/>
  <c r="B113" i="16"/>
  <c r="E113" i="16"/>
  <c r="A114" i="16"/>
  <c r="B114" i="16"/>
  <c r="C114" i="16"/>
  <c r="D114" i="16"/>
  <c r="E114" i="16"/>
  <c r="A115" i="16"/>
  <c r="B115" i="16"/>
  <c r="C115" i="16"/>
  <c r="D115" i="16"/>
  <c r="E115" i="16"/>
  <c r="A116" i="16"/>
  <c r="D116" i="16" s="1"/>
  <c r="B116" i="16"/>
  <c r="E116" i="16"/>
  <c r="B106" i="16"/>
  <c r="E106" i="16"/>
  <c r="A106" i="16"/>
  <c r="A55" i="16"/>
  <c r="C55" i="16" s="1"/>
  <c r="B55" i="16"/>
  <c r="D55" i="16"/>
  <c r="E55" i="16"/>
  <c r="A56" i="16"/>
  <c r="D56" i="16" s="1"/>
  <c r="B56" i="16"/>
  <c r="C56" i="16"/>
  <c r="E56" i="16"/>
  <c r="A57" i="16"/>
  <c r="B57" i="16"/>
  <c r="C57" i="16"/>
  <c r="D57" i="16"/>
  <c r="E57" i="16"/>
  <c r="A58" i="16"/>
  <c r="C58" i="16" s="1"/>
  <c r="B58" i="16"/>
  <c r="E58" i="16"/>
  <c r="A59" i="16"/>
  <c r="C59" i="16" s="1"/>
  <c r="B59" i="16"/>
  <c r="E59" i="16"/>
  <c r="A60" i="16"/>
  <c r="B60" i="16"/>
  <c r="C60" i="16"/>
  <c r="D60" i="16"/>
  <c r="E60" i="16"/>
  <c r="A61" i="16"/>
  <c r="C61" i="16" s="1"/>
  <c r="B61" i="16"/>
  <c r="E61" i="16"/>
  <c r="A62" i="16"/>
  <c r="C62" i="16" s="1"/>
  <c r="B62" i="16"/>
  <c r="E62" i="16"/>
  <c r="A63" i="16"/>
  <c r="B63" i="16"/>
  <c r="C63" i="16"/>
  <c r="D63" i="16"/>
  <c r="E63" i="16"/>
  <c r="A64" i="16"/>
  <c r="D64" i="16" s="1"/>
  <c r="B64" i="16"/>
  <c r="C64" i="16"/>
  <c r="E64" i="16"/>
  <c r="A65" i="16"/>
  <c r="D65" i="16" s="1"/>
  <c r="B65" i="16"/>
  <c r="C65" i="16"/>
  <c r="E65" i="16"/>
  <c r="A66" i="16"/>
  <c r="D66" i="16" s="1"/>
  <c r="B66" i="16"/>
  <c r="E66" i="16"/>
  <c r="A67" i="16"/>
  <c r="C67" i="16" s="1"/>
  <c r="B67" i="16"/>
  <c r="E67" i="16"/>
  <c r="A68" i="16"/>
  <c r="B68" i="16"/>
  <c r="C68" i="16"/>
  <c r="D68" i="16"/>
  <c r="E68" i="16"/>
  <c r="A69" i="16"/>
  <c r="C69" i="16" s="1"/>
  <c r="B69" i="16"/>
  <c r="E69" i="16"/>
  <c r="A70" i="16"/>
  <c r="C70" i="16" s="1"/>
  <c r="B70" i="16"/>
  <c r="E70" i="16"/>
  <c r="A71" i="16"/>
  <c r="B71" i="16"/>
  <c r="C71" i="16"/>
  <c r="D71" i="16"/>
  <c r="E71" i="16"/>
  <c r="A72" i="16"/>
  <c r="D72" i="16" s="1"/>
  <c r="B72" i="16"/>
  <c r="C72" i="16"/>
  <c r="E72" i="16"/>
  <c r="A73" i="16"/>
  <c r="D73" i="16" s="1"/>
  <c r="B73" i="16"/>
  <c r="C73" i="16"/>
  <c r="E73" i="16"/>
  <c r="A74" i="16"/>
  <c r="C74" i="16" s="1"/>
  <c r="B74" i="16"/>
  <c r="E74" i="16"/>
  <c r="A75" i="16"/>
  <c r="C75" i="16" s="1"/>
  <c r="B75" i="16"/>
  <c r="E75" i="16"/>
  <c r="A76" i="16"/>
  <c r="B76" i="16"/>
  <c r="C76" i="16"/>
  <c r="D76" i="16"/>
  <c r="E76" i="16"/>
  <c r="A77" i="16"/>
  <c r="C77" i="16" s="1"/>
  <c r="B77" i="16"/>
  <c r="E77" i="16"/>
  <c r="A78" i="16"/>
  <c r="C78" i="16" s="1"/>
  <c r="B78" i="16"/>
  <c r="E78" i="16"/>
  <c r="A79" i="16"/>
  <c r="B79" i="16"/>
  <c r="C79" i="16"/>
  <c r="D79" i="16"/>
  <c r="E79" i="16"/>
  <c r="A80" i="16"/>
  <c r="D80" i="16" s="1"/>
  <c r="B80" i="16"/>
  <c r="C80" i="16"/>
  <c r="E80" i="16"/>
  <c r="A81" i="16"/>
  <c r="D81" i="16" s="1"/>
  <c r="B81" i="16"/>
  <c r="C81" i="16"/>
  <c r="E81" i="16"/>
  <c r="A82" i="16"/>
  <c r="C82" i="16" s="1"/>
  <c r="B82" i="16"/>
  <c r="E82" i="16"/>
  <c r="A83" i="16"/>
  <c r="C83" i="16" s="1"/>
  <c r="B83" i="16"/>
  <c r="E83" i="16"/>
  <c r="A84" i="16"/>
  <c r="B84" i="16"/>
  <c r="C84" i="16"/>
  <c r="D84" i="16"/>
  <c r="E84" i="16"/>
  <c r="A85" i="16"/>
  <c r="C85" i="16" s="1"/>
  <c r="B85" i="16"/>
  <c r="E85" i="16"/>
  <c r="A86" i="16"/>
  <c r="C86" i="16" s="1"/>
  <c r="B86" i="16"/>
  <c r="E86" i="16"/>
  <c r="A87" i="16"/>
  <c r="B87" i="16"/>
  <c r="C87" i="16"/>
  <c r="D87" i="16"/>
  <c r="E87" i="16"/>
  <c r="A88" i="16"/>
  <c r="D88" i="16" s="1"/>
  <c r="B88" i="16"/>
  <c r="C88" i="16"/>
  <c r="E88" i="16"/>
  <c r="A89" i="16"/>
  <c r="D89" i="16" s="1"/>
  <c r="B89" i="16"/>
  <c r="C89" i="16"/>
  <c r="E89" i="16"/>
  <c r="A90" i="16"/>
  <c r="D90" i="16" s="1"/>
  <c r="B90" i="16"/>
  <c r="E90" i="16"/>
  <c r="A91" i="16"/>
  <c r="C91" i="16" s="1"/>
  <c r="B91" i="16"/>
  <c r="E91" i="16"/>
  <c r="A92" i="16"/>
  <c r="B92" i="16"/>
  <c r="C92" i="16"/>
  <c r="D92" i="16"/>
  <c r="E92" i="16"/>
  <c r="A93" i="16"/>
  <c r="C93" i="16" s="1"/>
  <c r="B93" i="16"/>
  <c r="E93" i="16"/>
  <c r="A94" i="16"/>
  <c r="C94" i="16" s="1"/>
  <c r="B94" i="16"/>
  <c r="E94" i="16"/>
  <c r="A95" i="16"/>
  <c r="B95" i="16"/>
  <c r="C95" i="16"/>
  <c r="D95" i="16"/>
  <c r="E95" i="16"/>
  <c r="A96" i="16"/>
  <c r="D96" i="16" s="1"/>
  <c r="B96" i="16"/>
  <c r="C96" i="16"/>
  <c r="E96" i="16"/>
  <c r="A97" i="16"/>
  <c r="D97" i="16" s="1"/>
  <c r="B97" i="16"/>
  <c r="C97" i="16"/>
  <c r="E97" i="16"/>
  <c r="A98" i="16"/>
  <c r="C98" i="16" s="1"/>
  <c r="B98" i="16"/>
  <c r="E98" i="16"/>
  <c r="A99" i="16"/>
  <c r="C99" i="16" s="1"/>
  <c r="B99" i="16"/>
  <c r="E99" i="16"/>
  <c r="A100" i="16"/>
  <c r="B100" i="16"/>
  <c r="C100" i="16"/>
  <c r="D100" i="16"/>
  <c r="E100" i="16"/>
  <c r="A101" i="16"/>
  <c r="C101" i="16" s="1"/>
  <c r="B101" i="16"/>
  <c r="E101" i="16"/>
  <c r="A102" i="16"/>
  <c r="C102" i="16" s="1"/>
  <c r="B102" i="16"/>
  <c r="E102" i="16"/>
  <c r="A103" i="16"/>
  <c r="B103" i="16"/>
  <c r="C103" i="16"/>
  <c r="D103" i="16"/>
  <c r="E103" i="16"/>
  <c r="A104" i="16"/>
  <c r="D104" i="16" s="1"/>
  <c r="B104" i="16"/>
  <c r="C104" i="16"/>
  <c r="E104" i="16"/>
  <c r="A105" i="16"/>
  <c r="D105" i="16" s="1"/>
  <c r="B105" i="16"/>
  <c r="C105" i="16"/>
  <c r="E105" i="16"/>
  <c r="D106" i="16"/>
  <c r="A54" i="16"/>
  <c r="E54" i="16"/>
  <c r="B54" i="16"/>
  <c r="C54" i="16"/>
  <c r="A53" i="16"/>
  <c r="C53" i="16" s="1"/>
  <c r="B53" i="16"/>
  <c r="E53" i="16"/>
  <c r="A51" i="16"/>
  <c r="C51" i="16" s="1"/>
  <c r="B51" i="16"/>
  <c r="E51" i="16"/>
  <c r="A52" i="16"/>
  <c r="D52" i="16" s="1"/>
  <c r="B52" i="16"/>
  <c r="E52" i="16"/>
  <c r="A3" i="16"/>
  <c r="C3" i="16" s="1"/>
  <c r="B3" i="16"/>
  <c r="E3" i="16"/>
  <c r="A4" i="16"/>
  <c r="D4" i="16" s="1"/>
  <c r="B4" i="16"/>
  <c r="C4" i="16"/>
  <c r="E4" i="16"/>
  <c r="A5" i="16"/>
  <c r="C5" i="16" s="1"/>
  <c r="B5" i="16"/>
  <c r="D5" i="16"/>
  <c r="E5" i="16"/>
  <c r="A6" i="16"/>
  <c r="C6" i="16" s="1"/>
  <c r="B6" i="16"/>
  <c r="E6" i="16"/>
  <c r="A7" i="16"/>
  <c r="B7" i="16"/>
  <c r="C7" i="16"/>
  <c r="D7" i="16"/>
  <c r="E7" i="16"/>
  <c r="A8" i="16"/>
  <c r="C8" i="16" s="1"/>
  <c r="B8" i="16"/>
  <c r="E8" i="16"/>
  <c r="A9" i="16"/>
  <c r="C9" i="16" s="1"/>
  <c r="B9" i="16"/>
  <c r="E9" i="16"/>
  <c r="A10" i="16"/>
  <c r="B10" i="16"/>
  <c r="C10" i="16"/>
  <c r="D10" i="16"/>
  <c r="E10" i="16"/>
  <c r="A11" i="16"/>
  <c r="C11" i="16" s="1"/>
  <c r="B11" i="16"/>
  <c r="E11" i="16"/>
  <c r="A12" i="16"/>
  <c r="D12" i="16" s="1"/>
  <c r="B12" i="16"/>
  <c r="C12" i="16"/>
  <c r="E12" i="16"/>
  <c r="A13" i="16"/>
  <c r="C13" i="16" s="1"/>
  <c r="B13" i="16"/>
  <c r="D13" i="16"/>
  <c r="E13" i="16"/>
  <c r="A14" i="16"/>
  <c r="C14" i="16" s="1"/>
  <c r="B14" i="16"/>
  <c r="E14" i="16"/>
  <c r="A15" i="16"/>
  <c r="B15" i="16"/>
  <c r="C15" i="16"/>
  <c r="D15" i="16"/>
  <c r="E15" i="16"/>
  <c r="A16" i="16"/>
  <c r="C16" i="16" s="1"/>
  <c r="B16" i="16"/>
  <c r="E16" i="16"/>
  <c r="A17" i="16"/>
  <c r="C17" i="16" s="1"/>
  <c r="B17" i="16"/>
  <c r="E17" i="16"/>
  <c r="A18" i="16"/>
  <c r="B18" i="16"/>
  <c r="C18" i="16"/>
  <c r="D18" i="16"/>
  <c r="E18" i="16"/>
  <c r="A19" i="16"/>
  <c r="C19" i="16" s="1"/>
  <c r="B19" i="16"/>
  <c r="E19" i="16"/>
  <c r="A20" i="16"/>
  <c r="D20" i="16" s="1"/>
  <c r="B20" i="16"/>
  <c r="C20" i="16"/>
  <c r="E20" i="16"/>
  <c r="A21" i="16"/>
  <c r="C21" i="16" s="1"/>
  <c r="B21" i="16"/>
  <c r="D21" i="16"/>
  <c r="E21" i="16"/>
  <c r="A22" i="16"/>
  <c r="C22" i="16" s="1"/>
  <c r="B22" i="16"/>
  <c r="E22" i="16"/>
  <c r="A23" i="16"/>
  <c r="B23" i="16"/>
  <c r="C23" i="16"/>
  <c r="D23" i="16"/>
  <c r="E23" i="16"/>
  <c r="A24" i="16"/>
  <c r="C24" i="16" s="1"/>
  <c r="B24" i="16"/>
  <c r="E24" i="16"/>
  <c r="A25" i="16"/>
  <c r="C25" i="16" s="1"/>
  <c r="B25" i="16"/>
  <c r="E25" i="16"/>
  <c r="A26" i="16"/>
  <c r="B26" i="16"/>
  <c r="C26" i="16"/>
  <c r="D26" i="16"/>
  <c r="E26" i="16"/>
  <c r="A27" i="16"/>
  <c r="C27" i="16" s="1"/>
  <c r="B27" i="16"/>
  <c r="E27" i="16"/>
  <c r="A28" i="16"/>
  <c r="D28" i="16" s="1"/>
  <c r="B28" i="16"/>
  <c r="C28" i="16"/>
  <c r="E28" i="16"/>
  <c r="A29" i="16"/>
  <c r="C29" i="16" s="1"/>
  <c r="B29" i="16"/>
  <c r="D29" i="16"/>
  <c r="E29" i="16"/>
  <c r="A30" i="16"/>
  <c r="C30" i="16" s="1"/>
  <c r="B30" i="16"/>
  <c r="E30" i="16"/>
  <c r="A31" i="16"/>
  <c r="B31" i="16"/>
  <c r="C31" i="16"/>
  <c r="D31" i="16"/>
  <c r="E31" i="16"/>
  <c r="A32" i="16"/>
  <c r="C32" i="16" s="1"/>
  <c r="B32" i="16"/>
  <c r="E32" i="16"/>
  <c r="A33" i="16"/>
  <c r="C33" i="16" s="1"/>
  <c r="B33" i="16"/>
  <c r="E33" i="16"/>
  <c r="A34" i="16"/>
  <c r="B34" i="16"/>
  <c r="C34" i="16"/>
  <c r="D34" i="16"/>
  <c r="E34" i="16"/>
  <c r="A35" i="16"/>
  <c r="C35" i="16" s="1"/>
  <c r="B35" i="16"/>
  <c r="E35" i="16"/>
  <c r="A36" i="16"/>
  <c r="D36" i="16" s="1"/>
  <c r="B36" i="16"/>
  <c r="C36" i="16"/>
  <c r="E36" i="16"/>
  <c r="A37" i="16"/>
  <c r="C37" i="16" s="1"/>
  <c r="B37" i="16"/>
  <c r="D37" i="16"/>
  <c r="E37" i="16"/>
  <c r="A38" i="16"/>
  <c r="C38" i="16" s="1"/>
  <c r="B38" i="16"/>
  <c r="E38" i="16"/>
  <c r="A39" i="16"/>
  <c r="B39" i="16"/>
  <c r="C39" i="16"/>
  <c r="D39" i="16"/>
  <c r="E39" i="16"/>
  <c r="A40" i="16"/>
  <c r="C40" i="16" s="1"/>
  <c r="B40" i="16"/>
  <c r="E40" i="16"/>
  <c r="A41" i="16"/>
  <c r="C41" i="16" s="1"/>
  <c r="B41" i="16"/>
  <c r="E41" i="16"/>
  <c r="A42" i="16"/>
  <c r="B42" i="16"/>
  <c r="C42" i="16"/>
  <c r="D42" i="16"/>
  <c r="E42" i="16"/>
  <c r="A43" i="16"/>
  <c r="C43" i="16" s="1"/>
  <c r="B43" i="16"/>
  <c r="E43" i="16"/>
  <c r="A44" i="16"/>
  <c r="D44" i="16" s="1"/>
  <c r="B44" i="16"/>
  <c r="C44" i="16"/>
  <c r="E44" i="16"/>
  <c r="A45" i="16"/>
  <c r="C45" i="16" s="1"/>
  <c r="B45" i="16"/>
  <c r="D45" i="16"/>
  <c r="E45" i="16"/>
  <c r="A46" i="16"/>
  <c r="C46" i="16" s="1"/>
  <c r="B46" i="16"/>
  <c r="E46" i="16"/>
  <c r="A47" i="16"/>
  <c r="B47" i="16"/>
  <c r="C47" i="16"/>
  <c r="D47" i="16"/>
  <c r="E47" i="16"/>
  <c r="A48" i="16"/>
  <c r="C48" i="16" s="1"/>
  <c r="B48" i="16"/>
  <c r="E48" i="16"/>
  <c r="A49" i="16"/>
  <c r="C49" i="16" s="1"/>
  <c r="B49" i="16"/>
  <c r="E49" i="16"/>
  <c r="A50" i="16"/>
  <c r="B50" i="16"/>
  <c r="C50" i="16"/>
  <c r="D50" i="16"/>
  <c r="E50" i="16"/>
  <c r="B2" i="16"/>
  <c r="E2" i="16"/>
  <c r="D2" i="16"/>
  <c r="C2" i="16"/>
  <c r="A2" i="16"/>
  <c r="B12" i="12"/>
  <c r="B13" i="12"/>
  <c r="B13" i="15" s="1"/>
  <c r="B14" i="12"/>
  <c r="B15" i="12"/>
  <c r="B16" i="12"/>
  <c r="B17" i="12"/>
  <c r="B18" i="12"/>
  <c r="B19" i="12"/>
  <c r="B19" i="15" s="1"/>
  <c r="B20" i="12"/>
  <c r="B21" i="12"/>
  <c r="B21" i="15" s="1"/>
  <c r="B22" i="12"/>
  <c r="B23" i="12"/>
  <c r="B24" i="12"/>
  <c r="B25" i="12"/>
  <c r="B26" i="12"/>
  <c r="B27" i="12"/>
  <c r="B27" i="15" s="1"/>
  <c r="B28" i="12"/>
  <c r="B29" i="12"/>
  <c r="B29" i="15" s="1"/>
  <c r="B30" i="12"/>
  <c r="B31" i="12"/>
  <c r="B32" i="12"/>
  <c r="B33" i="12"/>
  <c r="B34" i="12"/>
  <c r="B35" i="12"/>
  <c r="B35" i="15" s="1"/>
  <c r="B36" i="12"/>
  <c r="B37" i="12"/>
  <c r="B37" i="15" s="1"/>
  <c r="B38" i="12"/>
  <c r="B39" i="12"/>
  <c r="B40" i="12"/>
  <c r="B41" i="12"/>
  <c r="B42" i="12"/>
  <c r="B43" i="12"/>
  <c r="B43" i="15" s="1"/>
  <c r="B44" i="12"/>
  <c r="B45" i="12"/>
  <c r="B45" i="15" s="1"/>
  <c r="B46" i="12"/>
  <c r="B47" i="12"/>
  <c r="B48" i="12"/>
  <c r="B49" i="12"/>
  <c r="B50" i="12"/>
  <c r="B51" i="12"/>
  <c r="B51" i="15" s="1"/>
  <c r="B52" i="12"/>
  <c r="B53" i="12"/>
  <c r="B53" i="15" s="1"/>
  <c r="B54" i="12"/>
  <c r="B55" i="12"/>
  <c r="B56" i="12"/>
  <c r="B57" i="12"/>
  <c r="B58" i="12"/>
  <c r="B59" i="12"/>
  <c r="B59" i="15" s="1"/>
  <c r="B60" i="12"/>
  <c r="B61" i="12"/>
  <c r="B61" i="15" s="1"/>
  <c r="B62" i="12"/>
  <c r="B11" i="12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B64" i="15"/>
  <c r="B67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B10" i="15"/>
  <c r="B3" i="15"/>
  <c r="B4" i="15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S29" i="12"/>
  <c r="T29" i="12"/>
  <c r="U29" i="12"/>
  <c r="S30" i="12"/>
  <c r="T30" i="12"/>
  <c r="U30" i="12"/>
  <c r="S31" i="12"/>
  <c r="T31" i="12"/>
  <c r="U31" i="12"/>
  <c r="S32" i="12"/>
  <c r="T32" i="12"/>
  <c r="U32" i="12"/>
  <c r="S33" i="12"/>
  <c r="T33" i="12"/>
  <c r="U33" i="12"/>
  <c r="S34" i="12"/>
  <c r="T34" i="12"/>
  <c r="U34" i="12"/>
  <c r="S35" i="12"/>
  <c r="T35" i="12"/>
  <c r="U35" i="12"/>
  <c r="S36" i="12"/>
  <c r="T36" i="12"/>
  <c r="U36" i="12"/>
  <c r="S37" i="12"/>
  <c r="T37" i="12"/>
  <c r="U37" i="12"/>
  <c r="S38" i="12"/>
  <c r="T38" i="12"/>
  <c r="U38" i="12"/>
  <c r="S39" i="12"/>
  <c r="T39" i="12"/>
  <c r="U39" i="12"/>
  <c r="S40" i="12"/>
  <c r="T40" i="12"/>
  <c r="U40" i="12"/>
  <c r="S41" i="12"/>
  <c r="T41" i="12"/>
  <c r="U41" i="12"/>
  <c r="S42" i="12"/>
  <c r="T42" i="12"/>
  <c r="U42" i="12"/>
  <c r="S43" i="12"/>
  <c r="T43" i="12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U55" i="12"/>
  <c r="S56" i="12"/>
  <c r="T56" i="12"/>
  <c r="U56" i="12"/>
  <c r="S57" i="12"/>
  <c r="T57" i="12"/>
  <c r="U57" i="12"/>
  <c r="S58" i="12"/>
  <c r="T58" i="12"/>
  <c r="U58" i="12"/>
  <c r="S59" i="12"/>
  <c r="T59" i="12"/>
  <c r="U59" i="12"/>
  <c r="S60" i="12"/>
  <c r="T60" i="12"/>
  <c r="U60" i="12"/>
  <c r="S61" i="12"/>
  <c r="T61" i="12"/>
  <c r="U61" i="12"/>
  <c r="S62" i="12"/>
  <c r="T62" i="12"/>
  <c r="U62" i="12"/>
  <c r="U11" i="12"/>
  <c r="S11" i="12"/>
  <c r="T11" i="12"/>
  <c r="T6" i="2"/>
  <c r="D153" i="17" l="1"/>
  <c r="D156" i="17"/>
  <c r="D148" i="17"/>
  <c r="D151" i="17"/>
  <c r="D144" i="17"/>
  <c r="D136" i="17"/>
  <c r="D128" i="17"/>
  <c r="D120" i="17"/>
  <c r="D112" i="17"/>
  <c r="D147" i="17"/>
  <c r="D139" i="17"/>
  <c r="D131" i="17"/>
  <c r="D123" i="17"/>
  <c r="D115" i="17"/>
  <c r="D107" i="17"/>
  <c r="D142" i="17"/>
  <c r="D134" i="17"/>
  <c r="D126" i="17"/>
  <c r="D118" i="17"/>
  <c r="D110" i="17"/>
  <c r="D145" i="17"/>
  <c r="D137" i="17"/>
  <c r="D129" i="17"/>
  <c r="D121" i="17"/>
  <c r="D113" i="17"/>
  <c r="D106" i="17"/>
  <c r="D104" i="17"/>
  <c r="D100" i="17"/>
  <c r="D98" i="17"/>
  <c r="D94" i="17"/>
  <c r="D86" i="17"/>
  <c r="D78" i="17"/>
  <c r="D70" i="17"/>
  <c r="D62" i="17"/>
  <c r="D89" i="17"/>
  <c r="D81" i="17"/>
  <c r="D73" i="17"/>
  <c r="D65" i="17"/>
  <c r="D57" i="17"/>
  <c r="D90" i="17"/>
  <c r="D82" i="17"/>
  <c r="D74" i="17"/>
  <c r="D66" i="17"/>
  <c r="D58" i="17"/>
  <c r="D93" i="17"/>
  <c r="D85" i="17"/>
  <c r="D77" i="17"/>
  <c r="D69" i="17"/>
  <c r="D61" i="17"/>
  <c r="C54" i="17"/>
  <c r="D51" i="17"/>
  <c r="D43" i="17"/>
  <c r="D35" i="17"/>
  <c r="D27" i="17"/>
  <c r="D19" i="17"/>
  <c r="D11" i="17"/>
  <c r="D46" i="17"/>
  <c r="D38" i="17"/>
  <c r="D30" i="17"/>
  <c r="D22" i="17"/>
  <c r="D14" i="17"/>
  <c r="D49" i="17"/>
  <c r="D41" i="17"/>
  <c r="D33" i="17"/>
  <c r="D25" i="17"/>
  <c r="D17" i="17"/>
  <c r="D5" i="17"/>
  <c r="D8" i="17"/>
  <c r="D9" i="17"/>
  <c r="D830" i="16"/>
  <c r="D833" i="16"/>
  <c r="D825" i="16"/>
  <c r="D817" i="16"/>
  <c r="D809" i="16"/>
  <c r="D801" i="16"/>
  <c r="D793" i="16"/>
  <c r="D785" i="16"/>
  <c r="D826" i="16"/>
  <c r="D818" i="16"/>
  <c r="D810" i="16"/>
  <c r="D802" i="16"/>
  <c r="D794" i="16"/>
  <c r="D786" i="16"/>
  <c r="D829" i="16"/>
  <c r="D821" i="16"/>
  <c r="D813" i="16"/>
  <c r="D805" i="16"/>
  <c r="D797" i="16"/>
  <c r="D789" i="16"/>
  <c r="D782" i="16"/>
  <c r="D778" i="16"/>
  <c r="D771" i="16"/>
  <c r="D763" i="16"/>
  <c r="D755" i="16"/>
  <c r="D747" i="16"/>
  <c r="D739" i="16"/>
  <c r="D731" i="16"/>
  <c r="D774" i="16"/>
  <c r="D766" i="16"/>
  <c r="D758" i="16"/>
  <c r="D750" i="16"/>
  <c r="D742" i="16"/>
  <c r="D734" i="16"/>
  <c r="D692" i="16"/>
  <c r="D684" i="16"/>
  <c r="D727" i="16"/>
  <c r="D719" i="16"/>
  <c r="D711" i="16"/>
  <c r="D703" i="16"/>
  <c r="D695" i="16"/>
  <c r="D687" i="16"/>
  <c r="D679" i="16"/>
  <c r="D730" i="16"/>
  <c r="D722" i="16"/>
  <c r="D714" i="16"/>
  <c r="D706" i="16"/>
  <c r="D698" i="16"/>
  <c r="D690" i="16"/>
  <c r="D682" i="16"/>
  <c r="D725" i="16"/>
  <c r="D717" i="16"/>
  <c r="D709" i="16"/>
  <c r="D701" i="16"/>
  <c r="D693" i="16"/>
  <c r="D685" i="16"/>
  <c r="D676" i="16"/>
  <c r="D671" i="16"/>
  <c r="D674" i="16"/>
  <c r="D666" i="16"/>
  <c r="D658" i="16"/>
  <c r="D650" i="16"/>
  <c r="D642" i="16"/>
  <c r="D634" i="16"/>
  <c r="D670" i="16"/>
  <c r="D662" i="16"/>
  <c r="D654" i="16"/>
  <c r="D646" i="16"/>
  <c r="D638" i="16"/>
  <c r="D630" i="16"/>
  <c r="D657" i="16"/>
  <c r="D649" i="16"/>
  <c r="D641" i="16"/>
  <c r="D633" i="16"/>
  <c r="D622" i="16"/>
  <c r="D614" i="16"/>
  <c r="D577" i="16"/>
  <c r="D626" i="16"/>
  <c r="D618" i="16"/>
  <c r="D610" i="16"/>
  <c r="D602" i="16"/>
  <c r="D594" i="16"/>
  <c r="D586" i="16"/>
  <c r="D578" i="16"/>
  <c r="D621" i="16"/>
  <c r="D613" i="16"/>
  <c r="D605" i="16"/>
  <c r="D597" i="16"/>
  <c r="D589" i="16"/>
  <c r="D581" i="16"/>
  <c r="D572" i="16"/>
  <c r="D564" i="16"/>
  <c r="D567" i="16"/>
  <c r="D570" i="16"/>
  <c r="D558" i="16"/>
  <c r="D550" i="16"/>
  <c r="D542" i="16"/>
  <c r="D534" i="16"/>
  <c r="D526" i="16"/>
  <c r="D561" i="16"/>
  <c r="D553" i="16"/>
  <c r="D545" i="16"/>
  <c r="D537" i="16"/>
  <c r="D529" i="16"/>
  <c r="D517" i="16"/>
  <c r="D520" i="16"/>
  <c r="D513" i="16"/>
  <c r="D505" i="16"/>
  <c r="D497" i="16"/>
  <c r="D489" i="16"/>
  <c r="D481" i="16"/>
  <c r="D473" i="16"/>
  <c r="D506" i="16"/>
  <c r="D498" i="16"/>
  <c r="D490" i="16"/>
  <c r="D482" i="16"/>
  <c r="D474" i="16"/>
  <c r="D509" i="16"/>
  <c r="D501" i="16"/>
  <c r="D493" i="16"/>
  <c r="D485" i="16"/>
  <c r="D477" i="16"/>
  <c r="C470" i="16"/>
  <c r="D465" i="16"/>
  <c r="D458" i="16"/>
  <c r="D450" i="16"/>
  <c r="D442" i="16"/>
  <c r="D434" i="16"/>
  <c r="D426" i="16"/>
  <c r="D451" i="16"/>
  <c r="D443" i="16"/>
  <c r="D435" i="16"/>
  <c r="D427" i="16"/>
  <c r="D419" i="16"/>
  <c r="D459" i="16"/>
  <c r="D462" i="16"/>
  <c r="D454" i="16"/>
  <c r="D446" i="16"/>
  <c r="D438" i="16"/>
  <c r="D430" i="16"/>
  <c r="D422" i="16"/>
  <c r="D404" i="16"/>
  <c r="D396" i="16"/>
  <c r="D388" i="16"/>
  <c r="D380" i="16"/>
  <c r="D372" i="16"/>
  <c r="D415" i="16"/>
  <c r="D407" i="16"/>
  <c r="D399" i="16"/>
  <c r="D391" i="16"/>
  <c r="D383" i="16"/>
  <c r="D375" i="16"/>
  <c r="D367" i="16"/>
  <c r="D418" i="16"/>
  <c r="D410" i="16"/>
  <c r="D402" i="16"/>
  <c r="D394" i="16"/>
  <c r="D386" i="16"/>
  <c r="D378" i="16"/>
  <c r="D370" i="16"/>
  <c r="D413" i="16"/>
  <c r="D405" i="16"/>
  <c r="D397" i="16"/>
  <c r="D389" i="16"/>
  <c r="D381" i="16"/>
  <c r="D373" i="16"/>
  <c r="D363" i="16"/>
  <c r="D355" i="16"/>
  <c r="D366" i="16"/>
  <c r="D358" i="16"/>
  <c r="D361" i="16"/>
  <c r="D350" i="16"/>
  <c r="D342" i="16"/>
  <c r="D334" i="16"/>
  <c r="D326" i="16"/>
  <c r="D318" i="16"/>
  <c r="D353" i="16"/>
  <c r="D345" i="16"/>
  <c r="D337" i="16"/>
  <c r="D329" i="16"/>
  <c r="D321" i="16"/>
  <c r="D268" i="16"/>
  <c r="D314" i="16"/>
  <c r="D306" i="16"/>
  <c r="D298" i="16"/>
  <c r="D290" i="16"/>
  <c r="D282" i="16"/>
  <c r="D274" i="16"/>
  <c r="D266" i="16"/>
  <c r="D309" i="16"/>
  <c r="D301" i="16"/>
  <c r="D293" i="16"/>
  <c r="D285" i="16"/>
  <c r="D277" i="16"/>
  <c r="D269" i="16"/>
  <c r="D258" i="16"/>
  <c r="D250" i="16"/>
  <c r="D242" i="16"/>
  <c r="D234" i="16"/>
  <c r="D226" i="16"/>
  <c r="D218" i="16"/>
  <c r="D261" i="16"/>
  <c r="D253" i="16"/>
  <c r="D245" i="16"/>
  <c r="D254" i="16"/>
  <c r="D246" i="16"/>
  <c r="D238" i="16"/>
  <c r="D230" i="16"/>
  <c r="D222" i="16"/>
  <c r="D214" i="16"/>
  <c r="D257" i="16"/>
  <c r="D249" i="16"/>
  <c r="D241" i="16"/>
  <c r="D233" i="16"/>
  <c r="D225" i="16"/>
  <c r="D217" i="16"/>
  <c r="D262" i="16"/>
  <c r="D207" i="16"/>
  <c r="D199" i="16"/>
  <c r="D191" i="16"/>
  <c r="D183" i="16"/>
  <c r="D175" i="16"/>
  <c r="D167" i="16"/>
  <c r="D159" i="16"/>
  <c r="D210" i="16"/>
  <c r="D202" i="16"/>
  <c r="D194" i="16"/>
  <c r="D186" i="16"/>
  <c r="D178" i="16"/>
  <c r="D170" i="16"/>
  <c r="D162" i="16"/>
  <c r="D205" i="16"/>
  <c r="D197" i="16"/>
  <c r="D189" i="16"/>
  <c r="D181" i="16"/>
  <c r="D173" i="16"/>
  <c r="D165" i="16"/>
  <c r="D158" i="16"/>
  <c r="D154" i="16"/>
  <c r="D146" i="16"/>
  <c r="D138" i="16"/>
  <c r="D130" i="16"/>
  <c r="D122" i="16"/>
  <c r="D152" i="16"/>
  <c r="D144" i="16"/>
  <c r="D136" i="16"/>
  <c r="D128" i="16"/>
  <c r="D120" i="16"/>
  <c r="D155" i="16"/>
  <c r="D147" i="16"/>
  <c r="D139" i="16"/>
  <c r="D131" i="16"/>
  <c r="D123" i="16"/>
  <c r="C116" i="16"/>
  <c r="C108" i="16"/>
  <c r="D113" i="16"/>
  <c r="D99" i="16"/>
  <c r="D91" i="16"/>
  <c r="D83" i="16"/>
  <c r="D75" i="16"/>
  <c r="D67" i="16"/>
  <c r="D59" i="16"/>
  <c r="D102" i="16"/>
  <c r="D94" i="16"/>
  <c r="D86" i="16"/>
  <c r="D78" i="16"/>
  <c r="D70" i="16"/>
  <c r="D62" i="16"/>
  <c r="D98" i="16"/>
  <c r="D58" i="16"/>
  <c r="D82" i="16"/>
  <c r="D74" i="16"/>
  <c r="C106" i="16"/>
  <c r="D101" i="16"/>
  <c r="D93" i="16"/>
  <c r="C90" i="16"/>
  <c r="D85" i="16"/>
  <c r="D77" i="16"/>
  <c r="D69" i="16"/>
  <c r="C66" i="16"/>
  <c r="D61" i="16"/>
  <c r="D54" i="16"/>
  <c r="D53" i="16"/>
  <c r="C52" i="16"/>
  <c r="D51" i="16"/>
  <c r="D48" i="16"/>
  <c r="D40" i="16"/>
  <c r="D32" i="16"/>
  <c r="D24" i="16"/>
  <c r="D16" i="16"/>
  <c r="D8" i="16"/>
  <c r="D43" i="16"/>
  <c r="D35" i="16"/>
  <c r="D27" i="16"/>
  <c r="D19" i="16"/>
  <c r="D11" i="16"/>
  <c r="D3" i="16"/>
  <c r="D46" i="16"/>
  <c r="D38" i="16"/>
  <c r="D30" i="16"/>
  <c r="D22" i="16"/>
  <c r="D14" i="16"/>
  <c r="D6" i="16"/>
  <c r="D49" i="16"/>
  <c r="D41" i="16"/>
  <c r="D33" i="16"/>
  <c r="D25" i="16"/>
  <c r="D17" i="16"/>
  <c r="D9" i="16"/>
  <c r="A205" i="11"/>
  <c r="C205" i="11" s="1"/>
  <c r="A204" i="11"/>
  <c r="D204" i="11" s="1"/>
  <c r="A203" i="11"/>
  <c r="D203" i="11" s="1"/>
  <c r="A202" i="11"/>
  <c r="C202" i="11" s="1"/>
  <c r="A201" i="11"/>
  <c r="C201" i="11" s="1"/>
  <c r="A200" i="11"/>
  <c r="C200" i="11" s="1"/>
  <c r="A199" i="11"/>
  <c r="C199" i="11" s="1"/>
  <c r="A198" i="11"/>
  <c r="C198" i="11" s="1"/>
  <c r="A197" i="11"/>
  <c r="D197" i="11" s="1"/>
  <c r="A196" i="11"/>
  <c r="C196" i="11" s="1"/>
  <c r="A195" i="11"/>
  <c r="D195" i="11" s="1"/>
  <c r="A194" i="11"/>
  <c r="C194" i="11" s="1"/>
  <c r="A193" i="11"/>
  <c r="C193" i="11" s="1"/>
  <c r="A192" i="11"/>
  <c r="C192" i="11" s="1"/>
  <c r="D191" i="11"/>
  <c r="C191" i="11"/>
  <c r="A191" i="11"/>
  <c r="A190" i="11"/>
  <c r="D190" i="11" s="1"/>
  <c r="A189" i="11"/>
  <c r="C189" i="11" s="1"/>
  <c r="A188" i="11"/>
  <c r="A187" i="11"/>
  <c r="D187" i="11" s="1"/>
  <c r="A186" i="11"/>
  <c r="D186" i="11" s="1"/>
  <c r="A185" i="11"/>
  <c r="D185" i="11" s="1"/>
  <c r="D184" i="11"/>
  <c r="A184" i="11"/>
  <c r="C184" i="11" s="1"/>
  <c r="A183" i="11"/>
  <c r="A182" i="11"/>
  <c r="D182" i="11" s="1"/>
  <c r="A181" i="11"/>
  <c r="A180" i="11"/>
  <c r="D180" i="11" s="1"/>
  <c r="A179" i="11"/>
  <c r="D179" i="11" s="1"/>
  <c r="A178" i="11"/>
  <c r="D178" i="11" s="1"/>
  <c r="A177" i="11"/>
  <c r="C177" i="11" s="1"/>
  <c r="A176" i="11"/>
  <c r="C176" i="11" s="1"/>
  <c r="A175" i="11"/>
  <c r="C175" i="11" s="1"/>
  <c r="A174" i="11"/>
  <c r="A173" i="11"/>
  <c r="D173" i="11" s="1"/>
  <c r="A172" i="11"/>
  <c r="C172" i="11" s="1"/>
  <c r="C171" i="11"/>
  <c r="A171" i="11"/>
  <c r="D171" i="11" s="1"/>
  <c r="A170" i="11"/>
  <c r="C170" i="11" s="1"/>
  <c r="A169" i="11"/>
  <c r="C169" i="11" s="1"/>
  <c r="A168" i="11"/>
  <c r="C168" i="11" s="1"/>
  <c r="A167" i="11"/>
  <c r="A166" i="11"/>
  <c r="D166" i="11" s="1"/>
  <c r="A165" i="11"/>
  <c r="D165" i="11" s="1"/>
  <c r="A164" i="11"/>
  <c r="C164" i="11" s="1"/>
  <c r="D163" i="11"/>
  <c r="A163" i="11"/>
  <c r="C163" i="11" s="1"/>
  <c r="A162" i="11"/>
  <c r="A161" i="11"/>
  <c r="C161" i="11" s="1"/>
  <c r="A160" i="11"/>
  <c r="D160" i="11" s="1"/>
  <c r="D159" i="11"/>
  <c r="C159" i="11"/>
  <c r="A159" i="11"/>
  <c r="A158" i="11"/>
  <c r="C158" i="11" s="1"/>
  <c r="D157" i="11"/>
  <c r="A157" i="11"/>
  <c r="C157" i="11" s="1"/>
  <c r="A156" i="11"/>
  <c r="C156" i="11" s="1"/>
  <c r="A155" i="11"/>
  <c r="A154" i="11"/>
  <c r="C154" i="11" s="1"/>
  <c r="A153" i="11"/>
  <c r="C153" i="11" s="1"/>
  <c r="A152" i="11"/>
  <c r="D152" i="11" s="1"/>
  <c r="D151" i="11"/>
  <c r="A151" i="11"/>
  <c r="C151" i="11" s="1"/>
  <c r="A150" i="11"/>
  <c r="A149" i="11"/>
  <c r="C149" i="11" s="1"/>
  <c r="A148" i="11"/>
  <c r="A147" i="11"/>
  <c r="A146" i="11"/>
  <c r="C146" i="11" s="1"/>
  <c r="D145" i="11"/>
  <c r="A145" i="11"/>
  <c r="C145" i="11" s="1"/>
  <c r="A144" i="11"/>
  <c r="D144" i="11" s="1"/>
  <c r="A143" i="11"/>
  <c r="D143" i="11" s="1"/>
  <c r="A142" i="11"/>
  <c r="C142" i="11" s="1"/>
  <c r="A141" i="11"/>
  <c r="C141" i="11" s="1"/>
  <c r="D140" i="11"/>
  <c r="A140" i="11"/>
  <c r="C140" i="11" s="1"/>
  <c r="A139" i="11"/>
  <c r="C139" i="11" s="1"/>
  <c r="A138" i="11"/>
  <c r="D138" i="11" s="1"/>
  <c r="A137" i="11"/>
  <c r="C137" i="11" s="1"/>
  <c r="A136" i="11"/>
  <c r="D136" i="11" s="1"/>
  <c r="A135" i="11"/>
  <c r="D135" i="11" s="1"/>
  <c r="A134" i="11"/>
  <c r="C134" i="11" s="1"/>
  <c r="A133" i="11"/>
  <c r="C133" i="11" s="1"/>
  <c r="A132" i="11"/>
  <c r="D132" i="11" s="1"/>
  <c r="D131" i="11"/>
  <c r="A131" i="11"/>
  <c r="C131" i="11" s="1"/>
  <c r="A130" i="11"/>
  <c r="C130" i="11" s="1"/>
  <c r="A129" i="11"/>
  <c r="A128" i="11"/>
  <c r="D128" i="11" s="1"/>
  <c r="A127" i="11"/>
  <c r="C127" i="11" s="1"/>
  <c r="D126" i="11"/>
  <c r="C126" i="11"/>
  <c r="A126" i="11"/>
  <c r="D125" i="11"/>
  <c r="A125" i="11"/>
  <c r="C125" i="11" s="1"/>
  <c r="A124" i="11"/>
  <c r="A123" i="11"/>
  <c r="C123" i="11" s="1"/>
  <c r="A122" i="11"/>
  <c r="C122" i="11" s="1"/>
  <c r="A121" i="11"/>
  <c r="A120" i="11"/>
  <c r="C120" i="11" s="1"/>
  <c r="A119" i="11"/>
  <c r="C119" i="11" s="1"/>
  <c r="A118" i="11"/>
  <c r="D117" i="11"/>
  <c r="A117" i="11"/>
  <c r="C117" i="11" s="1"/>
  <c r="A116" i="11"/>
  <c r="A115" i="11"/>
  <c r="C115" i="11" s="1"/>
  <c r="A114" i="11"/>
  <c r="C114" i="11" s="1"/>
  <c r="A113" i="11"/>
  <c r="D112" i="11"/>
  <c r="A112" i="11"/>
  <c r="C112" i="11" s="1"/>
  <c r="C111" i="11"/>
  <c r="A111" i="11"/>
  <c r="D111" i="11" s="1"/>
  <c r="A110" i="11"/>
  <c r="A109" i="11"/>
  <c r="C109" i="11" s="1"/>
  <c r="C108" i="11"/>
  <c r="A108" i="11"/>
  <c r="A107" i="11"/>
  <c r="D107" i="11" s="1"/>
  <c r="A106" i="11"/>
  <c r="C106" i="11" s="1"/>
  <c r="A105" i="11"/>
  <c r="D104" i="11"/>
  <c r="A104" i="11"/>
  <c r="C104" i="11" s="1"/>
  <c r="A103" i="11"/>
  <c r="D103" i="11" s="1"/>
  <c r="A102" i="11"/>
  <c r="A101" i="11"/>
  <c r="C101" i="11" s="1"/>
  <c r="A100" i="11"/>
  <c r="C100" i="11" s="1"/>
  <c r="A99" i="11"/>
  <c r="D99" i="11" s="1"/>
  <c r="A98" i="11"/>
  <c r="C98" i="11" s="1"/>
  <c r="A97" i="11"/>
  <c r="D96" i="11"/>
  <c r="A96" i="11"/>
  <c r="C96" i="11" s="1"/>
  <c r="C95" i="11"/>
  <c r="A95" i="11"/>
  <c r="D95" i="11" s="1"/>
  <c r="A94" i="11"/>
  <c r="A93" i="11"/>
  <c r="D93" i="11" s="1"/>
  <c r="A92" i="11"/>
  <c r="C92" i="11" s="1"/>
  <c r="A91" i="11"/>
  <c r="D91" i="11" s="1"/>
  <c r="A90" i="11"/>
  <c r="D90" i="11" s="1"/>
  <c r="A89" i="11"/>
  <c r="A88" i="11"/>
  <c r="C88" i="11" s="1"/>
  <c r="C87" i="11"/>
  <c r="A87" i="11"/>
  <c r="D87" i="11" s="1"/>
  <c r="A86" i="11"/>
  <c r="D86" i="11" s="1"/>
  <c r="A85" i="11"/>
  <c r="C85" i="11" s="1"/>
  <c r="A84" i="11"/>
  <c r="C84" i="11" s="1"/>
  <c r="A83" i="11"/>
  <c r="D83" i="11" s="1"/>
  <c r="A82" i="11"/>
  <c r="D82" i="11" s="1"/>
  <c r="A81" i="11"/>
  <c r="A80" i="11"/>
  <c r="C80" i="11" s="1"/>
  <c r="C79" i="11"/>
  <c r="A79" i="11"/>
  <c r="D79" i="11" s="1"/>
  <c r="A78" i="11"/>
  <c r="D78" i="11" s="1"/>
  <c r="A77" i="11"/>
  <c r="C77" i="11" s="1"/>
  <c r="C76" i="11"/>
  <c r="A76" i="11"/>
  <c r="A75" i="11"/>
  <c r="D75" i="11" s="1"/>
  <c r="A74" i="11"/>
  <c r="D74" i="11" s="1"/>
  <c r="A73" i="11"/>
  <c r="A72" i="11"/>
  <c r="C72" i="11" s="1"/>
  <c r="A71" i="11"/>
  <c r="D71" i="11" s="1"/>
  <c r="A70" i="11"/>
  <c r="D70" i="11" s="1"/>
  <c r="A69" i="11"/>
  <c r="C69" i="11" s="1"/>
  <c r="A68" i="11"/>
  <c r="D68" i="11" s="1"/>
  <c r="A67" i="11"/>
  <c r="C66" i="11"/>
  <c r="A66" i="11"/>
  <c r="D66" i="11" s="1"/>
  <c r="A65" i="11"/>
  <c r="D65" i="11" s="1"/>
  <c r="A64" i="11"/>
  <c r="D64" i="11" s="1"/>
  <c r="A63" i="11"/>
  <c r="C63" i="11" s="1"/>
  <c r="A62" i="11"/>
  <c r="A61" i="11"/>
  <c r="D61" i="11" s="1"/>
  <c r="C60" i="11"/>
  <c r="A60" i="11"/>
  <c r="D60" i="11" s="1"/>
  <c r="A59" i="11"/>
  <c r="D59" i="11" s="1"/>
  <c r="A58" i="11"/>
  <c r="C58" i="11" s="1"/>
  <c r="A57" i="11"/>
  <c r="C57" i="11" s="1"/>
  <c r="A56" i="11"/>
  <c r="C56" i="11" s="1"/>
  <c r="D55" i="11"/>
  <c r="A55" i="11"/>
  <c r="A54" i="11"/>
  <c r="C53" i="11"/>
  <c r="A53" i="11"/>
  <c r="D53" i="11" s="1"/>
  <c r="D52" i="11"/>
  <c r="C52" i="11"/>
  <c r="A52" i="11"/>
  <c r="A51" i="11"/>
  <c r="D51" i="11" s="1"/>
  <c r="A50" i="11"/>
  <c r="C50" i="11" s="1"/>
  <c r="A49" i="11"/>
  <c r="C49" i="11" s="1"/>
  <c r="A48" i="11"/>
  <c r="C48" i="11" s="1"/>
  <c r="A47" i="11"/>
  <c r="D47" i="11" s="1"/>
  <c r="A46" i="11"/>
  <c r="A45" i="11"/>
  <c r="D45" i="11" s="1"/>
  <c r="C44" i="11"/>
  <c r="A44" i="11"/>
  <c r="D44" i="11" s="1"/>
  <c r="A43" i="11"/>
  <c r="D43" i="11" s="1"/>
  <c r="A42" i="11"/>
  <c r="C42" i="11" s="1"/>
  <c r="A41" i="11"/>
  <c r="C41" i="11" s="1"/>
  <c r="A40" i="11"/>
  <c r="C40" i="11" s="1"/>
  <c r="D39" i="11"/>
  <c r="A39" i="11"/>
  <c r="A38" i="11"/>
  <c r="C37" i="11"/>
  <c r="A37" i="11"/>
  <c r="D37" i="11" s="1"/>
  <c r="D36" i="11"/>
  <c r="C36" i="11"/>
  <c r="A36" i="11"/>
  <c r="A35" i="11"/>
  <c r="D35" i="11" s="1"/>
  <c r="A34" i="11"/>
  <c r="C34" i="11" s="1"/>
  <c r="A33" i="11"/>
  <c r="C33" i="11" s="1"/>
  <c r="A32" i="11"/>
  <c r="C32" i="11" s="1"/>
  <c r="A31" i="11"/>
  <c r="D31" i="11" s="1"/>
  <c r="A30" i="11"/>
  <c r="A29" i="11"/>
  <c r="D29" i="11" s="1"/>
  <c r="C28" i="11"/>
  <c r="A28" i="11"/>
  <c r="D28" i="11" s="1"/>
  <c r="A27" i="11"/>
  <c r="D27" i="11" s="1"/>
  <c r="A26" i="11"/>
  <c r="D26" i="11" s="1"/>
  <c r="A25" i="11"/>
  <c r="C25" i="11" s="1"/>
  <c r="A24" i="11"/>
  <c r="C24" i="11" s="1"/>
  <c r="D23" i="11"/>
  <c r="A23" i="11"/>
  <c r="A22" i="11"/>
  <c r="C21" i="11"/>
  <c r="A21" i="11"/>
  <c r="D21" i="11" s="1"/>
  <c r="D20" i="11"/>
  <c r="C20" i="11"/>
  <c r="A20" i="11"/>
  <c r="A19" i="11"/>
  <c r="D19" i="11" s="1"/>
  <c r="A18" i="11"/>
  <c r="C18" i="11" s="1"/>
  <c r="A17" i="11"/>
  <c r="D17" i="11" s="1"/>
  <c r="A16" i="11"/>
  <c r="A15" i="11"/>
  <c r="D15" i="11" s="1"/>
  <c r="A14" i="11"/>
  <c r="D14" i="11" s="1"/>
  <c r="A13" i="11"/>
  <c r="D13" i="11" s="1"/>
  <c r="A12" i="11"/>
  <c r="C12" i="11" s="1"/>
  <c r="A11" i="11"/>
  <c r="A10" i="11"/>
  <c r="D10" i="11" s="1"/>
  <c r="D9" i="11"/>
  <c r="A9" i="11"/>
  <c r="C9" i="11" s="1"/>
  <c r="A8" i="11"/>
  <c r="D8" i="11" s="1"/>
  <c r="A7" i="11"/>
  <c r="D7" i="11" s="1"/>
  <c r="A6" i="11"/>
  <c r="C6" i="11" s="1"/>
  <c r="A5" i="11"/>
  <c r="C5" i="11" s="1"/>
  <c r="A4" i="11"/>
  <c r="D4" i="11" s="1"/>
  <c r="A3" i="11"/>
  <c r="A2" i="11"/>
  <c r="C2" i="11" s="1"/>
  <c r="A841" i="10"/>
  <c r="C841" i="10" s="1"/>
  <c r="B841" i="10"/>
  <c r="A842" i="10"/>
  <c r="D842" i="10" s="1"/>
  <c r="B842" i="10"/>
  <c r="A826" i="10"/>
  <c r="C826" i="10" s="1"/>
  <c r="B826" i="10"/>
  <c r="A827" i="10"/>
  <c r="B827" i="10"/>
  <c r="C827" i="10"/>
  <c r="D827" i="10"/>
  <c r="A828" i="10"/>
  <c r="B828" i="10"/>
  <c r="C828" i="10"/>
  <c r="D828" i="10"/>
  <c r="A829" i="10"/>
  <c r="C829" i="10" s="1"/>
  <c r="B829" i="10"/>
  <c r="A830" i="10"/>
  <c r="D830" i="10" s="1"/>
  <c r="B830" i="10"/>
  <c r="A831" i="10"/>
  <c r="C831" i="10" s="1"/>
  <c r="B831" i="10"/>
  <c r="D831" i="10"/>
  <c r="A832" i="10"/>
  <c r="C832" i="10" s="1"/>
  <c r="B832" i="10"/>
  <c r="A833" i="10"/>
  <c r="C833" i="10" s="1"/>
  <c r="B833" i="10"/>
  <c r="A834" i="10"/>
  <c r="C834" i="10" s="1"/>
  <c r="B834" i="10"/>
  <c r="A835" i="10"/>
  <c r="D835" i="10" s="1"/>
  <c r="B835" i="10"/>
  <c r="C835" i="10"/>
  <c r="A836" i="10"/>
  <c r="B836" i="10"/>
  <c r="D836" i="10"/>
  <c r="A837" i="10"/>
  <c r="C837" i="10" s="1"/>
  <c r="B837" i="10"/>
  <c r="A838" i="10"/>
  <c r="D838" i="10" s="1"/>
  <c r="B838" i="10"/>
  <c r="C838" i="10"/>
  <c r="A839" i="10"/>
  <c r="D839" i="10" s="1"/>
  <c r="B839" i="10"/>
  <c r="C839" i="10"/>
  <c r="A840" i="10"/>
  <c r="C840" i="10" s="1"/>
  <c r="B840" i="10"/>
  <c r="A788" i="10"/>
  <c r="C788" i="10" s="1"/>
  <c r="B788" i="10"/>
  <c r="D788" i="10"/>
  <c r="A789" i="10"/>
  <c r="D789" i="10" s="1"/>
  <c r="B789" i="10"/>
  <c r="C789" i="10"/>
  <c r="A790" i="10"/>
  <c r="B790" i="10"/>
  <c r="C790" i="10"/>
  <c r="D790" i="10"/>
  <c r="A791" i="10"/>
  <c r="C791" i="10" s="1"/>
  <c r="B791" i="10"/>
  <c r="A792" i="10"/>
  <c r="B792" i="10"/>
  <c r="C792" i="10"/>
  <c r="A793" i="10"/>
  <c r="C793" i="10" s="1"/>
  <c r="B793" i="10"/>
  <c r="A794" i="10"/>
  <c r="C794" i="10" s="1"/>
  <c r="B794" i="10"/>
  <c r="A795" i="10"/>
  <c r="D795" i="10" s="1"/>
  <c r="B795" i="10"/>
  <c r="C795" i="10"/>
  <c r="A796" i="10"/>
  <c r="C796" i="10" s="1"/>
  <c r="B796" i="10"/>
  <c r="D796" i="10"/>
  <c r="A797" i="10"/>
  <c r="D797" i="10" s="1"/>
  <c r="B797" i="10"/>
  <c r="A798" i="10"/>
  <c r="D798" i="10" s="1"/>
  <c r="B798" i="10"/>
  <c r="C798" i="10"/>
  <c r="A799" i="10"/>
  <c r="C799" i="10" s="1"/>
  <c r="B799" i="10"/>
  <c r="A800" i="10"/>
  <c r="B800" i="10"/>
  <c r="C800" i="10"/>
  <c r="D800" i="10"/>
  <c r="A801" i="10"/>
  <c r="B801" i="10"/>
  <c r="C801" i="10"/>
  <c r="D801" i="10"/>
  <c r="A802" i="10"/>
  <c r="C802" i="10" s="1"/>
  <c r="B802" i="10"/>
  <c r="A803" i="10"/>
  <c r="D803" i="10" s="1"/>
  <c r="B803" i="10"/>
  <c r="A804" i="10"/>
  <c r="C804" i="10" s="1"/>
  <c r="B804" i="10"/>
  <c r="D804" i="10"/>
  <c r="A805" i="10"/>
  <c r="D805" i="10" s="1"/>
  <c r="B805" i="10"/>
  <c r="A806" i="10"/>
  <c r="D806" i="10" s="1"/>
  <c r="B806" i="10"/>
  <c r="C806" i="10"/>
  <c r="A807" i="10"/>
  <c r="C807" i="10" s="1"/>
  <c r="B807" i="10"/>
  <c r="A808" i="10"/>
  <c r="B808" i="10"/>
  <c r="C808" i="10"/>
  <c r="A809" i="10"/>
  <c r="D809" i="10" s="1"/>
  <c r="B809" i="10"/>
  <c r="C809" i="10"/>
  <c r="A810" i="10"/>
  <c r="C810" i="10" s="1"/>
  <c r="B810" i="10"/>
  <c r="A811" i="10"/>
  <c r="B811" i="10"/>
  <c r="C811" i="10"/>
  <c r="D811" i="10"/>
  <c r="A812" i="10"/>
  <c r="C812" i="10" s="1"/>
  <c r="B812" i="10"/>
  <c r="D812" i="10"/>
  <c r="A813" i="10"/>
  <c r="D813" i="10" s="1"/>
  <c r="B813" i="10"/>
  <c r="A814" i="10"/>
  <c r="D814" i="10" s="1"/>
  <c r="B814" i="10"/>
  <c r="A815" i="10"/>
  <c r="C815" i="10" s="1"/>
  <c r="B815" i="10"/>
  <c r="A816" i="10"/>
  <c r="C816" i="10" s="1"/>
  <c r="B816" i="10"/>
  <c r="D816" i="10"/>
  <c r="A817" i="10"/>
  <c r="D817" i="10" s="1"/>
  <c r="B817" i="10"/>
  <c r="C817" i="10"/>
  <c r="A818" i="10"/>
  <c r="C818" i="10" s="1"/>
  <c r="B818" i="10"/>
  <c r="A819" i="10"/>
  <c r="D819" i="10" s="1"/>
  <c r="B819" i="10"/>
  <c r="C819" i="10"/>
  <c r="A820" i="10"/>
  <c r="C820" i="10" s="1"/>
  <c r="B820" i="10"/>
  <c r="A821" i="10"/>
  <c r="D821" i="10" s="1"/>
  <c r="B821" i="10"/>
  <c r="A822" i="10"/>
  <c r="B822" i="10"/>
  <c r="C822" i="10"/>
  <c r="D822" i="10"/>
  <c r="A823" i="10"/>
  <c r="C823" i="10" s="1"/>
  <c r="B823" i="10"/>
  <c r="A824" i="10"/>
  <c r="B824" i="10"/>
  <c r="A825" i="10"/>
  <c r="D825" i="10" s="1"/>
  <c r="B825" i="10"/>
  <c r="B731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675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19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563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07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451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39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3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283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27" i="10"/>
  <c r="A226" i="10"/>
  <c r="D226" i="10" s="1"/>
  <c r="B226" i="10"/>
  <c r="B787" i="10"/>
  <c r="A787" i="10"/>
  <c r="D787" i="10" s="1"/>
  <c r="A769" i="10"/>
  <c r="C769" i="10" s="1"/>
  <c r="B769" i="10"/>
  <c r="A770" i="10"/>
  <c r="D770" i="10" s="1"/>
  <c r="B770" i="10"/>
  <c r="A771" i="10"/>
  <c r="D771" i="10" s="1"/>
  <c r="B771" i="10"/>
  <c r="A772" i="10"/>
  <c r="C772" i="10" s="1"/>
  <c r="B772" i="10"/>
  <c r="A773" i="10"/>
  <c r="B773" i="10"/>
  <c r="A774" i="10"/>
  <c r="B774" i="10"/>
  <c r="C774" i="10"/>
  <c r="A775" i="10"/>
  <c r="C775" i="10" s="1"/>
  <c r="B775" i="10"/>
  <c r="A776" i="10"/>
  <c r="C776" i="10" s="1"/>
  <c r="B776" i="10"/>
  <c r="A777" i="10"/>
  <c r="B777" i="10"/>
  <c r="A778" i="10"/>
  <c r="D778" i="10" s="1"/>
  <c r="B778" i="10"/>
  <c r="A779" i="10"/>
  <c r="D779" i="10" s="1"/>
  <c r="B779" i="10"/>
  <c r="A780" i="10"/>
  <c r="C780" i="10" s="1"/>
  <c r="B780" i="10"/>
  <c r="A781" i="10"/>
  <c r="B781" i="10"/>
  <c r="D781" i="10"/>
  <c r="A782" i="10"/>
  <c r="B782" i="10"/>
  <c r="A783" i="10"/>
  <c r="C783" i="10" s="1"/>
  <c r="B783" i="10"/>
  <c r="A784" i="10"/>
  <c r="C784" i="10" s="1"/>
  <c r="B784" i="10"/>
  <c r="A785" i="10"/>
  <c r="D785" i="10" s="1"/>
  <c r="B785" i="10"/>
  <c r="A786" i="10"/>
  <c r="D786" i="10" s="1"/>
  <c r="B786" i="10"/>
  <c r="A732" i="10"/>
  <c r="C732" i="10" s="1"/>
  <c r="B732" i="10"/>
  <c r="A733" i="10"/>
  <c r="B733" i="10"/>
  <c r="A734" i="10"/>
  <c r="C734" i="10" s="1"/>
  <c r="B734" i="10"/>
  <c r="A735" i="10"/>
  <c r="C735" i="10" s="1"/>
  <c r="B735" i="10"/>
  <c r="A736" i="10"/>
  <c r="C736" i="10" s="1"/>
  <c r="B736" i="10"/>
  <c r="A737" i="10"/>
  <c r="D737" i="10" s="1"/>
  <c r="B737" i="10"/>
  <c r="A738" i="10"/>
  <c r="C738" i="10" s="1"/>
  <c r="B738" i="10"/>
  <c r="A739" i="10"/>
  <c r="C739" i="10" s="1"/>
  <c r="B739" i="10"/>
  <c r="A740" i="10"/>
  <c r="B740" i="10"/>
  <c r="A741" i="10"/>
  <c r="E741" i="10" s="1"/>
  <c r="B741" i="10"/>
  <c r="A742" i="10"/>
  <c r="C742" i="10" s="1"/>
  <c r="B742" i="10"/>
  <c r="A743" i="10"/>
  <c r="C743" i="10" s="1"/>
  <c r="B743" i="10"/>
  <c r="A744" i="10"/>
  <c r="B744" i="10"/>
  <c r="A745" i="10"/>
  <c r="B745" i="10"/>
  <c r="A746" i="10"/>
  <c r="C746" i="10" s="1"/>
  <c r="B746" i="10"/>
  <c r="A747" i="10"/>
  <c r="C747" i="10" s="1"/>
  <c r="B747" i="10"/>
  <c r="A748" i="10"/>
  <c r="C748" i="10" s="1"/>
  <c r="B748" i="10"/>
  <c r="A749" i="10"/>
  <c r="B749" i="10"/>
  <c r="D749" i="10"/>
  <c r="A750" i="10"/>
  <c r="C750" i="10" s="1"/>
  <c r="B750" i="10"/>
  <c r="A751" i="10"/>
  <c r="C751" i="10" s="1"/>
  <c r="B751" i="10"/>
  <c r="A752" i="10"/>
  <c r="D752" i="10" s="1"/>
  <c r="B752" i="10"/>
  <c r="C752" i="10"/>
  <c r="A753" i="10"/>
  <c r="D753" i="10" s="1"/>
  <c r="B753" i="10"/>
  <c r="A754" i="10"/>
  <c r="C754" i="10" s="1"/>
  <c r="B754" i="10"/>
  <c r="A755" i="10"/>
  <c r="C755" i="10" s="1"/>
  <c r="B755" i="10"/>
  <c r="A756" i="10"/>
  <c r="B756" i="10"/>
  <c r="A757" i="10"/>
  <c r="B757" i="10"/>
  <c r="C757" i="10"/>
  <c r="A758" i="10"/>
  <c r="C758" i="10" s="1"/>
  <c r="B758" i="10"/>
  <c r="A759" i="10"/>
  <c r="C759" i="10" s="1"/>
  <c r="B759" i="10"/>
  <c r="A760" i="10"/>
  <c r="D760" i="10" s="1"/>
  <c r="B760" i="10"/>
  <c r="A761" i="10"/>
  <c r="B761" i="10"/>
  <c r="A762" i="10"/>
  <c r="C762" i="10" s="1"/>
  <c r="B762" i="10"/>
  <c r="A763" i="10"/>
  <c r="C763" i="10" s="1"/>
  <c r="B763" i="10"/>
  <c r="D763" i="10"/>
  <c r="A764" i="10"/>
  <c r="C764" i="10" s="1"/>
  <c r="B764" i="10"/>
  <c r="A765" i="10"/>
  <c r="B765" i="10"/>
  <c r="D765" i="10"/>
  <c r="A766" i="10"/>
  <c r="D766" i="10" s="1"/>
  <c r="B766" i="10"/>
  <c r="C766" i="10"/>
  <c r="A767" i="10"/>
  <c r="C767" i="10" s="1"/>
  <c r="B767" i="10"/>
  <c r="A768" i="10"/>
  <c r="B768" i="10"/>
  <c r="C768" i="10"/>
  <c r="A731" i="10"/>
  <c r="C731" i="10" s="1"/>
  <c r="A712" i="10"/>
  <c r="A713" i="10"/>
  <c r="D713" i="10" s="1"/>
  <c r="A714" i="10"/>
  <c r="C714" i="10" s="1"/>
  <c r="A715" i="10"/>
  <c r="C715" i="10" s="1"/>
  <c r="A716" i="10"/>
  <c r="A717" i="10"/>
  <c r="D717" i="10" s="1"/>
  <c r="A718" i="10"/>
  <c r="C718" i="10" s="1"/>
  <c r="A719" i="10"/>
  <c r="C719" i="10" s="1"/>
  <c r="D719" i="10"/>
  <c r="A720" i="10"/>
  <c r="D720" i="10" s="1"/>
  <c r="A721" i="10"/>
  <c r="D721" i="10" s="1"/>
  <c r="C721" i="10"/>
  <c r="A722" i="10"/>
  <c r="D722" i="10" s="1"/>
  <c r="A723" i="10"/>
  <c r="C723" i="10" s="1"/>
  <c r="A724" i="10"/>
  <c r="A725" i="10"/>
  <c r="A726" i="10"/>
  <c r="C726" i="10" s="1"/>
  <c r="A727" i="10"/>
  <c r="C727" i="10" s="1"/>
  <c r="A728" i="10"/>
  <c r="D728" i="10" s="1"/>
  <c r="C728" i="10"/>
  <c r="A729" i="10"/>
  <c r="A730" i="10"/>
  <c r="D730" i="10" s="1"/>
  <c r="A676" i="10"/>
  <c r="C676" i="10" s="1"/>
  <c r="A677" i="10"/>
  <c r="D677" i="10" s="1"/>
  <c r="A678" i="10"/>
  <c r="C678" i="10" s="1"/>
  <c r="A679" i="10"/>
  <c r="C679" i="10" s="1"/>
  <c r="A680" i="10"/>
  <c r="C680" i="10"/>
  <c r="A681" i="10"/>
  <c r="C681" i="10" s="1"/>
  <c r="A682" i="10"/>
  <c r="C682" i="10" s="1"/>
  <c r="A683" i="10"/>
  <c r="D683" i="10" s="1"/>
  <c r="A684" i="10"/>
  <c r="A685" i="10"/>
  <c r="D685" i="10" s="1"/>
  <c r="C685" i="10"/>
  <c r="A686" i="10"/>
  <c r="D686" i="10" s="1"/>
  <c r="C686" i="10"/>
  <c r="A687" i="10"/>
  <c r="C687" i="10" s="1"/>
  <c r="A688" i="10"/>
  <c r="C688" i="10" s="1"/>
  <c r="A689" i="10"/>
  <c r="C689" i="10" s="1"/>
  <c r="A690" i="10"/>
  <c r="C690" i="10" s="1"/>
  <c r="A691" i="10"/>
  <c r="C691" i="10" s="1"/>
  <c r="A692" i="10"/>
  <c r="A693" i="10"/>
  <c r="D693" i="10" s="1"/>
  <c r="A694" i="10"/>
  <c r="A695" i="10"/>
  <c r="C695" i="10" s="1"/>
  <c r="A696" i="10"/>
  <c r="A697" i="10"/>
  <c r="C697" i="10" s="1"/>
  <c r="A698" i="10"/>
  <c r="C698" i="10" s="1"/>
  <c r="A699" i="10"/>
  <c r="A700" i="10"/>
  <c r="C700" i="10" s="1"/>
  <c r="A701" i="10"/>
  <c r="D701" i="10" s="1"/>
  <c r="A702" i="10"/>
  <c r="C702" i="10" s="1"/>
  <c r="A703" i="10"/>
  <c r="C703" i="10" s="1"/>
  <c r="A704" i="10"/>
  <c r="A705" i="10"/>
  <c r="A706" i="10"/>
  <c r="C706" i="10" s="1"/>
  <c r="A707" i="10"/>
  <c r="D707" i="10" s="1"/>
  <c r="C707" i="10"/>
  <c r="A708" i="10"/>
  <c r="C708" i="10" s="1"/>
  <c r="A709" i="10"/>
  <c r="D709" i="10" s="1"/>
  <c r="A710" i="10"/>
  <c r="C710" i="10" s="1"/>
  <c r="A711" i="10"/>
  <c r="D711" i="10" s="1"/>
  <c r="A675" i="10"/>
  <c r="C675" i="10" s="1"/>
  <c r="A651" i="10"/>
  <c r="C651" i="10" s="1"/>
  <c r="A652" i="10"/>
  <c r="A653" i="10"/>
  <c r="C653" i="10" s="1"/>
  <c r="A654" i="10"/>
  <c r="C654" i="10" s="1"/>
  <c r="A655" i="10"/>
  <c r="A656" i="10"/>
  <c r="A657" i="10"/>
  <c r="C657" i="10" s="1"/>
  <c r="A658" i="10"/>
  <c r="C658" i="10" s="1"/>
  <c r="A659" i="10"/>
  <c r="C659" i="10" s="1"/>
  <c r="A660" i="10"/>
  <c r="D660" i="10" s="1"/>
  <c r="A661" i="10"/>
  <c r="C661" i="10" s="1"/>
  <c r="A662" i="10"/>
  <c r="C662" i="10" s="1"/>
  <c r="A663" i="10"/>
  <c r="A664" i="10"/>
  <c r="C664" i="10" s="1"/>
  <c r="A665" i="10"/>
  <c r="C665" i="10" s="1"/>
  <c r="A666" i="10"/>
  <c r="D666" i="10" s="1"/>
  <c r="C666" i="10"/>
  <c r="A667" i="10"/>
  <c r="A668" i="10"/>
  <c r="D668" i="10" s="1"/>
  <c r="A669" i="10"/>
  <c r="D669" i="10" s="1"/>
  <c r="A670" i="10"/>
  <c r="C670" i="10" s="1"/>
  <c r="A671" i="10"/>
  <c r="D671" i="10"/>
  <c r="A672" i="10"/>
  <c r="C672" i="10"/>
  <c r="D672" i="10"/>
  <c r="A673" i="10"/>
  <c r="C673" i="10" s="1"/>
  <c r="A674" i="10"/>
  <c r="C674" i="10" s="1"/>
  <c r="A632" i="10"/>
  <c r="A633" i="10"/>
  <c r="D633" i="10" s="1"/>
  <c r="A634" i="10"/>
  <c r="A635" i="10"/>
  <c r="C635" i="10" s="1"/>
  <c r="A636" i="10"/>
  <c r="C636" i="10" s="1"/>
  <c r="A637" i="10"/>
  <c r="A638" i="10"/>
  <c r="C638" i="10" s="1"/>
  <c r="A639" i="10"/>
  <c r="C639" i="10" s="1"/>
  <c r="A640" i="10"/>
  <c r="C640" i="10"/>
  <c r="A641" i="10"/>
  <c r="D641" i="10" s="1"/>
  <c r="C641" i="10"/>
  <c r="A642" i="10"/>
  <c r="A643" i="10"/>
  <c r="C643" i="10" s="1"/>
  <c r="A644" i="10"/>
  <c r="D644" i="10"/>
  <c r="A645" i="10"/>
  <c r="C645" i="10" s="1"/>
  <c r="A646" i="10"/>
  <c r="C646" i="10" s="1"/>
  <c r="A647" i="10"/>
  <c r="A648" i="10"/>
  <c r="C648" i="10" s="1"/>
  <c r="A649" i="10"/>
  <c r="A650" i="10"/>
  <c r="C650" i="10" s="1"/>
  <c r="A620" i="10"/>
  <c r="C620" i="10" s="1"/>
  <c r="D620" i="10"/>
  <c r="A621" i="10"/>
  <c r="D621" i="10" s="1"/>
  <c r="A622" i="10"/>
  <c r="D622" i="10" s="1"/>
  <c r="A623" i="10"/>
  <c r="C623" i="10" s="1"/>
  <c r="A624" i="10"/>
  <c r="A625" i="10"/>
  <c r="D625" i="10" s="1"/>
  <c r="A626" i="10"/>
  <c r="C626" i="10" s="1"/>
  <c r="A627" i="10"/>
  <c r="C627" i="10" s="1"/>
  <c r="A628" i="10"/>
  <c r="C628" i="10" s="1"/>
  <c r="E628" i="10"/>
  <c r="A629" i="10"/>
  <c r="D629" i="10" s="1"/>
  <c r="C629" i="10"/>
  <c r="A630" i="10"/>
  <c r="D630" i="10" s="1"/>
  <c r="A631" i="10"/>
  <c r="C631" i="10" s="1"/>
  <c r="A619" i="10"/>
  <c r="D619" i="10" s="1"/>
  <c r="A618" i="10"/>
  <c r="A610" i="10"/>
  <c r="D610" i="10" s="1"/>
  <c r="A611" i="10"/>
  <c r="A612" i="10"/>
  <c r="C612" i="10" s="1"/>
  <c r="A613" i="10"/>
  <c r="C613" i="10" s="1"/>
  <c r="A614" i="10"/>
  <c r="C614" i="10" s="1"/>
  <c r="A615" i="10"/>
  <c r="C615" i="10" s="1"/>
  <c r="A616" i="10"/>
  <c r="A617" i="10"/>
  <c r="C617" i="10" s="1"/>
  <c r="A564" i="10"/>
  <c r="C564" i="10" s="1"/>
  <c r="A565" i="10"/>
  <c r="A566" i="10"/>
  <c r="C566" i="10" s="1"/>
  <c r="A567" i="10"/>
  <c r="C567" i="10" s="1"/>
  <c r="A568" i="10"/>
  <c r="A569" i="10"/>
  <c r="A570" i="10"/>
  <c r="C570" i="10" s="1"/>
  <c r="A571" i="10"/>
  <c r="D571" i="10"/>
  <c r="A572" i="10"/>
  <c r="D572" i="10" s="1"/>
  <c r="A573" i="10"/>
  <c r="D573" i="10" s="1"/>
  <c r="A574" i="10"/>
  <c r="C574" i="10" s="1"/>
  <c r="D574" i="10"/>
  <c r="A575" i="10"/>
  <c r="C575" i="10" s="1"/>
  <c r="A576" i="10"/>
  <c r="A577" i="10"/>
  <c r="C577" i="10" s="1"/>
  <c r="A578" i="10"/>
  <c r="C578" i="10" s="1"/>
  <c r="A579" i="10"/>
  <c r="A580" i="10"/>
  <c r="C580" i="10" s="1"/>
  <c r="A581" i="10"/>
  <c r="D581" i="10" s="1"/>
  <c r="A582" i="10"/>
  <c r="A583" i="10"/>
  <c r="C583" i="10" s="1"/>
  <c r="A584" i="10"/>
  <c r="D584" i="10"/>
  <c r="A585" i="10"/>
  <c r="D585" i="10" s="1"/>
  <c r="A586" i="10"/>
  <c r="C586" i="10" s="1"/>
  <c r="A587" i="10"/>
  <c r="C587" i="10"/>
  <c r="D587" i="10"/>
  <c r="A588" i="10"/>
  <c r="A589" i="10"/>
  <c r="A590" i="10"/>
  <c r="C590" i="10" s="1"/>
  <c r="A591" i="10"/>
  <c r="C591" i="10" s="1"/>
  <c r="A592" i="10"/>
  <c r="A593" i="10"/>
  <c r="C593" i="10" s="1"/>
  <c r="D593" i="10"/>
  <c r="A594" i="10"/>
  <c r="C594" i="10" s="1"/>
  <c r="A595" i="10"/>
  <c r="C595" i="10" s="1"/>
  <c r="A596" i="10"/>
  <c r="C596" i="10" s="1"/>
  <c r="A597" i="10"/>
  <c r="D597" i="10" s="1"/>
  <c r="A598" i="10"/>
  <c r="C598" i="10" s="1"/>
  <c r="A599" i="10"/>
  <c r="C599" i="10" s="1"/>
  <c r="A600" i="10"/>
  <c r="A601" i="10"/>
  <c r="D601" i="10" s="1"/>
  <c r="A602" i="10"/>
  <c r="C602" i="10" s="1"/>
  <c r="A603" i="10"/>
  <c r="D603" i="10" s="1"/>
  <c r="C603" i="10"/>
  <c r="A604" i="10"/>
  <c r="A605" i="10"/>
  <c r="D605" i="10" s="1"/>
  <c r="A606" i="10"/>
  <c r="A607" i="10"/>
  <c r="C607" i="10" s="1"/>
  <c r="A608" i="10"/>
  <c r="A609" i="10"/>
  <c r="D609" i="10" s="1"/>
  <c r="A563" i="10"/>
  <c r="A561" i="10"/>
  <c r="D561" i="10" s="1"/>
  <c r="A562" i="10"/>
  <c r="D562" i="10" s="1"/>
  <c r="C562" i="10"/>
  <c r="A542" i="10"/>
  <c r="D542" i="10" s="1"/>
  <c r="A543" i="10"/>
  <c r="A544" i="10"/>
  <c r="C544" i="10" s="1"/>
  <c r="D544" i="10"/>
  <c r="A545" i="10"/>
  <c r="C545" i="10" s="1"/>
  <c r="A546" i="10"/>
  <c r="A547" i="10"/>
  <c r="C547" i="10" s="1"/>
  <c r="A548" i="10"/>
  <c r="C548" i="10" s="1"/>
  <c r="A549" i="10"/>
  <c r="C549" i="10" s="1"/>
  <c r="A550" i="10"/>
  <c r="D550" i="10" s="1"/>
  <c r="C550" i="10"/>
  <c r="A551" i="10"/>
  <c r="D551" i="10" s="1"/>
  <c r="A552" i="10"/>
  <c r="C552" i="10" s="1"/>
  <c r="A553" i="10"/>
  <c r="C553" i="10" s="1"/>
  <c r="A554" i="10"/>
  <c r="A555" i="10"/>
  <c r="C555" i="10" s="1"/>
  <c r="A556" i="10"/>
  <c r="C556" i="10" s="1"/>
  <c r="A557" i="10"/>
  <c r="A558" i="10"/>
  <c r="C558" i="10" s="1"/>
  <c r="A559" i="10"/>
  <c r="A560" i="10"/>
  <c r="A508" i="10"/>
  <c r="D508" i="10" s="1"/>
  <c r="A509" i="10"/>
  <c r="D509" i="10" s="1"/>
  <c r="C509" i="10"/>
  <c r="A510" i="10"/>
  <c r="C510" i="10" s="1"/>
  <c r="A511" i="10"/>
  <c r="C511" i="10" s="1"/>
  <c r="A512" i="10"/>
  <c r="C512" i="10"/>
  <c r="D512" i="10"/>
  <c r="A513" i="10"/>
  <c r="A514" i="10"/>
  <c r="C514" i="10" s="1"/>
  <c r="A515" i="10"/>
  <c r="C515" i="10" s="1"/>
  <c r="A516" i="10"/>
  <c r="E516" i="10" s="1"/>
  <c r="A517" i="10"/>
  <c r="D517" i="10" s="1"/>
  <c r="C517" i="10"/>
  <c r="A518" i="10"/>
  <c r="D518" i="10" s="1"/>
  <c r="A519" i="10"/>
  <c r="C519" i="10" s="1"/>
  <c r="A520" i="10"/>
  <c r="A521" i="10"/>
  <c r="D521" i="10"/>
  <c r="A522" i="10"/>
  <c r="C522" i="10" s="1"/>
  <c r="A523" i="10"/>
  <c r="C523" i="10" s="1"/>
  <c r="A524" i="10"/>
  <c r="A525" i="10"/>
  <c r="A526" i="10"/>
  <c r="D526" i="10" s="1"/>
  <c r="C526" i="10"/>
  <c r="A527" i="10"/>
  <c r="C527" i="10" s="1"/>
  <c r="A528" i="10"/>
  <c r="C528" i="10"/>
  <c r="A529" i="10"/>
  <c r="A530" i="10"/>
  <c r="C530" i="10" s="1"/>
  <c r="A531" i="10"/>
  <c r="C531" i="10" s="1"/>
  <c r="A532" i="10"/>
  <c r="C532" i="10" s="1"/>
  <c r="A533" i="10"/>
  <c r="D533" i="10" s="1"/>
  <c r="A534" i="10"/>
  <c r="D534" i="10" s="1"/>
  <c r="A535" i="10"/>
  <c r="A536" i="10"/>
  <c r="A537" i="10"/>
  <c r="C537" i="10" s="1"/>
  <c r="A538" i="10"/>
  <c r="C538" i="10" s="1"/>
  <c r="A539" i="10"/>
  <c r="C539" i="10" s="1"/>
  <c r="A540" i="10"/>
  <c r="A541" i="10"/>
  <c r="D541" i="10" s="1"/>
  <c r="C541" i="10"/>
  <c r="A507" i="10"/>
  <c r="A452" i="10"/>
  <c r="A453" i="10"/>
  <c r="D453" i="10" s="1"/>
  <c r="A454" i="10"/>
  <c r="A455" i="10"/>
  <c r="C455" i="10" s="1"/>
  <c r="A456" i="10"/>
  <c r="D456" i="10"/>
  <c r="A457" i="10"/>
  <c r="C457" i="10" s="1"/>
  <c r="A458" i="10"/>
  <c r="C458" i="10" s="1"/>
  <c r="A459" i="10"/>
  <c r="A460" i="10"/>
  <c r="D460" i="10" s="1"/>
  <c r="C460" i="10"/>
  <c r="A461" i="10"/>
  <c r="D461" i="10" s="1"/>
  <c r="A462" i="10"/>
  <c r="C462" i="10" s="1"/>
  <c r="A463" i="10"/>
  <c r="C463" i="10" s="1"/>
  <c r="A464" i="10"/>
  <c r="A465" i="10"/>
  <c r="A466" i="10"/>
  <c r="C466" i="10" s="1"/>
  <c r="A467" i="10"/>
  <c r="D467" i="10" s="1"/>
  <c r="A468" i="10"/>
  <c r="A469" i="10"/>
  <c r="D469" i="10" s="1"/>
  <c r="A470" i="10"/>
  <c r="A471" i="10"/>
  <c r="C471" i="10" s="1"/>
  <c r="A472" i="10"/>
  <c r="D472" i="10" s="1"/>
  <c r="A473" i="10"/>
  <c r="A474" i="10"/>
  <c r="C474" i="10" s="1"/>
  <c r="A475" i="10"/>
  <c r="A476" i="10"/>
  <c r="A477" i="10"/>
  <c r="D477" i="10" s="1"/>
  <c r="A478" i="10"/>
  <c r="C478" i="10" s="1"/>
  <c r="A479" i="10"/>
  <c r="C479" i="10" s="1"/>
  <c r="A480" i="10"/>
  <c r="A481" i="10"/>
  <c r="A482" i="10"/>
  <c r="C482" i="10" s="1"/>
  <c r="A483" i="10"/>
  <c r="D483" i="10"/>
  <c r="A484" i="10"/>
  <c r="D484" i="10"/>
  <c r="A485" i="10"/>
  <c r="D485" i="10" s="1"/>
  <c r="A486" i="10"/>
  <c r="A487" i="10"/>
  <c r="C487" i="10" s="1"/>
  <c r="A488" i="10"/>
  <c r="A489" i="10"/>
  <c r="D489" i="10" s="1"/>
  <c r="C489" i="10"/>
  <c r="A490" i="10"/>
  <c r="C490" i="10" s="1"/>
  <c r="A491" i="10"/>
  <c r="A492" i="10"/>
  <c r="D492" i="10" s="1"/>
  <c r="A493" i="10"/>
  <c r="D493" i="10" s="1"/>
  <c r="A494" i="10"/>
  <c r="A495" i="10"/>
  <c r="C495" i="10" s="1"/>
  <c r="A496" i="10"/>
  <c r="D496" i="10" s="1"/>
  <c r="A497" i="10"/>
  <c r="A498" i="10"/>
  <c r="C498" i="10" s="1"/>
  <c r="A499" i="10"/>
  <c r="A500" i="10"/>
  <c r="C500" i="10" s="1"/>
  <c r="A501" i="10"/>
  <c r="D501" i="10" s="1"/>
  <c r="A502" i="10"/>
  <c r="C502" i="10" s="1"/>
  <c r="A503" i="10"/>
  <c r="C503" i="10" s="1"/>
  <c r="A504" i="10"/>
  <c r="D504" i="10"/>
  <c r="A505" i="10"/>
  <c r="D505" i="10" s="1"/>
  <c r="C505" i="10"/>
  <c r="A506" i="10"/>
  <c r="C506" i="10" s="1"/>
  <c r="A451" i="10"/>
  <c r="A441" i="10"/>
  <c r="C441" i="10" s="1"/>
  <c r="A442" i="10"/>
  <c r="D442" i="10" s="1"/>
  <c r="A443" i="10"/>
  <c r="C443" i="10" s="1"/>
  <c r="A444" i="10"/>
  <c r="C444" i="10" s="1"/>
  <c r="A445" i="10"/>
  <c r="A446" i="10"/>
  <c r="C446" i="10" s="1"/>
  <c r="A447" i="10"/>
  <c r="C447" i="10" s="1"/>
  <c r="A448" i="10"/>
  <c r="D448" i="10" s="1"/>
  <c r="C448" i="10"/>
  <c r="A449" i="10"/>
  <c r="A450" i="10"/>
  <c r="C450" i="10"/>
  <c r="D450" i="10"/>
  <c r="D451" i="10"/>
  <c r="A396" i="10"/>
  <c r="A397" i="10"/>
  <c r="A398" i="10"/>
  <c r="A399" i="10"/>
  <c r="C399" i="10" s="1"/>
  <c r="A400" i="10"/>
  <c r="A401" i="10"/>
  <c r="D401" i="10" s="1"/>
  <c r="A402" i="10"/>
  <c r="C402" i="10" s="1"/>
  <c r="A403" i="10"/>
  <c r="D403" i="10"/>
  <c r="A404" i="10"/>
  <c r="C404" i="10" s="1"/>
  <c r="A405" i="10"/>
  <c r="E405" i="10" s="1"/>
  <c r="A406" i="10"/>
  <c r="C406" i="10" s="1"/>
  <c r="A407" i="10"/>
  <c r="C407" i="10" s="1"/>
  <c r="A408" i="10"/>
  <c r="C408" i="10"/>
  <c r="A409" i="10"/>
  <c r="A410" i="10"/>
  <c r="C410" i="10" s="1"/>
  <c r="A411" i="10"/>
  <c r="A412" i="10"/>
  <c r="C412" i="10" s="1"/>
  <c r="A413" i="10"/>
  <c r="A414" i="10"/>
  <c r="A415" i="10"/>
  <c r="C415" i="10" s="1"/>
  <c r="A416" i="10"/>
  <c r="A417" i="10"/>
  <c r="C417" i="10" s="1"/>
  <c r="A418" i="10"/>
  <c r="C418" i="10" s="1"/>
  <c r="A419" i="10"/>
  <c r="A420" i="10"/>
  <c r="C420" i="10" s="1"/>
  <c r="A421" i="10"/>
  <c r="C421" i="10"/>
  <c r="A422" i="10"/>
  <c r="A423" i="10"/>
  <c r="C423" i="10" s="1"/>
  <c r="A424" i="10"/>
  <c r="A425" i="10"/>
  <c r="A426" i="10"/>
  <c r="C426" i="10" s="1"/>
  <c r="A427" i="10"/>
  <c r="D427" i="10" s="1"/>
  <c r="C427" i="10"/>
  <c r="A428" i="10"/>
  <c r="A429" i="10"/>
  <c r="D429" i="10" s="1"/>
  <c r="C429" i="10"/>
  <c r="A430" i="10"/>
  <c r="C430" i="10" s="1"/>
  <c r="A431" i="10"/>
  <c r="C431" i="10" s="1"/>
  <c r="A432" i="10"/>
  <c r="A433" i="10"/>
  <c r="D433" i="10" s="1"/>
  <c r="C433" i="10"/>
  <c r="A434" i="10"/>
  <c r="C434" i="10" s="1"/>
  <c r="A435" i="10"/>
  <c r="C435" i="10" s="1"/>
  <c r="A436" i="10"/>
  <c r="C436" i="10" s="1"/>
  <c r="A437" i="10"/>
  <c r="A438" i="10"/>
  <c r="C438" i="10" s="1"/>
  <c r="A439" i="10"/>
  <c r="C439" i="10" s="1"/>
  <c r="A440" i="10"/>
  <c r="D440" i="10"/>
  <c r="A395" i="10"/>
  <c r="D395" i="10" s="1"/>
  <c r="A394" i="10"/>
  <c r="C394" i="10" s="1"/>
  <c r="A379" i="10"/>
  <c r="C379" i="10" s="1"/>
  <c r="A380" i="10"/>
  <c r="A381" i="10"/>
  <c r="C381" i="10" s="1"/>
  <c r="A382" i="10"/>
  <c r="C382" i="10" s="1"/>
  <c r="A383" i="10"/>
  <c r="C383" i="10"/>
  <c r="A384" i="10"/>
  <c r="C384" i="10"/>
  <c r="A385" i="10"/>
  <c r="C385" i="10" s="1"/>
  <c r="A386" i="10"/>
  <c r="A387" i="10"/>
  <c r="C387" i="10"/>
  <c r="D387" i="10"/>
  <c r="A388" i="10"/>
  <c r="A389" i="10"/>
  <c r="A390" i="10"/>
  <c r="C390" i="10" s="1"/>
  <c r="A391" i="10"/>
  <c r="A392" i="10"/>
  <c r="A393" i="10"/>
  <c r="C393" i="10" s="1"/>
  <c r="A340" i="10"/>
  <c r="C340" i="10" s="1"/>
  <c r="A341" i="10"/>
  <c r="C341" i="10" s="1"/>
  <c r="A342" i="10"/>
  <c r="D342" i="10" s="1"/>
  <c r="C342" i="10"/>
  <c r="A343" i="10"/>
  <c r="C343" i="10" s="1"/>
  <c r="A344" i="10"/>
  <c r="A345" i="10"/>
  <c r="C345" i="10" s="1"/>
  <c r="A346" i="10"/>
  <c r="D346" i="10" s="1"/>
  <c r="A347" i="10"/>
  <c r="D347" i="10" s="1"/>
  <c r="A348" i="10"/>
  <c r="C348" i="10" s="1"/>
  <c r="A349" i="10"/>
  <c r="E349" i="10" s="1"/>
  <c r="A350" i="10"/>
  <c r="C350" i="10" s="1"/>
  <c r="A351" i="10"/>
  <c r="C351" i="10" s="1"/>
  <c r="A352" i="10"/>
  <c r="A353" i="10"/>
  <c r="C353" i="10"/>
  <c r="A354" i="10"/>
  <c r="D354" i="10" s="1"/>
  <c r="A355" i="10"/>
  <c r="D355" i="10" s="1"/>
  <c r="A356" i="10"/>
  <c r="C356" i="10" s="1"/>
  <c r="A357" i="10"/>
  <c r="A358" i="10"/>
  <c r="A359" i="10"/>
  <c r="C359" i="10" s="1"/>
  <c r="A360" i="10"/>
  <c r="A361" i="10"/>
  <c r="C361" i="10" s="1"/>
  <c r="A362" i="10"/>
  <c r="A363" i="10"/>
  <c r="A364" i="10"/>
  <c r="C364" i="10" s="1"/>
  <c r="A365" i="10"/>
  <c r="D365" i="10" s="1"/>
  <c r="A366" i="10"/>
  <c r="C366" i="10" s="1"/>
  <c r="A367" i="10"/>
  <c r="C367" i="10" s="1"/>
  <c r="A368" i="10"/>
  <c r="A369" i="10"/>
  <c r="C369" i="10" s="1"/>
  <c r="A370" i="10"/>
  <c r="D370" i="10" s="1"/>
  <c r="A371" i="10"/>
  <c r="C371" i="10" s="1"/>
  <c r="A372" i="10"/>
  <c r="C372" i="10" s="1"/>
  <c r="A373" i="10"/>
  <c r="A374" i="10"/>
  <c r="D374" i="10" s="1"/>
  <c r="C374" i="10"/>
  <c r="A375" i="10"/>
  <c r="C375" i="10" s="1"/>
  <c r="A376" i="10"/>
  <c r="A377" i="10"/>
  <c r="A378" i="10"/>
  <c r="D378" i="10" s="1"/>
  <c r="C378" i="10"/>
  <c r="A339" i="10"/>
  <c r="C339" i="10"/>
  <c r="A333" i="10"/>
  <c r="C333" i="10" s="1"/>
  <c r="A334" i="10"/>
  <c r="A335" i="10"/>
  <c r="A336" i="10"/>
  <c r="C336" i="10" s="1"/>
  <c r="A337" i="10"/>
  <c r="C337" i="10"/>
  <c r="A338" i="10"/>
  <c r="C338" i="10"/>
  <c r="D338" i="10"/>
  <c r="A321" i="10"/>
  <c r="C321" i="10" s="1"/>
  <c r="A322" i="10"/>
  <c r="A323" i="10"/>
  <c r="C323" i="10" s="1"/>
  <c r="A324" i="10"/>
  <c r="C324" i="10" s="1"/>
  <c r="A325" i="10"/>
  <c r="D325" i="10" s="1"/>
  <c r="A326" i="10"/>
  <c r="C326" i="10"/>
  <c r="A327" i="10"/>
  <c r="C327" i="10" s="1"/>
  <c r="A328" i="10"/>
  <c r="D328" i="10" s="1"/>
  <c r="A329" i="10"/>
  <c r="D329" i="10" s="1"/>
  <c r="A330" i="10"/>
  <c r="D330" i="10" s="1"/>
  <c r="A331" i="10"/>
  <c r="A332" i="10"/>
  <c r="C332" i="10" s="1"/>
  <c r="A284" i="10"/>
  <c r="D284" i="10" s="1"/>
  <c r="A285" i="10"/>
  <c r="D285" i="10" s="1"/>
  <c r="A286" i="10"/>
  <c r="A287" i="10"/>
  <c r="A288" i="10"/>
  <c r="C288" i="10"/>
  <c r="A289" i="10"/>
  <c r="A290" i="10"/>
  <c r="C290" i="10" s="1"/>
  <c r="A291" i="10"/>
  <c r="C291" i="10" s="1"/>
  <c r="A292" i="10"/>
  <c r="C292" i="10" s="1"/>
  <c r="A293" i="10"/>
  <c r="D293" i="10" s="1"/>
  <c r="A294" i="10"/>
  <c r="C294" i="10" s="1"/>
  <c r="A295" i="10"/>
  <c r="C295" i="10" s="1"/>
  <c r="A296" i="10"/>
  <c r="A297" i="10"/>
  <c r="D297" i="10" s="1"/>
  <c r="A298" i="10"/>
  <c r="C298" i="10" s="1"/>
  <c r="A299" i="10"/>
  <c r="A300" i="10"/>
  <c r="A301" i="10"/>
  <c r="D301" i="10" s="1"/>
  <c r="A302" i="10"/>
  <c r="A303" i="10"/>
  <c r="C303" i="10" s="1"/>
  <c r="A304" i="10"/>
  <c r="C304" i="10" s="1"/>
  <c r="A305" i="10"/>
  <c r="C305" i="10" s="1"/>
  <c r="A306" i="10"/>
  <c r="C306" i="10" s="1"/>
  <c r="A307" i="10"/>
  <c r="C307" i="10" s="1"/>
  <c r="A308" i="10"/>
  <c r="D308" i="10" s="1"/>
  <c r="A309" i="10"/>
  <c r="D309" i="10" s="1"/>
  <c r="A310" i="10"/>
  <c r="C310" i="10" s="1"/>
  <c r="A311" i="10"/>
  <c r="A312" i="10"/>
  <c r="A313" i="10"/>
  <c r="A314" i="10"/>
  <c r="C314" i="10" s="1"/>
  <c r="A315" i="10"/>
  <c r="A316" i="10"/>
  <c r="C316" i="10" s="1"/>
  <c r="A317" i="10"/>
  <c r="A318" i="10"/>
  <c r="A319" i="10"/>
  <c r="C319" i="10" s="1"/>
  <c r="A320" i="10"/>
  <c r="A283" i="10"/>
  <c r="A271" i="10"/>
  <c r="D271" i="10" s="1"/>
  <c r="A272" i="10"/>
  <c r="D272" i="10" s="1"/>
  <c r="A273" i="10"/>
  <c r="A274" i="10"/>
  <c r="D274" i="10" s="1"/>
  <c r="A275" i="10"/>
  <c r="C275" i="10"/>
  <c r="A276" i="10"/>
  <c r="C276" i="10" s="1"/>
  <c r="A277" i="10"/>
  <c r="C277" i="10" s="1"/>
  <c r="A278" i="10"/>
  <c r="C278" i="10" s="1"/>
  <c r="A279" i="10"/>
  <c r="C279" i="10" s="1"/>
  <c r="A280" i="10"/>
  <c r="D280" i="10" s="1"/>
  <c r="A281" i="10"/>
  <c r="A282" i="10"/>
  <c r="D282" i="10" s="1"/>
  <c r="A228" i="10"/>
  <c r="C228" i="10" s="1"/>
  <c r="A229" i="10"/>
  <c r="A230" i="10"/>
  <c r="D230" i="10" s="1"/>
  <c r="A231" i="10"/>
  <c r="C231" i="10" s="1"/>
  <c r="A232" i="10"/>
  <c r="D232" i="10"/>
  <c r="A233" i="10"/>
  <c r="D233" i="10" s="1"/>
  <c r="A234" i="10"/>
  <c r="C234" i="10" s="1"/>
  <c r="A235" i="10"/>
  <c r="D235" i="10" s="1"/>
  <c r="A236" i="10"/>
  <c r="D236" i="10" s="1"/>
  <c r="A237" i="10"/>
  <c r="A238" i="10"/>
  <c r="C238" i="10" s="1"/>
  <c r="A239" i="10"/>
  <c r="C239" i="10" s="1"/>
  <c r="A240" i="10"/>
  <c r="A241" i="10"/>
  <c r="D241" i="10" s="1"/>
  <c r="C241" i="10"/>
  <c r="A242" i="10"/>
  <c r="C242" i="10" s="1"/>
  <c r="A243" i="10"/>
  <c r="C243" i="10" s="1"/>
  <c r="D243" i="10"/>
  <c r="A244" i="10"/>
  <c r="A245" i="10"/>
  <c r="A246" i="10"/>
  <c r="A247" i="10"/>
  <c r="C247" i="10" s="1"/>
  <c r="A248" i="10"/>
  <c r="C248" i="10" s="1"/>
  <c r="A249" i="10"/>
  <c r="C249" i="10" s="1"/>
  <c r="A250" i="10"/>
  <c r="C250" i="10" s="1"/>
  <c r="A251" i="10"/>
  <c r="C251" i="10" s="1"/>
  <c r="A252" i="10"/>
  <c r="D252" i="10" s="1"/>
  <c r="A253" i="10"/>
  <c r="A254" i="10"/>
  <c r="C254" i="10" s="1"/>
  <c r="A255" i="10"/>
  <c r="C255" i="10" s="1"/>
  <c r="A256" i="10"/>
  <c r="A257" i="10"/>
  <c r="A258" i="10"/>
  <c r="C258" i="10" s="1"/>
  <c r="A259" i="10"/>
  <c r="A260" i="10"/>
  <c r="D260" i="10" s="1"/>
  <c r="A261" i="10"/>
  <c r="D261" i="10" s="1"/>
  <c r="A262" i="10"/>
  <c r="A263" i="10"/>
  <c r="C263" i="10" s="1"/>
  <c r="A264" i="10"/>
  <c r="A265" i="10"/>
  <c r="A266" i="10"/>
  <c r="C266" i="10" s="1"/>
  <c r="A267" i="10"/>
  <c r="D267" i="10" s="1"/>
  <c r="C267" i="10"/>
  <c r="A268" i="10"/>
  <c r="D268" i="10" s="1"/>
  <c r="A269" i="10"/>
  <c r="A270" i="10"/>
  <c r="C270" i="10"/>
  <c r="A227" i="10"/>
  <c r="A171" i="10"/>
  <c r="B171" i="10"/>
  <c r="A172" i="10"/>
  <c r="B172" i="10"/>
  <c r="A173" i="10"/>
  <c r="B173" i="10"/>
  <c r="A174" i="10"/>
  <c r="C174" i="10" s="1"/>
  <c r="B174" i="10"/>
  <c r="A175" i="10"/>
  <c r="B175" i="10"/>
  <c r="D175" i="10"/>
  <c r="A176" i="10"/>
  <c r="C176" i="10" s="1"/>
  <c r="B176" i="10"/>
  <c r="A177" i="10"/>
  <c r="C177" i="10" s="1"/>
  <c r="B177" i="10"/>
  <c r="A178" i="10"/>
  <c r="B178" i="10"/>
  <c r="A179" i="10"/>
  <c r="D179" i="10" s="1"/>
  <c r="B179" i="10"/>
  <c r="A180" i="10"/>
  <c r="D180" i="10" s="1"/>
  <c r="B180" i="10"/>
  <c r="A181" i="10"/>
  <c r="B181" i="10"/>
  <c r="A182" i="10"/>
  <c r="C182" i="10" s="1"/>
  <c r="B182" i="10"/>
  <c r="A183" i="10"/>
  <c r="B183" i="10"/>
  <c r="A184" i="10"/>
  <c r="C184" i="10" s="1"/>
  <c r="B184" i="10"/>
  <c r="A185" i="10"/>
  <c r="C185" i="10" s="1"/>
  <c r="B185" i="10"/>
  <c r="A186" i="10"/>
  <c r="C186" i="10" s="1"/>
  <c r="B186" i="10"/>
  <c r="A187" i="10"/>
  <c r="C187" i="10" s="1"/>
  <c r="B187" i="10"/>
  <c r="A188" i="10"/>
  <c r="D188" i="10" s="1"/>
  <c r="B188" i="10"/>
  <c r="A189" i="10"/>
  <c r="D189" i="10" s="1"/>
  <c r="B189" i="10"/>
  <c r="A190" i="10"/>
  <c r="D190" i="10" s="1"/>
  <c r="B190" i="10"/>
  <c r="A191" i="10"/>
  <c r="B191" i="10"/>
  <c r="A192" i="10"/>
  <c r="C192" i="10" s="1"/>
  <c r="B192" i="10"/>
  <c r="A193" i="10"/>
  <c r="C193" i="10" s="1"/>
  <c r="B193" i="10"/>
  <c r="A194" i="10"/>
  <c r="C194" i="10" s="1"/>
  <c r="B194" i="10"/>
  <c r="A195" i="10"/>
  <c r="C195" i="10" s="1"/>
  <c r="B195" i="10"/>
  <c r="A196" i="10"/>
  <c r="B196" i="10"/>
  <c r="A197" i="10"/>
  <c r="C197" i="10" s="1"/>
  <c r="B197" i="10"/>
  <c r="A198" i="10"/>
  <c r="C198" i="10" s="1"/>
  <c r="B198" i="10"/>
  <c r="A199" i="10"/>
  <c r="B199" i="10"/>
  <c r="C199" i="10"/>
  <c r="A200" i="10"/>
  <c r="B200" i="10"/>
  <c r="A201" i="10"/>
  <c r="C201" i="10" s="1"/>
  <c r="B201" i="10"/>
  <c r="A202" i="10"/>
  <c r="C202" i="10" s="1"/>
  <c r="B202" i="10"/>
  <c r="A203" i="10"/>
  <c r="C203" i="10" s="1"/>
  <c r="B203" i="10"/>
  <c r="D203" i="10"/>
  <c r="A204" i="10"/>
  <c r="B204" i="10"/>
  <c r="A205" i="10"/>
  <c r="C205" i="10" s="1"/>
  <c r="B205" i="10"/>
  <c r="D205" i="10"/>
  <c r="A206" i="10"/>
  <c r="C206" i="10" s="1"/>
  <c r="B206" i="10"/>
  <c r="A207" i="10"/>
  <c r="B207" i="10"/>
  <c r="A208" i="10"/>
  <c r="C208" i="10" s="1"/>
  <c r="B208" i="10"/>
  <c r="A209" i="10"/>
  <c r="C209" i="10" s="1"/>
  <c r="B209" i="10"/>
  <c r="A210" i="10"/>
  <c r="C210" i="10" s="1"/>
  <c r="B210" i="10"/>
  <c r="A211" i="10"/>
  <c r="C211" i="10" s="1"/>
  <c r="B211" i="10"/>
  <c r="A212" i="10"/>
  <c r="D212" i="10" s="1"/>
  <c r="B212" i="10"/>
  <c r="C212" i="10"/>
  <c r="A213" i="10"/>
  <c r="C213" i="10" s="1"/>
  <c r="B213" i="10"/>
  <c r="A214" i="10"/>
  <c r="D214" i="10" s="1"/>
  <c r="B214" i="10"/>
  <c r="A215" i="10"/>
  <c r="B215" i="10"/>
  <c r="A216" i="10"/>
  <c r="D216" i="10" s="1"/>
  <c r="B216" i="10"/>
  <c r="A217" i="10"/>
  <c r="C217" i="10" s="1"/>
  <c r="B217" i="10"/>
  <c r="A218" i="10"/>
  <c r="C218" i="10" s="1"/>
  <c r="B218" i="10"/>
  <c r="A219" i="10"/>
  <c r="B219" i="10"/>
  <c r="A220" i="10"/>
  <c r="D220" i="10" s="1"/>
  <c r="B220" i="10"/>
  <c r="A221" i="10"/>
  <c r="B221" i="10"/>
  <c r="C221" i="10"/>
  <c r="A222" i="10"/>
  <c r="D222" i="10" s="1"/>
  <c r="B222" i="10"/>
  <c r="A223" i="10"/>
  <c r="C223" i="10" s="1"/>
  <c r="B223" i="10"/>
  <c r="A224" i="10"/>
  <c r="C224" i="10" s="1"/>
  <c r="B224" i="10"/>
  <c r="A225" i="10"/>
  <c r="C225" i="10" s="1"/>
  <c r="B225" i="10"/>
  <c r="B170" i="10"/>
  <c r="A170" i="10"/>
  <c r="A169" i="10"/>
  <c r="B169" i="10"/>
  <c r="A115" i="10"/>
  <c r="D115" i="10" s="1"/>
  <c r="B115" i="10"/>
  <c r="C115" i="10"/>
  <c r="A116" i="10"/>
  <c r="D116" i="10" s="1"/>
  <c r="B116" i="10"/>
  <c r="A117" i="10"/>
  <c r="B117" i="10"/>
  <c r="A118" i="10"/>
  <c r="D118" i="10" s="1"/>
  <c r="B118" i="10"/>
  <c r="A119" i="10"/>
  <c r="B119" i="10"/>
  <c r="A120" i="10"/>
  <c r="B120" i="10"/>
  <c r="A121" i="10"/>
  <c r="B121" i="10"/>
  <c r="A122" i="10"/>
  <c r="C122" i="10" s="1"/>
  <c r="B122" i="10"/>
  <c r="A123" i="10"/>
  <c r="C123" i="10" s="1"/>
  <c r="B123" i="10"/>
  <c r="A124" i="10"/>
  <c r="D124" i="10" s="1"/>
  <c r="B124" i="10"/>
  <c r="A125" i="10"/>
  <c r="D125" i="10" s="1"/>
  <c r="B125" i="10"/>
  <c r="A126" i="10"/>
  <c r="C126" i="10" s="1"/>
  <c r="B126" i="10"/>
  <c r="A127" i="10"/>
  <c r="B127" i="10"/>
  <c r="A128" i="10"/>
  <c r="C128" i="10" s="1"/>
  <c r="B128" i="10"/>
  <c r="A129" i="10"/>
  <c r="C129" i="10" s="1"/>
  <c r="B129" i="10"/>
  <c r="A130" i="10"/>
  <c r="C130" i="10" s="1"/>
  <c r="B130" i="10"/>
  <c r="A131" i="10"/>
  <c r="B131" i="10"/>
  <c r="A132" i="10"/>
  <c r="D132" i="10" s="1"/>
  <c r="B132" i="10"/>
  <c r="A133" i="10"/>
  <c r="B133" i="10"/>
  <c r="A134" i="10"/>
  <c r="C134" i="10" s="1"/>
  <c r="B134" i="10"/>
  <c r="A135" i="10"/>
  <c r="B135" i="10"/>
  <c r="A136" i="10"/>
  <c r="B136" i="10"/>
  <c r="A137" i="10"/>
  <c r="C137" i="10" s="1"/>
  <c r="B137" i="10"/>
  <c r="A138" i="10"/>
  <c r="C138" i="10" s="1"/>
  <c r="B138" i="10"/>
  <c r="A139" i="10"/>
  <c r="B139" i="10"/>
  <c r="A140" i="10"/>
  <c r="D140" i="10" s="1"/>
  <c r="B140" i="10"/>
  <c r="A141" i="10"/>
  <c r="D141" i="10" s="1"/>
  <c r="B141" i="10"/>
  <c r="A142" i="10"/>
  <c r="D142" i="10" s="1"/>
  <c r="B142" i="10"/>
  <c r="A143" i="10"/>
  <c r="B143" i="10"/>
  <c r="A144" i="10"/>
  <c r="C144" i="10" s="1"/>
  <c r="B144" i="10"/>
  <c r="A145" i="10"/>
  <c r="C145" i="10" s="1"/>
  <c r="B145" i="10"/>
  <c r="A146" i="10"/>
  <c r="C146" i="10" s="1"/>
  <c r="B146" i="10"/>
  <c r="A147" i="10"/>
  <c r="D147" i="10" s="1"/>
  <c r="B147" i="10"/>
  <c r="A148" i="10"/>
  <c r="D148" i="10" s="1"/>
  <c r="B148" i="10"/>
  <c r="A149" i="10"/>
  <c r="B149" i="10"/>
  <c r="A150" i="10"/>
  <c r="D150" i="10" s="1"/>
  <c r="B150" i="10"/>
  <c r="A151" i="10"/>
  <c r="B151" i="10"/>
  <c r="A152" i="10"/>
  <c r="B152" i="10"/>
  <c r="A153" i="10"/>
  <c r="B153" i="10"/>
  <c r="A154" i="10"/>
  <c r="C154" i="10" s="1"/>
  <c r="B154" i="10"/>
  <c r="A155" i="10"/>
  <c r="C155" i="10" s="1"/>
  <c r="B155" i="10"/>
  <c r="A156" i="10"/>
  <c r="D156" i="10" s="1"/>
  <c r="B156" i="10"/>
  <c r="A157" i="10"/>
  <c r="B157" i="10"/>
  <c r="A158" i="10"/>
  <c r="D158" i="10" s="1"/>
  <c r="B158" i="10"/>
  <c r="A159" i="10"/>
  <c r="B159" i="10"/>
  <c r="A160" i="10"/>
  <c r="B160" i="10"/>
  <c r="A161" i="10"/>
  <c r="C161" i="10" s="1"/>
  <c r="B161" i="10"/>
  <c r="A162" i="10"/>
  <c r="C162" i="10" s="1"/>
  <c r="B162" i="10"/>
  <c r="A163" i="10"/>
  <c r="B163" i="10"/>
  <c r="A164" i="10"/>
  <c r="D164" i="10" s="1"/>
  <c r="B164" i="10"/>
  <c r="A165" i="10"/>
  <c r="B165" i="10"/>
  <c r="A166" i="10"/>
  <c r="C166" i="10" s="1"/>
  <c r="B166" i="10"/>
  <c r="A167" i="10"/>
  <c r="B167" i="10"/>
  <c r="A168" i="10"/>
  <c r="B168" i="10"/>
  <c r="B114" i="10"/>
  <c r="A114" i="10"/>
  <c r="A59" i="10"/>
  <c r="B59" i="10"/>
  <c r="A60" i="10"/>
  <c r="D60" i="10" s="1"/>
  <c r="B60" i="10"/>
  <c r="A61" i="10"/>
  <c r="B61" i="10"/>
  <c r="A62" i="10"/>
  <c r="D62" i="10" s="1"/>
  <c r="B62" i="10"/>
  <c r="A63" i="10"/>
  <c r="B63" i="10"/>
  <c r="A64" i="10"/>
  <c r="B64" i="10"/>
  <c r="A65" i="10"/>
  <c r="C65" i="10" s="1"/>
  <c r="B65" i="10"/>
  <c r="A66" i="10"/>
  <c r="B66" i="10"/>
  <c r="A67" i="10"/>
  <c r="C67" i="10" s="1"/>
  <c r="B67" i="10"/>
  <c r="A68" i="10"/>
  <c r="B68" i="10"/>
  <c r="A69" i="10"/>
  <c r="D69" i="10" s="1"/>
  <c r="B69" i="10"/>
  <c r="A70" i="10"/>
  <c r="C70" i="10" s="1"/>
  <c r="B70" i="10"/>
  <c r="A71" i="10"/>
  <c r="B71" i="10"/>
  <c r="A72" i="10"/>
  <c r="B72" i="10"/>
  <c r="A73" i="10"/>
  <c r="C73" i="10" s="1"/>
  <c r="B73" i="10"/>
  <c r="A74" i="10"/>
  <c r="B74" i="10"/>
  <c r="A75" i="10"/>
  <c r="B75" i="10"/>
  <c r="A76" i="10"/>
  <c r="D76" i="10" s="1"/>
  <c r="B76" i="10"/>
  <c r="A77" i="10"/>
  <c r="B77" i="10"/>
  <c r="A78" i="10"/>
  <c r="C78" i="10" s="1"/>
  <c r="B78" i="10"/>
  <c r="A79" i="10"/>
  <c r="B79" i="10"/>
  <c r="A80" i="10"/>
  <c r="B80" i="10"/>
  <c r="A81" i="10"/>
  <c r="C81" i="10" s="1"/>
  <c r="B81" i="10"/>
  <c r="A82" i="10"/>
  <c r="C82" i="10" s="1"/>
  <c r="B82" i="10"/>
  <c r="A83" i="10"/>
  <c r="B83" i="10"/>
  <c r="A84" i="10"/>
  <c r="D84" i="10" s="1"/>
  <c r="B84" i="10"/>
  <c r="C84" i="10"/>
  <c r="A85" i="10"/>
  <c r="B85" i="10"/>
  <c r="A86" i="10"/>
  <c r="D86" i="10" s="1"/>
  <c r="B86" i="10"/>
  <c r="A87" i="10"/>
  <c r="B87" i="10"/>
  <c r="A88" i="10"/>
  <c r="B88" i="10"/>
  <c r="A89" i="10"/>
  <c r="C89" i="10" s="1"/>
  <c r="B89" i="10"/>
  <c r="A90" i="10"/>
  <c r="C90" i="10" s="1"/>
  <c r="B90" i="10"/>
  <c r="D90" i="10"/>
  <c r="A91" i="10"/>
  <c r="D91" i="10" s="1"/>
  <c r="B91" i="10"/>
  <c r="A92" i="10"/>
  <c r="B92" i="10"/>
  <c r="A93" i="10"/>
  <c r="D93" i="10" s="1"/>
  <c r="B93" i="10"/>
  <c r="A94" i="10"/>
  <c r="D94" i="10" s="1"/>
  <c r="B94" i="10"/>
  <c r="A95" i="10"/>
  <c r="B95" i="10"/>
  <c r="A96" i="10"/>
  <c r="C96" i="10" s="1"/>
  <c r="B96" i="10"/>
  <c r="A97" i="10"/>
  <c r="C97" i="10" s="1"/>
  <c r="B97" i="10"/>
  <c r="A98" i="10"/>
  <c r="C98" i="10" s="1"/>
  <c r="B98" i="10"/>
  <c r="A99" i="10"/>
  <c r="C99" i="10" s="1"/>
  <c r="B99" i="10"/>
  <c r="A100" i="10"/>
  <c r="D100" i="10" s="1"/>
  <c r="B100" i="10"/>
  <c r="A101" i="10"/>
  <c r="C101" i="10" s="1"/>
  <c r="B101" i="10"/>
  <c r="A102" i="10"/>
  <c r="B102" i="10"/>
  <c r="A103" i="10"/>
  <c r="B103" i="10"/>
  <c r="A104" i="10"/>
  <c r="B104" i="10"/>
  <c r="A105" i="10"/>
  <c r="C105" i="10" s="1"/>
  <c r="B105" i="10"/>
  <c r="A106" i="10"/>
  <c r="B106" i="10"/>
  <c r="A107" i="10"/>
  <c r="C107" i="10" s="1"/>
  <c r="B107" i="10"/>
  <c r="A108" i="10"/>
  <c r="B108" i="10"/>
  <c r="A109" i="10"/>
  <c r="D109" i="10" s="1"/>
  <c r="B109" i="10"/>
  <c r="A110" i="10"/>
  <c r="D110" i="10" s="1"/>
  <c r="B110" i="10"/>
  <c r="A111" i="10"/>
  <c r="C111" i="10" s="1"/>
  <c r="B111" i="10"/>
  <c r="A112" i="10"/>
  <c r="C112" i="10" s="1"/>
  <c r="B112" i="10"/>
  <c r="A113" i="10"/>
  <c r="C113" i="10" s="1"/>
  <c r="B113" i="10"/>
  <c r="B58" i="10"/>
  <c r="A58" i="10"/>
  <c r="C58" i="10" s="1"/>
  <c r="A53" i="10"/>
  <c r="D53" i="10" s="1"/>
  <c r="B53" i="10"/>
  <c r="A54" i="10"/>
  <c r="D54" i="10" s="1"/>
  <c r="B54" i="10"/>
  <c r="A55" i="10"/>
  <c r="C55" i="10" s="1"/>
  <c r="B55" i="10"/>
  <c r="A56" i="10"/>
  <c r="C56" i="10" s="1"/>
  <c r="B56" i="10"/>
  <c r="A57" i="10"/>
  <c r="B57" i="10"/>
  <c r="D57" i="10"/>
  <c r="A32" i="10"/>
  <c r="D32" i="10" s="1"/>
  <c r="B32" i="10"/>
  <c r="A33" i="10"/>
  <c r="B33" i="10"/>
  <c r="A34" i="10"/>
  <c r="C34" i="10" s="1"/>
  <c r="B34" i="10"/>
  <c r="D34" i="10"/>
  <c r="A35" i="10"/>
  <c r="C35" i="10" s="1"/>
  <c r="B35" i="10"/>
  <c r="A36" i="10"/>
  <c r="C36" i="10" s="1"/>
  <c r="B36" i="10"/>
  <c r="A37" i="10"/>
  <c r="B37" i="10"/>
  <c r="C37" i="10"/>
  <c r="A38" i="10"/>
  <c r="D38" i="10" s="1"/>
  <c r="B38" i="10"/>
  <c r="A39" i="10"/>
  <c r="B39" i="10"/>
  <c r="A40" i="10"/>
  <c r="C40" i="10" s="1"/>
  <c r="B40" i="10"/>
  <c r="A41" i="10"/>
  <c r="B41" i="10"/>
  <c r="A42" i="10"/>
  <c r="D42" i="10" s="1"/>
  <c r="B42" i="10"/>
  <c r="A43" i="10"/>
  <c r="C43" i="10" s="1"/>
  <c r="B43" i="10"/>
  <c r="A44" i="10"/>
  <c r="C44" i="10" s="1"/>
  <c r="B44" i="10"/>
  <c r="A45" i="10"/>
  <c r="B45" i="10"/>
  <c r="A46" i="10"/>
  <c r="D46" i="10" s="1"/>
  <c r="B46" i="10"/>
  <c r="A47" i="10"/>
  <c r="B47" i="10"/>
  <c r="A48" i="10"/>
  <c r="C48" i="10" s="1"/>
  <c r="B48" i="10"/>
  <c r="A49" i="10"/>
  <c r="B49" i="10"/>
  <c r="A50" i="10"/>
  <c r="C50" i="10" s="1"/>
  <c r="B50" i="10"/>
  <c r="A51" i="10"/>
  <c r="C51" i="10" s="1"/>
  <c r="B51" i="10"/>
  <c r="A52" i="10"/>
  <c r="D52" i="10" s="1"/>
  <c r="B52" i="10"/>
  <c r="A3" i="10"/>
  <c r="C3" i="10" s="1"/>
  <c r="B3" i="10"/>
  <c r="A4" i="10"/>
  <c r="B4" i="10"/>
  <c r="A5" i="10"/>
  <c r="C5" i="10" s="1"/>
  <c r="B5" i="10"/>
  <c r="A6" i="10"/>
  <c r="C6" i="10" s="1"/>
  <c r="B6" i="10"/>
  <c r="A7" i="10"/>
  <c r="C7" i="10" s="1"/>
  <c r="B7" i="10"/>
  <c r="A8" i="10"/>
  <c r="C8" i="10" s="1"/>
  <c r="B8" i="10"/>
  <c r="A9" i="10"/>
  <c r="D9" i="10" s="1"/>
  <c r="B9" i="10"/>
  <c r="A10" i="10"/>
  <c r="C10" i="10" s="1"/>
  <c r="B10" i="10"/>
  <c r="A11" i="10"/>
  <c r="C11" i="10" s="1"/>
  <c r="B11" i="10"/>
  <c r="A12" i="10"/>
  <c r="C12" i="10" s="1"/>
  <c r="B12" i="10"/>
  <c r="A13" i="10"/>
  <c r="B13" i="10"/>
  <c r="A14" i="10"/>
  <c r="C14" i="10" s="1"/>
  <c r="B14" i="10"/>
  <c r="A15" i="10"/>
  <c r="C15" i="10" s="1"/>
  <c r="B15" i="10"/>
  <c r="A16" i="10"/>
  <c r="C16" i="10" s="1"/>
  <c r="B16" i="10"/>
  <c r="A17" i="10"/>
  <c r="D17" i="10" s="1"/>
  <c r="B17" i="10"/>
  <c r="A18" i="10"/>
  <c r="B18" i="10"/>
  <c r="A19" i="10"/>
  <c r="C19" i="10" s="1"/>
  <c r="B19" i="10"/>
  <c r="A20" i="10"/>
  <c r="B20" i="10"/>
  <c r="A21" i="10"/>
  <c r="C21" i="10" s="1"/>
  <c r="B21" i="10"/>
  <c r="A22" i="10"/>
  <c r="C22" i="10" s="1"/>
  <c r="B22" i="10"/>
  <c r="A23" i="10"/>
  <c r="B23" i="10"/>
  <c r="A24" i="10"/>
  <c r="C24" i="10" s="1"/>
  <c r="B24" i="10"/>
  <c r="A25" i="10"/>
  <c r="D25" i="10" s="1"/>
  <c r="B25" i="10"/>
  <c r="C25" i="10"/>
  <c r="A26" i="10"/>
  <c r="C26" i="10" s="1"/>
  <c r="B26" i="10"/>
  <c r="A27" i="10"/>
  <c r="C27" i="10" s="1"/>
  <c r="B27" i="10"/>
  <c r="A28" i="10"/>
  <c r="B28" i="10"/>
  <c r="A29" i="10"/>
  <c r="C29" i="10" s="1"/>
  <c r="B29" i="10"/>
  <c r="A30" i="10"/>
  <c r="C30" i="10" s="1"/>
  <c r="B30" i="10"/>
  <c r="A31" i="10"/>
  <c r="C31" i="10" s="1"/>
  <c r="B31" i="10"/>
  <c r="B2" i="10"/>
  <c r="A2" i="10"/>
  <c r="C2" i="10" s="1"/>
  <c r="E179" i="10" l="1"/>
  <c r="C737" i="10"/>
  <c r="C825" i="10"/>
  <c r="C814" i="10"/>
  <c r="C803" i="10"/>
  <c r="C830" i="10"/>
  <c r="C842" i="10"/>
  <c r="D2" i="11"/>
  <c r="C179" i="10"/>
  <c r="E404" i="10"/>
  <c r="C571" i="10"/>
  <c r="C683" i="10"/>
  <c r="C753" i="10"/>
  <c r="D820" i="10"/>
  <c r="C836" i="10"/>
  <c r="C29" i="11"/>
  <c r="C45" i="11"/>
  <c r="C61" i="11"/>
  <c r="D72" i="11"/>
  <c r="D254" i="10"/>
  <c r="C230" i="10"/>
  <c r="D194" i="11"/>
  <c r="D824" i="10"/>
  <c r="D793" i="10"/>
  <c r="D833" i="10"/>
  <c r="C15" i="11"/>
  <c r="C103" i="11"/>
  <c r="D98" i="10"/>
  <c r="D302" i="10"/>
  <c r="D569" i="10"/>
  <c r="D784" i="10"/>
  <c r="C824" i="10"/>
  <c r="D5" i="11"/>
  <c r="C10" i="11"/>
  <c r="D80" i="11"/>
  <c r="D122" i="11"/>
  <c r="C132" i="11"/>
  <c r="C138" i="11"/>
  <c r="C152" i="11"/>
  <c r="D158" i="11"/>
  <c r="D202" i="11"/>
  <c r="D2" i="10"/>
  <c r="C54" i="10"/>
  <c r="C147" i="10"/>
  <c r="C216" i="10"/>
  <c r="C245" i="10"/>
  <c r="D228" i="10"/>
  <c r="D276" i="10"/>
  <c r="C315" i="10"/>
  <c r="C302" i="10"/>
  <c r="D323" i="10"/>
  <c r="D357" i="10"/>
  <c r="C344" i="10"/>
  <c r="C467" i="10"/>
  <c r="D462" i="10"/>
  <c r="C569" i="10"/>
  <c r="D626" i="10"/>
  <c r="D808" i="10"/>
  <c r="D31" i="10"/>
  <c r="C93" i="10"/>
  <c r="C232" i="10"/>
  <c r="D275" i="10"/>
  <c r="C405" i="10"/>
  <c r="C491" i="10"/>
  <c r="C456" i="10"/>
  <c r="D528" i="10"/>
  <c r="D552" i="10"/>
  <c r="D590" i="10"/>
  <c r="D675" i="10"/>
  <c r="D689" i="10"/>
  <c r="D792" i="10"/>
  <c r="C71" i="11"/>
  <c r="D88" i="11"/>
  <c r="C144" i="11"/>
  <c r="C179" i="11"/>
  <c r="C180" i="11"/>
  <c r="C203" i="11"/>
  <c r="D24" i="11"/>
  <c r="D32" i="11"/>
  <c r="D40" i="11"/>
  <c r="D48" i="11"/>
  <c r="D56" i="11"/>
  <c r="D98" i="11"/>
  <c r="D106" i="11"/>
  <c r="D119" i="11"/>
  <c r="D123" i="11"/>
  <c r="C135" i="11"/>
  <c r="C143" i="11"/>
  <c r="D164" i="11"/>
  <c r="D168" i="11"/>
  <c r="D172" i="11"/>
  <c r="D177" i="11"/>
  <c r="C185" i="11"/>
  <c r="D189" i="11"/>
  <c r="D192" i="11"/>
  <c r="D196" i="11"/>
  <c r="D199" i="11"/>
  <c r="D156" i="11"/>
  <c r="C204" i="11"/>
  <c r="C75" i="11"/>
  <c r="C83" i="11"/>
  <c r="C91" i="11"/>
  <c r="C99" i="11"/>
  <c r="C107" i="11"/>
  <c r="C165" i="11"/>
  <c r="C173" i="11"/>
  <c r="C178" i="11"/>
  <c r="C190" i="11"/>
  <c r="C197" i="11"/>
  <c r="C186" i="11"/>
  <c r="D130" i="11"/>
  <c r="D133" i="11"/>
  <c r="D137" i="11"/>
  <c r="C7" i="11"/>
  <c r="C13" i="11"/>
  <c r="C26" i="11"/>
  <c r="C64" i="11"/>
  <c r="C93" i="11"/>
  <c r="C4" i="11"/>
  <c r="C17" i="11"/>
  <c r="D18" i="11"/>
  <c r="C23" i="11"/>
  <c r="C31" i="11"/>
  <c r="D34" i="11"/>
  <c r="C39" i="11"/>
  <c r="D42" i="11"/>
  <c r="C47" i="11"/>
  <c r="D50" i="11"/>
  <c r="C55" i="11"/>
  <c r="D58" i="11"/>
  <c r="C68" i="11"/>
  <c r="D69" i="11"/>
  <c r="C74" i="11"/>
  <c r="D77" i="11"/>
  <c r="C82" i="11"/>
  <c r="D85" i="11"/>
  <c r="C90" i="11"/>
  <c r="D101" i="11"/>
  <c r="D109" i="11"/>
  <c r="D115" i="11"/>
  <c r="D120" i="11"/>
  <c r="D142" i="11"/>
  <c r="D147" i="11"/>
  <c r="D149" i="11"/>
  <c r="D154" i="11"/>
  <c r="D161" i="11"/>
  <c r="C166" i="11"/>
  <c r="D175" i="11"/>
  <c r="C182" i="11"/>
  <c r="D201" i="11"/>
  <c r="C3" i="11"/>
  <c r="D6" i="11"/>
  <c r="C11" i="11"/>
  <c r="D12" i="11"/>
  <c r="C16" i="11"/>
  <c r="C22" i="11"/>
  <c r="D25" i="11"/>
  <c r="C30" i="11"/>
  <c r="D33" i="11"/>
  <c r="C38" i="11"/>
  <c r="D41" i="11"/>
  <c r="C46" i="11"/>
  <c r="D49" i="11"/>
  <c r="C54" i="11"/>
  <c r="D57" i="11"/>
  <c r="C62" i="11"/>
  <c r="D63" i="11"/>
  <c r="C67" i="11"/>
  <c r="C73" i="11"/>
  <c r="D76" i="11"/>
  <c r="C81" i="11"/>
  <c r="D84" i="11"/>
  <c r="C89" i="11"/>
  <c r="D92" i="11"/>
  <c r="C97" i="11"/>
  <c r="D100" i="11"/>
  <c r="C105" i="11"/>
  <c r="D108" i="11"/>
  <c r="C113" i="11"/>
  <c r="D114" i="11"/>
  <c r="C118" i="11"/>
  <c r="C124" i="11"/>
  <c r="D127" i="11"/>
  <c r="C129" i="11"/>
  <c r="D134" i="11"/>
  <c r="D139" i="11"/>
  <c r="D141" i="11"/>
  <c r="D146" i="11"/>
  <c r="C148" i="11"/>
  <c r="D153" i="11"/>
  <c r="C160" i="11"/>
  <c r="D169" i="11"/>
  <c r="C174" i="11"/>
  <c r="C181" i="11"/>
  <c r="C188" i="11"/>
  <c r="D193" i="11"/>
  <c r="D198" i="11"/>
  <c r="D200" i="11"/>
  <c r="D205" i="11"/>
  <c r="D3" i="11"/>
  <c r="C8" i="11"/>
  <c r="D11" i="11"/>
  <c r="C14" i="11"/>
  <c r="D16" i="11"/>
  <c r="C19" i="11"/>
  <c r="D22" i="11"/>
  <c r="C27" i="11"/>
  <c r="D30" i="11"/>
  <c r="C35" i="11"/>
  <c r="D38" i="11"/>
  <c r="C43" i="11"/>
  <c r="D46" i="11"/>
  <c r="C51" i="11"/>
  <c r="D54" i="11"/>
  <c r="C59" i="11"/>
  <c r="D62" i="11"/>
  <c r="C65" i="11"/>
  <c r="D67" i="11"/>
  <c r="C70" i="11"/>
  <c r="D73" i="11"/>
  <c r="C78" i="11"/>
  <c r="D81" i="11"/>
  <c r="C86" i="11"/>
  <c r="D89" i="11"/>
  <c r="C94" i="11"/>
  <c r="D97" i="11"/>
  <c r="C102" i="11"/>
  <c r="D105" i="11"/>
  <c r="C110" i="11"/>
  <c r="D113" i="11"/>
  <c r="C116" i="11"/>
  <c r="D118" i="11"/>
  <c r="C121" i="11"/>
  <c r="D124" i="11"/>
  <c r="D129" i="11"/>
  <c r="C136" i="11"/>
  <c r="D148" i="11"/>
  <c r="C150" i="11"/>
  <c r="C155" i="11"/>
  <c r="C162" i="11"/>
  <c r="C167" i="11"/>
  <c r="D174" i="11"/>
  <c r="D176" i="11"/>
  <c r="D181" i="11"/>
  <c r="C183" i="11"/>
  <c r="D188" i="11"/>
  <c r="C195" i="11"/>
  <c r="D94" i="11"/>
  <c r="D102" i="11"/>
  <c r="D110" i="11"/>
  <c r="D116" i="11"/>
  <c r="D121" i="11"/>
  <c r="D150" i="11"/>
  <c r="D155" i="11"/>
  <c r="D162" i="11"/>
  <c r="D167" i="11"/>
  <c r="D183" i="11"/>
  <c r="C128" i="11"/>
  <c r="C147" i="11"/>
  <c r="D170" i="11"/>
  <c r="C187" i="11"/>
  <c r="D841" i="10"/>
  <c r="D834" i="10"/>
  <c r="D826" i="10"/>
  <c r="D837" i="10"/>
  <c r="D829" i="10"/>
  <c r="D840" i="10"/>
  <c r="D832" i="10"/>
  <c r="C821" i="10"/>
  <c r="C813" i="10"/>
  <c r="C805" i="10"/>
  <c r="C797" i="10"/>
  <c r="D823" i="10"/>
  <c r="D815" i="10"/>
  <c r="D807" i="10"/>
  <c r="D799" i="10"/>
  <c r="D791" i="10"/>
  <c r="D818" i="10"/>
  <c r="D810" i="10"/>
  <c r="D802" i="10"/>
  <c r="D794" i="10"/>
  <c r="C563" i="10"/>
  <c r="D768" i="10"/>
  <c r="C786" i="10"/>
  <c r="D171" i="10"/>
  <c r="D246" i="10"/>
  <c r="D361" i="10"/>
  <c r="D422" i="10"/>
  <c r="D558" i="10"/>
  <c r="D712" i="10"/>
  <c r="D745" i="10"/>
  <c r="D39" i="10"/>
  <c r="D136" i="10"/>
  <c r="C20" i="10"/>
  <c r="C42" i="10"/>
  <c r="C39" i="10"/>
  <c r="D111" i="10"/>
  <c r="C87" i="10"/>
  <c r="C156" i="10"/>
  <c r="C136" i="10"/>
  <c r="D218" i="10"/>
  <c r="C171" i="10"/>
  <c r="C259" i="10"/>
  <c r="C246" i="10"/>
  <c r="C301" i="10"/>
  <c r="D337" i="10"/>
  <c r="D371" i="10"/>
  <c r="D389" i="10"/>
  <c r="C422" i="10"/>
  <c r="C401" i="10"/>
  <c r="C492" i="10"/>
  <c r="C609" i="10"/>
  <c r="D580" i="10"/>
  <c r="D650" i="10"/>
  <c r="D640" i="10"/>
  <c r="D637" i="10"/>
  <c r="D659" i="10"/>
  <c r="D656" i="10"/>
  <c r="C704" i="10"/>
  <c r="C701" i="10"/>
  <c r="D694" i="10"/>
  <c r="C730" i="10"/>
  <c r="C712" i="10"/>
  <c r="C745" i="10"/>
  <c r="D416" i="10"/>
  <c r="D443" i="10"/>
  <c r="D502" i="10"/>
  <c r="D540" i="10"/>
  <c r="D516" i="10"/>
  <c r="D549" i="10"/>
  <c r="D588" i="10"/>
  <c r="D761" i="10"/>
  <c r="D736" i="10"/>
  <c r="D96" i="10"/>
  <c r="C220" i="10"/>
  <c r="D202" i="10"/>
  <c r="C261" i="10"/>
  <c r="C297" i="10"/>
  <c r="D554" i="10"/>
  <c r="C561" i="10"/>
  <c r="D642" i="10"/>
  <c r="C668" i="10"/>
  <c r="C720" i="10"/>
  <c r="C761" i="10"/>
  <c r="D747" i="10"/>
  <c r="C782" i="10"/>
  <c r="D773" i="10"/>
  <c r="C770" i="10"/>
  <c r="C124" i="10"/>
  <c r="D310" i="10"/>
  <c r="C416" i="10"/>
  <c r="C540" i="10"/>
  <c r="C516" i="10"/>
  <c r="C551" i="10"/>
  <c r="C588" i="10"/>
  <c r="C572" i="10"/>
  <c r="D50" i="10"/>
  <c r="D63" i="10"/>
  <c r="D245" i="10"/>
  <c r="D316" i="10"/>
  <c r="D360" i="10"/>
  <c r="C357" i="10"/>
  <c r="C354" i="10"/>
  <c r="D344" i="10"/>
  <c r="C440" i="10"/>
  <c r="D421" i="10"/>
  <c r="D405" i="10"/>
  <c r="C403" i="10"/>
  <c r="C504" i="10"/>
  <c r="D491" i="10"/>
  <c r="D478" i="10"/>
  <c r="C533" i="10"/>
  <c r="C521" i="10"/>
  <c r="C518" i="10"/>
  <c r="D557" i="10"/>
  <c r="C542" i="10"/>
  <c r="C585" i="10"/>
  <c r="C619" i="10"/>
  <c r="D636" i="10"/>
  <c r="C671" i="10"/>
  <c r="C655" i="10"/>
  <c r="D700" i="10"/>
  <c r="C677" i="10"/>
  <c r="C722" i="10"/>
  <c r="C717" i="10"/>
  <c r="D744" i="10"/>
  <c r="C741" i="10"/>
  <c r="C779" i="10"/>
  <c r="C773" i="10"/>
  <c r="C226" i="10"/>
  <c r="D85" i="10"/>
  <c r="E237" i="10"/>
  <c r="D237" i="10"/>
  <c r="D26" i="10"/>
  <c r="D20" i="10"/>
  <c r="C17" i="10"/>
  <c r="C9" i="10"/>
  <c r="D37" i="10"/>
  <c r="C397" i="10"/>
  <c r="D397" i="10"/>
  <c r="D459" i="10"/>
  <c r="C459" i="10"/>
  <c r="D525" i="10"/>
  <c r="C525" i="10"/>
  <c r="D576" i="10"/>
  <c r="C733" i="10"/>
  <c r="D733" i="10"/>
  <c r="C777" i="10"/>
  <c r="D777" i="10"/>
  <c r="C139" i="10"/>
  <c r="C170" i="10"/>
  <c r="C191" i="10"/>
  <c r="D191" i="10"/>
  <c r="D173" i="10"/>
  <c r="C173" i="10"/>
  <c r="C400" i="10"/>
  <c r="C608" i="10"/>
  <c r="C582" i="10"/>
  <c r="D649" i="10"/>
  <c r="C649" i="10"/>
  <c r="D729" i="10"/>
  <c r="C729" i="10"/>
  <c r="C160" i="10"/>
  <c r="C286" i="10"/>
  <c r="D286" i="10"/>
  <c r="C560" i="10"/>
  <c r="D560" i="10"/>
  <c r="D67" i="10"/>
  <c r="E67" i="10"/>
  <c r="C233" i="10"/>
  <c r="C376" i="10"/>
  <c r="D376" i="10"/>
  <c r="C445" i="10"/>
  <c r="D445" i="10"/>
  <c r="C488" i="10"/>
  <c r="C470" i="10"/>
  <c r="D470" i="10"/>
  <c r="D618" i="10"/>
  <c r="C618" i="10"/>
  <c r="C265" i="10"/>
  <c r="D265" i="10"/>
  <c r="D684" i="10"/>
  <c r="C684" i="10"/>
  <c r="C74" i="10"/>
  <c r="D44" i="10"/>
  <c r="C80" i="10"/>
  <c r="D80" i="10"/>
  <c r="C69" i="10"/>
  <c r="D128" i="10"/>
  <c r="D172" i="10"/>
  <c r="C172" i="10"/>
  <c r="C299" i="10"/>
  <c r="D299" i="10"/>
  <c r="D616" i="10"/>
  <c r="C616" i="10"/>
  <c r="C692" i="10"/>
  <c r="D692" i="10"/>
  <c r="C725" i="10"/>
  <c r="D725" i="10"/>
  <c r="D120" i="10"/>
  <c r="C392" i="10"/>
  <c r="D392" i="10"/>
  <c r="C419" i="10"/>
  <c r="D149" i="10"/>
  <c r="C149" i="10"/>
  <c r="D10" i="10"/>
  <c r="C52" i="10"/>
  <c r="C46" i="10"/>
  <c r="D33" i="10"/>
  <c r="D112" i="10"/>
  <c r="D107" i="10"/>
  <c r="D79" i="10"/>
  <c r="C76" i="10"/>
  <c r="D114" i="10"/>
  <c r="C152" i="10"/>
  <c r="D152" i="10"/>
  <c r="D196" i="10"/>
  <c r="C196" i="10"/>
  <c r="C281" i="10"/>
  <c r="D281" i="10"/>
  <c r="C480" i="10"/>
  <c r="D480" i="10"/>
  <c r="D565" i="10"/>
  <c r="C565" i="10"/>
  <c r="C740" i="10"/>
  <c r="D740" i="10"/>
  <c r="D15" i="10"/>
  <c r="E12" i="10"/>
  <c r="D7" i="10"/>
  <c r="D4" i="10"/>
  <c r="C33" i="10"/>
  <c r="C83" i="10"/>
  <c r="D83" i="10"/>
  <c r="C79" i="10"/>
  <c r="C140" i="10"/>
  <c r="D169" i="10"/>
  <c r="D219" i="10"/>
  <c r="D192" i="10"/>
  <c r="C256" i="10"/>
  <c r="C318" i="10"/>
  <c r="D318" i="10"/>
  <c r="C414" i="10"/>
  <c r="D414" i="10"/>
  <c r="C363" i="10"/>
  <c r="D363" i="10"/>
  <c r="D12" i="10"/>
  <c r="C4" i="10"/>
  <c r="C91" i="10"/>
  <c r="C85" i="10"/>
  <c r="D160" i="10"/>
  <c r="D157" i="10"/>
  <c r="C157" i="10"/>
  <c r="C120" i="10"/>
  <c r="D117" i="10"/>
  <c r="C117" i="10"/>
  <c r="C169" i="10"/>
  <c r="D221" i="10"/>
  <c r="C219" i="10"/>
  <c r="D181" i="10"/>
  <c r="C181" i="10"/>
  <c r="D269" i="10"/>
  <c r="C269" i="10"/>
  <c r="C262" i="10"/>
  <c r="C756" i="10"/>
  <c r="D756" i="10"/>
  <c r="D391" i="10"/>
  <c r="C389" i="10"/>
  <c r="C442" i="10"/>
  <c r="D494" i="10"/>
  <c r="C484" i="10"/>
  <c r="D481" i="10"/>
  <c r="E460" i="10"/>
  <c r="D537" i="10"/>
  <c r="D532" i="10"/>
  <c r="D524" i="10"/>
  <c r="C557" i="10"/>
  <c r="C601" i="10"/>
  <c r="C584" i="10"/>
  <c r="C581" i="10"/>
  <c r="C642" i="10"/>
  <c r="C637" i="10"/>
  <c r="C669" i="10"/>
  <c r="C660" i="10"/>
  <c r="D658" i="10"/>
  <c r="D653" i="10"/>
  <c r="D702" i="10"/>
  <c r="D696" i="10"/>
  <c r="D681" i="10"/>
  <c r="D724" i="10"/>
  <c r="C760" i="10"/>
  <c r="D755" i="10"/>
  <c r="C744" i="10"/>
  <c r="D739" i="10"/>
  <c r="C785" i="10"/>
  <c r="C778" i="10"/>
  <c r="D769" i="10"/>
  <c r="D270" i="10"/>
  <c r="D259" i="10"/>
  <c r="D315" i="10"/>
  <c r="C312" i="10"/>
  <c r="D326" i="10"/>
  <c r="C391" i="10"/>
  <c r="D383" i="10"/>
  <c r="D446" i="10"/>
  <c r="C494" i="10"/>
  <c r="C481" i="10"/>
  <c r="C534" i="10"/>
  <c r="C524" i="10"/>
  <c r="C508" i="10"/>
  <c r="C597" i="10"/>
  <c r="E629" i="10"/>
  <c r="C621" i="10"/>
  <c r="D648" i="10"/>
  <c r="D655" i="10"/>
  <c r="C693" i="10"/>
  <c r="D688" i="10"/>
  <c r="C724" i="10"/>
  <c r="D764" i="10"/>
  <c r="D757" i="10"/>
  <c r="D748" i="10"/>
  <c r="D741" i="10"/>
  <c r="D782" i="10"/>
  <c r="D776" i="10"/>
  <c r="C771" i="10"/>
  <c r="D716" i="10"/>
  <c r="C568" i="10"/>
  <c r="C630" i="10"/>
  <c r="D628" i="10"/>
  <c r="C622" i="10"/>
  <c r="C656" i="10"/>
  <c r="C694" i="10"/>
  <c r="D727" i="10"/>
  <c r="C716" i="10"/>
  <c r="C713" i="10"/>
  <c r="C765" i="10"/>
  <c r="C749" i="10"/>
  <c r="C781" i="10"/>
  <c r="D774" i="10"/>
  <c r="C787" i="10"/>
  <c r="D780" i="10"/>
  <c r="D772" i="10"/>
  <c r="D783" i="10"/>
  <c r="D775" i="10"/>
  <c r="D758" i="10"/>
  <c r="D750" i="10"/>
  <c r="D742" i="10"/>
  <c r="D734" i="10"/>
  <c r="E740" i="10"/>
  <c r="D732" i="10"/>
  <c r="D767" i="10"/>
  <c r="D759" i="10"/>
  <c r="D751" i="10"/>
  <c r="D743" i="10"/>
  <c r="D735" i="10"/>
  <c r="D762" i="10"/>
  <c r="D754" i="10"/>
  <c r="D746" i="10"/>
  <c r="D738" i="10"/>
  <c r="D714" i="10"/>
  <c r="D731" i="10"/>
  <c r="D723" i="10"/>
  <c r="D715" i="10"/>
  <c r="D726" i="10"/>
  <c r="D718" i="10"/>
  <c r="D108" i="10"/>
  <c r="C108" i="10"/>
  <c r="D68" i="10"/>
  <c r="C68" i="10"/>
  <c r="C165" i="10"/>
  <c r="D165" i="10"/>
  <c r="C131" i="10"/>
  <c r="D131" i="10"/>
  <c r="D204" i="10"/>
  <c r="C204" i="10"/>
  <c r="C178" i="10"/>
  <c r="D178" i="10"/>
  <c r="C313" i="10"/>
  <c r="D313" i="10"/>
  <c r="D304" i="10"/>
  <c r="C296" i="10"/>
  <c r="D296" i="10"/>
  <c r="D289" i="10"/>
  <c r="C289" i="10"/>
  <c r="C335" i="10"/>
  <c r="D335" i="10"/>
  <c r="D353" i="10"/>
  <c r="C472" i="10"/>
  <c r="C529" i="10"/>
  <c r="D529" i="10"/>
  <c r="D634" i="10"/>
  <c r="C634" i="10"/>
  <c r="C23" i="10"/>
  <c r="D23" i="10"/>
  <c r="C409" i="10"/>
  <c r="D409" i="10"/>
  <c r="C396" i="10"/>
  <c r="D99" i="10"/>
  <c r="C88" i="10"/>
  <c r="D88" i="10"/>
  <c r="D77" i="10"/>
  <c r="C77" i="10"/>
  <c r="C61" i="10"/>
  <c r="D155" i="10"/>
  <c r="D184" i="10"/>
  <c r="C328" i="10"/>
  <c r="D358" i="10"/>
  <c r="C358" i="10"/>
  <c r="D437" i="10"/>
  <c r="C437" i="10"/>
  <c r="C425" i="10"/>
  <c r="D425" i="10"/>
  <c r="C475" i="10"/>
  <c r="D475" i="10"/>
  <c r="D432" i="10"/>
  <c r="C47" i="10"/>
  <c r="D47" i="10"/>
  <c r="C64" i="10"/>
  <c r="D64" i="10"/>
  <c r="C168" i="10"/>
  <c r="D168" i="10"/>
  <c r="C121" i="10"/>
  <c r="D244" i="10"/>
  <c r="C331" i="10"/>
  <c r="D331" i="10"/>
  <c r="D334" i="10"/>
  <c r="C334" i="10"/>
  <c r="C355" i="10"/>
  <c r="C45" i="10"/>
  <c r="D45" i="10"/>
  <c r="D55" i="10"/>
  <c r="D223" i="10"/>
  <c r="D195" i="10"/>
  <c r="C235" i="10"/>
  <c r="D279" i="10"/>
  <c r="C273" i="10"/>
  <c r="D273" i="10"/>
  <c r="C300" i="10"/>
  <c r="D300" i="10"/>
  <c r="C424" i="10"/>
  <c r="D424" i="10"/>
  <c r="C483" i="10"/>
  <c r="C476" i="10"/>
  <c r="D476" i="10"/>
  <c r="C28" i="10"/>
  <c r="D28" i="10"/>
  <c r="C13" i="10"/>
  <c r="D104" i="10"/>
  <c r="C104" i="10"/>
  <c r="C38" i="10"/>
  <c r="D36" i="10"/>
  <c r="D103" i="10"/>
  <c r="D101" i="10"/>
  <c r="C95" i="10"/>
  <c r="D95" i="10"/>
  <c r="D92" i="10"/>
  <c r="C92" i="10"/>
  <c r="D72" i="10"/>
  <c r="C163" i="10"/>
  <c r="D163" i="10"/>
  <c r="D133" i="10"/>
  <c r="C133" i="10"/>
  <c r="C215" i="10"/>
  <c r="D215" i="10"/>
  <c r="D291" i="10"/>
  <c r="D345" i="10"/>
  <c r="C240" i="10"/>
  <c r="D240" i="10"/>
  <c r="C18" i="10"/>
  <c r="D18" i="10"/>
  <c r="C49" i="10"/>
  <c r="D49" i="10"/>
  <c r="C41" i="10"/>
  <c r="D41" i="10"/>
  <c r="C103" i="10"/>
  <c r="C72" i="10"/>
  <c r="C59" i="10"/>
  <c r="D59" i="10"/>
  <c r="C125" i="10"/>
  <c r="D123" i="10"/>
  <c r="E123" i="10"/>
  <c r="D208" i="10"/>
  <c r="C200" i="10"/>
  <c r="D200" i="10"/>
  <c r="D197" i="10"/>
  <c r="C188" i="10"/>
  <c r="C227" i="10"/>
  <c r="D227" i="10"/>
  <c r="C229" i="10"/>
  <c r="D229" i="10"/>
  <c r="D317" i="10"/>
  <c r="C317" i="10"/>
  <c r="C293" i="10"/>
  <c r="C377" i="10"/>
  <c r="D377" i="10"/>
  <c r="C365" i="10"/>
  <c r="D362" i="10"/>
  <c r="C362" i="10"/>
  <c r="C432" i="10"/>
  <c r="D406" i="10"/>
  <c r="C106" i="10"/>
  <c r="D106" i="10"/>
  <c r="C75" i="10"/>
  <c r="D75" i="10"/>
  <c r="C66" i="10"/>
  <c r="D66" i="10"/>
  <c r="C153" i="10"/>
  <c r="C257" i="10"/>
  <c r="D257" i="10"/>
  <c r="D248" i="10"/>
  <c r="C308" i="10"/>
  <c r="C284" i="10"/>
  <c r="C368" i="10"/>
  <c r="D368" i="10"/>
  <c r="D452" i="10"/>
  <c r="C452" i="10"/>
  <c r="D589" i="10"/>
  <c r="C589" i="10"/>
  <c r="C579" i="10"/>
  <c r="D579" i="10"/>
  <c r="C57" i="10"/>
  <c r="C109" i="10"/>
  <c r="C100" i="10"/>
  <c r="D87" i="10"/>
  <c r="D74" i="10"/>
  <c r="C63" i="10"/>
  <c r="C60" i="10"/>
  <c r="C164" i="10"/>
  <c r="C132" i="10"/>
  <c r="D210" i="10"/>
  <c r="D199" i="10"/>
  <c r="D186" i="10"/>
  <c r="C175" i="10"/>
  <c r="D256" i="10"/>
  <c r="C237" i="10"/>
  <c r="C272" i="10"/>
  <c r="D312" i="10"/>
  <c r="D288" i="10"/>
  <c r="C330" i="10"/>
  <c r="D369" i="10"/>
  <c r="C360" i="10"/>
  <c r="D350" i="10"/>
  <c r="D341" i="10"/>
  <c r="D380" i="10"/>
  <c r="C380" i="10"/>
  <c r="D419" i="10"/>
  <c r="D417" i="10"/>
  <c r="D408" i="10"/>
  <c r="C449" i="10"/>
  <c r="C499" i="10"/>
  <c r="D499" i="10"/>
  <c r="C496" i="10"/>
  <c r="C507" i="10"/>
  <c r="D507" i="10"/>
  <c r="D559" i="10"/>
  <c r="C559" i="10"/>
  <c r="C611" i="10"/>
  <c r="D611" i="10"/>
  <c r="C705" i="10"/>
  <c r="D705" i="10"/>
  <c r="D139" i="10"/>
  <c r="D224" i="10"/>
  <c r="D207" i="10"/>
  <c r="D183" i="10"/>
  <c r="D262" i="10"/>
  <c r="D249" i="10"/>
  <c r="D320" i="10"/>
  <c r="D305" i="10"/>
  <c r="E292" i="10"/>
  <c r="D379" i="10"/>
  <c r="D438" i="10"/>
  <c r="C411" i="10"/>
  <c r="D411" i="10"/>
  <c r="C468" i="10"/>
  <c r="D468" i="10"/>
  <c r="C606" i="10"/>
  <c r="D606" i="10"/>
  <c r="C663" i="10"/>
  <c r="D663" i="10"/>
  <c r="C699" i="10"/>
  <c r="D699" i="10"/>
  <c r="D71" i="10"/>
  <c r="D82" i="10"/>
  <c r="C71" i="10"/>
  <c r="D144" i="10"/>
  <c r="C141" i="10"/>
  <c r="D213" i="10"/>
  <c r="D211" i="10"/>
  <c r="C207" i="10"/>
  <c r="D194" i="10"/>
  <c r="D187" i="10"/>
  <c r="C183" i="10"/>
  <c r="D176" i="10"/>
  <c r="D264" i="10"/>
  <c r="D253" i="10"/>
  <c r="D251" i="10"/>
  <c r="D238" i="10"/>
  <c r="E236" i="10"/>
  <c r="C280" i="10"/>
  <c r="D278" i="10"/>
  <c r="C320" i="10"/>
  <c r="C309" i="10"/>
  <c r="D307" i="10"/>
  <c r="D294" i="10"/>
  <c r="D292" i="10"/>
  <c r="C285" i="10"/>
  <c r="C325" i="10"/>
  <c r="D322" i="10"/>
  <c r="D333" i="10"/>
  <c r="D366" i="10"/>
  <c r="D349" i="10"/>
  <c r="C347" i="10"/>
  <c r="D386" i="10"/>
  <c r="D384" i="10"/>
  <c r="D381" i="10"/>
  <c r="C428" i="10"/>
  <c r="C398" i="10"/>
  <c r="D398" i="10"/>
  <c r="C454" i="10"/>
  <c r="D454" i="10"/>
  <c r="C513" i="10"/>
  <c r="D513" i="10"/>
  <c r="C600" i="10"/>
  <c r="D600" i="10"/>
  <c r="C148" i="10"/>
  <c r="C116" i="10"/>
  <c r="C189" i="10"/>
  <c r="C180" i="10"/>
  <c r="C264" i="10"/>
  <c r="C253" i="10"/>
  <c r="C271" i="10"/>
  <c r="C322" i="10"/>
  <c r="C370" i="10"/>
  <c r="C352" i="10"/>
  <c r="D352" i="10"/>
  <c r="C349" i="10"/>
  <c r="C346" i="10"/>
  <c r="C386" i="10"/>
  <c r="D435" i="10"/>
  <c r="D500" i="10"/>
  <c r="C465" i="10"/>
  <c r="D465" i="10"/>
  <c r="C536" i="10"/>
  <c r="D536" i="10"/>
  <c r="C647" i="10"/>
  <c r="D647" i="10"/>
  <c r="D652" i="10"/>
  <c r="C652" i="10"/>
  <c r="C329" i="10"/>
  <c r="C373" i="10"/>
  <c r="D373" i="10"/>
  <c r="D388" i="10"/>
  <c r="C388" i="10"/>
  <c r="C413" i="10"/>
  <c r="D413" i="10"/>
  <c r="C497" i="10"/>
  <c r="D497" i="10"/>
  <c r="C632" i="10"/>
  <c r="D632" i="10"/>
  <c r="D430" i="10"/>
  <c r="C486" i="10"/>
  <c r="D486" i="10"/>
  <c r="C473" i="10"/>
  <c r="D473" i="10"/>
  <c r="C464" i="10"/>
  <c r="D464" i="10"/>
  <c r="C520" i="10"/>
  <c r="D520" i="10"/>
  <c r="D543" i="10"/>
  <c r="C543" i="10"/>
  <c r="C604" i="10"/>
  <c r="D604" i="10"/>
  <c r="C667" i="10"/>
  <c r="D667" i="10"/>
  <c r="C453" i="10"/>
  <c r="C554" i="10"/>
  <c r="C605" i="10"/>
  <c r="D595" i="10"/>
  <c r="D582" i="10"/>
  <c r="C576" i="10"/>
  <c r="D617" i="10"/>
  <c r="C610" i="10"/>
  <c r="C644" i="10"/>
  <c r="C633" i="10"/>
  <c r="D664" i="10"/>
  <c r="D710" i="10"/>
  <c r="D708" i="10"/>
  <c r="D704" i="10"/>
  <c r="C696" i="10"/>
  <c r="C573" i="10"/>
  <c r="C625" i="10"/>
  <c r="D546" i="10"/>
  <c r="D598" i="10"/>
  <c r="D596" i="10"/>
  <c r="D592" i="10"/>
  <c r="D577" i="10"/>
  <c r="D564" i="10"/>
  <c r="D645" i="10"/>
  <c r="D639" i="10"/>
  <c r="D674" i="10"/>
  <c r="D661" i="10"/>
  <c r="D697" i="10"/>
  <c r="D691" i="10"/>
  <c r="D676" i="10"/>
  <c r="C546" i="10"/>
  <c r="C592" i="10"/>
  <c r="E572" i="10"/>
  <c r="D566" i="10"/>
  <c r="D614" i="10"/>
  <c r="D624" i="10"/>
  <c r="C709" i="10"/>
  <c r="E684" i="10"/>
  <c r="D678" i="10"/>
  <c r="D400" i="10"/>
  <c r="D488" i="10"/>
  <c r="D608" i="10"/>
  <c r="D568" i="10"/>
  <c r="D680" i="10"/>
  <c r="D703" i="10"/>
  <c r="D695" i="10"/>
  <c r="D687" i="10"/>
  <c r="D679" i="10"/>
  <c r="C711" i="10"/>
  <c r="D706" i="10"/>
  <c r="D698" i="10"/>
  <c r="D690" i="10"/>
  <c r="E685" i="10"/>
  <c r="D682" i="10"/>
  <c r="D651" i="10"/>
  <c r="D670" i="10"/>
  <c r="D662" i="10"/>
  <c r="D654" i="10"/>
  <c r="D673" i="10"/>
  <c r="D665" i="10"/>
  <c r="D657" i="10"/>
  <c r="D643" i="10"/>
  <c r="D635" i="10"/>
  <c r="D646" i="10"/>
  <c r="D638" i="10"/>
  <c r="D627" i="10"/>
  <c r="C624" i="10"/>
  <c r="D631" i="10"/>
  <c r="D623" i="10"/>
  <c r="D612" i="10"/>
  <c r="D615" i="10"/>
  <c r="D613" i="10"/>
  <c r="D607" i="10"/>
  <c r="D599" i="10"/>
  <c r="D583" i="10"/>
  <c r="D575" i="10"/>
  <c r="D567" i="10"/>
  <c r="D591" i="10"/>
  <c r="D602" i="10"/>
  <c r="D594" i="10"/>
  <c r="D586" i="10"/>
  <c r="D578" i="10"/>
  <c r="E573" i="10"/>
  <c r="D570" i="10"/>
  <c r="D563" i="10"/>
  <c r="D555" i="10"/>
  <c r="D547" i="10"/>
  <c r="D553" i="10"/>
  <c r="D545" i="10"/>
  <c r="D556" i="10"/>
  <c r="D548" i="10"/>
  <c r="D531" i="10"/>
  <c r="D523" i="10"/>
  <c r="D515" i="10"/>
  <c r="D539" i="10"/>
  <c r="D510" i="10"/>
  <c r="D535" i="10"/>
  <c r="D527" i="10"/>
  <c r="D519" i="10"/>
  <c r="D511" i="10"/>
  <c r="D538" i="10"/>
  <c r="C535" i="10"/>
  <c r="D530" i="10"/>
  <c r="D522" i="10"/>
  <c r="E517" i="10"/>
  <c r="D514" i="10"/>
  <c r="C501" i="10"/>
  <c r="C493" i="10"/>
  <c r="C485" i="10"/>
  <c r="C477" i="10"/>
  <c r="C469" i="10"/>
  <c r="C461" i="10"/>
  <c r="D457" i="10"/>
  <c r="D503" i="10"/>
  <c r="D495" i="10"/>
  <c r="D487" i="10"/>
  <c r="D479" i="10"/>
  <c r="D471" i="10"/>
  <c r="D463" i="10"/>
  <c r="D455" i="10"/>
  <c r="D506" i="10"/>
  <c r="D498" i="10"/>
  <c r="D490" i="10"/>
  <c r="D482" i="10"/>
  <c r="D474" i="10"/>
  <c r="D466" i="10"/>
  <c r="E461" i="10"/>
  <c r="D458" i="10"/>
  <c r="C451" i="10"/>
  <c r="D449" i="10"/>
  <c r="D441" i="10"/>
  <c r="D444" i="10"/>
  <c r="D447" i="10"/>
  <c r="D436" i="10"/>
  <c r="D428" i="10"/>
  <c r="D420" i="10"/>
  <c r="D412" i="10"/>
  <c r="D404" i="10"/>
  <c r="D396" i="10"/>
  <c r="D439" i="10"/>
  <c r="D431" i="10"/>
  <c r="D423" i="10"/>
  <c r="D415" i="10"/>
  <c r="D407" i="10"/>
  <c r="D399" i="10"/>
  <c r="D434" i="10"/>
  <c r="D426" i="10"/>
  <c r="D418" i="10"/>
  <c r="D410" i="10"/>
  <c r="D402" i="10"/>
  <c r="C395" i="10"/>
  <c r="D394" i="10"/>
  <c r="D390" i="10"/>
  <c r="D382" i="10"/>
  <c r="D393" i="10"/>
  <c r="D385" i="10"/>
  <c r="E348" i="10"/>
  <c r="D372" i="10"/>
  <c r="D348" i="10"/>
  <c r="D364" i="10"/>
  <c r="D356" i="10"/>
  <c r="D340" i="10"/>
  <c r="D375" i="10"/>
  <c r="D367" i="10"/>
  <c r="D359" i="10"/>
  <c r="D351" i="10"/>
  <c r="D343" i="10"/>
  <c r="D339" i="10"/>
  <c r="D336" i="10"/>
  <c r="D321" i="10"/>
  <c r="D332" i="10"/>
  <c r="D324" i="10"/>
  <c r="D327" i="10"/>
  <c r="D319" i="10"/>
  <c r="D311" i="10"/>
  <c r="D303" i="10"/>
  <c r="D295" i="10"/>
  <c r="D287" i="10"/>
  <c r="D314" i="10"/>
  <c r="C311" i="10"/>
  <c r="D306" i="10"/>
  <c r="D298" i="10"/>
  <c r="E293" i="10"/>
  <c r="D290" i="10"/>
  <c r="C287" i="10"/>
  <c r="D283" i="10"/>
  <c r="C283" i="10"/>
  <c r="C282" i="10"/>
  <c r="D277" i="10"/>
  <c r="C274" i="10"/>
  <c r="C268" i="10"/>
  <c r="D263" i="10"/>
  <c r="C260" i="10"/>
  <c r="D255" i="10"/>
  <c r="C252" i="10"/>
  <c r="D247" i="10"/>
  <c r="C244" i="10"/>
  <c r="D239" i="10"/>
  <c r="C236" i="10"/>
  <c r="D231" i="10"/>
  <c r="D266" i="10"/>
  <c r="D258" i="10"/>
  <c r="D250" i="10"/>
  <c r="D242" i="10"/>
  <c r="D234" i="10"/>
  <c r="D198" i="10"/>
  <c r="D182" i="10"/>
  <c r="D206" i="10"/>
  <c r="D174" i="10"/>
  <c r="D225" i="10"/>
  <c r="C222" i="10"/>
  <c r="D217" i="10"/>
  <c r="C214" i="10"/>
  <c r="D209" i="10"/>
  <c r="D201" i="10"/>
  <c r="D193" i="10"/>
  <c r="C190" i="10"/>
  <c r="D185" i="10"/>
  <c r="E180" i="10"/>
  <c r="D177" i="10"/>
  <c r="D170" i="10"/>
  <c r="D167" i="10"/>
  <c r="D159" i="10"/>
  <c r="D151" i="10"/>
  <c r="D143" i="10"/>
  <c r="D135" i="10"/>
  <c r="D127" i="10"/>
  <c r="D119" i="10"/>
  <c r="C167" i="10"/>
  <c r="D162" i="10"/>
  <c r="C159" i="10"/>
  <c r="D154" i="10"/>
  <c r="C151" i="10"/>
  <c r="D146" i="10"/>
  <c r="C143" i="10"/>
  <c r="D138" i="10"/>
  <c r="C135" i="10"/>
  <c r="D130" i="10"/>
  <c r="C127" i="10"/>
  <c r="D122" i="10"/>
  <c r="C119" i="10"/>
  <c r="D166" i="10"/>
  <c r="D134" i="10"/>
  <c r="D126" i="10"/>
  <c r="D161" i="10"/>
  <c r="C158" i="10"/>
  <c r="D153" i="10"/>
  <c r="C150" i="10"/>
  <c r="D145" i="10"/>
  <c r="C142" i="10"/>
  <c r="D137" i="10"/>
  <c r="D129" i="10"/>
  <c r="E124" i="10"/>
  <c r="D121" i="10"/>
  <c r="C118" i="10"/>
  <c r="C114" i="10"/>
  <c r="D61" i="10"/>
  <c r="D102" i="10"/>
  <c r="D78" i="10"/>
  <c r="D70" i="10"/>
  <c r="D113" i="10"/>
  <c r="C110" i="10"/>
  <c r="D105" i="10"/>
  <c r="C102" i="10"/>
  <c r="D97" i="10"/>
  <c r="C94" i="10"/>
  <c r="D89" i="10"/>
  <c r="C86" i="10"/>
  <c r="D81" i="10"/>
  <c r="D73" i="10"/>
  <c r="E68" i="10"/>
  <c r="D65" i="10"/>
  <c r="C62" i="10"/>
  <c r="D58" i="10"/>
  <c r="D56" i="10"/>
  <c r="C53" i="10"/>
  <c r="D48" i="10"/>
  <c r="D40" i="10"/>
  <c r="D51" i="10"/>
  <c r="C32" i="10"/>
  <c r="D43" i="10"/>
  <c r="D35" i="10"/>
  <c r="D29" i="10"/>
  <c r="D21" i="10"/>
  <c r="D13" i="10"/>
  <c r="D5" i="10"/>
  <c r="D24" i="10"/>
  <c r="D16" i="10"/>
  <c r="E11" i="10"/>
  <c r="D8" i="10"/>
  <c r="D27" i="10"/>
  <c r="D19" i="10"/>
  <c r="D11" i="10"/>
  <c r="D3" i="10"/>
  <c r="D30" i="10"/>
  <c r="D22" i="10"/>
  <c r="D14" i="10"/>
  <c r="D6" i="10"/>
  <c r="F3" i="7" l="1"/>
  <c r="F4" i="7"/>
  <c r="F5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12" i="3"/>
  <c r="D13" i="3"/>
  <c r="D14" i="3"/>
  <c r="D15" i="3"/>
  <c r="D16" i="3"/>
  <c r="D17" i="3"/>
  <c r="D18" i="3"/>
  <c r="D19" i="3"/>
  <c r="D20" i="3"/>
  <c r="D21" i="3"/>
  <c r="D22" i="3"/>
  <c r="D23" i="3"/>
  <c r="D11" i="3"/>
  <c r="S7" i="2"/>
  <c r="S12" i="3" s="1"/>
  <c r="E788" i="10" s="1"/>
  <c r="S8" i="2"/>
  <c r="S13" i="3" s="1"/>
  <c r="E789" i="10" s="1"/>
  <c r="S9" i="2"/>
  <c r="S14" i="3" s="1"/>
  <c r="E790" i="10" s="1"/>
  <c r="S10" i="2"/>
  <c r="S11" i="2"/>
  <c r="S16" i="3" s="1"/>
  <c r="E792" i="10" s="1"/>
  <c r="S12" i="2"/>
  <c r="S13" i="2"/>
  <c r="S18" i="3" s="1"/>
  <c r="E794" i="10" s="1"/>
  <c r="S14" i="2"/>
  <c r="S15" i="2"/>
  <c r="S20" i="3" s="1"/>
  <c r="E796" i="10" s="1"/>
  <c r="S16" i="2"/>
  <c r="S21" i="3" s="1"/>
  <c r="E797" i="10" s="1"/>
  <c r="S18" i="2"/>
  <c r="S19" i="2"/>
  <c r="S24" i="3" s="1"/>
  <c r="E800" i="10" s="1"/>
  <c r="S20" i="2"/>
  <c r="S22" i="2"/>
  <c r="S23" i="2"/>
  <c r="S28" i="3" s="1"/>
  <c r="E804" i="10" s="1"/>
  <c r="S24" i="2"/>
  <c r="S29" i="3" s="1"/>
  <c r="E805" i="10" s="1"/>
  <c r="S25" i="2"/>
  <c r="S30" i="3" s="1"/>
  <c r="E806" i="10" s="1"/>
  <c r="S27" i="2"/>
  <c r="S32" i="3" s="1"/>
  <c r="E808" i="10" s="1"/>
  <c r="S28" i="2"/>
  <c r="S29" i="2"/>
  <c r="S34" i="3" s="1"/>
  <c r="E810" i="10" s="1"/>
  <c r="S30" i="2"/>
  <c r="S31" i="2"/>
  <c r="S36" i="3" s="1"/>
  <c r="E812" i="10" s="1"/>
  <c r="S32" i="2"/>
  <c r="S37" i="3" s="1"/>
  <c r="E813" i="10" s="1"/>
  <c r="S33" i="2"/>
  <c r="S38" i="3" s="1"/>
  <c r="E814" i="10" s="1"/>
  <c r="S34" i="2"/>
  <c r="S35" i="2"/>
  <c r="S40" i="3" s="1"/>
  <c r="E816" i="10" s="1"/>
  <c r="S36" i="2"/>
  <c r="S37" i="2"/>
  <c r="S42" i="3" s="1"/>
  <c r="E818" i="10" s="1"/>
  <c r="S38" i="2"/>
  <c r="S39" i="2"/>
  <c r="S44" i="3" s="1"/>
  <c r="E820" i="10" s="1"/>
  <c r="S40" i="2"/>
  <c r="S45" i="3" s="1"/>
  <c r="E821" i="10" s="1"/>
  <c r="S41" i="2"/>
  <c r="S46" i="3" s="1"/>
  <c r="E822" i="10" s="1"/>
  <c r="S42" i="2"/>
  <c r="S43" i="2"/>
  <c r="S48" i="3" s="1"/>
  <c r="E824" i="10" s="1"/>
  <c r="S44" i="2"/>
  <c r="S45" i="2"/>
  <c r="S50" i="3" s="1"/>
  <c r="E826" i="10" s="1"/>
  <c r="S46" i="2"/>
  <c r="S47" i="2"/>
  <c r="S52" i="3" s="1"/>
  <c r="E828" i="10" s="1"/>
  <c r="S48" i="2"/>
  <c r="S53" i="3" s="1"/>
  <c r="E829" i="10" s="1"/>
  <c r="S49" i="2"/>
  <c r="S54" i="3" s="1"/>
  <c r="E830" i="10" s="1"/>
  <c r="S50" i="2"/>
  <c r="S51" i="2"/>
  <c r="S56" i="3" s="1"/>
  <c r="E832" i="10" s="1"/>
  <c r="S52" i="2"/>
  <c r="S53" i="2"/>
  <c r="S58" i="3" s="1"/>
  <c r="E834" i="10" s="1"/>
  <c r="S54" i="2"/>
  <c r="S55" i="2"/>
  <c r="S60" i="3" s="1"/>
  <c r="E836" i="10" s="1"/>
  <c r="S56" i="2"/>
  <c r="S61" i="3" s="1"/>
  <c r="E837" i="10" s="1"/>
  <c r="S57" i="2"/>
  <c r="S62" i="3" s="1"/>
  <c r="E838" i="10" s="1"/>
  <c r="S58" i="2"/>
  <c r="S59" i="2"/>
  <c r="S64" i="3" s="1"/>
  <c r="E840" i="10" s="1"/>
  <c r="S60" i="2"/>
  <c r="S61" i="2"/>
  <c r="S66" i="3" s="1"/>
  <c r="E842" i="10" s="1"/>
  <c r="S6" i="2"/>
  <c r="D41" i="8"/>
  <c r="S26" i="2" s="1"/>
  <c r="D32" i="8"/>
  <c r="S17" i="2" s="1"/>
  <c r="S22" i="3" s="1"/>
  <c r="E798" i="10" s="1"/>
  <c r="D36" i="8"/>
  <c r="S21" i="2" s="1"/>
  <c r="S26" i="3" s="1"/>
  <c r="E802" i="10" s="1"/>
  <c r="F22" i="3"/>
  <c r="E69" i="10" s="1"/>
  <c r="G22" i="3"/>
  <c r="E125" i="10" s="1"/>
  <c r="H22" i="3"/>
  <c r="E181" i="10" s="1"/>
  <c r="I22" i="3"/>
  <c r="E238" i="10" s="1"/>
  <c r="J22" i="3"/>
  <c r="E294" i="10" s="1"/>
  <c r="K22" i="3"/>
  <c r="E350" i="10" s="1"/>
  <c r="L22" i="3"/>
  <c r="E406" i="10" s="1"/>
  <c r="M22" i="3"/>
  <c r="E462" i="10" s="1"/>
  <c r="N22" i="3"/>
  <c r="E518" i="10" s="1"/>
  <c r="O22" i="3"/>
  <c r="E574" i="10" s="1"/>
  <c r="P22" i="3"/>
  <c r="E630" i="10" s="1"/>
  <c r="Q22" i="3"/>
  <c r="E686" i="10" s="1"/>
  <c r="R22" i="3"/>
  <c r="E742" i="10" s="1"/>
  <c r="E22" i="3"/>
  <c r="E13" i="10" s="1"/>
  <c r="S10" i="3"/>
  <c r="T10" i="3"/>
  <c r="V50" i="2" l="1"/>
  <c r="V42" i="2"/>
  <c r="V47" i="3" s="1"/>
  <c r="V18" i="2"/>
  <c r="V23" i="3" s="1"/>
  <c r="V58" i="2"/>
  <c r="V34" i="2"/>
  <c r="V10" i="2"/>
  <c r="U17" i="2"/>
  <c r="U22" i="3" s="1"/>
  <c r="V48" i="2"/>
  <c r="V32" i="2"/>
  <c r="V54" i="2"/>
  <c r="V46" i="2"/>
  <c r="V38" i="2"/>
  <c r="V30" i="2"/>
  <c r="V35" i="3" s="1"/>
  <c r="V22" i="2"/>
  <c r="V14" i="2"/>
  <c r="V56" i="2"/>
  <c r="V40" i="2"/>
  <c r="V24" i="2"/>
  <c r="V29" i="3" s="1"/>
  <c r="V16" i="2"/>
  <c r="V8" i="2"/>
  <c r="T16" i="2"/>
  <c r="T21" i="3" s="1"/>
  <c r="S11" i="3"/>
  <c r="E787" i="10" s="1"/>
  <c r="V61" i="2"/>
  <c r="V53" i="2"/>
  <c r="V45" i="2"/>
  <c r="V37" i="2"/>
  <c r="V29" i="2"/>
  <c r="U16" i="2"/>
  <c r="U21" i="3" s="1"/>
  <c r="V13" i="2"/>
  <c r="V7" i="2"/>
  <c r="V55" i="2"/>
  <c r="V47" i="2"/>
  <c r="V39" i="2"/>
  <c r="V31" i="2"/>
  <c r="V23" i="2"/>
  <c r="V15" i="2"/>
  <c r="S65" i="3"/>
  <c r="E841" i="10" s="1"/>
  <c r="S63" i="3"/>
  <c r="E839" i="10" s="1"/>
  <c r="S59" i="3"/>
  <c r="E835" i="10" s="1"/>
  <c r="S57" i="3"/>
  <c r="E833" i="10" s="1"/>
  <c r="S55" i="3"/>
  <c r="E831" i="10" s="1"/>
  <c r="S51" i="3"/>
  <c r="E827" i="10" s="1"/>
  <c r="S49" i="3"/>
  <c r="E825" i="10" s="1"/>
  <c r="S47" i="3"/>
  <c r="E823" i="10" s="1"/>
  <c r="S43" i="3"/>
  <c r="E819" i="10" s="1"/>
  <c r="S41" i="3"/>
  <c r="E817" i="10" s="1"/>
  <c r="S39" i="3"/>
  <c r="E815" i="10" s="1"/>
  <c r="S35" i="3"/>
  <c r="E811" i="10" s="1"/>
  <c r="S33" i="3"/>
  <c r="E809" i="10" s="1"/>
  <c r="S31" i="3"/>
  <c r="E807" i="10" s="1"/>
  <c r="S27" i="3"/>
  <c r="E803" i="10" s="1"/>
  <c r="S25" i="3"/>
  <c r="E801" i="10" s="1"/>
  <c r="S23" i="3"/>
  <c r="E799" i="10" s="1"/>
  <c r="S19" i="3"/>
  <c r="E795" i="10" s="1"/>
  <c r="S17" i="3"/>
  <c r="E793" i="10" s="1"/>
  <c r="S15" i="3"/>
  <c r="E791" i="10" s="1"/>
  <c r="V6" i="2"/>
  <c r="V60" i="2"/>
  <c r="V65" i="3" s="1"/>
  <c r="V52" i="2"/>
  <c r="V44" i="2"/>
  <c r="V36" i="2"/>
  <c r="V28" i="2"/>
  <c r="V20" i="2"/>
  <c r="U15" i="2"/>
  <c r="U20" i="3" s="1"/>
  <c r="V12" i="2"/>
  <c r="V57" i="2"/>
  <c r="V49" i="2"/>
  <c r="V41" i="2"/>
  <c r="V33" i="2"/>
  <c r="V25" i="2"/>
  <c r="V17" i="2"/>
  <c r="T15" i="2"/>
  <c r="T20" i="3" s="1"/>
  <c r="V9" i="2"/>
  <c r="V59" i="2"/>
  <c r="V51" i="2"/>
  <c r="V43" i="2"/>
  <c r="V35" i="2"/>
  <c r="V27" i="2"/>
  <c r="V19" i="2"/>
  <c r="T17" i="2"/>
  <c r="T22" i="3" s="1"/>
  <c r="V11" i="2"/>
  <c r="V66" i="3" l="1"/>
  <c r="G2" i="7"/>
  <c r="V37" i="3"/>
  <c r="D23" i="7"/>
  <c r="V55" i="3"/>
  <c r="D40" i="7"/>
  <c r="V40" i="3"/>
  <c r="D26" i="7"/>
  <c r="V36" i="3"/>
  <c r="D22" i="7"/>
  <c r="V13" i="3"/>
  <c r="D9" i="7"/>
  <c r="V19" i="3"/>
  <c r="D15" i="7"/>
  <c r="V53" i="3"/>
  <c r="D38" i="7"/>
  <c r="V22" i="3"/>
  <c r="D3" i="7"/>
  <c r="V54" i="3"/>
  <c r="D39" i="7"/>
  <c r="V33" i="3"/>
  <c r="D20" i="7"/>
  <c r="V60" i="3"/>
  <c r="D45" i="7"/>
  <c r="V50" i="3"/>
  <c r="D35" i="7"/>
  <c r="V27" i="3"/>
  <c r="D2" i="7"/>
  <c r="V39" i="3"/>
  <c r="D25" i="7"/>
  <c r="V16" i="3"/>
  <c r="D12" i="7"/>
  <c r="V48" i="3"/>
  <c r="D33" i="7"/>
  <c r="V20" i="3"/>
  <c r="G4" i="7"/>
  <c r="V62" i="3"/>
  <c r="D47" i="7"/>
  <c r="V44" i="3"/>
  <c r="D30" i="7"/>
  <c r="V34" i="3"/>
  <c r="D21" i="7"/>
  <c r="V21" i="3"/>
  <c r="D16" i="7"/>
  <c r="V43" i="3"/>
  <c r="D29" i="7"/>
  <c r="V24" i="3"/>
  <c r="G5" i="7"/>
  <c r="V56" i="3"/>
  <c r="D41" i="7"/>
  <c r="V12" i="3"/>
  <c r="D8" i="7"/>
  <c r="V58" i="3"/>
  <c r="D43" i="7"/>
  <c r="V51" i="3"/>
  <c r="D36" i="7"/>
  <c r="V63" i="3"/>
  <c r="D48" i="7"/>
  <c r="V14" i="3"/>
  <c r="D10" i="7"/>
  <c r="V46" i="3"/>
  <c r="D32" i="7"/>
  <c r="V25" i="3"/>
  <c r="D17" i="7"/>
  <c r="V57" i="3"/>
  <c r="D42" i="7"/>
  <c r="V30" i="3"/>
  <c r="D5" i="7"/>
  <c r="V41" i="3"/>
  <c r="D27" i="7"/>
  <c r="V11" i="3"/>
  <c r="D7" i="7"/>
  <c r="V28" i="3"/>
  <c r="D18" i="7"/>
  <c r="V18" i="3"/>
  <c r="D14" i="7"/>
  <c r="V45" i="3"/>
  <c r="D31" i="7"/>
  <c r="V59" i="3"/>
  <c r="D44" i="7"/>
  <c r="V38" i="3"/>
  <c r="D24" i="7"/>
  <c r="V17" i="3"/>
  <c r="D13" i="7"/>
  <c r="V49" i="3"/>
  <c r="D34" i="7"/>
  <c r="V32" i="3"/>
  <c r="D19" i="7"/>
  <c r="V64" i="3"/>
  <c r="D49" i="7"/>
  <c r="V52" i="3"/>
  <c r="D37" i="7"/>
  <c r="V42" i="3"/>
  <c r="D28" i="7"/>
  <c r="V61" i="3"/>
  <c r="D46" i="7"/>
  <c r="V15" i="3"/>
  <c r="D11" i="7"/>
  <c r="R12" i="3"/>
  <c r="E732" i="10" s="1"/>
  <c r="R13" i="3"/>
  <c r="E733" i="10" s="1"/>
  <c r="R14" i="3"/>
  <c r="E734" i="10" s="1"/>
  <c r="R15" i="3"/>
  <c r="E735" i="10" s="1"/>
  <c r="R16" i="3"/>
  <c r="E736" i="10" s="1"/>
  <c r="R17" i="3"/>
  <c r="E737" i="10" s="1"/>
  <c r="R18" i="3"/>
  <c r="E738" i="10" s="1"/>
  <c r="R19" i="3"/>
  <c r="E739" i="10" s="1"/>
  <c r="R23" i="3"/>
  <c r="E743" i="10" s="1"/>
  <c r="R24" i="3"/>
  <c r="E744" i="10" s="1"/>
  <c r="R25" i="3"/>
  <c r="E745" i="10" s="1"/>
  <c r="R27" i="3"/>
  <c r="E747" i="10" s="1"/>
  <c r="R28" i="3"/>
  <c r="E748" i="10" s="1"/>
  <c r="R29" i="3"/>
  <c r="E749" i="10" s="1"/>
  <c r="R30" i="3"/>
  <c r="E750" i="10" s="1"/>
  <c r="R32" i="3"/>
  <c r="E752" i="10" s="1"/>
  <c r="R33" i="3"/>
  <c r="E753" i="10" s="1"/>
  <c r="R34" i="3"/>
  <c r="E754" i="10" s="1"/>
  <c r="R35" i="3"/>
  <c r="E755" i="10" s="1"/>
  <c r="R36" i="3"/>
  <c r="E756" i="10" s="1"/>
  <c r="R37" i="3"/>
  <c r="E757" i="10" s="1"/>
  <c r="R38" i="3"/>
  <c r="E758" i="10" s="1"/>
  <c r="R39" i="3"/>
  <c r="E759" i="10" s="1"/>
  <c r="R40" i="3"/>
  <c r="E760" i="10" s="1"/>
  <c r="R41" i="3"/>
  <c r="E761" i="10" s="1"/>
  <c r="R42" i="3"/>
  <c r="E762" i="10" s="1"/>
  <c r="R43" i="3"/>
  <c r="E763" i="10" s="1"/>
  <c r="R44" i="3"/>
  <c r="E764" i="10" s="1"/>
  <c r="R45" i="3"/>
  <c r="E765" i="10" s="1"/>
  <c r="R46" i="3"/>
  <c r="E766" i="10" s="1"/>
  <c r="R47" i="3"/>
  <c r="E767" i="10" s="1"/>
  <c r="R48" i="3"/>
  <c r="E768" i="10" s="1"/>
  <c r="R49" i="3"/>
  <c r="E769" i="10" s="1"/>
  <c r="R50" i="3"/>
  <c r="E770" i="10" s="1"/>
  <c r="R51" i="3"/>
  <c r="E771" i="10" s="1"/>
  <c r="R52" i="3"/>
  <c r="E772" i="10" s="1"/>
  <c r="R53" i="3"/>
  <c r="E773" i="10" s="1"/>
  <c r="R54" i="3"/>
  <c r="E774" i="10" s="1"/>
  <c r="R55" i="3"/>
  <c r="E775" i="10" s="1"/>
  <c r="R56" i="3"/>
  <c r="E776" i="10" s="1"/>
  <c r="R57" i="3"/>
  <c r="E777" i="10" s="1"/>
  <c r="R58" i="3"/>
  <c r="E778" i="10" s="1"/>
  <c r="R59" i="3"/>
  <c r="E779" i="10" s="1"/>
  <c r="R60" i="3"/>
  <c r="E780" i="10" s="1"/>
  <c r="R61" i="3"/>
  <c r="E781" i="10" s="1"/>
  <c r="R62" i="3"/>
  <c r="E782" i="10" s="1"/>
  <c r="R63" i="3"/>
  <c r="E783" i="10" s="1"/>
  <c r="R64" i="3"/>
  <c r="E784" i="10" s="1"/>
  <c r="R65" i="3"/>
  <c r="E785" i="10" s="1"/>
  <c r="R66" i="3"/>
  <c r="E786" i="10" s="1"/>
  <c r="R11" i="3"/>
  <c r="E731" i="10" s="1"/>
  <c r="E7" i="2"/>
  <c r="T7" i="2" s="1"/>
  <c r="T12" i="3" s="1"/>
  <c r="F7" i="2"/>
  <c r="G7" i="2"/>
  <c r="H7" i="2"/>
  <c r="I7" i="2"/>
  <c r="J7" i="2"/>
  <c r="K7" i="2"/>
  <c r="L7" i="2"/>
  <c r="M7" i="2"/>
  <c r="N7" i="2"/>
  <c r="U7" i="2" s="1"/>
  <c r="U12" i="3" s="1"/>
  <c r="O7" i="2"/>
  <c r="P7" i="2"/>
  <c r="Q7" i="2"/>
  <c r="E8" i="2"/>
  <c r="T8" i="2" s="1"/>
  <c r="T13" i="3" s="1"/>
  <c r="F8" i="2"/>
  <c r="G8" i="2"/>
  <c r="H8" i="2"/>
  <c r="I8" i="2"/>
  <c r="J8" i="2"/>
  <c r="K8" i="2"/>
  <c r="L8" i="2"/>
  <c r="M8" i="2"/>
  <c r="N8" i="2"/>
  <c r="U8" i="2" s="1"/>
  <c r="U13" i="3" s="1"/>
  <c r="O8" i="2"/>
  <c r="P8" i="2"/>
  <c r="Q8" i="2"/>
  <c r="E9" i="2"/>
  <c r="T9" i="2" s="1"/>
  <c r="T14" i="3" s="1"/>
  <c r="F9" i="2"/>
  <c r="G9" i="2"/>
  <c r="H9" i="2"/>
  <c r="I9" i="2"/>
  <c r="J9" i="2"/>
  <c r="K9" i="2"/>
  <c r="L9" i="2"/>
  <c r="M9" i="2"/>
  <c r="N9" i="2"/>
  <c r="U9" i="2" s="1"/>
  <c r="U14" i="3" s="1"/>
  <c r="O9" i="2"/>
  <c r="P9" i="2"/>
  <c r="Q9" i="2"/>
  <c r="E10" i="2"/>
  <c r="T10" i="2" s="1"/>
  <c r="T15" i="3" s="1"/>
  <c r="F10" i="2"/>
  <c r="G10" i="2"/>
  <c r="H10" i="2"/>
  <c r="I10" i="2"/>
  <c r="J10" i="2"/>
  <c r="K10" i="2"/>
  <c r="L10" i="2"/>
  <c r="M10" i="2"/>
  <c r="N10" i="2"/>
  <c r="U10" i="2" s="1"/>
  <c r="U15" i="3" s="1"/>
  <c r="O10" i="2"/>
  <c r="P10" i="2"/>
  <c r="Q10" i="2"/>
  <c r="E11" i="2"/>
  <c r="T11" i="2" s="1"/>
  <c r="T16" i="3" s="1"/>
  <c r="F11" i="2"/>
  <c r="G11" i="2"/>
  <c r="H11" i="2"/>
  <c r="I11" i="2"/>
  <c r="J11" i="2"/>
  <c r="K11" i="2"/>
  <c r="L11" i="2"/>
  <c r="M11" i="2"/>
  <c r="N11" i="2"/>
  <c r="U11" i="2" s="1"/>
  <c r="U16" i="3" s="1"/>
  <c r="O11" i="2"/>
  <c r="P11" i="2"/>
  <c r="Q11" i="2"/>
  <c r="E12" i="2"/>
  <c r="T12" i="2" s="1"/>
  <c r="T17" i="3" s="1"/>
  <c r="F12" i="2"/>
  <c r="G12" i="2"/>
  <c r="H12" i="2"/>
  <c r="I12" i="2"/>
  <c r="J12" i="2"/>
  <c r="K12" i="2"/>
  <c r="L12" i="2"/>
  <c r="M12" i="2"/>
  <c r="N12" i="2"/>
  <c r="U12" i="2" s="1"/>
  <c r="U17" i="3" s="1"/>
  <c r="O12" i="2"/>
  <c r="P12" i="2"/>
  <c r="Q12" i="2"/>
  <c r="E13" i="2"/>
  <c r="T13" i="2" s="1"/>
  <c r="T18" i="3" s="1"/>
  <c r="F13" i="2"/>
  <c r="G13" i="2"/>
  <c r="H13" i="2"/>
  <c r="I13" i="2"/>
  <c r="J13" i="2"/>
  <c r="K13" i="2"/>
  <c r="L13" i="2"/>
  <c r="M13" i="2"/>
  <c r="N13" i="2"/>
  <c r="U13" i="2" s="1"/>
  <c r="U18" i="3" s="1"/>
  <c r="O13" i="2"/>
  <c r="P13" i="2"/>
  <c r="Q13" i="2"/>
  <c r="E14" i="2"/>
  <c r="T14" i="2" s="1"/>
  <c r="T19" i="3" s="1"/>
  <c r="F14" i="2"/>
  <c r="G14" i="2"/>
  <c r="H14" i="2"/>
  <c r="I14" i="2"/>
  <c r="J14" i="2"/>
  <c r="K14" i="2"/>
  <c r="L14" i="2"/>
  <c r="M14" i="2"/>
  <c r="N14" i="2"/>
  <c r="U14" i="2" s="1"/>
  <c r="U19" i="3" s="1"/>
  <c r="O14" i="2"/>
  <c r="P14" i="2"/>
  <c r="Q14" i="2"/>
  <c r="E18" i="2"/>
  <c r="F18" i="2"/>
  <c r="G18" i="2"/>
  <c r="H18" i="2"/>
  <c r="I18" i="2"/>
  <c r="J18" i="2"/>
  <c r="K18" i="2"/>
  <c r="L18" i="2"/>
  <c r="M18" i="2"/>
  <c r="N18" i="2"/>
  <c r="U18" i="2" s="1"/>
  <c r="U23" i="3" s="1"/>
  <c r="O18" i="2"/>
  <c r="P18" i="2"/>
  <c r="Q18" i="2"/>
  <c r="E19" i="2"/>
  <c r="F19" i="2"/>
  <c r="G19" i="2"/>
  <c r="H19" i="2"/>
  <c r="I19" i="2"/>
  <c r="J19" i="2"/>
  <c r="K19" i="2"/>
  <c r="L19" i="2"/>
  <c r="M19" i="2"/>
  <c r="N19" i="2"/>
  <c r="U19" i="2" s="1"/>
  <c r="U24" i="3" s="1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U20" i="2" s="1"/>
  <c r="U25" i="3" s="1"/>
  <c r="O20" i="2"/>
  <c r="P20" i="2"/>
  <c r="Q20" i="2"/>
  <c r="K21" i="2"/>
  <c r="L21" i="2"/>
  <c r="M21" i="2"/>
  <c r="N21" i="2"/>
  <c r="U21" i="2" s="1"/>
  <c r="U26" i="3" s="1"/>
  <c r="O21" i="2"/>
  <c r="P21" i="2"/>
  <c r="E22" i="2"/>
  <c r="F22" i="2"/>
  <c r="G22" i="2"/>
  <c r="H22" i="2"/>
  <c r="I22" i="2"/>
  <c r="J22" i="2"/>
  <c r="K22" i="2"/>
  <c r="L22" i="2"/>
  <c r="M22" i="2"/>
  <c r="N22" i="2"/>
  <c r="U22" i="2" s="1"/>
  <c r="U27" i="3" s="1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U23" i="2" s="1"/>
  <c r="U28" i="3" s="1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U24" i="2" s="1"/>
  <c r="U29" i="3" s="1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U25" i="2" s="1"/>
  <c r="U30" i="3" s="1"/>
  <c r="O25" i="2"/>
  <c r="P25" i="2"/>
  <c r="Q25" i="2"/>
  <c r="K26" i="2"/>
  <c r="L26" i="2"/>
  <c r="M26" i="2"/>
  <c r="N26" i="2"/>
  <c r="U26" i="2" s="1"/>
  <c r="U31" i="3" s="1"/>
  <c r="O26" i="2"/>
  <c r="P26" i="2"/>
  <c r="E27" i="2"/>
  <c r="F27" i="2"/>
  <c r="G27" i="2"/>
  <c r="H27" i="2"/>
  <c r="I27" i="2"/>
  <c r="J27" i="2"/>
  <c r="K27" i="2"/>
  <c r="L27" i="2"/>
  <c r="M27" i="2"/>
  <c r="N27" i="2"/>
  <c r="U27" i="2" s="1"/>
  <c r="U32" i="3" s="1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U28" i="2" s="1"/>
  <c r="U33" i="3" s="1"/>
  <c r="O28" i="2"/>
  <c r="P28" i="2"/>
  <c r="Q28" i="2"/>
  <c r="E29" i="2"/>
  <c r="T29" i="2" s="1"/>
  <c r="T34" i="3" s="1"/>
  <c r="F29" i="2"/>
  <c r="G29" i="2"/>
  <c r="H29" i="2"/>
  <c r="I29" i="2"/>
  <c r="J29" i="2"/>
  <c r="K29" i="2"/>
  <c r="L29" i="2"/>
  <c r="M29" i="2"/>
  <c r="N29" i="2"/>
  <c r="U29" i="2" s="1"/>
  <c r="U34" i="3" s="1"/>
  <c r="O29" i="2"/>
  <c r="P29" i="2"/>
  <c r="Q29" i="2"/>
  <c r="E30" i="2"/>
  <c r="T30" i="2" s="1"/>
  <c r="T35" i="3" s="1"/>
  <c r="F30" i="2"/>
  <c r="G30" i="2"/>
  <c r="H30" i="2"/>
  <c r="I30" i="2"/>
  <c r="J30" i="2"/>
  <c r="K30" i="2"/>
  <c r="L30" i="2"/>
  <c r="M30" i="2"/>
  <c r="N30" i="2"/>
  <c r="U30" i="2" s="1"/>
  <c r="U35" i="3" s="1"/>
  <c r="O30" i="2"/>
  <c r="P30" i="2"/>
  <c r="Q30" i="2"/>
  <c r="E31" i="2"/>
  <c r="T31" i="2" s="1"/>
  <c r="T36" i="3" s="1"/>
  <c r="F31" i="2"/>
  <c r="G31" i="2"/>
  <c r="H31" i="2"/>
  <c r="I31" i="2"/>
  <c r="J31" i="2"/>
  <c r="K31" i="2"/>
  <c r="L31" i="2"/>
  <c r="M31" i="2"/>
  <c r="N31" i="2"/>
  <c r="U31" i="2" s="1"/>
  <c r="U36" i="3" s="1"/>
  <c r="O31" i="2"/>
  <c r="P31" i="2"/>
  <c r="Q31" i="2"/>
  <c r="E32" i="2"/>
  <c r="T32" i="2" s="1"/>
  <c r="T37" i="3" s="1"/>
  <c r="F32" i="2"/>
  <c r="G32" i="2"/>
  <c r="H32" i="2"/>
  <c r="I32" i="2"/>
  <c r="J32" i="2"/>
  <c r="K32" i="2"/>
  <c r="L32" i="2"/>
  <c r="M32" i="2"/>
  <c r="N32" i="2"/>
  <c r="U32" i="2" s="1"/>
  <c r="U37" i="3" s="1"/>
  <c r="O32" i="2"/>
  <c r="P32" i="2"/>
  <c r="Q32" i="2"/>
  <c r="E33" i="2"/>
  <c r="T33" i="2" s="1"/>
  <c r="T38" i="3" s="1"/>
  <c r="F33" i="2"/>
  <c r="G33" i="2"/>
  <c r="H33" i="2"/>
  <c r="I33" i="2"/>
  <c r="J33" i="2"/>
  <c r="K33" i="2"/>
  <c r="L33" i="2"/>
  <c r="M33" i="2"/>
  <c r="N33" i="2"/>
  <c r="U33" i="2" s="1"/>
  <c r="U38" i="3" s="1"/>
  <c r="O33" i="2"/>
  <c r="P33" i="2"/>
  <c r="Q33" i="2"/>
  <c r="E34" i="2"/>
  <c r="T34" i="2" s="1"/>
  <c r="T39" i="3" s="1"/>
  <c r="F34" i="2"/>
  <c r="G34" i="2"/>
  <c r="H34" i="2"/>
  <c r="I34" i="2"/>
  <c r="J34" i="2"/>
  <c r="K34" i="2"/>
  <c r="L34" i="2"/>
  <c r="M34" i="2"/>
  <c r="N34" i="2"/>
  <c r="U34" i="2" s="1"/>
  <c r="U39" i="3" s="1"/>
  <c r="O34" i="2"/>
  <c r="P34" i="2"/>
  <c r="Q34" i="2"/>
  <c r="E35" i="2"/>
  <c r="T35" i="2" s="1"/>
  <c r="T40" i="3" s="1"/>
  <c r="F35" i="2"/>
  <c r="G35" i="2"/>
  <c r="H35" i="2"/>
  <c r="I35" i="2"/>
  <c r="J35" i="2"/>
  <c r="K35" i="2"/>
  <c r="L35" i="2"/>
  <c r="M35" i="2"/>
  <c r="N35" i="2"/>
  <c r="U35" i="2" s="1"/>
  <c r="U40" i="3" s="1"/>
  <c r="O35" i="2"/>
  <c r="P35" i="2"/>
  <c r="Q35" i="2"/>
  <c r="E36" i="2"/>
  <c r="T36" i="2" s="1"/>
  <c r="T41" i="3" s="1"/>
  <c r="F36" i="2"/>
  <c r="G36" i="2"/>
  <c r="H36" i="2"/>
  <c r="I36" i="2"/>
  <c r="J36" i="2"/>
  <c r="K36" i="2"/>
  <c r="L36" i="2"/>
  <c r="M36" i="2"/>
  <c r="N36" i="2"/>
  <c r="U36" i="2" s="1"/>
  <c r="U41" i="3" s="1"/>
  <c r="O36" i="2"/>
  <c r="P36" i="2"/>
  <c r="Q36" i="2"/>
  <c r="E37" i="2"/>
  <c r="T37" i="2" s="1"/>
  <c r="T42" i="3" s="1"/>
  <c r="F37" i="2"/>
  <c r="G37" i="2"/>
  <c r="H37" i="2"/>
  <c r="I37" i="2"/>
  <c r="J37" i="2"/>
  <c r="K37" i="2"/>
  <c r="L37" i="2"/>
  <c r="M37" i="2"/>
  <c r="N37" i="2"/>
  <c r="U37" i="2" s="1"/>
  <c r="U42" i="3" s="1"/>
  <c r="O37" i="2"/>
  <c r="P37" i="2"/>
  <c r="Q37" i="2"/>
  <c r="E38" i="2"/>
  <c r="T38" i="2" s="1"/>
  <c r="T43" i="3" s="1"/>
  <c r="F38" i="2"/>
  <c r="G38" i="2"/>
  <c r="H38" i="2"/>
  <c r="I38" i="2"/>
  <c r="J38" i="2"/>
  <c r="K38" i="2"/>
  <c r="L38" i="2"/>
  <c r="M38" i="2"/>
  <c r="N38" i="2"/>
  <c r="U38" i="2" s="1"/>
  <c r="U43" i="3" s="1"/>
  <c r="O38" i="2"/>
  <c r="P38" i="2"/>
  <c r="Q38" i="2"/>
  <c r="E39" i="2"/>
  <c r="T39" i="2" s="1"/>
  <c r="T44" i="3" s="1"/>
  <c r="F39" i="2"/>
  <c r="G39" i="2"/>
  <c r="H39" i="2"/>
  <c r="I39" i="2"/>
  <c r="J39" i="2"/>
  <c r="K39" i="2"/>
  <c r="L39" i="2"/>
  <c r="M39" i="2"/>
  <c r="N39" i="2"/>
  <c r="U39" i="2" s="1"/>
  <c r="U44" i="3" s="1"/>
  <c r="O39" i="2"/>
  <c r="P39" i="2"/>
  <c r="Q39" i="2"/>
  <c r="E40" i="2"/>
  <c r="T40" i="2" s="1"/>
  <c r="T45" i="3" s="1"/>
  <c r="F40" i="2"/>
  <c r="G40" i="2"/>
  <c r="H40" i="2"/>
  <c r="I40" i="2"/>
  <c r="J40" i="2"/>
  <c r="K40" i="2"/>
  <c r="L40" i="2"/>
  <c r="M40" i="2"/>
  <c r="N40" i="2"/>
  <c r="U40" i="2" s="1"/>
  <c r="U45" i="3" s="1"/>
  <c r="O40" i="2"/>
  <c r="P40" i="2"/>
  <c r="Q40" i="2"/>
  <c r="E41" i="2"/>
  <c r="T41" i="2" s="1"/>
  <c r="T46" i="3" s="1"/>
  <c r="F41" i="2"/>
  <c r="G41" i="2"/>
  <c r="H41" i="2"/>
  <c r="I41" i="2"/>
  <c r="J41" i="2"/>
  <c r="K41" i="2"/>
  <c r="L41" i="2"/>
  <c r="M41" i="2"/>
  <c r="N41" i="2"/>
  <c r="U41" i="2" s="1"/>
  <c r="U46" i="3" s="1"/>
  <c r="O41" i="2"/>
  <c r="P41" i="2"/>
  <c r="Q41" i="2"/>
  <c r="E42" i="2"/>
  <c r="T42" i="2" s="1"/>
  <c r="T47" i="3" s="1"/>
  <c r="F42" i="2"/>
  <c r="G42" i="2"/>
  <c r="H42" i="2"/>
  <c r="I42" i="2"/>
  <c r="J42" i="2"/>
  <c r="K42" i="2"/>
  <c r="L42" i="2"/>
  <c r="M42" i="2"/>
  <c r="N42" i="2"/>
  <c r="U42" i="2" s="1"/>
  <c r="U47" i="3" s="1"/>
  <c r="O42" i="2"/>
  <c r="P42" i="2"/>
  <c r="Q42" i="2"/>
  <c r="E43" i="2"/>
  <c r="T43" i="2" s="1"/>
  <c r="T48" i="3" s="1"/>
  <c r="F43" i="2"/>
  <c r="G43" i="2"/>
  <c r="H43" i="2"/>
  <c r="I43" i="2"/>
  <c r="J43" i="2"/>
  <c r="K43" i="2"/>
  <c r="L43" i="2"/>
  <c r="M43" i="2"/>
  <c r="N43" i="2"/>
  <c r="U43" i="2" s="1"/>
  <c r="U48" i="3" s="1"/>
  <c r="O43" i="2"/>
  <c r="P43" i="2"/>
  <c r="Q43" i="2"/>
  <c r="E44" i="2"/>
  <c r="T44" i="2" s="1"/>
  <c r="T49" i="3" s="1"/>
  <c r="F44" i="2"/>
  <c r="G44" i="2"/>
  <c r="H44" i="2"/>
  <c r="I44" i="2"/>
  <c r="J44" i="2"/>
  <c r="K44" i="2"/>
  <c r="L44" i="2"/>
  <c r="M44" i="2"/>
  <c r="N44" i="2"/>
  <c r="U44" i="2" s="1"/>
  <c r="U49" i="3" s="1"/>
  <c r="O44" i="2"/>
  <c r="P44" i="2"/>
  <c r="Q44" i="2"/>
  <c r="E45" i="2"/>
  <c r="T45" i="2" s="1"/>
  <c r="T50" i="3" s="1"/>
  <c r="F45" i="2"/>
  <c r="G45" i="2"/>
  <c r="H45" i="2"/>
  <c r="I45" i="2"/>
  <c r="J45" i="2"/>
  <c r="K45" i="2"/>
  <c r="L45" i="2"/>
  <c r="M45" i="2"/>
  <c r="N45" i="2"/>
  <c r="U45" i="2" s="1"/>
  <c r="U50" i="3" s="1"/>
  <c r="O45" i="2"/>
  <c r="P45" i="2"/>
  <c r="Q45" i="2"/>
  <c r="E46" i="2"/>
  <c r="T46" i="2" s="1"/>
  <c r="T51" i="3" s="1"/>
  <c r="F46" i="2"/>
  <c r="G46" i="2"/>
  <c r="H46" i="2"/>
  <c r="I46" i="2"/>
  <c r="J46" i="2"/>
  <c r="K46" i="2"/>
  <c r="L46" i="2"/>
  <c r="M46" i="2"/>
  <c r="N46" i="2"/>
  <c r="U46" i="2" s="1"/>
  <c r="U51" i="3" s="1"/>
  <c r="O46" i="2"/>
  <c r="P46" i="2"/>
  <c r="Q46" i="2"/>
  <c r="E47" i="2"/>
  <c r="T47" i="2" s="1"/>
  <c r="T52" i="3" s="1"/>
  <c r="F47" i="2"/>
  <c r="G47" i="2"/>
  <c r="H47" i="2"/>
  <c r="I47" i="2"/>
  <c r="J47" i="2"/>
  <c r="K47" i="2"/>
  <c r="L47" i="2"/>
  <c r="M47" i="2"/>
  <c r="N47" i="2"/>
  <c r="U47" i="2" s="1"/>
  <c r="U52" i="3" s="1"/>
  <c r="O47" i="2"/>
  <c r="P47" i="2"/>
  <c r="Q47" i="2"/>
  <c r="E48" i="2"/>
  <c r="T48" i="2" s="1"/>
  <c r="T53" i="3" s="1"/>
  <c r="F48" i="2"/>
  <c r="G48" i="2"/>
  <c r="H48" i="2"/>
  <c r="I48" i="2"/>
  <c r="J48" i="2"/>
  <c r="K48" i="2"/>
  <c r="L48" i="2"/>
  <c r="M48" i="2"/>
  <c r="N48" i="2"/>
  <c r="U48" i="2" s="1"/>
  <c r="U53" i="3" s="1"/>
  <c r="O48" i="2"/>
  <c r="P48" i="2"/>
  <c r="Q48" i="2"/>
  <c r="E49" i="2"/>
  <c r="T49" i="2" s="1"/>
  <c r="T54" i="3" s="1"/>
  <c r="F49" i="2"/>
  <c r="G49" i="2"/>
  <c r="H49" i="2"/>
  <c r="I49" i="2"/>
  <c r="J49" i="2"/>
  <c r="K49" i="2"/>
  <c r="L49" i="2"/>
  <c r="M49" i="2"/>
  <c r="N49" i="2"/>
  <c r="U49" i="2" s="1"/>
  <c r="U54" i="3" s="1"/>
  <c r="O49" i="2"/>
  <c r="P49" i="2"/>
  <c r="Q49" i="2"/>
  <c r="E50" i="2"/>
  <c r="T50" i="2" s="1"/>
  <c r="T55" i="3" s="1"/>
  <c r="F50" i="2"/>
  <c r="G50" i="2"/>
  <c r="H50" i="2"/>
  <c r="I50" i="2"/>
  <c r="J50" i="2"/>
  <c r="K50" i="2"/>
  <c r="L50" i="2"/>
  <c r="M50" i="2"/>
  <c r="N50" i="2"/>
  <c r="U50" i="2" s="1"/>
  <c r="U55" i="3" s="1"/>
  <c r="O50" i="2"/>
  <c r="P50" i="2"/>
  <c r="Q50" i="2"/>
  <c r="E51" i="2"/>
  <c r="T51" i="2" s="1"/>
  <c r="T56" i="3" s="1"/>
  <c r="F51" i="2"/>
  <c r="G51" i="2"/>
  <c r="H51" i="2"/>
  <c r="I51" i="2"/>
  <c r="J51" i="2"/>
  <c r="K51" i="2"/>
  <c r="L51" i="2"/>
  <c r="M51" i="2"/>
  <c r="N51" i="2"/>
  <c r="U51" i="2" s="1"/>
  <c r="U56" i="3" s="1"/>
  <c r="O51" i="2"/>
  <c r="P51" i="2"/>
  <c r="Q51" i="2"/>
  <c r="E52" i="2"/>
  <c r="T52" i="2" s="1"/>
  <c r="T57" i="3" s="1"/>
  <c r="F52" i="2"/>
  <c r="G52" i="2"/>
  <c r="H52" i="2"/>
  <c r="I52" i="2"/>
  <c r="J52" i="2"/>
  <c r="K52" i="2"/>
  <c r="L52" i="2"/>
  <c r="M52" i="2"/>
  <c r="N52" i="2"/>
  <c r="U52" i="2" s="1"/>
  <c r="U57" i="3" s="1"/>
  <c r="O52" i="2"/>
  <c r="P52" i="2"/>
  <c r="Q52" i="2"/>
  <c r="E53" i="2"/>
  <c r="T53" i="2" s="1"/>
  <c r="T58" i="3" s="1"/>
  <c r="F53" i="2"/>
  <c r="G53" i="2"/>
  <c r="H53" i="2"/>
  <c r="I53" i="2"/>
  <c r="J53" i="2"/>
  <c r="K53" i="2"/>
  <c r="L53" i="2"/>
  <c r="M53" i="2"/>
  <c r="N53" i="2"/>
  <c r="U53" i="2" s="1"/>
  <c r="U58" i="3" s="1"/>
  <c r="O53" i="2"/>
  <c r="P53" i="2"/>
  <c r="Q53" i="2"/>
  <c r="E54" i="2"/>
  <c r="T54" i="2" s="1"/>
  <c r="T59" i="3" s="1"/>
  <c r="F54" i="2"/>
  <c r="G54" i="2"/>
  <c r="H54" i="2"/>
  <c r="I54" i="2"/>
  <c r="J54" i="2"/>
  <c r="K54" i="2"/>
  <c r="L54" i="2"/>
  <c r="M54" i="2"/>
  <c r="N54" i="2"/>
  <c r="U54" i="2" s="1"/>
  <c r="U59" i="3" s="1"/>
  <c r="O54" i="2"/>
  <c r="P54" i="2"/>
  <c r="Q54" i="2"/>
  <c r="E55" i="2"/>
  <c r="T55" i="2" s="1"/>
  <c r="T60" i="3" s="1"/>
  <c r="F55" i="2"/>
  <c r="G55" i="2"/>
  <c r="H55" i="2"/>
  <c r="I55" i="2"/>
  <c r="J55" i="2"/>
  <c r="K55" i="2"/>
  <c r="L55" i="2"/>
  <c r="M55" i="2"/>
  <c r="N55" i="2"/>
  <c r="U55" i="2" s="1"/>
  <c r="U60" i="3" s="1"/>
  <c r="O55" i="2"/>
  <c r="P55" i="2"/>
  <c r="Q55" i="2"/>
  <c r="E56" i="2"/>
  <c r="T56" i="2" s="1"/>
  <c r="T61" i="3" s="1"/>
  <c r="F56" i="2"/>
  <c r="G56" i="2"/>
  <c r="H56" i="2"/>
  <c r="I56" i="2"/>
  <c r="J56" i="2"/>
  <c r="K56" i="2"/>
  <c r="L56" i="2"/>
  <c r="M56" i="2"/>
  <c r="N56" i="2"/>
  <c r="U56" i="2" s="1"/>
  <c r="U61" i="3" s="1"/>
  <c r="O56" i="2"/>
  <c r="P56" i="2"/>
  <c r="Q56" i="2"/>
  <c r="E57" i="2"/>
  <c r="T57" i="2" s="1"/>
  <c r="T62" i="3" s="1"/>
  <c r="F57" i="2"/>
  <c r="G57" i="2"/>
  <c r="H57" i="2"/>
  <c r="I57" i="2"/>
  <c r="J57" i="2"/>
  <c r="K57" i="2"/>
  <c r="L57" i="2"/>
  <c r="M57" i="2"/>
  <c r="N57" i="2"/>
  <c r="U57" i="2" s="1"/>
  <c r="U62" i="3" s="1"/>
  <c r="O57" i="2"/>
  <c r="P57" i="2"/>
  <c r="Q57" i="2"/>
  <c r="E58" i="2"/>
  <c r="T58" i="2" s="1"/>
  <c r="T63" i="3" s="1"/>
  <c r="F58" i="2"/>
  <c r="G58" i="2"/>
  <c r="H58" i="2"/>
  <c r="I58" i="2"/>
  <c r="J58" i="2"/>
  <c r="K58" i="2"/>
  <c r="L58" i="2"/>
  <c r="M58" i="2"/>
  <c r="N58" i="2"/>
  <c r="U58" i="2" s="1"/>
  <c r="U63" i="3" s="1"/>
  <c r="O58" i="2"/>
  <c r="P58" i="2"/>
  <c r="Q58" i="2"/>
  <c r="E59" i="2"/>
  <c r="T59" i="2" s="1"/>
  <c r="T64" i="3" s="1"/>
  <c r="F59" i="2"/>
  <c r="G59" i="2"/>
  <c r="H59" i="2"/>
  <c r="I59" i="2"/>
  <c r="J59" i="2"/>
  <c r="K59" i="2"/>
  <c r="L59" i="2"/>
  <c r="M59" i="2"/>
  <c r="N59" i="2"/>
  <c r="U59" i="2" s="1"/>
  <c r="U64" i="3" s="1"/>
  <c r="O59" i="2"/>
  <c r="P59" i="2"/>
  <c r="Q59" i="2"/>
  <c r="E60" i="2"/>
  <c r="T60" i="2" s="1"/>
  <c r="T65" i="3" s="1"/>
  <c r="F60" i="2"/>
  <c r="G60" i="2"/>
  <c r="H60" i="2"/>
  <c r="I60" i="2"/>
  <c r="J60" i="2"/>
  <c r="K60" i="2"/>
  <c r="L60" i="2"/>
  <c r="M60" i="2"/>
  <c r="N60" i="2"/>
  <c r="U60" i="2" s="1"/>
  <c r="U65" i="3" s="1"/>
  <c r="O60" i="2"/>
  <c r="P60" i="2"/>
  <c r="Q60" i="2"/>
  <c r="E61" i="2"/>
  <c r="T61" i="2" s="1"/>
  <c r="T66" i="3" s="1"/>
  <c r="F61" i="2"/>
  <c r="G61" i="2"/>
  <c r="H61" i="2"/>
  <c r="I61" i="2"/>
  <c r="J61" i="2"/>
  <c r="K61" i="2"/>
  <c r="L61" i="2"/>
  <c r="M61" i="2"/>
  <c r="N61" i="2"/>
  <c r="U61" i="2" s="1"/>
  <c r="U66" i="3" s="1"/>
  <c r="O61" i="2"/>
  <c r="P61" i="2"/>
  <c r="Q61" i="2"/>
  <c r="F6" i="2"/>
  <c r="G6" i="2"/>
  <c r="H6" i="2"/>
  <c r="I6" i="2"/>
  <c r="J6" i="2"/>
  <c r="K6" i="2"/>
  <c r="L6" i="2"/>
  <c r="M6" i="2"/>
  <c r="N6" i="2"/>
  <c r="U6" i="2" s="1"/>
  <c r="U11" i="3" s="1"/>
  <c r="O6" i="2"/>
  <c r="P6" i="2"/>
  <c r="Q6" i="2"/>
  <c r="E6" i="2"/>
  <c r="T11" i="3" s="1"/>
  <c r="R26" i="2"/>
  <c r="V26" i="2" s="1"/>
  <c r="R21" i="2"/>
  <c r="V21" i="2" s="1"/>
  <c r="E28" i="3" l="1"/>
  <c r="E19" i="10" s="1"/>
  <c r="T23" i="2"/>
  <c r="T28" i="3" s="1"/>
  <c r="E25" i="3"/>
  <c r="E16" i="10" s="1"/>
  <c r="T20" i="2"/>
  <c r="T25" i="3" s="1"/>
  <c r="E23" i="3"/>
  <c r="E14" i="10" s="1"/>
  <c r="T18" i="2"/>
  <c r="T23" i="3" s="1"/>
  <c r="E32" i="3"/>
  <c r="E23" i="10" s="1"/>
  <c r="T27" i="2"/>
  <c r="T32" i="3" s="1"/>
  <c r="E29" i="3"/>
  <c r="E20" i="10" s="1"/>
  <c r="T24" i="2"/>
  <c r="T29" i="3" s="1"/>
  <c r="E27" i="3"/>
  <c r="E18" i="10" s="1"/>
  <c r="T22" i="2"/>
  <c r="T27" i="3" s="1"/>
  <c r="E24" i="3"/>
  <c r="E15" i="10" s="1"/>
  <c r="T19" i="2"/>
  <c r="T24" i="3" s="1"/>
  <c r="E33" i="3"/>
  <c r="E24" i="10" s="1"/>
  <c r="T28" i="2"/>
  <c r="T33" i="3" s="1"/>
  <c r="E30" i="3"/>
  <c r="E21" i="10" s="1"/>
  <c r="T25" i="2"/>
  <c r="T30" i="3" s="1"/>
  <c r="V26" i="3"/>
  <c r="D4" i="7"/>
  <c r="V31" i="3"/>
  <c r="D6" i="7"/>
  <c r="G3" i="7"/>
  <c r="N11" i="3"/>
  <c r="E507" i="10" s="1"/>
  <c r="O65" i="3"/>
  <c r="E617" i="10" s="1"/>
  <c r="N62" i="3"/>
  <c r="E558" i="10" s="1"/>
  <c r="K61" i="3"/>
  <c r="E389" i="10" s="1"/>
  <c r="M59" i="3"/>
  <c r="E499" i="10" s="1"/>
  <c r="J58" i="3"/>
  <c r="E330" i="10" s="1"/>
  <c r="H52" i="3"/>
  <c r="E211" i="10" s="1"/>
  <c r="J50" i="3"/>
  <c r="E322" i="10" s="1"/>
  <c r="G49" i="3"/>
  <c r="E152" i="10" s="1"/>
  <c r="F46" i="3"/>
  <c r="E93" i="10" s="1"/>
  <c r="P44" i="3"/>
  <c r="E652" i="10" s="1"/>
  <c r="E43" i="3"/>
  <c r="E34" i="10" s="1"/>
  <c r="O41" i="3"/>
  <c r="E593" i="10" s="1"/>
  <c r="I39" i="3"/>
  <c r="E255" i="10" s="1"/>
  <c r="F38" i="3"/>
  <c r="E85" i="10" s="1"/>
  <c r="P36" i="3"/>
  <c r="E644" i="10" s="1"/>
  <c r="E35" i="3"/>
  <c r="E26" i="10" s="1"/>
  <c r="J34" i="3"/>
  <c r="E306" i="10" s="1"/>
  <c r="G33" i="3"/>
  <c r="E136" i="10" s="1"/>
  <c r="K29" i="3"/>
  <c r="E357" i="10" s="1"/>
  <c r="P28" i="3"/>
  <c r="E636" i="10" s="1"/>
  <c r="H28" i="3"/>
  <c r="E187" i="10" s="1"/>
  <c r="O25" i="3"/>
  <c r="E577" i="10" s="1"/>
  <c r="G25" i="3"/>
  <c r="E128" i="10" s="1"/>
  <c r="L24" i="3"/>
  <c r="E408" i="10" s="1"/>
  <c r="I23" i="3"/>
  <c r="E239" i="10" s="1"/>
  <c r="E19" i="3"/>
  <c r="E10" i="10" s="1"/>
  <c r="L17" i="3"/>
  <c r="E401" i="10" s="1"/>
  <c r="I16" i="3"/>
  <c r="E232" i="10" s="1"/>
  <c r="I66" i="3"/>
  <c r="E282" i="10" s="1"/>
  <c r="K64" i="3"/>
  <c r="E392" i="10" s="1"/>
  <c r="J61" i="3"/>
  <c r="E333" i="10" s="1"/>
  <c r="I58" i="3"/>
  <c r="E274" i="10" s="1"/>
  <c r="P55" i="3"/>
  <c r="E663" i="10" s="1"/>
  <c r="Q50" i="3"/>
  <c r="E714" i="10" s="1"/>
  <c r="N49" i="3"/>
  <c r="E545" i="10" s="1"/>
  <c r="F49" i="3"/>
  <c r="E96" i="10" s="1"/>
  <c r="H47" i="3"/>
  <c r="E206" i="10" s="1"/>
  <c r="M46" i="3"/>
  <c r="E486" i="10" s="1"/>
  <c r="O44" i="3"/>
  <c r="E596" i="10" s="1"/>
  <c r="L43" i="3"/>
  <c r="E427" i="10" s="1"/>
  <c r="Q42" i="3"/>
  <c r="E706" i="10" s="1"/>
  <c r="I42" i="3"/>
  <c r="E258" i="10" s="1"/>
  <c r="N41" i="3"/>
  <c r="E537" i="10" s="1"/>
  <c r="F41" i="3"/>
  <c r="E88" i="10" s="1"/>
  <c r="K40" i="3"/>
  <c r="E368" i="10" s="1"/>
  <c r="P39" i="3"/>
  <c r="E647" i="10" s="1"/>
  <c r="E38" i="3"/>
  <c r="E29" i="10" s="1"/>
  <c r="J37" i="3"/>
  <c r="E309" i="10" s="1"/>
  <c r="O36" i="3"/>
  <c r="E588" i="10" s="1"/>
  <c r="G36" i="3"/>
  <c r="E139" i="10" s="1"/>
  <c r="L35" i="3"/>
  <c r="E419" i="10" s="1"/>
  <c r="I34" i="3"/>
  <c r="E250" i="10" s="1"/>
  <c r="N33" i="3"/>
  <c r="E529" i="10" s="1"/>
  <c r="F33" i="3"/>
  <c r="E80" i="10" s="1"/>
  <c r="K32" i="3"/>
  <c r="E360" i="10" s="1"/>
  <c r="P31" i="3"/>
  <c r="E639" i="10" s="1"/>
  <c r="M30" i="3"/>
  <c r="E470" i="10" s="1"/>
  <c r="J29" i="3"/>
  <c r="E301" i="10" s="1"/>
  <c r="O28" i="3"/>
  <c r="E580" i="10" s="1"/>
  <c r="G28" i="3"/>
  <c r="E131" i="10" s="1"/>
  <c r="L27" i="3"/>
  <c r="E411" i="10" s="1"/>
  <c r="N25" i="3"/>
  <c r="E521" i="10" s="1"/>
  <c r="F25" i="3"/>
  <c r="E72" i="10" s="1"/>
  <c r="K24" i="3"/>
  <c r="E352" i="10" s="1"/>
  <c r="P23" i="3"/>
  <c r="E631" i="10" s="1"/>
  <c r="H23" i="3"/>
  <c r="E182" i="10" s="1"/>
  <c r="L19" i="3"/>
  <c r="E403" i="10" s="1"/>
  <c r="Q18" i="3"/>
  <c r="E682" i="10" s="1"/>
  <c r="I18" i="3"/>
  <c r="E234" i="10" s="1"/>
  <c r="K17" i="3"/>
  <c r="E345" i="10" s="1"/>
  <c r="P16" i="3"/>
  <c r="E624" i="10" s="1"/>
  <c r="H16" i="3"/>
  <c r="E175" i="10" s="1"/>
  <c r="M15" i="3"/>
  <c r="E455" i="10" s="1"/>
  <c r="E15" i="3"/>
  <c r="E6" i="10" s="1"/>
  <c r="Q14" i="3"/>
  <c r="E678" i="10" s="1"/>
  <c r="I14" i="3"/>
  <c r="E230" i="10" s="1"/>
  <c r="N13" i="3"/>
  <c r="E509" i="10" s="1"/>
  <c r="F13" i="3"/>
  <c r="E60" i="10" s="1"/>
  <c r="K12" i="3"/>
  <c r="E340" i="10" s="1"/>
  <c r="L11" i="3"/>
  <c r="E395" i="10" s="1"/>
  <c r="P66" i="3"/>
  <c r="E674" i="10" s="1"/>
  <c r="H66" i="3"/>
  <c r="E225" i="10" s="1"/>
  <c r="M65" i="3"/>
  <c r="E505" i="10" s="1"/>
  <c r="E65" i="3"/>
  <c r="E56" i="10" s="1"/>
  <c r="J64" i="3"/>
  <c r="E336" i="10" s="1"/>
  <c r="O63" i="3"/>
  <c r="E615" i="10" s="1"/>
  <c r="G63" i="3"/>
  <c r="E166" i="10" s="1"/>
  <c r="L62" i="3"/>
  <c r="E446" i="10" s="1"/>
  <c r="Q61" i="3"/>
  <c r="E725" i="10" s="1"/>
  <c r="I61" i="3"/>
  <c r="E277" i="10" s="1"/>
  <c r="N60" i="3"/>
  <c r="E556" i="10" s="1"/>
  <c r="F60" i="3"/>
  <c r="E107" i="10" s="1"/>
  <c r="K59" i="3"/>
  <c r="E387" i="10" s="1"/>
  <c r="P58" i="3"/>
  <c r="E666" i="10" s="1"/>
  <c r="H58" i="3"/>
  <c r="E217" i="10" s="1"/>
  <c r="M57" i="3"/>
  <c r="E497" i="10" s="1"/>
  <c r="E57" i="3"/>
  <c r="E48" i="10" s="1"/>
  <c r="J56" i="3"/>
  <c r="E328" i="10" s="1"/>
  <c r="O55" i="3"/>
  <c r="E607" i="10" s="1"/>
  <c r="G55" i="3"/>
  <c r="E158" i="10" s="1"/>
  <c r="L54" i="3"/>
  <c r="E438" i="10" s="1"/>
  <c r="Q53" i="3"/>
  <c r="E717" i="10" s="1"/>
  <c r="I53" i="3"/>
  <c r="E269" i="10" s="1"/>
  <c r="N52" i="3"/>
  <c r="E548" i="10" s="1"/>
  <c r="F52" i="3"/>
  <c r="E99" i="10" s="1"/>
  <c r="K51" i="3"/>
  <c r="E379" i="10" s="1"/>
  <c r="P50" i="3"/>
  <c r="E658" i="10" s="1"/>
  <c r="H50" i="3"/>
  <c r="E209" i="10" s="1"/>
  <c r="M49" i="3"/>
  <c r="E489" i="10" s="1"/>
  <c r="E49" i="3"/>
  <c r="E40" i="10" s="1"/>
  <c r="J48" i="3"/>
  <c r="E320" i="10" s="1"/>
  <c r="O47" i="3"/>
  <c r="E599" i="10" s="1"/>
  <c r="G47" i="3"/>
  <c r="E150" i="10" s="1"/>
  <c r="L46" i="3"/>
  <c r="E430" i="10" s="1"/>
  <c r="Q45" i="3"/>
  <c r="E709" i="10" s="1"/>
  <c r="I45" i="3"/>
  <c r="E261" i="10" s="1"/>
  <c r="N44" i="3"/>
  <c r="E540" i="10" s="1"/>
  <c r="F44" i="3"/>
  <c r="E91" i="10" s="1"/>
  <c r="K43" i="3"/>
  <c r="E371" i="10" s="1"/>
  <c r="P42" i="3"/>
  <c r="E650" i="10" s="1"/>
  <c r="H42" i="3"/>
  <c r="E201" i="10" s="1"/>
  <c r="M41" i="3"/>
  <c r="E481" i="10" s="1"/>
  <c r="E41" i="3"/>
  <c r="E32" i="10" s="1"/>
  <c r="J40" i="3"/>
  <c r="E312" i="10" s="1"/>
  <c r="O39" i="3"/>
  <c r="E591" i="10" s="1"/>
  <c r="G39" i="3"/>
  <c r="E142" i="10" s="1"/>
  <c r="L38" i="3"/>
  <c r="E422" i="10" s="1"/>
  <c r="I37" i="3"/>
  <c r="E253" i="10" s="1"/>
  <c r="N36" i="3"/>
  <c r="E532" i="10" s="1"/>
  <c r="F36" i="3"/>
  <c r="E83" i="10" s="1"/>
  <c r="K35" i="3"/>
  <c r="E363" i="10" s="1"/>
  <c r="P34" i="3"/>
  <c r="E642" i="10" s="1"/>
  <c r="H34" i="3"/>
  <c r="E193" i="10" s="1"/>
  <c r="M33" i="3"/>
  <c r="E473" i="10" s="1"/>
  <c r="J32" i="3"/>
  <c r="E304" i="10" s="1"/>
  <c r="O31" i="3"/>
  <c r="E583" i="10" s="1"/>
  <c r="L30" i="3"/>
  <c r="E414" i="10" s="1"/>
  <c r="Q29" i="3"/>
  <c r="E693" i="10" s="1"/>
  <c r="I29" i="3"/>
  <c r="E245" i="10" s="1"/>
  <c r="N28" i="3"/>
  <c r="E524" i="10" s="1"/>
  <c r="F28" i="3"/>
  <c r="E75" i="10" s="1"/>
  <c r="K27" i="3"/>
  <c r="E355" i="10" s="1"/>
  <c r="P26" i="3"/>
  <c r="E634" i="10" s="1"/>
  <c r="M25" i="3"/>
  <c r="E465" i="10" s="1"/>
  <c r="J24" i="3"/>
  <c r="E296" i="10" s="1"/>
  <c r="O23" i="3"/>
  <c r="E575" i="10" s="1"/>
  <c r="G23" i="3"/>
  <c r="E126" i="10" s="1"/>
  <c r="K19" i="3"/>
  <c r="E347" i="10" s="1"/>
  <c r="P18" i="3"/>
  <c r="E626" i="10" s="1"/>
  <c r="H18" i="3"/>
  <c r="E177" i="10" s="1"/>
  <c r="J17" i="3"/>
  <c r="E289" i="10" s="1"/>
  <c r="O16" i="3"/>
  <c r="E568" i="10" s="1"/>
  <c r="G16" i="3"/>
  <c r="E119" i="10" s="1"/>
  <c r="L15" i="3"/>
  <c r="E399" i="10" s="1"/>
  <c r="P14" i="3"/>
  <c r="E622" i="10" s="1"/>
  <c r="H14" i="3"/>
  <c r="E173" i="10" s="1"/>
  <c r="M13" i="3"/>
  <c r="E453" i="10" s="1"/>
  <c r="E13" i="3"/>
  <c r="E4" i="10" s="1"/>
  <c r="J12" i="3"/>
  <c r="E284" i="10" s="1"/>
  <c r="G65" i="3"/>
  <c r="E168" i="10" s="1"/>
  <c r="O57" i="3"/>
  <c r="E609" i="10" s="1"/>
  <c r="G57" i="3"/>
  <c r="E160" i="10" s="1"/>
  <c r="Q55" i="3"/>
  <c r="E719" i="10" s="1"/>
  <c r="I55" i="3"/>
  <c r="E271" i="10" s="1"/>
  <c r="P52" i="3"/>
  <c r="E660" i="10" s="1"/>
  <c r="E51" i="3"/>
  <c r="E42" i="10" s="1"/>
  <c r="I47" i="3"/>
  <c r="E263" i="10" s="1"/>
  <c r="H44" i="3"/>
  <c r="E203" i="10" s="1"/>
  <c r="L40" i="3"/>
  <c r="E424" i="10" s="1"/>
  <c r="M35" i="3"/>
  <c r="E475" i="10" s="1"/>
  <c r="F30" i="3"/>
  <c r="E77" i="10" s="1"/>
  <c r="M27" i="3"/>
  <c r="E467" i="10" s="1"/>
  <c r="Q23" i="3"/>
  <c r="E687" i="10" s="1"/>
  <c r="Q66" i="3"/>
  <c r="E730" i="10" s="1"/>
  <c r="F65" i="3"/>
  <c r="E112" i="10" s="1"/>
  <c r="H63" i="3"/>
  <c r="E222" i="10" s="1"/>
  <c r="O60" i="3"/>
  <c r="E612" i="10" s="1"/>
  <c r="N57" i="3"/>
  <c r="E553" i="10" s="1"/>
  <c r="L51" i="3"/>
  <c r="E435" i="10" s="1"/>
  <c r="G44" i="3"/>
  <c r="E147" i="10" s="1"/>
  <c r="G66" i="3"/>
  <c r="E169" i="10" s="1"/>
  <c r="I64" i="3"/>
  <c r="E280" i="10" s="1"/>
  <c r="P61" i="3"/>
  <c r="E669" i="10" s="1"/>
  <c r="O58" i="3"/>
  <c r="E610" i="10" s="1"/>
  <c r="I56" i="3"/>
  <c r="E272" i="10" s="1"/>
  <c r="P53" i="3"/>
  <c r="E661" i="10" s="1"/>
  <c r="O50" i="3"/>
  <c r="E602" i="10" s="1"/>
  <c r="Q48" i="3"/>
  <c r="E712" i="10" s="1"/>
  <c r="F47" i="3"/>
  <c r="E94" i="10" s="1"/>
  <c r="J43" i="3"/>
  <c r="E315" i="10" s="1"/>
  <c r="O42" i="3"/>
  <c r="E594" i="10" s="1"/>
  <c r="L41" i="3"/>
  <c r="E425" i="10" s="1"/>
  <c r="N39" i="3"/>
  <c r="E535" i="10" s="1"/>
  <c r="P37" i="3"/>
  <c r="E645" i="10" s="1"/>
  <c r="E36" i="3"/>
  <c r="E27" i="10" s="1"/>
  <c r="K30" i="3"/>
  <c r="E358" i="10" s="1"/>
  <c r="M28" i="3"/>
  <c r="E468" i="10" s="1"/>
  <c r="Q17" i="3"/>
  <c r="E681" i="10" s="1"/>
  <c r="I12" i="3"/>
  <c r="E228" i="10" s="1"/>
  <c r="J11" i="3"/>
  <c r="E283" i="10" s="1"/>
  <c r="N66" i="3"/>
  <c r="E562" i="10" s="1"/>
  <c r="F66" i="3"/>
  <c r="E113" i="10" s="1"/>
  <c r="K65" i="3"/>
  <c r="E393" i="10" s="1"/>
  <c r="P64" i="3"/>
  <c r="E672" i="10" s="1"/>
  <c r="H64" i="3"/>
  <c r="E223" i="10" s="1"/>
  <c r="M63" i="3"/>
  <c r="E503" i="10" s="1"/>
  <c r="E63" i="3"/>
  <c r="E54" i="10" s="1"/>
  <c r="J62" i="3"/>
  <c r="E334" i="10" s="1"/>
  <c r="O61" i="3"/>
  <c r="E613" i="10" s="1"/>
  <c r="G61" i="3"/>
  <c r="E164" i="10" s="1"/>
  <c r="L60" i="3"/>
  <c r="E444" i="10" s="1"/>
  <c r="Q59" i="3"/>
  <c r="E723" i="10" s="1"/>
  <c r="I59" i="3"/>
  <c r="E275" i="10" s="1"/>
  <c r="N58" i="3"/>
  <c r="E554" i="10" s="1"/>
  <c r="F58" i="3"/>
  <c r="E105" i="10" s="1"/>
  <c r="K57" i="3"/>
  <c r="E385" i="10" s="1"/>
  <c r="P56" i="3"/>
  <c r="E664" i="10" s="1"/>
  <c r="H56" i="3"/>
  <c r="E215" i="10" s="1"/>
  <c r="M55" i="3"/>
  <c r="E495" i="10" s="1"/>
  <c r="E55" i="3"/>
  <c r="E46" i="10" s="1"/>
  <c r="J54" i="3"/>
  <c r="E326" i="10" s="1"/>
  <c r="O53" i="3"/>
  <c r="E605" i="10" s="1"/>
  <c r="G53" i="3"/>
  <c r="E156" i="10" s="1"/>
  <c r="L52" i="3"/>
  <c r="E436" i="10" s="1"/>
  <c r="Q51" i="3"/>
  <c r="E715" i="10" s="1"/>
  <c r="I51" i="3"/>
  <c r="E267" i="10" s="1"/>
  <c r="N50" i="3"/>
  <c r="E546" i="10" s="1"/>
  <c r="F50" i="3"/>
  <c r="E97" i="10" s="1"/>
  <c r="K49" i="3"/>
  <c r="E377" i="10" s="1"/>
  <c r="P48" i="3"/>
  <c r="E656" i="10" s="1"/>
  <c r="H48" i="3"/>
  <c r="E207" i="10" s="1"/>
  <c r="M47" i="3"/>
  <c r="E487" i="10" s="1"/>
  <c r="E47" i="3"/>
  <c r="E38" i="10" s="1"/>
  <c r="J46" i="3"/>
  <c r="E318" i="10" s="1"/>
  <c r="O45" i="3"/>
  <c r="E597" i="10" s="1"/>
  <c r="G45" i="3"/>
  <c r="E148" i="10" s="1"/>
  <c r="L44" i="3"/>
  <c r="E428" i="10" s="1"/>
  <c r="Q43" i="3"/>
  <c r="E707" i="10" s="1"/>
  <c r="I43" i="3"/>
  <c r="E259" i="10" s="1"/>
  <c r="N42" i="3"/>
  <c r="E538" i="10" s="1"/>
  <c r="F42" i="3"/>
  <c r="E89" i="10" s="1"/>
  <c r="K41" i="3"/>
  <c r="E369" i="10" s="1"/>
  <c r="P40" i="3"/>
  <c r="E648" i="10" s="1"/>
  <c r="H40" i="3"/>
  <c r="E199" i="10" s="1"/>
  <c r="M39" i="3"/>
  <c r="E479" i="10" s="1"/>
  <c r="E39" i="3"/>
  <c r="E30" i="10" s="1"/>
  <c r="J38" i="3"/>
  <c r="E310" i="10" s="1"/>
  <c r="O37" i="3"/>
  <c r="E589" i="10" s="1"/>
  <c r="G37" i="3"/>
  <c r="E140" i="10" s="1"/>
  <c r="L36" i="3"/>
  <c r="E420" i="10" s="1"/>
  <c r="I35" i="3"/>
  <c r="E251" i="10" s="1"/>
  <c r="N34" i="3"/>
  <c r="E530" i="10" s="1"/>
  <c r="F34" i="3"/>
  <c r="E81" i="10" s="1"/>
  <c r="K33" i="3"/>
  <c r="E361" i="10" s="1"/>
  <c r="P32" i="3"/>
  <c r="E640" i="10" s="1"/>
  <c r="H32" i="3"/>
  <c r="E191" i="10" s="1"/>
  <c r="M31" i="3"/>
  <c r="E471" i="10" s="1"/>
  <c r="J30" i="3"/>
  <c r="E302" i="10" s="1"/>
  <c r="O29" i="3"/>
  <c r="E581" i="10" s="1"/>
  <c r="G29" i="3"/>
  <c r="E132" i="10" s="1"/>
  <c r="L28" i="3"/>
  <c r="E412" i="10" s="1"/>
  <c r="Q27" i="3"/>
  <c r="E691" i="10" s="1"/>
  <c r="I27" i="3"/>
  <c r="E243" i="10" s="1"/>
  <c r="N26" i="3"/>
  <c r="E522" i="10" s="1"/>
  <c r="K25" i="3"/>
  <c r="E353" i="10" s="1"/>
  <c r="P24" i="3"/>
  <c r="E632" i="10" s="1"/>
  <c r="H24" i="3"/>
  <c r="E183" i="10" s="1"/>
  <c r="M23" i="3"/>
  <c r="E463" i="10" s="1"/>
  <c r="Q19" i="3"/>
  <c r="E683" i="10" s="1"/>
  <c r="I19" i="3"/>
  <c r="E235" i="10" s="1"/>
  <c r="N18" i="3"/>
  <c r="E514" i="10" s="1"/>
  <c r="F18" i="3"/>
  <c r="E65" i="10" s="1"/>
  <c r="P17" i="3"/>
  <c r="E625" i="10" s="1"/>
  <c r="H17" i="3"/>
  <c r="E176" i="10" s="1"/>
  <c r="M16" i="3"/>
  <c r="E456" i="10" s="1"/>
  <c r="E16" i="3"/>
  <c r="E7" i="10" s="1"/>
  <c r="J15" i="3"/>
  <c r="E287" i="10" s="1"/>
  <c r="N14" i="3"/>
  <c r="E510" i="10" s="1"/>
  <c r="F14" i="3"/>
  <c r="E61" i="10" s="1"/>
  <c r="K13" i="3"/>
  <c r="E341" i="10" s="1"/>
  <c r="P12" i="3"/>
  <c r="E620" i="10" s="1"/>
  <c r="H12" i="3"/>
  <c r="E171" i="10" s="1"/>
  <c r="J66" i="3"/>
  <c r="E338" i="10" s="1"/>
  <c r="L64" i="3"/>
  <c r="E448" i="10" s="1"/>
  <c r="I63" i="3"/>
  <c r="E279" i="10" s="1"/>
  <c r="F62" i="3"/>
  <c r="E109" i="10" s="1"/>
  <c r="P60" i="3"/>
  <c r="E668" i="10" s="1"/>
  <c r="H60" i="3"/>
  <c r="E219" i="10" s="1"/>
  <c r="E59" i="3"/>
  <c r="E50" i="10" s="1"/>
  <c r="N54" i="3"/>
  <c r="E550" i="10" s="1"/>
  <c r="F54" i="3"/>
  <c r="E101" i="10" s="1"/>
  <c r="K53" i="3"/>
  <c r="E381" i="10" s="1"/>
  <c r="M51" i="3"/>
  <c r="E491" i="10" s="1"/>
  <c r="O49" i="3"/>
  <c r="E601" i="10" s="1"/>
  <c r="L48" i="3"/>
  <c r="E432" i="10" s="1"/>
  <c r="N46" i="3"/>
  <c r="E542" i="10" s="1"/>
  <c r="K45" i="3"/>
  <c r="E373" i="10" s="1"/>
  <c r="J42" i="3"/>
  <c r="E314" i="10" s="1"/>
  <c r="G41" i="3"/>
  <c r="E144" i="10" s="1"/>
  <c r="N38" i="3"/>
  <c r="E534" i="10" s="1"/>
  <c r="K37" i="3"/>
  <c r="E365" i="10" s="1"/>
  <c r="H36" i="3"/>
  <c r="E195" i="10" s="1"/>
  <c r="O33" i="3"/>
  <c r="E585" i="10" s="1"/>
  <c r="L32" i="3"/>
  <c r="E416" i="10" s="1"/>
  <c r="N30" i="3"/>
  <c r="E526" i="10" s="1"/>
  <c r="M19" i="3"/>
  <c r="E459" i="10" s="1"/>
  <c r="J18" i="3"/>
  <c r="E290" i="10" s="1"/>
  <c r="Q16" i="3"/>
  <c r="E680" i="10" s="1"/>
  <c r="N15" i="3"/>
  <c r="E511" i="10" s="1"/>
  <c r="F15" i="3"/>
  <c r="E62" i="10" s="1"/>
  <c r="J14" i="3"/>
  <c r="E286" i="10" s="1"/>
  <c r="O13" i="3"/>
  <c r="E565" i="10" s="1"/>
  <c r="G13" i="3"/>
  <c r="E116" i="10" s="1"/>
  <c r="L12" i="3"/>
  <c r="E396" i="10" s="1"/>
  <c r="N65" i="3"/>
  <c r="E561" i="10" s="1"/>
  <c r="P63" i="3"/>
  <c r="E671" i="10" s="1"/>
  <c r="E62" i="3"/>
  <c r="E53" i="10" s="1"/>
  <c r="L59" i="3"/>
  <c r="E443" i="10" s="1"/>
  <c r="K56" i="3"/>
  <c r="E384" i="10" s="1"/>
  <c r="M54" i="3"/>
  <c r="E494" i="10" s="1"/>
  <c r="E54" i="3"/>
  <c r="E45" i="10" s="1"/>
  <c r="O52" i="3"/>
  <c r="E604" i="10" s="1"/>
  <c r="G52" i="3"/>
  <c r="E155" i="10" s="1"/>
  <c r="K48" i="3"/>
  <c r="E376" i="10" s="1"/>
  <c r="E46" i="3"/>
  <c r="E37" i="10" s="1"/>
  <c r="M38" i="3"/>
  <c r="E478" i="10" s="1"/>
  <c r="K11" i="3"/>
  <c r="E339" i="10" s="1"/>
  <c r="O66" i="3"/>
  <c r="E618" i="10" s="1"/>
  <c r="L65" i="3"/>
  <c r="E449" i="10" s="1"/>
  <c r="Q64" i="3"/>
  <c r="E728" i="10" s="1"/>
  <c r="N63" i="3"/>
  <c r="E559" i="10" s="1"/>
  <c r="K62" i="3"/>
  <c r="E390" i="10" s="1"/>
  <c r="H61" i="3"/>
  <c r="E220" i="10" s="1"/>
  <c r="M60" i="3"/>
  <c r="E500" i="10" s="1"/>
  <c r="E60" i="3"/>
  <c r="E51" i="10" s="1"/>
  <c r="G58" i="3"/>
  <c r="E161" i="10" s="1"/>
  <c r="Q56" i="3"/>
  <c r="E720" i="10" s="1"/>
  <c r="F55" i="3"/>
  <c r="E102" i="10" s="1"/>
  <c r="K54" i="3"/>
  <c r="E382" i="10" s="1"/>
  <c r="H53" i="3"/>
  <c r="E212" i="10" s="1"/>
  <c r="E52" i="3"/>
  <c r="E43" i="10" s="1"/>
  <c r="J51" i="3"/>
  <c r="E323" i="10" s="1"/>
  <c r="G50" i="3"/>
  <c r="E153" i="10" s="1"/>
  <c r="L49" i="3"/>
  <c r="E433" i="10" s="1"/>
  <c r="I48" i="3"/>
  <c r="E264" i="10" s="1"/>
  <c r="N47" i="3"/>
  <c r="E543" i="10" s="1"/>
  <c r="P45" i="3"/>
  <c r="E653" i="10" s="1"/>
  <c r="H45" i="3"/>
  <c r="E204" i="10" s="1"/>
  <c r="M44" i="3"/>
  <c r="E484" i="10" s="1"/>
  <c r="E44" i="3"/>
  <c r="E35" i="10" s="1"/>
  <c r="Q40" i="3"/>
  <c r="E704" i="10" s="1"/>
  <c r="K38" i="3"/>
  <c r="E366" i="10" s="1"/>
  <c r="M36" i="3"/>
  <c r="E476" i="10" s="1"/>
  <c r="O34" i="3"/>
  <c r="E586" i="10" s="1"/>
  <c r="L33" i="3"/>
  <c r="E417" i="10" s="1"/>
  <c r="Q32" i="3"/>
  <c r="E696" i="10" s="1"/>
  <c r="I32" i="3"/>
  <c r="E248" i="10" s="1"/>
  <c r="H29" i="3"/>
  <c r="E188" i="10" s="1"/>
  <c r="J27" i="3"/>
  <c r="E299" i="10" s="1"/>
  <c r="O26" i="3"/>
  <c r="E578" i="10" s="1"/>
  <c r="L25" i="3"/>
  <c r="E409" i="10" s="1"/>
  <c r="I24" i="3"/>
  <c r="E240" i="10" s="1"/>
  <c r="N23" i="3"/>
  <c r="E519" i="10" s="1"/>
  <c r="F23" i="3"/>
  <c r="E70" i="10" s="1"/>
  <c r="J19" i="3"/>
  <c r="E291" i="10" s="1"/>
  <c r="O18" i="3"/>
  <c r="E570" i="10" s="1"/>
  <c r="G18" i="3"/>
  <c r="E121" i="10" s="1"/>
  <c r="I17" i="3"/>
  <c r="E233" i="10" s="1"/>
  <c r="N16" i="3"/>
  <c r="E512" i="10" s="1"/>
  <c r="F16" i="3"/>
  <c r="E63" i="10" s="1"/>
  <c r="K15" i="3"/>
  <c r="E343" i="10" s="1"/>
  <c r="O14" i="3"/>
  <c r="E566" i="10" s="1"/>
  <c r="G14" i="3"/>
  <c r="E117" i="10" s="1"/>
  <c r="L13" i="3"/>
  <c r="E397" i="10" s="1"/>
  <c r="Q12" i="3"/>
  <c r="E676" i="10" s="1"/>
  <c r="Q11" i="3"/>
  <c r="E675" i="10" s="1"/>
  <c r="I11" i="3"/>
  <c r="E227" i="10" s="1"/>
  <c r="M66" i="3"/>
  <c r="E506" i="10" s="1"/>
  <c r="E66" i="3"/>
  <c r="E57" i="10" s="1"/>
  <c r="J65" i="3"/>
  <c r="E337" i="10" s="1"/>
  <c r="O64" i="3"/>
  <c r="E616" i="10" s="1"/>
  <c r="G64" i="3"/>
  <c r="E167" i="10" s="1"/>
  <c r="L63" i="3"/>
  <c r="E447" i="10" s="1"/>
  <c r="Q62" i="3"/>
  <c r="E726" i="10" s="1"/>
  <c r="I62" i="3"/>
  <c r="E278" i="10" s="1"/>
  <c r="N61" i="3"/>
  <c r="E557" i="10" s="1"/>
  <c r="F61" i="3"/>
  <c r="E108" i="10" s="1"/>
  <c r="K60" i="3"/>
  <c r="E388" i="10" s="1"/>
  <c r="P59" i="3"/>
  <c r="E667" i="10" s="1"/>
  <c r="H59" i="3"/>
  <c r="E218" i="10" s="1"/>
  <c r="M58" i="3"/>
  <c r="E498" i="10" s="1"/>
  <c r="E58" i="3"/>
  <c r="E49" i="10" s="1"/>
  <c r="J57" i="3"/>
  <c r="E329" i="10" s="1"/>
  <c r="O56" i="3"/>
  <c r="E608" i="10" s="1"/>
  <c r="G56" i="3"/>
  <c r="E159" i="10" s="1"/>
  <c r="L55" i="3"/>
  <c r="E439" i="10" s="1"/>
  <c r="Q54" i="3"/>
  <c r="E718" i="10" s="1"/>
  <c r="I54" i="3"/>
  <c r="E270" i="10" s="1"/>
  <c r="N53" i="3"/>
  <c r="E549" i="10" s="1"/>
  <c r="F53" i="3"/>
  <c r="E100" i="10" s="1"/>
  <c r="K52" i="3"/>
  <c r="E380" i="10" s="1"/>
  <c r="P51" i="3"/>
  <c r="E659" i="10" s="1"/>
  <c r="H51" i="3"/>
  <c r="E210" i="10" s="1"/>
  <c r="M50" i="3"/>
  <c r="E490" i="10" s="1"/>
  <c r="E50" i="3"/>
  <c r="E41" i="10" s="1"/>
  <c r="J49" i="3"/>
  <c r="E321" i="10" s="1"/>
  <c r="O48" i="3"/>
  <c r="E600" i="10" s="1"/>
  <c r="G48" i="3"/>
  <c r="E151" i="10" s="1"/>
  <c r="L47" i="3"/>
  <c r="E431" i="10" s="1"/>
  <c r="Q46" i="3"/>
  <c r="E710" i="10" s="1"/>
  <c r="I46" i="3"/>
  <c r="E262" i="10" s="1"/>
  <c r="N45" i="3"/>
  <c r="E541" i="10" s="1"/>
  <c r="F45" i="3"/>
  <c r="E92" i="10" s="1"/>
  <c r="K44" i="3"/>
  <c r="E372" i="10" s="1"/>
  <c r="P43" i="3"/>
  <c r="E651" i="10" s="1"/>
  <c r="H43" i="3"/>
  <c r="E202" i="10" s="1"/>
  <c r="J41" i="3"/>
  <c r="E313" i="10" s="1"/>
  <c r="O40" i="3"/>
  <c r="E592" i="10" s="1"/>
  <c r="G40" i="3"/>
  <c r="E143" i="10" s="1"/>
  <c r="L39" i="3"/>
  <c r="E423" i="10" s="1"/>
  <c r="Q38" i="3"/>
  <c r="E702" i="10" s="1"/>
  <c r="I38" i="3"/>
  <c r="E254" i="10" s="1"/>
  <c r="N37" i="3"/>
  <c r="E533" i="10" s="1"/>
  <c r="F37" i="3"/>
  <c r="E84" i="10" s="1"/>
  <c r="K36" i="3"/>
  <c r="E364" i="10" s="1"/>
  <c r="P35" i="3"/>
  <c r="E643" i="10" s="1"/>
  <c r="H35" i="3"/>
  <c r="E194" i="10" s="1"/>
  <c r="M34" i="3"/>
  <c r="E474" i="10" s="1"/>
  <c r="E34" i="3"/>
  <c r="E25" i="10" s="1"/>
  <c r="J33" i="3"/>
  <c r="E305" i="10" s="1"/>
  <c r="O32" i="3"/>
  <c r="E584" i="10" s="1"/>
  <c r="G32" i="3"/>
  <c r="E135" i="10" s="1"/>
  <c r="L31" i="3"/>
  <c r="E415" i="10" s="1"/>
  <c r="Q30" i="3"/>
  <c r="E694" i="10" s="1"/>
  <c r="I30" i="3"/>
  <c r="E246" i="10" s="1"/>
  <c r="N29" i="3"/>
  <c r="E525" i="10" s="1"/>
  <c r="F29" i="3"/>
  <c r="E76" i="10" s="1"/>
  <c r="K28" i="3"/>
  <c r="E356" i="10" s="1"/>
  <c r="P27" i="3"/>
  <c r="E635" i="10" s="1"/>
  <c r="H27" i="3"/>
  <c r="E186" i="10" s="1"/>
  <c r="M26" i="3"/>
  <c r="E466" i="10" s="1"/>
  <c r="J25" i="3"/>
  <c r="E297" i="10" s="1"/>
  <c r="O24" i="3"/>
  <c r="E576" i="10" s="1"/>
  <c r="G24" i="3"/>
  <c r="E127" i="10" s="1"/>
  <c r="L23" i="3"/>
  <c r="E407" i="10" s="1"/>
  <c r="P19" i="3"/>
  <c r="E627" i="10" s="1"/>
  <c r="H19" i="3"/>
  <c r="E178" i="10" s="1"/>
  <c r="M18" i="3"/>
  <c r="E458" i="10" s="1"/>
  <c r="E18" i="3"/>
  <c r="E9" i="10" s="1"/>
  <c r="O17" i="3"/>
  <c r="E569" i="10" s="1"/>
  <c r="G17" i="3"/>
  <c r="E120" i="10" s="1"/>
  <c r="L16" i="3"/>
  <c r="E400" i="10" s="1"/>
  <c r="Q15" i="3"/>
  <c r="E679" i="10" s="1"/>
  <c r="I15" i="3"/>
  <c r="E231" i="10" s="1"/>
  <c r="M14" i="3"/>
  <c r="E454" i="10" s="1"/>
  <c r="E14" i="3"/>
  <c r="E5" i="10" s="1"/>
  <c r="J13" i="3"/>
  <c r="E285" i="10" s="1"/>
  <c r="O12" i="3"/>
  <c r="E564" i="10" s="1"/>
  <c r="G12" i="3"/>
  <c r="E115" i="10" s="1"/>
  <c r="L34" i="3"/>
  <c r="E418" i="10" s="1"/>
  <c r="Q33" i="3"/>
  <c r="E697" i="10" s="1"/>
  <c r="I33" i="3"/>
  <c r="E249" i="10" s="1"/>
  <c r="N32" i="3"/>
  <c r="E528" i="10" s="1"/>
  <c r="F32" i="3"/>
  <c r="E79" i="10" s="1"/>
  <c r="K31" i="3"/>
  <c r="E359" i="10" s="1"/>
  <c r="P30" i="3"/>
  <c r="E638" i="10" s="1"/>
  <c r="H30" i="3"/>
  <c r="E189" i="10" s="1"/>
  <c r="M29" i="3"/>
  <c r="E469" i="10" s="1"/>
  <c r="J28" i="3"/>
  <c r="E300" i="10" s="1"/>
  <c r="O27" i="3"/>
  <c r="E579" i="10" s="1"/>
  <c r="G27" i="3"/>
  <c r="E130" i="10" s="1"/>
  <c r="L26" i="3"/>
  <c r="E410" i="10" s="1"/>
  <c r="Q25" i="3"/>
  <c r="E689" i="10" s="1"/>
  <c r="I25" i="3"/>
  <c r="E241" i="10" s="1"/>
  <c r="N24" i="3"/>
  <c r="E520" i="10" s="1"/>
  <c r="F24" i="3"/>
  <c r="E71" i="10" s="1"/>
  <c r="K23" i="3"/>
  <c r="E351" i="10" s="1"/>
  <c r="O19" i="3"/>
  <c r="E571" i="10" s="1"/>
  <c r="G19" i="3"/>
  <c r="E122" i="10" s="1"/>
  <c r="L18" i="3"/>
  <c r="E402" i="10" s="1"/>
  <c r="N17" i="3"/>
  <c r="E513" i="10" s="1"/>
  <c r="F17" i="3"/>
  <c r="E64" i="10" s="1"/>
  <c r="K16" i="3"/>
  <c r="E344" i="10" s="1"/>
  <c r="P15" i="3"/>
  <c r="E623" i="10" s="1"/>
  <c r="H15" i="3"/>
  <c r="E174" i="10" s="1"/>
  <c r="L14" i="3"/>
  <c r="E398" i="10" s="1"/>
  <c r="Q13" i="3"/>
  <c r="E677" i="10" s="1"/>
  <c r="I13" i="3"/>
  <c r="E229" i="10" s="1"/>
  <c r="N12" i="3"/>
  <c r="E508" i="10" s="1"/>
  <c r="F12" i="3"/>
  <c r="E59" i="10" s="1"/>
  <c r="F11" i="3"/>
  <c r="E58" i="10" s="1"/>
  <c r="L56" i="3"/>
  <c r="E440" i="10" s="1"/>
  <c r="Q39" i="3"/>
  <c r="E703" i="10" s="1"/>
  <c r="M62" i="3"/>
  <c r="E502" i="10" s="1"/>
  <c r="G60" i="3"/>
  <c r="E163" i="10" s="1"/>
  <c r="Q58" i="3"/>
  <c r="E722" i="10" s="1"/>
  <c r="F57" i="3"/>
  <c r="E104" i="10" s="1"/>
  <c r="H55" i="3"/>
  <c r="E214" i="10" s="1"/>
  <c r="J53" i="3"/>
  <c r="E325" i="10" s="1"/>
  <c r="I50" i="3"/>
  <c r="E266" i="10" s="1"/>
  <c r="P47" i="3"/>
  <c r="E655" i="10" s="1"/>
  <c r="J45" i="3"/>
  <c r="E317" i="10" s="1"/>
  <c r="H39" i="3"/>
  <c r="E198" i="10" s="1"/>
  <c r="F63" i="3"/>
  <c r="E110" i="10" s="1"/>
  <c r="J59" i="3"/>
  <c r="E331" i="10" s="1"/>
  <c r="L57" i="3"/>
  <c r="E441" i="10" s="1"/>
  <c r="N55" i="3"/>
  <c r="E551" i="10" s="1"/>
  <c r="M52" i="3"/>
  <c r="E492" i="10" s="1"/>
  <c r="K46" i="3"/>
  <c r="E374" i="10" s="1"/>
  <c r="G42" i="3"/>
  <c r="E145" i="10" s="1"/>
  <c r="I40" i="3"/>
  <c r="E256" i="10" s="1"/>
  <c r="F39" i="3"/>
  <c r="E86" i="10" s="1"/>
  <c r="H37" i="3"/>
  <c r="E196" i="10" s="1"/>
  <c r="J35" i="3"/>
  <c r="E307" i="10" s="1"/>
  <c r="G34" i="3"/>
  <c r="E137" i="10" s="1"/>
  <c r="N31" i="3"/>
  <c r="E527" i="10" s="1"/>
  <c r="P29" i="3"/>
  <c r="E637" i="10" s="1"/>
  <c r="Q24" i="3"/>
  <c r="E688" i="10" s="1"/>
  <c r="P11" i="3"/>
  <c r="E619" i="10" s="1"/>
  <c r="H11" i="3"/>
  <c r="L66" i="3"/>
  <c r="E450" i="10" s="1"/>
  <c r="I65" i="3"/>
  <c r="E281" i="10" s="1"/>
  <c r="N64" i="3"/>
  <c r="E560" i="10" s="1"/>
  <c r="F64" i="3"/>
  <c r="E111" i="10" s="1"/>
  <c r="K63" i="3"/>
  <c r="E391" i="10" s="1"/>
  <c r="P62" i="3"/>
  <c r="E670" i="10" s="1"/>
  <c r="H62" i="3"/>
  <c r="E221" i="10" s="1"/>
  <c r="M61" i="3"/>
  <c r="E501" i="10" s="1"/>
  <c r="E61" i="3"/>
  <c r="E52" i="10" s="1"/>
  <c r="J60" i="3"/>
  <c r="E332" i="10" s="1"/>
  <c r="O59" i="3"/>
  <c r="E611" i="10" s="1"/>
  <c r="G59" i="3"/>
  <c r="E162" i="10" s="1"/>
  <c r="L58" i="3"/>
  <c r="E442" i="10" s="1"/>
  <c r="Q57" i="3"/>
  <c r="E721" i="10" s="1"/>
  <c r="I57" i="3"/>
  <c r="E273" i="10" s="1"/>
  <c r="N56" i="3"/>
  <c r="E552" i="10" s="1"/>
  <c r="F56" i="3"/>
  <c r="E103" i="10" s="1"/>
  <c r="K55" i="3"/>
  <c r="E383" i="10" s="1"/>
  <c r="P54" i="3"/>
  <c r="E662" i="10" s="1"/>
  <c r="H54" i="3"/>
  <c r="E213" i="10" s="1"/>
  <c r="M53" i="3"/>
  <c r="E493" i="10" s="1"/>
  <c r="E53" i="3"/>
  <c r="E44" i="10" s="1"/>
  <c r="J52" i="3"/>
  <c r="E324" i="10" s="1"/>
  <c r="O51" i="3"/>
  <c r="E603" i="10" s="1"/>
  <c r="G51" i="3"/>
  <c r="E154" i="10" s="1"/>
  <c r="L50" i="3"/>
  <c r="E434" i="10" s="1"/>
  <c r="Q49" i="3"/>
  <c r="E713" i="10" s="1"/>
  <c r="I49" i="3"/>
  <c r="E265" i="10" s="1"/>
  <c r="N48" i="3"/>
  <c r="E544" i="10" s="1"/>
  <c r="F48" i="3"/>
  <c r="E95" i="10" s="1"/>
  <c r="K47" i="3"/>
  <c r="E375" i="10" s="1"/>
  <c r="P46" i="3"/>
  <c r="E654" i="10" s="1"/>
  <c r="H46" i="3"/>
  <c r="E205" i="10" s="1"/>
  <c r="J44" i="3"/>
  <c r="E316" i="10" s="1"/>
  <c r="O43" i="3"/>
  <c r="E595" i="10" s="1"/>
  <c r="G43" i="3"/>
  <c r="E146" i="10" s="1"/>
  <c r="L42" i="3"/>
  <c r="E426" i="10" s="1"/>
  <c r="Q41" i="3"/>
  <c r="E705" i="10" s="1"/>
  <c r="I41" i="3"/>
  <c r="E257" i="10" s="1"/>
  <c r="N40" i="3"/>
  <c r="E536" i="10" s="1"/>
  <c r="F40" i="3"/>
  <c r="E87" i="10" s="1"/>
  <c r="K39" i="3"/>
  <c r="E367" i="10" s="1"/>
  <c r="P38" i="3"/>
  <c r="E646" i="10" s="1"/>
  <c r="H38" i="3"/>
  <c r="E197" i="10" s="1"/>
  <c r="M37" i="3"/>
  <c r="E477" i="10" s="1"/>
  <c r="E37" i="3"/>
  <c r="E28" i="10" s="1"/>
  <c r="J36" i="3"/>
  <c r="E308" i="10" s="1"/>
  <c r="O35" i="3"/>
  <c r="E587" i="10" s="1"/>
  <c r="G35" i="3"/>
  <c r="E138" i="10" s="1"/>
  <c r="O11" i="3"/>
  <c r="E563" i="10" s="1"/>
  <c r="G11" i="3"/>
  <c r="E114" i="10" s="1"/>
  <c r="K66" i="3"/>
  <c r="E394" i="10" s="1"/>
  <c r="P65" i="3"/>
  <c r="E673" i="10" s="1"/>
  <c r="H65" i="3"/>
  <c r="E224" i="10" s="1"/>
  <c r="M64" i="3"/>
  <c r="E504" i="10" s="1"/>
  <c r="E64" i="3"/>
  <c r="E55" i="10" s="1"/>
  <c r="J63" i="3"/>
  <c r="E335" i="10" s="1"/>
  <c r="O62" i="3"/>
  <c r="E614" i="10" s="1"/>
  <c r="G62" i="3"/>
  <c r="E165" i="10" s="1"/>
  <c r="L61" i="3"/>
  <c r="E445" i="10" s="1"/>
  <c r="I60" i="3"/>
  <c r="E276" i="10" s="1"/>
  <c r="N59" i="3"/>
  <c r="E555" i="10" s="1"/>
  <c r="F59" i="3"/>
  <c r="E106" i="10" s="1"/>
  <c r="K58" i="3"/>
  <c r="E386" i="10" s="1"/>
  <c r="P57" i="3"/>
  <c r="E665" i="10" s="1"/>
  <c r="H57" i="3"/>
  <c r="E216" i="10" s="1"/>
  <c r="M56" i="3"/>
  <c r="E496" i="10" s="1"/>
  <c r="E56" i="3"/>
  <c r="E47" i="10" s="1"/>
  <c r="J55" i="3"/>
  <c r="E327" i="10" s="1"/>
  <c r="O54" i="3"/>
  <c r="E606" i="10" s="1"/>
  <c r="G54" i="3"/>
  <c r="E157" i="10" s="1"/>
  <c r="L53" i="3"/>
  <c r="E437" i="10" s="1"/>
  <c r="Q52" i="3"/>
  <c r="E716" i="10" s="1"/>
  <c r="I52" i="3"/>
  <c r="E268" i="10" s="1"/>
  <c r="N51" i="3"/>
  <c r="E547" i="10" s="1"/>
  <c r="F51" i="3"/>
  <c r="E98" i="10" s="1"/>
  <c r="K50" i="3"/>
  <c r="E378" i="10" s="1"/>
  <c r="P49" i="3"/>
  <c r="E657" i="10" s="1"/>
  <c r="H49" i="3"/>
  <c r="E208" i="10" s="1"/>
  <c r="M48" i="3"/>
  <c r="E488" i="10" s="1"/>
  <c r="E48" i="3"/>
  <c r="E39" i="10" s="1"/>
  <c r="J47" i="3"/>
  <c r="E319" i="10" s="1"/>
  <c r="O46" i="3"/>
  <c r="E598" i="10" s="1"/>
  <c r="G46" i="3"/>
  <c r="E149" i="10" s="1"/>
  <c r="L45" i="3"/>
  <c r="E429" i="10" s="1"/>
  <c r="Q44" i="3"/>
  <c r="E708" i="10" s="1"/>
  <c r="I44" i="3"/>
  <c r="E260" i="10" s="1"/>
  <c r="N43" i="3"/>
  <c r="E539" i="10" s="1"/>
  <c r="F43" i="3"/>
  <c r="E90" i="10" s="1"/>
  <c r="K42" i="3"/>
  <c r="E370" i="10" s="1"/>
  <c r="P41" i="3"/>
  <c r="E649" i="10" s="1"/>
  <c r="H41" i="3"/>
  <c r="E200" i="10" s="1"/>
  <c r="M40" i="3"/>
  <c r="E480" i="10" s="1"/>
  <c r="E40" i="3"/>
  <c r="E31" i="10" s="1"/>
  <c r="J39" i="3"/>
  <c r="E311" i="10" s="1"/>
  <c r="O38" i="3"/>
  <c r="E590" i="10" s="1"/>
  <c r="G38" i="3"/>
  <c r="E141" i="10" s="1"/>
  <c r="L37" i="3"/>
  <c r="E421" i="10" s="1"/>
  <c r="Q36" i="3"/>
  <c r="E700" i="10" s="1"/>
  <c r="I36" i="3"/>
  <c r="E252" i="10" s="1"/>
  <c r="N35" i="3"/>
  <c r="E531" i="10" s="1"/>
  <c r="F35" i="3"/>
  <c r="E82" i="10" s="1"/>
  <c r="K34" i="3"/>
  <c r="E362" i="10" s="1"/>
  <c r="P33" i="3"/>
  <c r="E641" i="10" s="1"/>
  <c r="H33" i="3"/>
  <c r="E192" i="10" s="1"/>
  <c r="M32" i="3"/>
  <c r="E472" i="10" s="1"/>
  <c r="O30" i="3"/>
  <c r="E582" i="10" s="1"/>
  <c r="G30" i="3"/>
  <c r="E133" i="10" s="1"/>
  <c r="L29" i="3"/>
  <c r="E413" i="10" s="1"/>
  <c r="Q28" i="3"/>
  <c r="E692" i="10" s="1"/>
  <c r="I28" i="3"/>
  <c r="E244" i="10" s="1"/>
  <c r="N27" i="3"/>
  <c r="E523" i="10" s="1"/>
  <c r="F27" i="3"/>
  <c r="E74" i="10" s="1"/>
  <c r="K26" i="3"/>
  <c r="E354" i="10" s="1"/>
  <c r="P25" i="3"/>
  <c r="E633" i="10" s="1"/>
  <c r="H25" i="3"/>
  <c r="E184" i="10" s="1"/>
  <c r="M24" i="3"/>
  <c r="E464" i="10" s="1"/>
  <c r="J23" i="3"/>
  <c r="E295" i="10" s="1"/>
  <c r="N19" i="3"/>
  <c r="E515" i="10" s="1"/>
  <c r="F19" i="3"/>
  <c r="E66" i="10" s="1"/>
  <c r="K18" i="3"/>
  <c r="E346" i="10" s="1"/>
  <c r="M17" i="3"/>
  <c r="E457" i="10" s="1"/>
  <c r="E17" i="3"/>
  <c r="E8" i="10" s="1"/>
  <c r="J16" i="3"/>
  <c r="E288" i="10" s="1"/>
  <c r="O15" i="3"/>
  <c r="E567" i="10" s="1"/>
  <c r="G15" i="3"/>
  <c r="E118" i="10" s="1"/>
  <c r="K14" i="3"/>
  <c r="E342" i="10" s="1"/>
  <c r="P13" i="3"/>
  <c r="E621" i="10" s="1"/>
  <c r="H13" i="3"/>
  <c r="E172" i="10" s="1"/>
  <c r="E12" i="3"/>
  <c r="E3" i="10" s="1"/>
  <c r="M11" i="3"/>
  <c r="E451" i="10" s="1"/>
  <c r="Q34" i="3"/>
  <c r="E698" i="10" s="1"/>
  <c r="Q60" i="3"/>
  <c r="E724" i="10" s="1"/>
  <c r="E11" i="3"/>
  <c r="E2" i="10" s="1"/>
  <c r="M45" i="3"/>
  <c r="E485" i="10" s="1"/>
  <c r="Q37" i="3"/>
  <c r="E701" i="10" s="1"/>
  <c r="M12" i="3"/>
  <c r="E452" i="10" s="1"/>
  <c r="Q65" i="3"/>
  <c r="E729" i="10" s="1"/>
  <c r="Q63" i="3"/>
  <c r="E727" i="10" s="1"/>
  <c r="Q47" i="3"/>
  <c r="E711" i="10" s="1"/>
  <c r="E45" i="3"/>
  <c r="E36" i="10" s="1"/>
  <c r="M42" i="3"/>
  <c r="E482" i="10" s="1"/>
  <c r="Q35" i="3"/>
  <c r="E699" i="10" s="1"/>
  <c r="M43" i="3"/>
  <c r="E483" i="10" s="1"/>
  <c r="E42" i="3"/>
  <c r="E33" i="10" s="1"/>
  <c r="R31" i="3"/>
  <c r="E751" i="10" s="1"/>
  <c r="R26" i="3"/>
  <c r="E746" i="10" s="1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0" i="3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Q32" i="4"/>
  <c r="J32" i="4"/>
  <c r="J26" i="2" s="1"/>
  <c r="I32" i="4"/>
  <c r="I26" i="2" s="1"/>
  <c r="H32" i="4"/>
  <c r="H26" i="2" s="1"/>
  <c r="G32" i="4"/>
  <c r="G26" i="2" s="1"/>
  <c r="F32" i="4"/>
  <c r="F26" i="2" s="1"/>
  <c r="E32" i="4"/>
  <c r="E26" i="2" s="1"/>
  <c r="T26" i="2" s="1"/>
  <c r="T31" i="3" s="1"/>
  <c r="T31" i="4"/>
  <c r="S31" i="4"/>
  <c r="R31" i="4"/>
  <c r="T30" i="4"/>
  <c r="S30" i="4"/>
  <c r="R30" i="4"/>
  <c r="T29" i="4"/>
  <c r="S29" i="4"/>
  <c r="R29" i="4"/>
  <c r="T28" i="4"/>
  <c r="S28" i="4"/>
  <c r="R28" i="4"/>
  <c r="Q27" i="4"/>
  <c r="J27" i="4"/>
  <c r="J21" i="2" s="1"/>
  <c r="I27" i="4"/>
  <c r="I21" i="2" s="1"/>
  <c r="H27" i="4"/>
  <c r="H21" i="2" s="1"/>
  <c r="G27" i="4"/>
  <c r="G21" i="2" s="1"/>
  <c r="F27" i="4"/>
  <c r="F21" i="2" s="1"/>
  <c r="E27" i="4"/>
  <c r="E21" i="2" s="1"/>
  <c r="T26" i="4"/>
  <c r="S26" i="4"/>
  <c r="R26" i="4"/>
  <c r="T25" i="4"/>
  <c r="S25" i="4"/>
  <c r="R25" i="4"/>
  <c r="T24" i="4"/>
  <c r="S24" i="4"/>
  <c r="R24" i="4"/>
  <c r="T20" i="4"/>
  <c r="S20" i="4"/>
  <c r="R20" i="4"/>
  <c r="T19" i="4"/>
  <c r="S19" i="4"/>
  <c r="R19" i="4"/>
  <c r="T17" i="4"/>
  <c r="S17" i="4"/>
  <c r="R17" i="4"/>
  <c r="T16" i="4"/>
  <c r="S16" i="4"/>
  <c r="R16" i="4"/>
  <c r="T15" i="4"/>
  <c r="S15" i="4"/>
  <c r="R15" i="4"/>
  <c r="J14" i="4"/>
  <c r="I14" i="4"/>
  <c r="H14" i="4"/>
  <c r="G14" i="4"/>
  <c r="F14" i="4"/>
  <c r="E14" i="4"/>
  <c r="T11" i="4"/>
  <c r="S11" i="4"/>
  <c r="R11" i="4"/>
  <c r="T10" i="4"/>
  <c r="S10" i="4"/>
  <c r="R10" i="4"/>
  <c r="T9" i="4"/>
  <c r="S9" i="4"/>
  <c r="R9" i="4"/>
  <c r="T8" i="4"/>
  <c r="S8" i="4"/>
  <c r="R8" i="4"/>
  <c r="E170" i="10" l="1"/>
  <c r="E226" i="10"/>
  <c r="E26" i="3"/>
  <c r="E17" i="10" s="1"/>
  <c r="T21" i="2"/>
  <c r="T26" i="3" s="1"/>
  <c r="E31" i="3"/>
  <c r="E22" i="10" s="1"/>
  <c r="R27" i="4"/>
  <c r="Q21" i="2"/>
  <c r="S27" i="4"/>
  <c r="H31" i="3"/>
  <c r="E190" i="10" s="1"/>
  <c r="I31" i="3"/>
  <c r="E247" i="10" s="1"/>
  <c r="G26" i="3"/>
  <c r="E129" i="10" s="1"/>
  <c r="T32" i="4"/>
  <c r="Q26" i="2"/>
  <c r="H26" i="3"/>
  <c r="E185" i="10" s="1"/>
  <c r="G31" i="3"/>
  <c r="E134" i="10" s="1"/>
  <c r="F26" i="3"/>
  <c r="E73" i="10" s="1"/>
  <c r="J31" i="3"/>
  <c r="E303" i="10" s="1"/>
  <c r="I26" i="3"/>
  <c r="E242" i="10" s="1"/>
  <c r="J26" i="3"/>
  <c r="E298" i="10" s="1"/>
  <c r="F31" i="3"/>
  <c r="E78" i="10" s="1"/>
  <c r="T27" i="4"/>
  <c r="R32" i="4"/>
  <c r="S32" i="4"/>
  <c r="Q26" i="3" l="1"/>
  <c r="E690" i="10" s="1"/>
  <c r="Q31" i="3"/>
  <c r="E69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R1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R16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  <comment ref="R17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208.273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D33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D48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</commentList>
</comments>
</file>

<file path=xl/sharedStrings.xml><?xml version="1.0" encoding="utf-8"?>
<sst xmlns="http://schemas.openxmlformats.org/spreadsheetml/2006/main" count="1287" uniqueCount="256">
  <si>
    <t>© Landesamt für Statistik Niedersachsen, 2019.</t>
  </si>
  <si>
    <t>Vervielfältigung und Verbreitung, auch auszugsweise, mit Quellenangabe gestattet.</t>
  </si>
  <si>
    <t/>
  </si>
  <si>
    <t>LSN-Online: Tabelle A100001G</t>
  </si>
  <si>
    <t>Bevölkerung und Katasterfläche 1) in Niedersachsen (Gebietsstand: 1.7.2017)</t>
  </si>
  <si>
    <t xml:space="preserve"> </t>
  </si>
  <si>
    <t>31.12.2018*</t>
  </si>
  <si>
    <t>Niedersachsen
Statistische Region*
Kreis*
Einheits-/Samtgemeinde*
Mitgliedsgemeinde*</t>
  </si>
  <si>
    <t>Bevölkerung</t>
  </si>
  <si>
    <t>1)
Fläche
in qkm</t>
  </si>
  <si>
    <t>1)
Ein-
wohner
je qkm</t>
  </si>
  <si>
    <t>Insgesamt</t>
  </si>
  <si>
    <t>Männlich</t>
  </si>
  <si>
    <t>Weiblich</t>
  </si>
  <si>
    <t>1</t>
  </si>
  <si>
    <t>2</t>
  </si>
  <si>
    <t>3</t>
  </si>
  <si>
    <t>4</t>
  </si>
  <si>
    <t>5</t>
  </si>
  <si>
    <t xml:space="preserve">0       Niedersachsen                      </t>
  </si>
  <si>
    <t>-</t>
  </si>
  <si>
    <t xml:space="preserve">1       Braunschweig                       </t>
  </si>
  <si>
    <t xml:space="preserve">101     Braunschweig,Stadt                 </t>
  </si>
  <si>
    <t xml:space="preserve">102     Salzgitter,Stadt                   </t>
  </si>
  <si>
    <t xml:space="preserve">103     Wolfsburg,Stadt                    </t>
  </si>
  <si>
    <t xml:space="preserve">151     Gifhorn                            </t>
  </si>
  <si>
    <t xml:space="preserve">153     Goslar                             </t>
  </si>
  <si>
    <t xml:space="preserve">154     Helmstedt                          </t>
  </si>
  <si>
    <t xml:space="preserve">155     Northeim                           </t>
  </si>
  <si>
    <t xml:space="preserve">157     Peine                              </t>
  </si>
  <si>
    <t xml:space="preserve">158     Wolfenbüttel                       </t>
  </si>
  <si>
    <t xml:space="preserve">159     Göttingen                          </t>
  </si>
  <si>
    <t xml:space="preserve">2       Hannover                           </t>
  </si>
  <si>
    <t xml:space="preserve">241     Hannover,Region                    </t>
  </si>
  <si>
    <t xml:space="preserve">241001  Hannover,Landeshauptstadt          </t>
  </si>
  <si>
    <t xml:space="preserve">251     Diepholz                           </t>
  </si>
  <si>
    <t xml:space="preserve">252     Hameln-Pyrmont                     </t>
  </si>
  <si>
    <t xml:space="preserve">254     Hildesheim                         </t>
  </si>
  <si>
    <t xml:space="preserve">255     Holzminden                         </t>
  </si>
  <si>
    <t xml:space="preserve">256     Nienburg (Weser)                   </t>
  </si>
  <si>
    <t xml:space="preserve">257     Schaumburg                         </t>
  </si>
  <si>
    <t xml:space="preserve">3       Lüneburg                           </t>
  </si>
  <si>
    <t xml:space="preserve">351     Celle                              </t>
  </si>
  <si>
    <t xml:space="preserve">352     Cuxhaven                           </t>
  </si>
  <si>
    <t xml:space="preserve">353     Harburg                            </t>
  </si>
  <si>
    <t xml:space="preserve">354     Lüchow-Dannenberg                  </t>
  </si>
  <si>
    <t xml:space="preserve">355     Lüneburg                           </t>
  </si>
  <si>
    <t xml:space="preserve">356     Osterholz                          </t>
  </si>
  <si>
    <t xml:space="preserve">357     Rotenburg (Wümme)                  </t>
  </si>
  <si>
    <t xml:space="preserve">358     Heidekreis                         </t>
  </si>
  <si>
    <t xml:space="preserve">359     Stade                              </t>
  </si>
  <si>
    <t xml:space="preserve">360     Uelzen                             </t>
  </si>
  <si>
    <t xml:space="preserve">361     Verden                             </t>
  </si>
  <si>
    <t xml:space="preserve">4       Weser-Ems                          </t>
  </si>
  <si>
    <t xml:space="preserve">401     Delmenhorst,Stadt                  </t>
  </si>
  <si>
    <t xml:space="preserve">402     Emden,Stadt                        </t>
  </si>
  <si>
    <t xml:space="preserve">403     Oldenburg(Oldb),Stadt              </t>
  </si>
  <si>
    <t xml:space="preserve">404     Osnabrück,Stadt                    </t>
  </si>
  <si>
    <t xml:space="preserve">405     Wilhelmshaven,Stadt                </t>
  </si>
  <si>
    <t xml:space="preserve">451     Ammerland                          </t>
  </si>
  <si>
    <t xml:space="preserve">452     Aurich                             </t>
  </si>
  <si>
    <t xml:space="preserve">453     Cloppenburg                        </t>
  </si>
  <si>
    <t xml:space="preserve">454     Emsland                            </t>
  </si>
  <si>
    <t xml:space="preserve">455     Friesland                          </t>
  </si>
  <si>
    <t xml:space="preserve">456     Grafschaft Bentheim                </t>
  </si>
  <si>
    <t xml:space="preserve">457     Leer                               </t>
  </si>
  <si>
    <t xml:space="preserve">458     Oldenburg                          </t>
  </si>
  <si>
    <t xml:space="preserve">459     Osnabrück                          </t>
  </si>
  <si>
    <t xml:space="preserve">460     Vechta                             </t>
  </si>
  <si>
    <t xml:space="preserve">461     Wesermarsch                        </t>
  </si>
  <si>
    <t xml:space="preserve">462     Wittmund                           </t>
  </si>
  <si>
    <t>Hinweis:</t>
  </si>
  <si>
    <t>Die Ergebnisse der Wanderungsstatistik und als Folge die Entwicklung des Bevölkerungsstandes ab Berichtsjahr 2016</t>
  </si>
  <si>
    <t>sind aufgrund methodischer Änderungen, technischer Weiterentwicklungen der Datenlieferungen aus dem Meldewesen</t>
  </si>
  <si>
    <t>an die Statistik sowie der Umstellung auf ein neues statistisches Aufbereitungsverfahren nur bedingt mit den</t>
  </si>
  <si>
    <t>Vorjahreswerten vergleichbar. {p}</t>
  </si>
  <si>
    <t>Für 2008 + 2009 gilt: Die den Wanderungsdaten zugrunde liegenden Meldungen der Meldebehörden</t>
  </si>
  <si>
    <t xml:space="preserve">                      enthalten zahlreiche Melderegisterbereinigungen, die infolge der Einführung</t>
  </si>
  <si>
    <t xml:space="preserve">                      der persönlichen Steuer-Identifikationsnummer durchgeführt worden sind.</t>
  </si>
  <si>
    <t xml:space="preserve">                      Die Ergebnisse sind daher nur eingeschränkt aussagekräftig.{p}</t>
  </si>
  <si>
    <t>1) Die Fläche wird ab 2000 nur noch zum 31.12. ausgewiesen (Fläche zum 31.12.2018 liegt noch nicht vor).</t>
  </si>
  <si>
    <t xml:space="preserve">   Aufgrund der Umstellung auf das neue 'Automatische Liegenschaftskataster-Informationssystem' (ALKIS)</t>
  </si>
  <si>
    <t xml:space="preserve">   sind die Zahlen mit Stand 31.12.2016 und davor nur sehr eingeschränkt miteinander vergleichbar.</t>
  </si>
  <si>
    <t xml:space="preserve">159016  Göttingen,Stadt                    </t>
  </si>
  <si>
    <t xml:space="preserve">254021  Hildesheim,Stadt                   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</si>
  <si>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</si>
  <si>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</si>
  <si>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</si>
  <si>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2017 / 2005</t>
  </si>
  <si>
    <t>2017 / 2012</t>
  </si>
  <si>
    <t>2017 / 2016</t>
  </si>
  <si>
    <t>Anzahl</t>
  </si>
  <si>
    <t>Prozent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</si>
  <si>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</si>
  <si>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</si>
  <si>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</si>
  <si>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</si>
  <si>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</si>
  <si>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</si>
  <si>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</si>
  <si>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</si>
  <si>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</si>
  <si>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</si>
  <si>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</si>
  <si>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</si>
  <si>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Braunschweig, Stadt</t>
  </si>
  <si>
    <t>Salzgitter, Stadt</t>
  </si>
  <si>
    <t>Wolfsburg, Stadt</t>
  </si>
  <si>
    <t>Gifhorn</t>
  </si>
  <si>
    <t>Göttingen (bis 31.10.2016)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</si>
  <si>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</si>
  <si>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</si>
  <si>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</si>
  <si>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</si>
  <si>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</si>
  <si>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</si>
  <si>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</si>
  <si>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</si>
  <si>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</si>
  <si>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</si>
  <si>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</si>
  <si>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</si>
  <si>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</si>
  <si>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</si>
  <si>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</si>
  <si>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</si>
  <si>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</si>
  <si>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</si>
  <si>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</si>
  <si>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</si>
  <si>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</si>
  <si>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</si>
  <si>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</si>
  <si>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</si>
  <si>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</si>
  <si>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</si>
  <si>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</si>
  <si>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</si>
  <si>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</si>
  <si>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</si>
  <si>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</si>
  <si>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</si>
  <si>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</si>
  <si>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</si>
  <si>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</si>
  <si>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</si>
  <si>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</si>
  <si>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</si>
  <si>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</si>
  <si>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</si>
  <si>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</si>
  <si>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</si>
  <si>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</si>
  <si>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</si>
  <si>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</si>
  <si>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</si>
  <si>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</si>
  <si>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</si>
  <si>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</si>
  <si>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</si>
  <si>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</si>
  <si>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</si>
  <si>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</si>
  <si>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Im Berichtsjahr 2011 erfolgte die Umstellung auf die Ergebnisse des Zensus 2011 als neue Basis für die Bevölkerungsfortschreibung. Aufgrund der unterschiedlichen Fortschreibungsbasis für 2005 und 2016 ist die Vergleichbarkeit eingeschränkt.</t>
  </si>
  <si>
    <t>Braunschweig</t>
  </si>
  <si>
    <t>Braunschweig,Stadt</t>
  </si>
  <si>
    <t>Salzgitter,Stadt</t>
  </si>
  <si>
    <t>Wolfsburg,Stadt</t>
  </si>
  <si>
    <t>Göttingen</t>
  </si>
  <si>
    <t>Hannover</t>
  </si>
  <si>
    <t>Hannover,Region</t>
  </si>
  <si>
    <t>Hannover,Landeshauptstadt</t>
  </si>
  <si>
    <t>Weser-Ems</t>
  </si>
  <si>
    <t>Delmenhorst,Stadt</t>
  </si>
  <si>
    <t>Emden,Stadt</t>
  </si>
  <si>
    <t>Oldenburg(Oldb),Stadt</t>
  </si>
  <si>
    <t>Osnabrück,Stadt</t>
  </si>
  <si>
    <t>Wilhelmshaven,Stadt</t>
  </si>
  <si>
    <t>Göttingen, Stadt</t>
  </si>
  <si>
    <t>Hildesheim, Umland</t>
  </si>
  <si>
    <t>Hildesheim, Stadt</t>
  </si>
  <si>
    <t>Hannover, Umland</t>
  </si>
  <si>
    <t>Göttingen, Umland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</si>
  <si>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</si>
  <si>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</si>
  <si>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Indikator A1: Bevölkerung in Niedersachsen</t>
  </si>
  <si>
    <t>AGS</t>
  </si>
  <si>
    <t>Gebiet</t>
  </si>
  <si>
    <t>Wert</t>
  </si>
  <si>
    <t>© Landesamt für Statistik Niedersachsen, 2020.</t>
  </si>
  <si>
    <t>31.12.2019*</t>
  </si>
  <si>
    <t>SN-Online: Tabelle A100001G</t>
  </si>
  <si>
    <t>Landesamt für Statistik Niedersachsen</t>
  </si>
  <si>
    <t>Bevölkerung und Katasterfläche 1) in Niedersachsen (Gebietsstand: 1.7.2017)</t>
  </si>
  <si>
    <t>Statistische Region*</t>
  </si>
  <si>
    <t>Kreis*</t>
  </si>
  <si>
    <t>Einheits-/Samtgemeinde*</t>
  </si>
  <si>
    <t>Mitgliedsgemeinde*</t>
  </si>
  <si>
    <t>1)</t>
  </si>
  <si>
    <t>Fläche</t>
  </si>
  <si>
    <t>in qkm</t>
  </si>
  <si>
    <t>Ein-</t>
  </si>
  <si>
    <t>wohner</t>
  </si>
  <si>
    <t>je qkm</t>
  </si>
  <si>
    <t>159016 Göttingen,Stadt</t>
  </si>
  <si>
    <t>254021 Hildesheim,Stadt</t>
  </si>
  <si>
    <t>Die Ergebnisse der Wanderungsstatistik und als Folge die Entwicklung des Bevölkerungsstandes ab Berichtsjahr 2016</t>
  </si>
  <si>
    <t>sind aufgrund methodischer Änderungen, technischer Weiterentwicklungen der Datenlieferungen aus dem Meldewesen</t>
  </si>
  <si>
    <t>an die Statistik sowie der Umstellung auf ein neues statistisches Aufbereitungsverfahren nur bedingt mit den</t>
  </si>
  <si>
    <t>Vorjahreswerten vergleichbar. </t>
  </si>
  <si>
    <t>Für 2008 + 2009 gilt: Die den Wanderungsdaten zugrunde liegenden Meldungen der Meldebehörden</t>
  </si>
  <si>
    <t>                      enthalten zahlreiche Melderegisterbereinigungen, die infolge der Einführung</t>
  </si>
  <si>
    <t>                      der persönlichen Steuer-Identifikationsnummer durchgeführt worden sind.</t>
  </si>
  <si>
    <t>                      Die Ergebnisse sind daher nur eingeschränkt aussagekräftig.</t>
  </si>
  <si>
    <t>1) Die Fläche wird ab 2000 nur noch zum 31.12. ausgewiesen.</t>
  </si>
  <si>
    <t>   Aufgrund der Umstellung auf das neue "Automatische Liegenschaftskataster-Informationssystem" (ALKIS)</t>
  </si>
  <si>
    <t>   sind die Zahlen mit Stand 31.12.2016 und davor nur sehr eingeschränkt miteinander vergleichbar.</t>
  </si>
  <si>
    <t> gezippte Excel-Datei herunterladen </t>
  </si>
  <si>
    <t>   Vervielfältigung und Verbreitung, auch auszugsweise, mit Quellenangabe gestattet.</t>
  </si>
  <si>
    <t>LSN-Online: Tabelle Z100001G</t>
  </si>
  <si>
    <t>Bevölkerung 1) und Katasterfläche 2) in Niedersachsen (Gebietsstand: 1.07.2017)</t>
  </si>
  <si>
    <t>Stichtag: 30.06.*</t>
  </si>
  <si>
    <t>Land</t>
  </si>
  <si>
    <t>--------</t>
  </si>
  <si>
    <t>Jahr</t>
  </si>
  <si>
    <t>1) Bis 1986 Basis VZ70, ab 1987 - 2010 Basis VZ 25.5.1987, ab 2011 Basis Zensus 2011</t>
  </si>
  <si>
    <t>2) Die Fläche wird ab 2000 nur noch zum 31.12. ausgewiesen.</t>
  </si>
  <si>
    <t>Nienburg</t>
  </si>
  <si>
    <t>(Weser)</t>
  </si>
  <si>
    <t>Rotenburg</t>
  </si>
  <si>
    <t>(Wümme)</t>
  </si>
  <si>
    <t>Grafschaft</t>
  </si>
  <si>
    <t>Bentheim</t>
  </si>
  <si>
    <t>2019 / 2005</t>
  </si>
  <si>
    <t>2019 / 2014</t>
  </si>
  <si>
    <t>2019 / 2018</t>
  </si>
  <si>
    <t>Year</t>
  </si>
  <si>
    <t>Gebietseinheit</t>
  </si>
  <si>
    <t>GeoCode</t>
  </si>
  <si>
    <t>Value</t>
  </si>
  <si>
    <t>2019/2005</t>
  </si>
  <si>
    <t>2019/2014</t>
  </si>
  <si>
    <t>2019/2018</t>
  </si>
  <si>
    <t>© Landesamt für Statistik Niedersachsen, 2021.</t>
  </si>
  <si>
    <t>Bevölkerung und Katasterfläche 1) in Niedersachsen (Gebietsstand: 1.1.2020)</t>
  </si>
  <si>
    <t>31.12.2020*</t>
  </si>
  <si>
    <t>1) Die Fläche wird ab 2000 nur noch zum 31.12. ausgewiesen.</t>
  </si>
  <si>
    <t>Region</t>
  </si>
  <si>
    <t>Hannover Umland</t>
  </si>
  <si>
    <t>2020 / 2005</t>
  </si>
  <si>
    <t>2020 / 2019</t>
  </si>
  <si>
    <t>Migration und Teilhabe in Niedersachsen - Integrationsmonitoring 2020</t>
  </si>
  <si>
    <t>Indikator 1.1.1: Bevölkerung in Niedersachsen</t>
  </si>
  <si>
    <t>Tabelle 1.1.1: Bevölkerung 2005 bis 2020</t>
  </si>
  <si>
    <t>2020 / 2015</t>
  </si>
  <si>
    <t>Migration und Teilhabe in Niedersachsen - Integrationsmonitoring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</si>
</sst>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#\ ###\ ##0"/>
    <numFmt numFmtId="165" formatCode="###\ ###\ ###"/>
    <numFmt numFmtId="166" formatCode="0.0"/>
    <numFmt numFmtId="167" formatCode="##\ ###\ ##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6"/>
      <color theme="1"/>
      <name val="NDSFrutiger 45 Light"/>
    </font>
    <font>
      <sz val="11"/>
      <name val="NDSFrutiger 55 Roman"/>
    </font>
    <font>
      <sz val="6"/>
      <color theme="1"/>
      <name val="NDSFrutiger 55 Roman"/>
    </font>
    <font>
      <b/>
      <sz val="11"/>
      <color rgb="FF000080"/>
      <name val="Calibri"/>
      <family val="2"/>
      <scheme val="minor"/>
    </font>
    <font>
      <sz val="7.5"/>
      <color rgb="FF00008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NDSFrutiger 55 Roman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CCCC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Font="0"/>
    <xf numFmtId="0" fontId="29" fillId="0" borderId="0" applyNumberFormat="0" applyFill="0" applyBorder="0" applyAlignment="0" applyProtection="0"/>
  </cellStyleXfs>
  <cellXfs count="138">
    <xf numFmtId="0" fontId="0" fillId="0" borderId="0" xfId="0"/>
    <xf numFmtId="49" fontId="18" fillId="33" borderId="10" xfId="0" applyNumberFormat="1" applyFont="1" applyFill="1" applyBorder="1" applyAlignment="1" applyProtection="1">
      <alignment horizontal="center" vertical="center" wrapText="1"/>
    </xf>
    <xf numFmtId="1" fontId="19" fillId="34" borderId="10" xfId="0" applyNumberFormat="1" applyFont="1" applyFill="1" applyBorder="1" applyAlignment="1" applyProtection="1">
      <alignment horizontal="right"/>
    </xf>
    <xf numFmtId="1" fontId="19" fillId="35" borderId="10" xfId="0" applyNumberFormat="1" applyFont="1" applyFill="1" applyBorder="1" applyAlignment="1" applyProtection="1">
      <alignment horizontal="right"/>
    </xf>
    <xf numFmtId="49" fontId="19" fillId="35" borderId="10" xfId="0" applyNumberFormat="1" applyFont="1" applyFill="1" applyBorder="1" applyAlignment="1" applyProtection="1"/>
    <xf numFmtId="49" fontId="19" fillId="34" borderId="10" xfId="0" applyNumberFormat="1" applyFont="1" applyFill="1" applyBorder="1" applyAlignment="1" applyProtection="1"/>
    <xf numFmtId="0" fontId="20" fillId="0" borderId="20" xfId="42" applyFont="1" applyBorder="1" applyAlignment="1">
      <alignment horizontal="center" vertical="center" wrapText="1"/>
    </xf>
    <xf numFmtId="164" fontId="20" fillId="0" borderId="0" xfId="42" applyNumberFormat="1" applyFont="1" applyFill="1" applyAlignment="1">
      <alignment vertical="center"/>
    </xf>
    <xf numFmtId="1" fontId="20" fillId="0" borderId="0" xfId="42" applyNumberFormat="1" applyFont="1" applyFill="1" applyAlignment="1">
      <alignment horizontal="center" vertical="center"/>
    </xf>
    <xf numFmtId="166" fontId="20" fillId="0" borderId="0" xfId="42" applyNumberFormat="1" applyFont="1" applyAlignment="1">
      <alignment vertical="center"/>
    </xf>
    <xf numFmtId="0" fontId="0" fillId="0" borderId="0" xfId="0" applyAlignment="1">
      <alignment vertical="center"/>
    </xf>
    <xf numFmtId="165" fontId="20" fillId="0" borderId="0" xfId="42" applyNumberFormat="1" applyFont="1" applyFill="1" applyAlignment="1">
      <alignment vertical="center"/>
    </xf>
    <xf numFmtId="164" fontId="20" fillId="0" borderId="0" xfId="42" applyNumberFormat="1" applyFont="1" applyAlignment="1">
      <alignment vertical="center"/>
    </xf>
    <xf numFmtId="0" fontId="20" fillId="0" borderId="0" xfId="42" applyFont="1" applyFill="1" applyAlignment="1">
      <alignment vertical="center"/>
    </xf>
    <xf numFmtId="0" fontId="20" fillId="0" borderId="18" xfId="42" applyFont="1" applyBorder="1" applyAlignment="1">
      <alignment horizontal="center" vertical="center" wrapText="1"/>
    </xf>
    <xf numFmtId="1" fontId="20" fillId="0" borderId="0" xfId="42" applyNumberFormat="1" applyFont="1" applyAlignment="1">
      <alignment horizontal="center" vertical="center"/>
    </xf>
    <xf numFmtId="0" fontId="20" fillId="0" borderId="22" xfId="42" applyFont="1" applyBorder="1" applyAlignment="1">
      <alignment horizontal="center" vertical="center" wrapText="1"/>
    </xf>
    <xf numFmtId="0" fontId="0" fillId="0" borderId="0" xfId="42" applyFont="1"/>
    <xf numFmtId="49" fontId="18" fillId="33" borderId="10" xfId="42" applyNumberFormat="1" applyFont="1" applyFill="1" applyBorder="1" applyAlignment="1" applyProtection="1">
      <alignment horizontal="center" vertical="center" wrapText="1"/>
    </xf>
    <xf numFmtId="49" fontId="19" fillId="34" borderId="10" xfId="42" applyNumberFormat="1" applyFont="1" applyFill="1" applyBorder="1" applyAlignment="1" applyProtection="1"/>
    <xf numFmtId="1" fontId="19" fillId="34" borderId="10" xfId="42" applyNumberFormat="1" applyFont="1" applyFill="1" applyBorder="1" applyAlignment="1" applyProtection="1">
      <alignment horizontal="right"/>
    </xf>
    <xf numFmtId="49" fontId="19" fillId="35" borderId="10" xfId="42" applyNumberFormat="1" applyFont="1" applyFill="1" applyBorder="1" applyAlignment="1" applyProtection="1"/>
    <xf numFmtId="1" fontId="19" fillId="35" borderId="10" xfId="42" applyNumberFormat="1" applyFont="1" applyFill="1" applyBorder="1" applyAlignment="1" applyProtection="1">
      <alignment horizontal="right"/>
    </xf>
    <xf numFmtId="165" fontId="20" fillId="0" borderId="0" xfId="42" applyNumberFormat="1" applyFont="1" applyFill="1" applyAlignment="1">
      <alignment horizontal="right" vertical="center"/>
    </xf>
    <xf numFmtId="166" fontId="20" fillId="0" borderId="0" xfId="42" applyNumberFormat="1" applyFont="1" applyFill="1" applyAlignment="1">
      <alignment horizontal="right" vertical="center"/>
    </xf>
    <xf numFmtId="164" fontId="20" fillId="0" borderId="0" xfId="42" applyNumberFormat="1" applyFont="1" applyFill="1" applyAlignment="1">
      <alignment horizontal="right" vertical="center"/>
    </xf>
    <xf numFmtId="0" fontId="22" fillId="0" borderId="0" xfId="42" applyFont="1" applyAlignment="1">
      <alignment horizontal="right" vertical="center"/>
    </xf>
    <xf numFmtId="166" fontId="22" fillId="0" borderId="0" xfId="42" applyNumberFormat="1" applyFont="1" applyAlignment="1">
      <alignment horizontal="right" vertical="center"/>
    </xf>
    <xf numFmtId="164" fontId="20" fillId="0" borderId="0" xfId="42" applyNumberFormat="1" applyFont="1" applyAlignment="1">
      <alignment horizontal="right" vertical="center"/>
    </xf>
    <xf numFmtId="0" fontId="23" fillId="0" borderId="0" xfId="42" applyFont="1" applyFill="1" applyAlignment="1">
      <alignment vertical="center"/>
    </xf>
    <xf numFmtId="164" fontId="23" fillId="0" borderId="0" xfId="42" applyNumberFormat="1" applyFont="1" applyAlignment="1">
      <alignment vertical="center"/>
    </xf>
    <xf numFmtId="165" fontId="23" fillId="0" borderId="0" xfId="42" applyNumberFormat="1" applyFont="1" applyFill="1" applyAlignment="1">
      <alignment vertical="center"/>
    </xf>
    <xf numFmtId="166" fontId="23" fillId="0" borderId="0" xfId="42" applyNumberFormat="1" applyFont="1" applyAlignment="1">
      <alignment vertical="center"/>
    </xf>
    <xf numFmtId="167" fontId="20" fillId="0" borderId="0" xfId="42" applyNumberFormat="1" applyFont="1" applyFill="1" applyAlignment="1">
      <alignment vertical="center"/>
    </xf>
    <xf numFmtId="0" fontId="23" fillId="0" borderId="24" xfId="42" applyFont="1" applyFill="1" applyBorder="1" applyAlignment="1">
      <alignment vertical="center"/>
    </xf>
    <xf numFmtId="1" fontId="0" fillId="0" borderId="0" xfId="0" applyNumberFormat="1"/>
    <xf numFmtId="49" fontId="0" fillId="0" borderId="0" xfId="0" applyNumberFormat="1"/>
    <xf numFmtId="165" fontId="24" fillId="0" borderId="0" xfId="0" applyNumberFormat="1" applyFont="1"/>
    <xf numFmtId="165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right" vertical="center"/>
    </xf>
    <xf numFmtId="1" fontId="24" fillId="0" borderId="0" xfId="0" applyNumberFormat="1" applyFont="1"/>
    <xf numFmtId="1" fontId="24" fillId="0" borderId="25" xfId="0" applyNumberFormat="1" applyFont="1" applyBorder="1"/>
    <xf numFmtId="0" fontId="25" fillId="0" borderId="0" xfId="0" applyFont="1" applyAlignment="1" applyProtection="1">
      <alignment vertical="center"/>
      <protection locked="0"/>
    </xf>
    <xf numFmtId="0" fontId="0" fillId="36" borderId="0" xfId="0" applyFill="1"/>
    <xf numFmtId="166" fontId="0" fillId="36" borderId="0" xfId="0" applyNumberFormat="1" applyFill="1"/>
    <xf numFmtId="165" fontId="26" fillId="0" borderId="0" xfId="0" applyNumberFormat="1" applyFont="1"/>
    <xf numFmtId="0" fontId="26" fillId="0" borderId="0" xfId="0" applyFont="1"/>
    <xf numFmtId="0" fontId="24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0" fillId="0" borderId="19" xfId="42" applyFont="1" applyBorder="1" applyAlignment="1">
      <alignment horizontal="center" vertical="center" wrapText="1"/>
    </xf>
    <xf numFmtId="0" fontId="27" fillId="0" borderId="0" xfId="0" applyFont="1"/>
    <xf numFmtId="0" fontId="16" fillId="37" borderId="27" xfId="0" applyFont="1" applyFill="1" applyBorder="1" applyAlignment="1">
      <alignment horizontal="center" vertical="center" wrapText="1"/>
    </xf>
    <xf numFmtId="0" fontId="16" fillId="37" borderId="28" xfId="0" applyFont="1" applyFill="1" applyBorder="1" applyAlignment="1">
      <alignment horizontal="center" vertical="center" wrapText="1"/>
    </xf>
    <xf numFmtId="0" fontId="16" fillId="37" borderId="29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16" fillId="37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29" fillId="0" borderId="0" xfId="43"/>
    <xf numFmtId="0" fontId="28" fillId="0" borderId="0" xfId="0" applyFont="1"/>
    <xf numFmtId="0" fontId="20" fillId="0" borderId="22" xfId="42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/>
    <xf numFmtId="165" fontId="24" fillId="36" borderId="0" xfId="0" applyNumberFormat="1" applyFont="1" applyFill="1" applyAlignment="1">
      <alignment vertical="center"/>
    </xf>
    <xf numFmtId="166" fontId="24" fillId="36" borderId="0" xfId="0" applyNumberFormat="1" applyFont="1" applyFill="1" applyAlignment="1">
      <alignment vertical="center"/>
    </xf>
    <xf numFmtId="0" fontId="0" fillId="0" borderId="0" xfId="0" applyNumberFormat="1"/>
    <xf numFmtId="0" fontId="0" fillId="38" borderId="0" xfId="0" applyFill="1"/>
    <xf numFmtId="0" fontId="0" fillId="38" borderId="26" xfId="0" applyFill="1" applyBorder="1" applyAlignment="1">
      <alignment vertical="center" wrapText="1"/>
    </xf>
    <xf numFmtId="165" fontId="24" fillId="0" borderId="0" xfId="0" applyNumberFormat="1" applyFont="1" applyFill="1"/>
    <xf numFmtId="165" fontId="24" fillId="0" borderId="0" xfId="0" applyNumberFormat="1" applyFont="1" applyFill="1" applyAlignment="1">
      <alignment horizontal="right" vertical="center"/>
    </xf>
    <xf numFmtId="165" fontId="26" fillId="0" borderId="0" xfId="0" applyNumberFormat="1" applyFont="1" applyFill="1"/>
    <xf numFmtId="0" fontId="20" fillId="0" borderId="18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49" fontId="32" fillId="33" borderId="43" xfId="0" applyNumberFormat="1" applyFont="1" applyFill="1" applyBorder="1" applyAlignment="1" applyProtection="1">
      <alignment horizontal="center" vertical="center" wrapText="1"/>
    </xf>
    <xf numFmtId="49" fontId="33" fillId="34" borderId="43" xfId="0" applyNumberFormat="1" applyFont="1" applyFill="1" applyBorder="1" applyAlignment="1" applyProtection="1"/>
    <xf numFmtId="1" fontId="33" fillId="34" borderId="43" xfId="0" applyNumberFormat="1" applyFont="1" applyFill="1" applyBorder="1" applyAlignment="1" applyProtection="1">
      <alignment horizontal="right"/>
    </xf>
    <xf numFmtId="49" fontId="33" fillId="35" borderId="43" xfId="0" applyNumberFormat="1" applyFont="1" applyFill="1" applyBorder="1" applyAlignment="1" applyProtection="1"/>
    <xf numFmtId="1" fontId="33" fillId="35" borderId="43" xfId="0" applyNumberFormat="1" applyFont="1" applyFill="1" applyBorder="1" applyAlignment="1" applyProtection="1">
      <alignment horizontal="right"/>
    </xf>
    <xf numFmtId="0" fontId="34" fillId="0" borderId="0" xfId="0" applyFont="1" applyAlignment="1" applyProtection="1">
      <alignment vertical="center"/>
      <protection locked="0"/>
    </xf>
    <xf numFmtId="0" fontId="0" fillId="0" borderId="0" xfId="0" applyAlignment="1"/>
    <xf numFmtId="0" fontId="34" fillId="0" borderId="0" xfId="0" applyFont="1"/>
    <xf numFmtId="0" fontId="20" fillId="0" borderId="0" xfId="42" applyFont="1" applyBorder="1" applyAlignment="1">
      <alignment horizontal="left" vertical="center" wrapText="1"/>
    </xf>
    <xf numFmtId="0" fontId="20" fillId="0" borderId="0" xfId="42" applyNumberFormat="1" applyFont="1" applyFill="1" applyAlignment="1">
      <alignment horizontal="center" vertical="center"/>
    </xf>
    <xf numFmtId="0" fontId="20" fillId="0" borderId="0" xfId="42" applyNumberFormat="1" applyFont="1" applyAlignment="1">
      <alignment horizontal="center" vertical="center"/>
    </xf>
    <xf numFmtId="0" fontId="20" fillId="0" borderId="0" xfId="42" applyNumberFormat="1" applyFont="1" applyAlignment="1">
      <alignment horizontal="right" vertical="center"/>
    </xf>
    <xf numFmtId="0" fontId="20" fillId="36" borderId="0" xfId="42" applyNumberFormat="1" applyFont="1" applyFill="1" applyAlignment="1">
      <alignment horizontal="right" vertical="center"/>
    </xf>
    <xf numFmtId="166" fontId="20" fillId="36" borderId="0" xfId="42" applyNumberFormat="1" applyFont="1" applyFill="1" applyAlignment="1">
      <alignment horizontal="right" vertical="center"/>
    </xf>
    <xf numFmtId="0" fontId="24" fillId="0" borderId="0" xfId="0" applyFont="1"/>
    <xf numFmtId="166" fontId="24" fillId="0" borderId="0" xfId="0" applyNumberFormat="1" applyFont="1"/>
    <xf numFmtId="0" fontId="24" fillId="0" borderId="0" xfId="0" applyFont="1" applyAlignment="1">
      <alignment horizontal="center" vertical="center"/>
    </xf>
    <xf numFmtId="0" fontId="20" fillId="0" borderId="17" xfId="42" applyFont="1" applyBorder="1" applyAlignment="1">
      <alignment horizontal="center" vertical="center" wrapText="1"/>
    </xf>
    <xf numFmtId="0" fontId="20" fillId="0" borderId="21" xfId="42" applyFont="1" applyBorder="1" applyAlignment="1">
      <alignment horizontal="center" vertical="center" wrapText="1"/>
    </xf>
    <xf numFmtId="0" fontId="20" fillId="0" borderId="23" xfId="42" applyFont="1" applyBorder="1" applyAlignment="1">
      <alignment horizontal="center" vertical="center" wrapText="1"/>
    </xf>
    <xf numFmtId="0" fontId="20" fillId="0" borderId="39" xfId="42" applyFont="1" applyBorder="1" applyAlignment="1">
      <alignment horizontal="center" vertical="center" wrapText="1"/>
    </xf>
    <xf numFmtId="0" fontId="20" fillId="0" borderId="40" xfId="42" applyFont="1" applyBorder="1" applyAlignment="1">
      <alignment horizontal="center" vertical="center" wrapText="1"/>
    </xf>
    <xf numFmtId="0" fontId="20" fillId="0" borderId="41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0" fillId="0" borderId="19" xfId="42" applyFont="1" applyBorder="1" applyAlignment="1">
      <alignment horizontal="center" vertical="center" wrapText="1"/>
    </xf>
    <xf numFmtId="49" fontId="32" fillId="33" borderId="38" xfId="0" applyNumberFormat="1" applyFont="1" applyFill="1" applyBorder="1" applyAlignment="1" applyProtection="1">
      <alignment horizontal="center" vertical="center" wrapText="1"/>
    </xf>
    <xf numFmtId="49" fontId="32" fillId="33" borderId="42" xfId="0" applyNumberFormat="1" applyFont="1" applyFill="1" applyBorder="1" applyAlignment="1" applyProtection="1">
      <alignment horizontal="center" vertical="center" wrapText="1"/>
    </xf>
    <xf numFmtId="49" fontId="32" fillId="33" borderId="44" xfId="0" applyNumberFormat="1" applyFont="1" applyFill="1" applyBorder="1" applyAlignment="1" applyProtection="1">
      <alignment horizontal="center" vertical="center" wrapText="1"/>
    </xf>
    <xf numFmtId="49" fontId="32" fillId="33" borderId="39" xfId="0" applyNumberFormat="1" applyFont="1" applyFill="1" applyBorder="1" applyAlignment="1" applyProtection="1">
      <alignment horizontal="center" vertical="center" wrapText="1"/>
    </xf>
    <xf numFmtId="49" fontId="32" fillId="33" borderId="40" xfId="0" applyNumberFormat="1" applyFont="1" applyFill="1" applyBorder="1" applyAlignment="1" applyProtection="1">
      <alignment horizontal="center" vertical="center" wrapText="1"/>
    </xf>
    <xf numFmtId="49" fontId="32" fillId="33" borderId="41" xfId="0" applyNumberFormat="1" applyFont="1" applyFill="1" applyBorder="1" applyAlignment="1" applyProtection="1">
      <alignment horizontal="center" vertical="center" wrapText="1"/>
    </xf>
    <xf numFmtId="0" fontId="24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0" fillId="0" borderId="20" xfId="42" applyFont="1" applyBorder="1" applyAlignment="1">
      <alignment horizontal="center" vertical="center" wrapText="1"/>
    </xf>
    <xf numFmtId="0" fontId="16" fillId="37" borderId="30" xfId="0" applyFont="1" applyFill="1" applyBorder="1" applyAlignment="1">
      <alignment horizontal="center" vertical="center" wrapText="1"/>
    </xf>
    <xf numFmtId="0" fontId="16" fillId="37" borderId="33" xfId="0" applyFont="1" applyFill="1" applyBorder="1" applyAlignment="1">
      <alignment horizontal="center" vertical="center" wrapText="1"/>
    </xf>
    <xf numFmtId="0" fontId="16" fillId="37" borderId="35" xfId="0" applyFont="1" applyFill="1" applyBorder="1" applyAlignment="1">
      <alignment horizontal="center" vertical="center" wrapText="1"/>
    </xf>
    <xf numFmtId="0" fontId="16" fillId="37" borderId="31" xfId="0" applyFont="1" applyFill="1" applyBorder="1" applyAlignment="1">
      <alignment horizontal="center" vertical="center" wrapText="1"/>
    </xf>
    <xf numFmtId="0" fontId="16" fillId="37" borderId="32" xfId="0" applyFont="1" applyFill="1" applyBorder="1" applyAlignment="1">
      <alignment horizontal="center" vertical="center" wrapText="1"/>
    </xf>
    <xf numFmtId="0" fontId="16" fillId="37" borderId="0" xfId="0" applyFont="1" applyFill="1" applyBorder="1" applyAlignment="1">
      <alignment horizontal="center" vertical="center" wrapText="1"/>
    </xf>
    <xf numFmtId="0" fontId="16" fillId="37" borderId="34" xfId="0" applyFont="1" applyFill="1" applyBorder="1" applyAlignment="1">
      <alignment horizontal="center" vertical="center" wrapText="1"/>
    </xf>
    <xf numFmtId="0" fontId="16" fillId="37" borderId="36" xfId="0" applyFont="1" applyFill="1" applyBorder="1" applyAlignment="1">
      <alignment horizontal="center" vertical="center" wrapText="1"/>
    </xf>
    <xf numFmtId="0" fontId="16" fillId="37" borderId="37" xfId="0" applyFont="1" applyFill="1" applyBorder="1" applyAlignment="1">
      <alignment horizontal="center" vertical="center" wrapText="1"/>
    </xf>
    <xf numFmtId="49" fontId="18" fillId="33" borderId="14" xfId="0" applyNumberFormat="1" applyFont="1" applyFill="1" applyBorder="1" applyAlignment="1" applyProtection="1">
      <alignment horizontal="center" vertical="center" wrapText="1"/>
    </xf>
    <xf numFmtId="49" fontId="18" fillId="33" borderId="16" xfId="0" applyNumberFormat="1" applyFont="1" applyFill="1" applyBorder="1" applyAlignment="1" applyProtection="1">
      <alignment horizontal="center" vertical="center" wrapText="1"/>
    </xf>
    <xf numFmtId="49" fontId="18" fillId="33" borderId="15" xfId="0" applyNumberFormat="1" applyFont="1" applyFill="1" applyBorder="1" applyAlignment="1" applyProtection="1">
      <alignment horizontal="center" vertical="center" wrapText="1"/>
    </xf>
    <xf numFmtId="49" fontId="18" fillId="33" borderId="11" xfId="0" applyNumberFormat="1" applyFont="1" applyFill="1" applyBorder="1" applyAlignment="1" applyProtection="1">
      <alignment horizontal="center" vertical="center" wrapText="1"/>
    </xf>
    <xf numFmtId="49" fontId="18" fillId="33" borderId="12" xfId="0" applyNumberFormat="1" applyFont="1" applyFill="1" applyBorder="1" applyAlignment="1" applyProtection="1">
      <alignment horizontal="center" vertical="center" wrapText="1"/>
    </xf>
    <xf numFmtId="49" fontId="18" fillId="33" borderId="11" xfId="42" applyNumberFormat="1" applyFont="1" applyFill="1" applyBorder="1" applyAlignment="1" applyProtection="1">
      <alignment horizontal="center" vertical="center" wrapText="1"/>
    </xf>
    <xf numFmtId="49" fontId="18" fillId="33" borderId="13" xfId="42" applyNumberFormat="1" applyFont="1" applyFill="1" applyBorder="1" applyAlignment="1" applyProtection="1">
      <alignment horizontal="center" vertical="center" wrapText="1"/>
    </xf>
    <xf numFmtId="49" fontId="18" fillId="33" borderId="12" xfId="42" applyNumberFormat="1" applyFont="1" applyFill="1" applyBorder="1" applyAlignment="1" applyProtection="1">
      <alignment horizontal="center" vertical="center" wrapText="1"/>
    </xf>
    <xf numFmtId="49" fontId="18" fillId="33" borderId="14" xfId="42" applyNumberFormat="1" applyFont="1" applyFill="1" applyBorder="1" applyAlignment="1" applyProtection="1">
      <alignment horizontal="center" vertical="center" wrapText="1"/>
    </xf>
    <xf numFmtId="49" fontId="18" fillId="33" borderId="16" xfId="42" applyNumberFormat="1" applyFont="1" applyFill="1" applyBorder="1" applyAlignment="1" applyProtection="1">
      <alignment horizontal="center" vertical="center" wrapText="1"/>
    </xf>
    <xf numFmtId="49" fontId="18" fillId="33" borderId="15" xfId="42" applyNumberFormat="1" applyFont="1" applyFill="1" applyBorder="1" applyAlignment="1" applyProtection="1">
      <alignment horizontal="center" vertical="center" wrapText="1"/>
    </xf>
    <xf numFmtId="49" fontId="18" fillId="33" borderId="13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vertical="center" wrapText="1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Innovation/github_Datentabellen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 xml:space="preserve">   dav. Hannover  Lhst.</v>
          </cell>
        </row>
        <row r="20">
          <cell r="A20">
            <v>241999</v>
          </cell>
          <cell r="B20" t="str">
            <v xml:space="preserve">   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 t="str">
            <v>360/ 354</v>
          </cell>
          <cell r="B34" t="str">
            <v>Lüchow-Dannenberg /
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 t="str">
            <v>402 / 457</v>
          </cell>
          <cell r="B45" t="str">
            <v>Emden  Stadt / Leer</v>
          </cell>
        </row>
        <row r="46">
          <cell r="A46" t="str">
            <v>455 / 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1.nls.niedersachsen.de/Statistik/pool/Z100001G/Z100001G_0000172A813FDDAB7201873554727AED962A75EA81AED6EBE213.zip" TargetMode="Externa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1.nls.niedersachsen.de/Statistik/pool/A100001G/A100001G_0000172A813F59ED719B8813E8684560B4598D5610453EE2D7AE.z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B615-4497-4688-85A9-A3B6AF7AE1F1}">
  <dimension ref="B1:U67"/>
  <sheetViews>
    <sheetView tabSelected="1" workbookViewId="0"/>
  </sheetViews>
  <sheetFormatPr baseColWidth="10" defaultRowHeight="15" x14ac:dyDescent="0.25"/>
  <cols>
    <col min="1" max="1" width="5.7109375" customWidth="1"/>
    <col min="2" max="2" width="26.7109375" customWidth="1"/>
  </cols>
  <sheetData>
    <row r="1" spans="2:21" x14ac:dyDescent="0.25">
      <c r="B1" t="s">
        <v>255</v>
      </c>
    </row>
    <row r="3" spans="2:21" x14ac:dyDescent="0.25">
      <c r="B3" t="str">
        <f>A1_2020_Berechnung!B3</f>
        <v>Indikator 1.1.1: Bevölkerung in Niedersachsen</v>
      </c>
    </row>
    <row r="4" spans="2:21" x14ac:dyDescent="0.25">
      <c r="B4" t="str">
        <f>A1_2020_Berechnung!B4</f>
        <v>Tabelle 1.1.1: Bevölkerung 2005 bis 2020</v>
      </c>
    </row>
    <row r="7" spans="2:21" ht="15" customHeight="1" x14ac:dyDescent="0.25">
      <c r="B7" s="98" t="s">
        <v>85</v>
      </c>
      <c r="C7" s="101" t="s">
        <v>86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104" t="s">
        <v>87</v>
      </c>
      <c r="T7" s="105"/>
      <c r="U7" s="105"/>
    </row>
    <row r="8" spans="2:21" x14ac:dyDescent="0.25">
      <c r="B8" s="99"/>
      <c r="C8" s="80">
        <v>2005</v>
      </c>
      <c r="D8" s="80">
        <v>2006</v>
      </c>
      <c r="E8" s="80">
        <v>2007</v>
      </c>
      <c r="F8" s="80">
        <v>2008</v>
      </c>
      <c r="G8" s="16">
        <v>2009</v>
      </c>
      <c r="H8" s="16">
        <v>2010</v>
      </c>
      <c r="I8" s="16">
        <v>2011</v>
      </c>
      <c r="J8" s="16">
        <v>2012</v>
      </c>
      <c r="K8" s="16">
        <v>2013</v>
      </c>
      <c r="L8" s="16">
        <v>2014</v>
      </c>
      <c r="M8" s="16">
        <v>2015</v>
      </c>
      <c r="N8" s="16">
        <v>2016</v>
      </c>
      <c r="O8" s="16">
        <v>2017</v>
      </c>
      <c r="P8" s="16">
        <v>2018</v>
      </c>
      <c r="Q8" s="16">
        <v>2019</v>
      </c>
      <c r="R8" s="16">
        <v>2020</v>
      </c>
      <c r="S8" s="16" t="s">
        <v>249</v>
      </c>
      <c r="T8" s="79" t="s">
        <v>254</v>
      </c>
      <c r="U8" s="79" t="s">
        <v>250</v>
      </c>
    </row>
    <row r="9" spans="2:21" x14ac:dyDescent="0.25">
      <c r="B9" s="100"/>
      <c r="C9" s="101" t="s">
        <v>91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104" t="s">
        <v>92</v>
      </c>
      <c r="T9" s="105"/>
      <c r="U9" s="105"/>
    </row>
    <row r="10" spans="2:21" x14ac:dyDescent="0.25">
      <c r="B10" s="97">
        <f>A1_2020_Berechnung!B10</f>
        <v>1</v>
      </c>
      <c r="C10" s="97">
        <f>A1_2020_Berechnung!C10</f>
        <v>2</v>
      </c>
      <c r="D10" s="97">
        <f>A1_2020_Berechnung!D10</f>
        <v>3</v>
      </c>
      <c r="E10" s="97">
        <f>A1_2020_Berechnung!E10</f>
        <v>4</v>
      </c>
      <c r="F10" s="97">
        <f>A1_2020_Berechnung!F10</f>
        <v>5</v>
      </c>
      <c r="G10" s="97">
        <f>A1_2020_Berechnung!G10</f>
        <v>6</v>
      </c>
      <c r="H10" s="97">
        <f>A1_2020_Berechnung!H10</f>
        <v>7</v>
      </c>
      <c r="I10" s="97">
        <f>A1_2020_Berechnung!I10</f>
        <v>8</v>
      </c>
      <c r="J10" s="97">
        <f>A1_2020_Berechnung!J10</f>
        <v>9</v>
      </c>
      <c r="K10" s="97">
        <f>A1_2020_Berechnung!K10</f>
        <v>10</v>
      </c>
      <c r="L10" s="97">
        <f>A1_2020_Berechnung!L10</f>
        <v>11</v>
      </c>
      <c r="M10" s="97">
        <f>A1_2020_Berechnung!M10</f>
        <v>12</v>
      </c>
      <c r="N10" s="97">
        <f>A1_2020_Berechnung!N10</f>
        <v>13</v>
      </c>
      <c r="O10" s="97">
        <f>A1_2020_Berechnung!O10</f>
        <v>14</v>
      </c>
      <c r="P10" s="97">
        <f>A1_2020_Berechnung!P10</f>
        <v>15</v>
      </c>
      <c r="Q10" s="97">
        <f>A1_2020_Berechnung!Q10</f>
        <v>16</v>
      </c>
      <c r="R10" s="97">
        <f>A1_2020_Berechnung!R10</f>
        <v>17</v>
      </c>
      <c r="S10" s="97">
        <f>A1_2020_Berechnung!S10</f>
        <v>18</v>
      </c>
      <c r="T10" s="97">
        <f>A1_2020_Berechnung!T10</f>
        <v>19</v>
      </c>
      <c r="U10" s="97">
        <f>A1_2020_Berechnung!U10</f>
        <v>20</v>
      </c>
    </row>
    <row r="11" spans="2:21" x14ac:dyDescent="0.25">
      <c r="B11" s="95" t="str">
        <f>A1_2020_Berechnung!B11</f>
        <v>Braunschweig  Stadt</v>
      </c>
      <c r="C11" s="95">
        <f>A1_2020_Berechnung!C11</f>
        <v>245273</v>
      </c>
      <c r="D11" s="95">
        <f>A1_2020_Berechnung!D11</f>
        <v>245467</v>
      </c>
      <c r="E11" s="95">
        <f>A1_2020_Berechnung!E11</f>
        <v>245810</v>
      </c>
      <c r="F11" s="95">
        <f>A1_2020_Berechnung!F11</f>
        <v>246012</v>
      </c>
      <c r="G11" s="95">
        <f>A1_2020_Berechnung!G11</f>
        <v>247400</v>
      </c>
      <c r="H11" s="95">
        <f>A1_2020_Berechnung!H11</f>
        <v>248867</v>
      </c>
      <c r="I11" s="95">
        <f>A1_2020_Berechnung!I11</f>
        <v>243829</v>
      </c>
      <c r="J11" s="95">
        <f>A1_2020_Berechnung!J11</f>
        <v>245798</v>
      </c>
      <c r="K11" s="95">
        <f>A1_2020_Berechnung!K11</f>
        <v>247227</v>
      </c>
      <c r="L11" s="95">
        <f>A1_2020_Berechnung!L11</f>
        <v>248502</v>
      </c>
      <c r="M11" s="95">
        <f>A1_2020_Berechnung!M11</f>
        <v>251364</v>
      </c>
      <c r="N11" s="95">
        <f>A1_2020_Berechnung!N11</f>
        <v>248667</v>
      </c>
      <c r="O11" s="95">
        <f>A1_2020_Berechnung!O11</f>
        <v>248023</v>
      </c>
      <c r="P11" s="95">
        <f>A1_2020_Berechnung!P11</f>
        <v>248292</v>
      </c>
      <c r="Q11" s="95">
        <f>A1_2020_Berechnung!Q11</f>
        <v>249406</v>
      </c>
      <c r="R11" s="95">
        <f>A1_2020_Berechnung!R11</f>
        <v>248561</v>
      </c>
      <c r="S11" s="96">
        <f>A1_2020_Berechnung!S11</f>
        <v>1.3405470638839172</v>
      </c>
      <c r="T11" s="96">
        <f>A1_2020_Berechnung!T11</f>
        <v>-1.1151159274995623</v>
      </c>
      <c r="U11" s="96">
        <f>A1_2020_Berechnung!U11</f>
        <v>-0.33880500068161951</v>
      </c>
    </row>
    <row r="12" spans="2:21" x14ac:dyDescent="0.25">
      <c r="B12" s="95" t="str">
        <f>A1_2020_Berechnung!B12</f>
        <v>Salzgitter  Stadt</v>
      </c>
      <c r="C12" s="95">
        <f>A1_2020_Berechnung!C12</f>
        <v>107726</v>
      </c>
      <c r="D12" s="95">
        <f>A1_2020_Berechnung!D12</f>
        <v>106665</v>
      </c>
      <c r="E12" s="95">
        <f>A1_2020_Berechnung!E12</f>
        <v>105320</v>
      </c>
      <c r="F12" s="95">
        <f>A1_2020_Berechnung!F12</f>
        <v>104423</v>
      </c>
      <c r="G12" s="95">
        <f>A1_2020_Berechnung!G12</f>
        <v>103446</v>
      </c>
      <c r="H12" s="95">
        <f>A1_2020_Berechnung!H12</f>
        <v>102394</v>
      </c>
      <c r="I12" s="95">
        <f>A1_2020_Berechnung!I12</f>
        <v>98588</v>
      </c>
      <c r="J12" s="95">
        <f>A1_2020_Berechnung!J12</f>
        <v>98095</v>
      </c>
      <c r="K12" s="95">
        <f>A1_2020_Berechnung!K12</f>
        <v>98197</v>
      </c>
      <c r="L12" s="95">
        <f>A1_2020_Berechnung!L12</f>
        <v>98966</v>
      </c>
      <c r="M12" s="95">
        <f>A1_2020_Berechnung!M12</f>
        <v>101079</v>
      </c>
      <c r="N12" s="95">
        <f>A1_2020_Berechnung!N12</f>
        <v>103668</v>
      </c>
      <c r="O12" s="95">
        <f>A1_2020_Berechnung!O12</f>
        <v>104548</v>
      </c>
      <c r="P12" s="95">
        <f>A1_2020_Berechnung!P12</f>
        <v>104948</v>
      </c>
      <c r="Q12" s="95">
        <f>A1_2020_Berechnung!Q12</f>
        <v>104291</v>
      </c>
      <c r="R12" s="95">
        <f>A1_2020_Berechnung!R12</f>
        <v>103866</v>
      </c>
      <c r="S12" s="96">
        <f>A1_2020_Berechnung!S12</f>
        <v>-3.5831646956166572</v>
      </c>
      <c r="T12" s="96">
        <f>A1_2020_Berechnung!T12</f>
        <v>2.7572492802659307</v>
      </c>
      <c r="U12" s="96">
        <f>A1_2020_Berechnung!U12</f>
        <v>-0.40751359177685514</v>
      </c>
    </row>
    <row r="13" spans="2:21" x14ac:dyDescent="0.25">
      <c r="B13" s="95" t="str">
        <f>A1_2020_Berechnung!B13</f>
        <v>Wolfsburg  Stadt</v>
      </c>
      <c r="C13" s="95">
        <f>A1_2020_Berechnung!C13</f>
        <v>121199</v>
      </c>
      <c r="D13" s="95">
        <f>A1_2020_Berechnung!D13</f>
        <v>120493</v>
      </c>
      <c r="E13" s="95">
        <f>A1_2020_Berechnung!E13</f>
        <v>120009</v>
      </c>
      <c r="F13" s="95">
        <f>A1_2020_Berechnung!F13</f>
        <v>120538</v>
      </c>
      <c r="G13" s="95">
        <f>A1_2020_Berechnung!G13</f>
        <v>121109</v>
      </c>
      <c r="H13" s="95">
        <f>A1_2020_Berechnung!H13</f>
        <v>121451</v>
      </c>
      <c r="I13" s="95">
        <f>A1_2020_Berechnung!I13</f>
        <v>120889</v>
      </c>
      <c r="J13" s="95">
        <f>A1_2020_Berechnung!J13</f>
        <v>121758</v>
      </c>
      <c r="K13" s="95">
        <f>A1_2020_Berechnung!K13</f>
        <v>122457</v>
      </c>
      <c r="L13" s="95">
        <f>A1_2020_Berechnung!L13</f>
        <v>123027</v>
      </c>
      <c r="M13" s="95">
        <f>A1_2020_Berechnung!M13</f>
        <v>124045</v>
      </c>
      <c r="N13" s="95">
        <f>A1_2020_Berechnung!N13</f>
        <v>123909</v>
      </c>
      <c r="O13" s="95">
        <f>A1_2020_Berechnung!O13</f>
        <v>123914</v>
      </c>
      <c r="P13" s="95">
        <f>A1_2020_Berechnung!P13</f>
        <v>124151</v>
      </c>
      <c r="Q13" s="95">
        <f>A1_2020_Berechnung!Q13</f>
        <v>124371</v>
      </c>
      <c r="R13" s="95">
        <f>A1_2020_Berechnung!R13</f>
        <v>123840</v>
      </c>
      <c r="S13" s="96">
        <f>A1_2020_Berechnung!S13</f>
        <v>2.1790608833406218</v>
      </c>
      <c r="T13" s="96">
        <f>A1_2020_Berechnung!T13</f>
        <v>-0.16526260631222539</v>
      </c>
      <c r="U13" s="96">
        <f>A1_2020_Berechnung!U13</f>
        <v>-0.42694840437079384</v>
      </c>
    </row>
    <row r="14" spans="2:21" x14ac:dyDescent="0.25">
      <c r="B14" s="95" t="str">
        <f>A1_2020_Berechnung!B14</f>
        <v>Gifhorn</v>
      </c>
      <c r="C14" s="95">
        <f>A1_2020_Berechnung!C14</f>
        <v>175298</v>
      </c>
      <c r="D14" s="95">
        <f>A1_2020_Berechnung!D14</f>
        <v>174974</v>
      </c>
      <c r="E14" s="95">
        <f>A1_2020_Berechnung!E14</f>
        <v>174401</v>
      </c>
      <c r="F14" s="95">
        <f>A1_2020_Berechnung!F14</f>
        <v>173765</v>
      </c>
      <c r="G14" s="95">
        <f>A1_2020_Berechnung!G14</f>
        <v>173223</v>
      </c>
      <c r="H14" s="95">
        <f>A1_2020_Berechnung!H14</f>
        <v>172643</v>
      </c>
      <c r="I14" s="95">
        <f>A1_2020_Berechnung!I14</f>
        <v>170865</v>
      </c>
      <c r="J14" s="95">
        <f>A1_2020_Berechnung!J14</f>
        <v>171015</v>
      </c>
      <c r="K14" s="95">
        <f>A1_2020_Berechnung!K14</f>
        <v>171475</v>
      </c>
      <c r="L14" s="95">
        <f>A1_2020_Berechnung!L14</f>
        <v>172541</v>
      </c>
      <c r="M14" s="95">
        <f>A1_2020_Berechnung!M14</f>
        <v>174205</v>
      </c>
      <c r="N14" s="95">
        <f>A1_2020_Berechnung!N14</f>
        <v>174749</v>
      </c>
      <c r="O14" s="95">
        <f>A1_2020_Berechnung!O14</f>
        <v>175079</v>
      </c>
      <c r="P14" s="95">
        <f>A1_2020_Berechnung!P14</f>
        <v>175920</v>
      </c>
      <c r="Q14" s="95">
        <f>A1_2020_Berechnung!Q14</f>
        <v>176523</v>
      </c>
      <c r="R14" s="95">
        <f>A1_2020_Berechnung!R14</f>
        <v>177227</v>
      </c>
      <c r="S14" s="96">
        <f>A1_2020_Berechnung!S14</f>
        <v>1.1004118700726762</v>
      </c>
      <c r="T14" s="96">
        <f>A1_2020_Berechnung!T14</f>
        <v>1.7347378089033036</v>
      </c>
      <c r="U14" s="96">
        <f>A1_2020_Berechnung!U14</f>
        <v>0.39881488531239556</v>
      </c>
    </row>
    <row r="15" spans="2:21" x14ac:dyDescent="0.25">
      <c r="B15" s="95" t="str">
        <f>A1_2020_Berechnung!B15</f>
        <v>Goslar</v>
      </c>
      <c r="C15" s="95">
        <f>A1_2020_Berechnung!C15</f>
        <v>151452</v>
      </c>
      <c r="D15" s="95">
        <f>A1_2020_Berechnung!D15</f>
        <v>149656</v>
      </c>
      <c r="E15" s="95">
        <f>A1_2020_Berechnung!E15</f>
        <v>148091</v>
      </c>
      <c r="F15" s="95">
        <f>A1_2020_Berechnung!F15</f>
        <v>146187</v>
      </c>
      <c r="G15" s="95">
        <f>A1_2020_Berechnung!G15</f>
        <v>144680</v>
      </c>
      <c r="H15" s="95">
        <f>A1_2020_Berechnung!H15</f>
        <v>143014</v>
      </c>
      <c r="I15" s="95">
        <f>A1_2020_Berechnung!I15</f>
        <v>139575</v>
      </c>
      <c r="J15" s="95">
        <f>A1_2020_Berechnung!J15</f>
        <v>138655</v>
      </c>
      <c r="K15" s="95">
        <f>A1_2020_Berechnung!K15</f>
        <v>137833</v>
      </c>
      <c r="L15" s="95">
        <f>A1_2020_Berechnung!L15</f>
        <v>137256</v>
      </c>
      <c r="M15" s="95">
        <f>A1_2020_Berechnung!M15</f>
        <v>138236</v>
      </c>
      <c r="N15" s="95">
        <f>A1_2020_Berechnung!N15</f>
        <v>137979</v>
      </c>
      <c r="O15" s="95">
        <f>A1_2020_Berechnung!O15</f>
        <v>137563</v>
      </c>
      <c r="P15" s="95">
        <f>A1_2020_Berechnung!P15</f>
        <v>137014</v>
      </c>
      <c r="Q15" s="95">
        <f>A1_2020_Berechnung!Q15</f>
        <v>136292</v>
      </c>
      <c r="R15" s="95">
        <f>A1_2020_Berechnung!R15</f>
        <v>134688</v>
      </c>
      <c r="S15" s="96">
        <f>A1_2020_Berechnung!S15</f>
        <v>-11.068853498138024</v>
      </c>
      <c r="T15" s="96">
        <f>A1_2020_Berechnung!T15</f>
        <v>-2.5666251917011489</v>
      </c>
      <c r="U15" s="96">
        <f>A1_2020_Berechnung!U15</f>
        <v>-1.1768849235465031</v>
      </c>
    </row>
    <row r="16" spans="2:21" x14ac:dyDescent="0.25">
      <c r="B16" s="95" t="str">
        <f>A1_2020_Berechnung!B16</f>
        <v>Helmstedt</v>
      </c>
      <c r="C16" s="95">
        <f>A1_2020_Berechnung!C16</f>
        <v>97749</v>
      </c>
      <c r="D16" s="95">
        <f>A1_2020_Berechnung!D16</f>
        <v>96972</v>
      </c>
      <c r="E16" s="95">
        <f>A1_2020_Berechnung!E16</f>
        <v>95871</v>
      </c>
      <c r="F16" s="95">
        <f>A1_2020_Berechnung!F16</f>
        <v>94870</v>
      </c>
      <c r="G16" s="95">
        <f>A1_2020_Berechnung!G16</f>
        <v>93903</v>
      </c>
      <c r="H16" s="95">
        <f>A1_2020_Berechnung!H16</f>
        <v>92836</v>
      </c>
      <c r="I16" s="95">
        <f>A1_2020_Berechnung!I16</f>
        <v>90919</v>
      </c>
      <c r="J16" s="95">
        <f>A1_2020_Berechnung!J16</f>
        <v>90391</v>
      </c>
      <c r="K16" s="95">
        <f>A1_2020_Berechnung!K16</f>
        <v>90423</v>
      </c>
      <c r="L16" s="95">
        <f>A1_2020_Berechnung!L16</f>
        <v>90908</v>
      </c>
      <c r="M16" s="95">
        <f>A1_2020_Berechnung!M16</f>
        <v>91500</v>
      </c>
      <c r="N16" s="95">
        <f>A1_2020_Berechnung!N16</f>
        <v>92079</v>
      </c>
      <c r="O16" s="95">
        <f>A1_2020_Berechnung!O16</f>
        <v>91720</v>
      </c>
      <c r="P16" s="95">
        <f>A1_2020_Berechnung!P16</f>
        <v>91307</v>
      </c>
      <c r="Q16" s="95">
        <f>A1_2020_Berechnung!Q16</f>
        <v>91297</v>
      </c>
      <c r="R16" s="95">
        <f>A1_2020_Berechnung!R16</f>
        <v>91518</v>
      </c>
      <c r="S16" s="96">
        <f>A1_2020_Berechnung!S16</f>
        <v>-6.3744897646011722</v>
      </c>
      <c r="T16" s="96">
        <f>A1_2020_Berechnung!T16</f>
        <v>1.9672131147540985E-2</v>
      </c>
      <c r="U16" s="96">
        <f>A1_2020_Berechnung!U16</f>
        <v>0.24206709968564136</v>
      </c>
    </row>
    <row r="17" spans="2:21" x14ac:dyDescent="0.25">
      <c r="B17" s="95" t="str">
        <f>A1_2020_Berechnung!B17</f>
        <v>Northeim</v>
      </c>
      <c r="C17" s="95">
        <f>A1_2020_Berechnung!C17</f>
        <v>146690</v>
      </c>
      <c r="D17" s="95">
        <f>A1_2020_Berechnung!D17</f>
        <v>145488</v>
      </c>
      <c r="E17" s="95">
        <f>A1_2020_Berechnung!E17</f>
        <v>144044</v>
      </c>
      <c r="F17" s="95">
        <f>A1_2020_Berechnung!F17</f>
        <v>142321</v>
      </c>
      <c r="G17" s="95">
        <f>A1_2020_Berechnung!G17</f>
        <v>140553</v>
      </c>
      <c r="H17" s="95">
        <f>A1_2020_Berechnung!H17</f>
        <v>139060</v>
      </c>
      <c r="I17" s="95">
        <f>A1_2020_Berechnung!I17</f>
        <v>136516</v>
      </c>
      <c r="J17" s="95">
        <f>A1_2020_Berechnung!J17</f>
        <v>135418</v>
      </c>
      <c r="K17" s="95">
        <f>A1_2020_Berechnung!K17</f>
        <v>134661</v>
      </c>
      <c r="L17" s="95">
        <f>A1_2020_Berechnung!L17</f>
        <v>133905</v>
      </c>
      <c r="M17" s="95">
        <f>A1_2020_Berechnung!M17</f>
        <v>134896</v>
      </c>
      <c r="N17" s="95">
        <f>A1_2020_Berechnung!N17</f>
        <v>133610</v>
      </c>
      <c r="O17" s="95">
        <f>A1_2020_Berechnung!O17</f>
        <v>133046</v>
      </c>
      <c r="P17" s="95">
        <f>A1_2020_Berechnung!P17</f>
        <v>132765</v>
      </c>
      <c r="Q17" s="95">
        <f>A1_2020_Berechnung!Q17</f>
        <v>132285</v>
      </c>
      <c r="R17" s="95">
        <f>A1_2020_Berechnung!R17</f>
        <v>131772</v>
      </c>
      <c r="S17" s="96">
        <f>A1_2020_Berechnung!S17</f>
        <v>-10.169745722271458</v>
      </c>
      <c r="T17" s="96">
        <f>A1_2020_Berechnung!T17</f>
        <v>-2.3158581425690903</v>
      </c>
      <c r="U17" s="96">
        <f>A1_2020_Berechnung!U17</f>
        <v>-0.38779907018936388</v>
      </c>
    </row>
    <row r="18" spans="2:21" x14ac:dyDescent="0.25">
      <c r="B18" s="95" t="str">
        <f>A1_2020_Berechnung!B18</f>
        <v>Peine</v>
      </c>
      <c r="C18" s="95">
        <f>A1_2020_Berechnung!C18</f>
        <v>134581</v>
      </c>
      <c r="D18" s="95">
        <f>A1_2020_Berechnung!D18</f>
        <v>134178</v>
      </c>
      <c r="E18" s="95">
        <f>A1_2020_Berechnung!E18</f>
        <v>133560</v>
      </c>
      <c r="F18" s="95">
        <f>A1_2020_Berechnung!F18</f>
        <v>132613</v>
      </c>
      <c r="G18" s="95">
        <f>A1_2020_Berechnung!G18</f>
        <v>132066</v>
      </c>
      <c r="H18" s="95">
        <f>A1_2020_Berechnung!H18</f>
        <v>131481</v>
      </c>
      <c r="I18" s="95">
        <f>A1_2020_Berechnung!I18</f>
        <v>130165</v>
      </c>
      <c r="J18" s="95">
        <f>A1_2020_Berechnung!J18</f>
        <v>130047</v>
      </c>
      <c r="K18" s="95">
        <f>A1_2020_Berechnung!K18</f>
        <v>130147</v>
      </c>
      <c r="L18" s="95">
        <f>A1_2020_Berechnung!L18</f>
        <v>130601</v>
      </c>
      <c r="M18" s="95">
        <f>A1_2020_Berechnung!M18</f>
        <v>132320</v>
      </c>
      <c r="N18" s="95">
        <f>A1_2020_Berechnung!N18</f>
        <v>132979</v>
      </c>
      <c r="O18" s="95">
        <f>A1_2020_Berechnung!O18</f>
        <v>133368</v>
      </c>
      <c r="P18" s="95">
        <f>A1_2020_Berechnung!P18</f>
        <v>133965</v>
      </c>
      <c r="Q18" s="95">
        <f>A1_2020_Berechnung!Q18</f>
        <v>134801</v>
      </c>
      <c r="R18" s="95">
        <f>A1_2020_Berechnung!R18</f>
        <v>135844</v>
      </c>
      <c r="S18" s="96">
        <f>A1_2020_Berechnung!S18</f>
        <v>0.9384682830414397</v>
      </c>
      <c r="T18" s="96">
        <f>A1_2020_Berechnung!T18</f>
        <v>2.6632406287787185</v>
      </c>
      <c r="U18" s="96">
        <f>A1_2020_Berechnung!U18</f>
        <v>0.77373313254352716</v>
      </c>
    </row>
    <row r="19" spans="2:21" x14ac:dyDescent="0.25">
      <c r="B19" s="95" t="str">
        <f>A1_2020_Berechnung!B19</f>
        <v>Wolfenbüttel</v>
      </c>
      <c r="C19" s="95">
        <f>A1_2020_Berechnung!C19</f>
        <v>126460</v>
      </c>
      <c r="D19" s="95">
        <f>A1_2020_Berechnung!D19</f>
        <v>125412</v>
      </c>
      <c r="E19" s="95">
        <f>A1_2020_Berechnung!E19</f>
        <v>124652</v>
      </c>
      <c r="F19" s="95">
        <f>A1_2020_Berechnung!F19</f>
        <v>123663</v>
      </c>
      <c r="G19" s="95">
        <f>A1_2020_Berechnung!G19</f>
        <v>122806</v>
      </c>
      <c r="H19" s="95">
        <f>A1_2020_Berechnung!H19</f>
        <v>122040</v>
      </c>
      <c r="I19" s="95">
        <f>A1_2020_Berechnung!I19</f>
        <v>120425</v>
      </c>
      <c r="J19" s="95">
        <f>A1_2020_Berechnung!J19</f>
        <v>120117</v>
      </c>
      <c r="K19" s="95">
        <f>A1_2020_Berechnung!K19</f>
        <v>119900</v>
      </c>
      <c r="L19" s="95">
        <f>A1_2020_Berechnung!L19</f>
        <v>120035</v>
      </c>
      <c r="M19" s="95">
        <f>A1_2020_Berechnung!M19</f>
        <v>120981</v>
      </c>
      <c r="N19" s="95">
        <f>A1_2020_Berechnung!N19</f>
        <v>120904</v>
      </c>
      <c r="O19" s="95">
        <f>A1_2020_Berechnung!O19</f>
        <v>120437</v>
      </c>
      <c r="P19" s="95">
        <f>A1_2020_Berechnung!P19</f>
        <v>119960</v>
      </c>
      <c r="Q19" s="95">
        <f>A1_2020_Berechnung!Q19</f>
        <v>119622</v>
      </c>
      <c r="R19" s="95">
        <f>A1_2020_Berechnung!R19</f>
        <v>119361</v>
      </c>
      <c r="S19" s="96">
        <f>A1_2020_Berechnung!S19</f>
        <v>-5.6136327692551005</v>
      </c>
      <c r="T19" s="96">
        <f>A1_2020_Berechnung!T19</f>
        <v>-1.3390532397649217</v>
      </c>
      <c r="U19" s="96">
        <f>A1_2020_Berechnung!U19</f>
        <v>-0.21818728996338466</v>
      </c>
    </row>
    <row r="20" spans="2:21" x14ac:dyDescent="0.25">
      <c r="B20" s="95" t="str">
        <f>A1_2020_Berechnung!B20</f>
        <v>Göttingen</v>
      </c>
      <c r="C20" s="95">
        <f>A1_2020_Berechnung!C20</f>
        <v>344905</v>
      </c>
      <c r="D20" s="95">
        <f>A1_2020_Berechnung!D20</f>
        <v>342767</v>
      </c>
      <c r="E20" s="95">
        <f>A1_2020_Berechnung!E20</f>
        <v>341759</v>
      </c>
      <c r="F20" s="95">
        <f>A1_2020_Berechnung!F20</f>
        <v>339828</v>
      </c>
      <c r="G20" s="95">
        <f>A1_2020_Berechnung!G20</f>
        <v>338162</v>
      </c>
      <c r="H20" s="95">
        <f>A1_2020_Berechnung!H20</f>
        <v>336372</v>
      </c>
      <c r="I20" s="95">
        <f>A1_2020_Berechnung!I20</f>
        <v>324550</v>
      </c>
      <c r="J20" s="95">
        <f>A1_2020_Berechnung!J20</f>
        <v>323311</v>
      </c>
      <c r="K20" s="95">
        <f>A1_2020_Berechnung!K20</f>
        <v>322427</v>
      </c>
      <c r="L20" s="95">
        <f>A1_2020_Berechnung!L20</f>
        <v>322509</v>
      </c>
      <c r="M20" s="95">
        <f>A1_2020_Berechnung!M20</f>
        <v>325261</v>
      </c>
      <c r="N20" s="95">
        <f>A1_2020_Berechnung!N20</f>
        <v>326244</v>
      </c>
      <c r="O20" s="95">
        <f>A1_2020_Berechnung!O20</f>
        <v>327395</v>
      </c>
      <c r="P20" s="95">
        <f>A1_2020_Berechnung!P20</f>
        <v>328074</v>
      </c>
      <c r="Q20" s="95">
        <f>A1_2020_Berechnung!Q20</f>
        <v>326041</v>
      </c>
      <c r="R20" s="95">
        <f>A1_2020_Berechnung!R20</f>
        <v>323900</v>
      </c>
      <c r="S20" s="96">
        <f>A1_2020_Berechnung!S20</f>
        <v>-6.0900827764166943</v>
      </c>
      <c r="T20" s="96">
        <f>A1_2020_Berechnung!T20</f>
        <v>-0.41843319672509155</v>
      </c>
      <c r="U20" s="96">
        <f>A1_2020_Berechnung!U20</f>
        <v>-0.65666587944460975</v>
      </c>
    </row>
    <row r="21" spans="2:21" x14ac:dyDescent="0.25">
      <c r="B21" s="95" t="str">
        <f>A1_2020_Berechnung!B21</f>
        <v>Stat. Region Braunschweig</v>
      </c>
      <c r="C21" s="95">
        <f>A1_2020_Berechnung!C21</f>
        <v>1650435</v>
      </c>
      <c r="D21" s="95">
        <f>A1_2020_Berechnung!D21</f>
        <v>1641776</v>
      </c>
      <c r="E21" s="95">
        <f>A1_2020_Berechnung!E21</f>
        <v>1633318</v>
      </c>
      <c r="F21" s="95">
        <f>A1_2020_Berechnung!F21</f>
        <v>1623649</v>
      </c>
      <c r="G21" s="95">
        <f>A1_2020_Berechnung!G21</f>
        <v>1616720</v>
      </c>
      <c r="H21" s="95">
        <f>A1_2020_Berechnung!H21</f>
        <v>1609369</v>
      </c>
      <c r="I21" s="95">
        <f>A1_2020_Berechnung!I21</f>
        <v>1575968</v>
      </c>
      <c r="J21" s="95">
        <f>A1_2020_Berechnung!J21</f>
        <v>1574527</v>
      </c>
      <c r="K21" s="95">
        <f>A1_2020_Berechnung!K21</f>
        <v>1574936</v>
      </c>
      <c r="L21" s="95">
        <f>A1_2020_Berechnung!L21</f>
        <v>1579754</v>
      </c>
      <c r="M21" s="95">
        <f>A1_2020_Berechnung!M21</f>
        <v>1598164</v>
      </c>
      <c r="N21" s="95">
        <f>A1_2020_Berechnung!N21</f>
        <v>1595609</v>
      </c>
      <c r="O21" s="95">
        <f>A1_2020_Berechnung!O21</f>
        <v>1595734</v>
      </c>
      <c r="P21" s="95">
        <f>A1_2020_Berechnung!P21</f>
        <v>1596396</v>
      </c>
      <c r="Q21" s="95">
        <f>A1_2020_Berechnung!Q21</f>
        <v>1594929</v>
      </c>
      <c r="R21" s="95">
        <f>A1_2020_Berechnung!R21</f>
        <v>1590577</v>
      </c>
      <c r="S21" s="96">
        <f>A1_2020_Berechnung!S21</f>
        <v>-3.6268014190198343</v>
      </c>
      <c r="T21" s="96">
        <f>A1_2020_Berechnung!T21</f>
        <v>-0.47473225526291418</v>
      </c>
      <c r="U21" s="96">
        <f>A1_2020_Berechnung!U21</f>
        <v>-0.27286481091007814</v>
      </c>
    </row>
    <row r="22" spans="2:21" x14ac:dyDescent="0.25">
      <c r="B22" s="95" t="str">
        <f>A1_2020_Berechnung!B22</f>
        <v>Hannover  Region</v>
      </c>
      <c r="C22" s="95">
        <f>A1_2020_Berechnung!C22</f>
        <v>1128543</v>
      </c>
      <c r="D22" s="95">
        <f>A1_2020_Berechnung!D22</f>
        <v>1128772</v>
      </c>
      <c r="E22" s="95">
        <f>A1_2020_Berechnung!E22</f>
        <v>1130039</v>
      </c>
      <c r="F22" s="95">
        <f>A1_2020_Berechnung!F22</f>
        <v>1129797</v>
      </c>
      <c r="G22" s="95">
        <f>A1_2020_Berechnung!G22</f>
        <v>1130262</v>
      </c>
      <c r="H22" s="95">
        <f>A1_2020_Berechnung!H22</f>
        <v>1132130</v>
      </c>
      <c r="I22" s="95">
        <f>A1_2020_Berechnung!I22</f>
        <v>1106219</v>
      </c>
      <c r="J22" s="95">
        <f>A1_2020_Berechnung!J22</f>
        <v>1112675</v>
      </c>
      <c r="K22" s="95">
        <f>A1_2020_Berechnung!K22</f>
        <v>1119526</v>
      </c>
      <c r="L22" s="95">
        <f>A1_2020_Berechnung!L22</f>
        <v>1128037</v>
      </c>
      <c r="M22" s="95">
        <f>A1_2020_Berechnung!M22</f>
        <v>1144481</v>
      </c>
      <c r="N22" s="95">
        <f>A1_2020_Berechnung!N22</f>
        <v>1148700</v>
      </c>
      <c r="O22" s="95">
        <f>A1_2020_Berechnung!O22</f>
        <v>1152675</v>
      </c>
      <c r="P22" s="95">
        <f>A1_2020_Berechnung!P22</f>
        <v>1157624</v>
      </c>
      <c r="Q22" s="95">
        <f>A1_2020_Berechnung!Q22</f>
        <v>1157115</v>
      </c>
      <c r="R22" s="95">
        <f>A1_2020_Berechnung!R22</f>
        <v>1155330</v>
      </c>
      <c r="S22" s="96">
        <f>A1_2020_Berechnung!S22</f>
        <v>2.3735914360374393</v>
      </c>
      <c r="T22" s="96">
        <f>A1_2020_Berechnung!T22</f>
        <v>0.94794059490721116</v>
      </c>
      <c r="U22" s="96">
        <f>A1_2020_Berechnung!U22</f>
        <v>-0.15426297299749808</v>
      </c>
    </row>
    <row r="23" spans="2:21" x14ac:dyDescent="0.25">
      <c r="B23" s="95" t="str">
        <f>A1_2020_Berechnung!B23</f>
        <v xml:space="preserve">   dav. Hannover  Lhst.</v>
      </c>
      <c r="C23" s="95">
        <f>A1_2020_Berechnung!C23</f>
        <v>515729</v>
      </c>
      <c r="D23" s="95">
        <f>A1_2020_Berechnung!D23</f>
        <v>516343</v>
      </c>
      <c r="E23" s="95">
        <f>A1_2020_Berechnung!E23</f>
        <v>518069</v>
      </c>
      <c r="F23" s="95">
        <f>A1_2020_Berechnung!F23</f>
        <v>519619</v>
      </c>
      <c r="G23" s="95">
        <f>A1_2020_Berechnung!G23</f>
        <v>520966</v>
      </c>
      <c r="H23" s="95">
        <f>A1_2020_Berechnung!H23</f>
        <v>522686</v>
      </c>
      <c r="I23" s="95">
        <f>A1_2020_Berechnung!I23</f>
        <v>509485</v>
      </c>
      <c r="J23" s="95">
        <f>A1_2020_Berechnung!J23</f>
        <v>514137</v>
      </c>
      <c r="K23" s="95">
        <f>A1_2020_Berechnung!K23</f>
        <v>518386</v>
      </c>
      <c r="L23" s="95">
        <f>A1_2020_Berechnung!L23</f>
        <v>523642</v>
      </c>
      <c r="M23" s="95">
        <f>A1_2020_Berechnung!M23</f>
        <v>532163</v>
      </c>
      <c r="N23" s="95">
        <f>A1_2020_Berechnung!N23</f>
        <v>532864</v>
      </c>
      <c r="O23" s="95">
        <f>A1_2020_Berechnung!O23</f>
        <v>535061</v>
      </c>
      <c r="P23" s="95">
        <f>A1_2020_Berechnung!P23</f>
        <v>538068</v>
      </c>
      <c r="Q23" s="95">
        <f>A1_2020_Berechnung!Q23</f>
        <v>536925</v>
      </c>
      <c r="R23" s="95">
        <f>A1_2020_Berechnung!R23</f>
        <v>534049</v>
      </c>
      <c r="S23" s="96">
        <f>A1_2020_Berechnung!S23</f>
        <v>3.5522532182599775</v>
      </c>
      <c r="T23" s="96">
        <f>A1_2020_Berechnung!T23</f>
        <v>0.35440269240815314</v>
      </c>
      <c r="U23" s="96">
        <f>A1_2020_Berechnung!U23</f>
        <v>-0.53564278064906645</v>
      </c>
    </row>
    <row r="24" spans="2:21" x14ac:dyDescent="0.25">
      <c r="B24" s="95" t="str">
        <f>A1_2020_Berechnung!B24</f>
        <v xml:space="preserve">   dav. Hannover  Umland</v>
      </c>
      <c r="C24" s="95">
        <f>A1_2020_Berechnung!C24</f>
        <v>612814</v>
      </c>
      <c r="D24" s="95">
        <f>A1_2020_Berechnung!D24</f>
        <v>612429</v>
      </c>
      <c r="E24" s="95">
        <f>A1_2020_Berechnung!E24</f>
        <v>611970</v>
      </c>
      <c r="F24" s="95">
        <f>A1_2020_Berechnung!F24</f>
        <v>610178</v>
      </c>
      <c r="G24" s="95">
        <f>A1_2020_Berechnung!G24</f>
        <v>609296</v>
      </c>
      <c r="H24" s="95">
        <f>A1_2020_Berechnung!H24</f>
        <v>609444</v>
      </c>
      <c r="I24" s="95">
        <f>A1_2020_Berechnung!I24</f>
        <v>596734</v>
      </c>
      <c r="J24" s="95">
        <f>A1_2020_Berechnung!J24</f>
        <v>598538</v>
      </c>
      <c r="K24" s="95">
        <f>A1_2020_Berechnung!K24</f>
        <v>601140</v>
      </c>
      <c r="L24" s="95">
        <f>A1_2020_Berechnung!L24</f>
        <v>604395</v>
      </c>
      <c r="M24" s="95">
        <f>A1_2020_Berechnung!M24</f>
        <v>612318</v>
      </c>
      <c r="N24" s="95">
        <f>A1_2020_Berechnung!N24</f>
        <v>615836</v>
      </c>
      <c r="O24" s="95">
        <f>A1_2020_Berechnung!O24</f>
        <v>617614</v>
      </c>
      <c r="P24" s="95">
        <f>A1_2020_Berechnung!P24</f>
        <v>619556</v>
      </c>
      <c r="Q24" s="95">
        <f>A1_2020_Berechnung!Q24</f>
        <v>620190</v>
      </c>
      <c r="R24" s="95">
        <f>A1_2020_Berechnung!R24</f>
        <v>621281</v>
      </c>
      <c r="S24" s="96">
        <f>A1_2020_Berechnung!S24</f>
        <v>1.3816590352048093</v>
      </c>
      <c r="T24" s="96">
        <f>A1_2020_Berechnung!T24</f>
        <v>1.4637818911088682</v>
      </c>
      <c r="U24" s="96">
        <f>A1_2020_Berechnung!U24</f>
        <v>0.17591383285767265</v>
      </c>
    </row>
    <row r="25" spans="2:21" x14ac:dyDescent="0.25">
      <c r="B25" s="95" t="str">
        <f>A1_2020_Berechnung!B25</f>
        <v>Diepholz</v>
      </c>
      <c r="C25" s="95">
        <f>A1_2020_Berechnung!C25</f>
        <v>215548</v>
      </c>
      <c r="D25" s="95">
        <f>A1_2020_Berechnung!D25</f>
        <v>215406</v>
      </c>
      <c r="E25" s="95">
        <f>A1_2020_Berechnung!E25</f>
        <v>215142</v>
      </c>
      <c r="F25" s="95">
        <f>A1_2020_Berechnung!F25</f>
        <v>214379</v>
      </c>
      <c r="G25" s="95">
        <f>A1_2020_Berechnung!G25</f>
        <v>213634</v>
      </c>
      <c r="H25" s="95">
        <f>A1_2020_Berechnung!H25</f>
        <v>213558</v>
      </c>
      <c r="I25" s="95">
        <f>A1_2020_Berechnung!I25</f>
        <v>209745</v>
      </c>
      <c r="J25" s="95">
        <f>A1_2020_Berechnung!J25</f>
        <v>209671</v>
      </c>
      <c r="K25" s="95">
        <f>A1_2020_Berechnung!K25</f>
        <v>209955</v>
      </c>
      <c r="L25" s="95">
        <f>A1_2020_Berechnung!L25</f>
        <v>211093</v>
      </c>
      <c r="M25" s="95">
        <f>A1_2020_Berechnung!M25</f>
        <v>213976</v>
      </c>
      <c r="N25" s="95">
        <f>A1_2020_Berechnung!N25</f>
        <v>215082</v>
      </c>
      <c r="O25" s="95">
        <f>A1_2020_Berechnung!O25</f>
        <v>216012</v>
      </c>
      <c r="P25" s="95">
        <f>A1_2020_Berechnung!P25</f>
        <v>216886</v>
      </c>
      <c r="Q25" s="95">
        <f>A1_2020_Berechnung!Q25</f>
        <v>217089</v>
      </c>
      <c r="R25" s="95">
        <f>A1_2020_Berechnung!R25</f>
        <v>218072</v>
      </c>
      <c r="S25" s="96">
        <f>A1_2020_Berechnung!S25</f>
        <v>1.1709688793215431</v>
      </c>
      <c r="T25" s="96">
        <f>A1_2020_Berechnung!T25</f>
        <v>1.9142333719669495</v>
      </c>
      <c r="U25" s="96">
        <f>A1_2020_Berechnung!U25</f>
        <v>0.45280967713702674</v>
      </c>
    </row>
    <row r="26" spans="2:21" x14ac:dyDescent="0.25">
      <c r="B26" s="95" t="str">
        <f>A1_2020_Berechnung!B26</f>
        <v>Hameln-Pyrmont</v>
      </c>
      <c r="C26" s="95">
        <f>A1_2020_Berechnung!C26</f>
        <v>159840</v>
      </c>
      <c r="D26" s="95">
        <f>A1_2020_Berechnung!D26</f>
        <v>158658</v>
      </c>
      <c r="E26" s="95">
        <f>A1_2020_Berechnung!E26</f>
        <v>157867</v>
      </c>
      <c r="F26" s="95">
        <f>A1_2020_Berechnung!F26</f>
        <v>156398</v>
      </c>
      <c r="G26" s="95">
        <f>A1_2020_Berechnung!G26</f>
        <v>155164</v>
      </c>
      <c r="H26" s="95">
        <f>A1_2020_Berechnung!H26</f>
        <v>154085</v>
      </c>
      <c r="I26" s="95">
        <f>A1_2020_Berechnung!I26</f>
        <v>149513</v>
      </c>
      <c r="J26" s="95">
        <f>A1_2020_Berechnung!J26</f>
        <v>148532</v>
      </c>
      <c r="K26" s="95">
        <f>A1_2020_Berechnung!K26</f>
        <v>147755</v>
      </c>
      <c r="L26" s="95">
        <f>A1_2020_Berechnung!L26</f>
        <v>147813</v>
      </c>
      <c r="M26" s="95">
        <f>A1_2020_Berechnung!M26</f>
        <v>148281</v>
      </c>
      <c r="N26" s="95">
        <f>A1_2020_Berechnung!N26</f>
        <v>148265</v>
      </c>
      <c r="O26" s="95">
        <f>A1_2020_Berechnung!O26</f>
        <v>148296</v>
      </c>
      <c r="P26" s="95">
        <f>A1_2020_Berechnung!P26</f>
        <v>148559</v>
      </c>
      <c r="Q26" s="95">
        <f>A1_2020_Berechnung!Q26</f>
        <v>148549</v>
      </c>
      <c r="R26" s="95">
        <f>A1_2020_Berechnung!R26</f>
        <v>148580</v>
      </c>
      <c r="S26" s="96">
        <f>A1_2020_Berechnung!S26</f>
        <v>-7.0445445445445447</v>
      </c>
      <c r="T26" s="96">
        <f>A1_2020_Berechnung!T26</f>
        <v>0.20164417558554365</v>
      </c>
      <c r="U26" s="96">
        <f>A1_2020_Berechnung!U26</f>
        <v>2.0868534961527845E-2</v>
      </c>
    </row>
    <row r="27" spans="2:21" x14ac:dyDescent="0.25">
      <c r="B27" s="95" t="str">
        <f>A1_2020_Berechnung!B27</f>
        <v>Hildesheim</v>
      </c>
      <c r="C27" s="95">
        <f>A1_2020_Berechnung!C27</f>
        <v>290643</v>
      </c>
      <c r="D27" s="95">
        <f>A1_2020_Berechnung!D27</f>
        <v>289984</v>
      </c>
      <c r="E27" s="95">
        <f>A1_2020_Berechnung!E27</f>
        <v>288623</v>
      </c>
      <c r="F27" s="95">
        <f>A1_2020_Berechnung!F27</f>
        <v>286663</v>
      </c>
      <c r="G27" s="95">
        <f>A1_2020_Berechnung!G27</f>
        <v>284551</v>
      </c>
      <c r="H27" s="95">
        <f>A1_2020_Berechnung!H27</f>
        <v>282856</v>
      </c>
      <c r="I27" s="95">
        <f>A1_2020_Berechnung!I27</f>
        <v>276383</v>
      </c>
      <c r="J27" s="95">
        <f>A1_2020_Berechnung!J27</f>
        <v>275330</v>
      </c>
      <c r="K27" s="95">
        <f>A1_2020_Berechnung!K27</f>
        <v>274519</v>
      </c>
      <c r="L27" s="95">
        <f>A1_2020_Berechnung!L27</f>
        <v>274554</v>
      </c>
      <c r="M27" s="95">
        <f>A1_2020_Berechnung!M27</f>
        <v>277055</v>
      </c>
      <c r="N27" s="95">
        <f>A1_2020_Berechnung!N27</f>
        <v>277300</v>
      </c>
      <c r="O27" s="95">
        <f>A1_2020_Berechnung!O27</f>
        <v>276640</v>
      </c>
      <c r="P27" s="95">
        <f>A1_2020_Berechnung!P27</f>
        <v>276594</v>
      </c>
      <c r="Q27" s="95">
        <f>A1_2020_Berechnung!Q27</f>
        <v>275817</v>
      </c>
      <c r="R27" s="95">
        <f>A1_2020_Berechnung!R27</f>
        <v>275464</v>
      </c>
      <c r="S27" s="96">
        <f>A1_2020_Berechnung!S27</f>
        <v>-5.2225582587573074</v>
      </c>
      <c r="T27" s="96">
        <f>A1_2020_Berechnung!T27</f>
        <v>-0.57425420945299666</v>
      </c>
      <c r="U27" s="96">
        <f>A1_2020_Berechnung!U27</f>
        <v>-0.12798340928949267</v>
      </c>
    </row>
    <row r="28" spans="2:21" x14ac:dyDescent="0.25">
      <c r="B28" s="95" t="str">
        <f>A1_2020_Berechnung!B28</f>
        <v>Holzminden</v>
      </c>
      <c r="C28" s="95">
        <f>A1_2020_Berechnung!C28</f>
        <v>77918</v>
      </c>
      <c r="D28" s="95">
        <f>A1_2020_Berechnung!D28</f>
        <v>76888</v>
      </c>
      <c r="E28" s="95">
        <f>A1_2020_Berechnung!E28</f>
        <v>76103</v>
      </c>
      <c r="F28" s="95">
        <f>A1_2020_Berechnung!F28</f>
        <v>75092</v>
      </c>
      <c r="G28" s="95">
        <f>A1_2020_Berechnung!G28</f>
        <v>74094</v>
      </c>
      <c r="H28" s="95">
        <f>A1_2020_Berechnung!H28</f>
        <v>73240</v>
      </c>
      <c r="I28" s="95">
        <f>A1_2020_Berechnung!I28</f>
        <v>73155</v>
      </c>
      <c r="J28" s="95">
        <f>A1_2020_Berechnung!J28</f>
        <v>72459</v>
      </c>
      <c r="K28" s="95">
        <f>A1_2020_Berechnung!K28</f>
        <v>71877</v>
      </c>
      <c r="L28" s="95">
        <f>A1_2020_Berechnung!L28</f>
        <v>71438</v>
      </c>
      <c r="M28" s="95">
        <f>A1_2020_Berechnung!M28</f>
        <v>71659</v>
      </c>
      <c r="N28" s="95">
        <f>A1_2020_Berechnung!N28</f>
        <v>71510</v>
      </c>
      <c r="O28" s="95">
        <f>A1_2020_Berechnung!O28</f>
        <v>71144</v>
      </c>
      <c r="P28" s="95">
        <f>A1_2020_Berechnung!P28</f>
        <v>70975</v>
      </c>
      <c r="Q28" s="95">
        <f>A1_2020_Berechnung!Q28</f>
        <v>70458</v>
      </c>
      <c r="R28" s="95">
        <f>A1_2020_Berechnung!R28</f>
        <v>70207</v>
      </c>
      <c r="S28" s="96">
        <f>A1_2020_Berechnung!S28</f>
        <v>-9.8963012397648811</v>
      </c>
      <c r="T28" s="96">
        <f>A1_2020_Berechnung!T28</f>
        <v>-2.0262632746758955</v>
      </c>
      <c r="U28" s="96">
        <f>A1_2020_Berechnung!U28</f>
        <v>-0.35624059723523233</v>
      </c>
    </row>
    <row r="29" spans="2:21" x14ac:dyDescent="0.25">
      <c r="B29" s="95" t="str">
        <f>A1_2020_Berechnung!B29</f>
        <v>Nienburg (Weser)</v>
      </c>
      <c r="C29" s="95">
        <f>A1_2020_Berechnung!C29</f>
        <v>125870</v>
      </c>
      <c r="D29" s="95">
        <f>A1_2020_Berechnung!D29</f>
        <v>125436</v>
      </c>
      <c r="E29" s="95">
        <f>A1_2020_Berechnung!E29</f>
        <v>124895</v>
      </c>
      <c r="F29" s="95">
        <f>A1_2020_Berechnung!F29</f>
        <v>123881</v>
      </c>
      <c r="G29" s="95">
        <f>A1_2020_Berechnung!G29</f>
        <v>122989</v>
      </c>
      <c r="H29" s="95">
        <f>A1_2020_Berechnung!H29</f>
        <v>122206</v>
      </c>
      <c r="I29" s="95">
        <f>A1_2020_Berechnung!I29</f>
        <v>121390</v>
      </c>
      <c r="J29" s="95">
        <f>A1_2020_Berechnung!J29</f>
        <v>120225</v>
      </c>
      <c r="K29" s="95">
        <f>A1_2020_Berechnung!K29</f>
        <v>119848</v>
      </c>
      <c r="L29" s="95">
        <f>A1_2020_Berechnung!L29</f>
        <v>119631</v>
      </c>
      <c r="M29" s="95">
        <f>A1_2020_Berechnung!M29</f>
        <v>120632</v>
      </c>
      <c r="N29" s="95">
        <f>A1_2020_Berechnung!N29</f>
        <v>121503</v>
      </c>
      <c r="O29" s="95">
        <f>A1_2020_Berechnung!O29</f>
        <v>121470</v>
      </c>
      <c r="P29" s="95">
        <f>A1_2020_Berechnung!P29</f>
        <v>121386</v>
      </c>
      <c r="Q29" s="95">
        <f>A1_2020_Berechnung!Q29</f>
        <v>121390</v>
      </c>
      <c r="R29" s="95">
        <f>A1_2020_Berechnung!R29</f>
        <v>121645</v>
      </c>
      <c r="S29" s="96">
        <f>A1_2020_Berechnung!S29</f>
        <v>-3.3566378009056965</v>
      </c>
      <c r="T29" s="96">
        <f>A1_2020_Berechnung!T29</f>
        <v>0.83974401485509653</v>
      </c>
      <c r="U29" s="96">
        <f>A1_2020_Berechnung!U29</f>
        <v>0.21006672707801302</v>
      </c>
    </row>
    <row r="30" spans="2:21" x14ac:dyDescent="0.25">
      <c r="B30" s="95" t="str">
        <f>A1_2020_Berechnung!B30</f>
        <v>Schaumburg</v>
      </c>
      <c r="C30" s="95">
        <f>A1_2020_Berechnung!C30</f>
        <v>165557</v>
      </c>
      <c r="D30" s="95">
        <f>A1_2020_Berechnung!D30</f>
        <v>165109</v>
      </c>
      <c r="E30" s="95">
        <f>A1_2020_Berechnung!E30</f>
        <v>164172</v>
      </c>
      <c r="F30" s="95">
        <f>A1_2020_Berechnung!F30</f>
        <v>162971</v>
      </c>
      <c r="G30" s="95">
        <f>A1_2020_Berechnung!G30</f>
        <v>161746</v>
      </c>
      <c r="H30" s="95">
        <f>A1_2020_Berechnung!H30</f>
        <v>160636</v>
      </c>
      <c r="I30" s="95">
        <f>A1_2020_Berechnung!I30</f>
        <v>157026</v>
      </c>
      <c r="J30" s="95">
        <f>A1_2020_Berechnung!J30</f>
        <v>156039</v>
      </c>
      <c r="K30" s="95">
        <f>A1_2020_Berechnung!K30</f>
        <v>155599</v>
      </c>
      <c r="L30" s="95">
        <f>A1_2020_Berechnung!L30</f>
        <v>155847</v>
      </c>
      <c r="M30" s="95">
        <f>A1_2020_Berechnung!M30</f>
        <v>156206</v>
      </c>
      <c r="N30" s="95">
        <f>A1_2020_Berechnung!N30</f>
        <v>157616</v>
      </c>
      <c r="O30" s="95">
        <f>A1_2020_Berechnung!O30</f>
        <v>157883</v>
      </c>
      <c r="P30" s="95">
        <f>A1_2020_Berechnung!P30</f>
        <v>157781</v>
      </c>
      <c r="Q30" s="95">
        <f>A1_2020_Berechnung!Q30</f>
        <v>157820</v>
      </c>
      <c r="R30" s="95">
        <f>A1_2020_Berechnung!R30</f>
        <v>158406</v>
      </c>
      <c r="S30" s="96">
        <f>A1_2020_Berechnung!S30</f>
        <v>-4.3193582874780283</v>
      </c>
      <c r="T30" s="96">
        <f>A1_2020_Berechnung!T30</f>
        <v>1.4083966044838225</v>
      </c>
      <c r="U30" s="96">
        <f>A1_2020_Berechnung!U30</f>
        <v>0.37130908630084908</v>
      </c>
    </row>
    <row r="31" spans="2:21" x14ac:dyDescent="0.25">
      <c r="B31" s="95" t="str">
        <f>A1_2020_Berechnung!B31</f>
        <v>Stat. Region Hannover</v>
      </c>
      <c r="C31" s="95">
        <f>A1_2020_Berechnung!C31</f>
        <v>2163919</v>
      </c>
      <c r="D31" s="95">
        <f>A1_2020_Berechnung!D31</f>
        <v>2160253</v>
      </c>
      <c r="E31" s="95">
        <f>A1_2020_Berechnung!E31</f>
        <v>2156841</v>
      </c>
      <c r="F31" s="95">
        <f>A1_2020_Berechnung!F31</f>
        <v>2149181</v>
      </c>
      <c r="G31" s="95">
        <f>A1_2020_Berechnung!G31</f>
        <v>2142440</v>
      </c>
      <c r="H31" s="95">
        <f>A1_2020_Berechnung!H31</f>
        <v>2138711</v>
      </c>
      <c r="I31" s="95">
        <f>A1_2020_Berechnung!I31</f>
        <v>2093431</v>
      </c>
      <c r="J31" s="95">
        <f>A1_2020_Berechnung!J31</f>
        <v>2094931</v>
      </c>
      <c r="K31" s="95">
        <f>A1_2020_Berechnung!K31</f>
        <v>2099079</v>
      </c>
      <c r="L31" s="95">
        <f>A1_2020_Berechnung!L31</f>
        <v>2108413</v>
      </c>
      <c r="M31" s="95">
        <f>A1_2020_Berechnung!M31</f>
        <v>2132290</v>
      </c>
      <c r="N31" s="95">
        <f>A1_2020_Berechnung!N31</f>
        <v>2139976</v>
      </c>
      <c r="O31" s="95">
        <f>A1_2020_Berechnung!O31</f>
        <v>2144120</v>
      </c>
      <c r="P31" s="95">
        <f>A1_2020_Berechnung!P31</f>
        <v>2149805</v>
      </c>
      <c r="Q31" s="95">
        <f>A1_2020_Berechnung!Q31</f>
        <v>2148238</v>
      </c>
      <c r="R31" s="95">
        <f>A1_2020_Berechnung!R31</f>
        <v>2147704</v>
      </c>
      <c r="S31" s="96">
        <f>A1_2020_Berechnung!S31</f>
        <v>-0.74933488730400721</v>
      </c>
      <c r="T31" s="96">
        <f>A1_2020_Berechnung!T31</f>
        <v>0.72288478584057514</v>
      </c>
      <c r="U31" s="96">
        <f>A1_2020_Berechnung!U31</f>
        <v>-2.4857580957044798E-2</v>
      </c>
    </row>
    <row r="32" spans="2:21" x14ac:dyDescent="0.25">
      <c r="B32" s="95" t="str">
        <f>A1_2020_Berechnung!B32</f>
        <v>Celle</v>
      </c>
      <c r="C32" s="95">
        <f>A1_2020_Berechnung!C32</f>
        <v>182444</v>
      </c>
      <c r="D32" s="95">
        <f>A1_2020_Berechnung!D32</f>
        <v>181936</v>
      </c>
      <c r="E32" s="95">
        <f>A1_2020_Berechnung!E32</f>
        <v>181115</v>
      </c>
      <c r="F32" s="95">
        <f>A1_2020_Berechnung!F32</f>
        <v>180130</v>
      </c>
      <c r="G32" s="95">
        <f>A1_2020_Berechnung!G32</f>
        <v>179247</v>
      </c>
      <c r="H32" s="95">
        <f>A1_2020_Berechnung!H32</f>
        <v>178528</v>
      </c>
      <c r="I32" s="95">
        <f>A1_2020_Berechnung!I32</f>
        <v>176054</v>
      </c>
      <c r="J32" s="95">
        <f>A1_2020_Berechnung!J32</f>
        <v>175706</v>
      </c>
      <c r="K32" s="95">
        <f>A1_2020_Berechnung!K32</f>
        <v>175552</v>
      </c>
      <c r="L32" s="95">
        <f>A1_2020_Berechnung!L32</f>
        <v>176157</v>
      </c>
      <c r="M32" s="95">
        <f>A1_2020_Berechnung!M32</f>
        <v>177971</v>
      </c>
      <c r="N32" s="95">
        <f>A1_2020_Berechnung!N32</f>
        <v>178370</v>
      </c>
      <c r="O32" s="95">
        <f>A1_2020_Berechnung!O32</f>
        <v>178764</v>
      </c>
      <c r="P32" s="95">
        <f>A1_2020_Berechnung!P32</f>
        <v>178936</v>
      </c>
      <c r="Q32" s="95">
        <f>A1_2020_Berechnung!Q32</f>
        <v>179011</v>
      </c>
      <c r="R32" s="95">
        <f>A1_2020_Berechnung!R32</f>
        <v>179386</v>
      </c>
      <c r="S32" s="96">
        <f>A1_2020_Berechnung!S32</f>
        <v>-1.6761307579312008</v>
      </c>
      <c r="T32" s="96">
        <f>A1_2020_Berechnung!T32</f>
        <v>0.79507335464766726</v>
      </c>
      <c r="U32" s="96">
        <f>A1_2020_Berechnung!U32</f>
        <v>0.20948433336498876</v>
      </c>
    </row>
    <row r="33" spans="2:21" x14ac:dyDescent="0.25">
      <c r="B33" s="95" t="str">
        <f>A1_2020_Berechnung!B33</f>
        <v>Cuxhaven</v>
      </c>
      <c r="C33" s="95">
        <f>A1_2020_Berechnung!C33</f>
        <v>205276</v>
      </c>
      <c r="D33" s="95">
        <f>A1_2020_Berechnung!D33</f>
        <v>204235</v>
      </c>
      <c r="E33" s="95">
        <f>A1_2020_Berechnung!E33</f>
        <v>202933</v>
      </c>
      <c r="F33" s="95">
        <f>A1_2020_Berechnung!F33</f>
        <v>202124</v>
      </c>
      <c r="G33" s="95">
        <f>A1_2020_Berechnung!G33</f>
        <v>201188</v>
      </c>
      <c r="H33" s="95">
        <f>A1_2020_Berechnung!H33</f>
        <v>200464</v>
      </c>
      <c r="I33" s="95">
        <f>A1_2020_Berechnung!I33</f>
        <v>198115</v>
      </c>
      <c r="J33" s="95">
        <f>A1_2020_Berechnung!J33</f>
        <v>197433</v>
      </c>
      <c r="K33" s="95">
        <f>A1_2020_Berechnung!K33</f>
        <v>196607</v>
      </c>
      <c r="L33" s="95">
        <f>A1_2020_Berechnung!L33</f>
        <v>196787</v>
      </c>
      <c r="M33" s="95">
        <f>A1_2020_Berechnung!M33</f>
        <v>198103</v>
      </c>
      <c r="N33" s="95">
        <f>A1_2020_Berechnung!N33</f>
        <v>198670</v>
      </c>
      <c r="O33" s="95">
        <f>A1_2020_Berechnung!O33</f>
        <v>198100</v>
      </c>
      <c r="P33" s="95">
        <f>A1_2020_Berechnung!P33</f>
        <v>198213</v>
      </c>
      <c r="Q33" s="95">
        <f>A1_2020_Berechnung!Q33</f>
        <v>198038</v>
      </c>
      <c r="R33" s="95">
        <f>A1_2020_Berechnung!R33</f>
        <v>198826</v>
      </c>
      <c r="S33" s="96">
        <f>A1_2020_Berechnung!S33</f>
        <v>-3.1421111089460045</v>
      </c>
      <c r="T33" s="96">
        <f>A1_2020_Berechnung!T33</f>
        <v>0.36496166135798047</v>
      </c>
      <c r="U33" s="96">
        <f>A1_2020_Berechnung!U33</f>
        <v>0.39790343267453721</v>
      </c>
    </row>
    <row r="34" spans="2:21" x14ac:dyDescent="0.25">
      <c r="B34" s="95" t="str">
        <f>A1_2020_Berechnung!B34</f>
        <v>Harburg</v>
      </c>
      <c r="C34" s="95">
        <f>A1_2020_Berechnung!C34</f>
        <v>241827</v>
      </c>
      <c r="D34" s="95">
        <f>A1_2020_Berechnung!D34</f>
        <v>242748</v>
      </c>
      <c r="E34" s="95">
        <f>A1_2020_Berechnung!E34</f>
        <v>243888</v>
      </c>
      <c r="F34" s="95">
        <f>A1_2020_Berechnung!F34</f>
        <v>244640</v>
      </c>
      <c r="G34" s="95">
        <f>A1_2020_Berechnung!G34</f>
        <v>245624</v>
      </c>
      <c r="H34" s="95">
        <f>A1_2020_Berechnung!H34</f>
        <v>246868</v>
      </c>
      <c r="I34" s="95">
        <f>A1_2020_Berechnung!I34</f>
        <v>239269</v>
      </c>
      <c r="J34" s="95">
        <f>A1_2020_Berechnung!J34</f>
        <v>240548</v>
      </c>
      <c r="K34" s="95">
        <f>A1_2020_Berechnung!K34</f>
        <v>242871</v>
      </c>
      <c r="L34" s="95">
        <f>A1_2020_Berechnung!L34</f>
        <v>245199</v>
      </c>
      <c r="M34" s="95">
        <f>A1_2020_Berechnung!M34</f>
        <v>248122</v>
      </c>
      <c r="N34" s="95">
        <f>A1_2020_Berechnung!N34</f>
        <v>250326</v>
      </c>
      <c r="O34" s="95">
        <f>A1_2020_Berechnung!O34</f>
        <v>251511</v>
      </c>
      <c r="P34" s="95">
        <f>A1_2020_Berechnung!P34</f>
        <v>252776</v>
      </c>
      <c r="Q34" s="95">
        <f>A1_2020_Berechnung!Q34</f>
        <v>254431</v>
      </c>
      <c r="R34" s="95">
        <f>A1_2020_Berechnung!R34</f>
        <v>256016</v>
      </c>
      <c r="S34" s="96">
        <f>A1_2020_Berechnung!S34</f>
        <v>5.8674176167260068</v>
      </c>
      <c r="T34" s="96">
        <f>A1_2020_Berechnung!T34</f>
        <v>3.1814994236706138</v>
      </c>
      <c r="U34" s="96">
        <f>A1_2020_Berechnung!U34</f>
        <v>0.62295868034948576</v>
      </c>
    </row>
    <row r="35" spans="2:21" x14ac:dyDescent="0.25">
      <c r="B35" s="95" t="str">
        <f>A1_2020_Berechnung!B35</f>
        <v>Lüchow-Dannenberg</v>
      </c>
      <c r="C35" s="95">
        <f>A1_2020_Berechnung!C35</f>
        <v>51352</v>
      </c>
      <c r="D35" s="95">
        <f>A1_2020_Berechnung!D35</f>
        <v>50878</v>
      </c>
      <c r="E35" s="95">
        <f>A1_2020_Berechnung!E35</f>
        <v>50465</v>
      </c>
      <c r="F35" s="95">
        <f>A1_2020_Berechnung!F35</f>
        <v>49965</v>
      </c>
      <c r="G35" s="95">
        <f>A1_2020_Berechnung!G35</f>
        <v>49699</v>
      </c>
      <c r="H35" s="95">
        <f>A1_2020_Berechnung!H35</f>
        <v>49213</v>
      </c>
      <c r="I35" s="95">
        <f>A1_2020_Berechnung!I35</f>
        <v>49082</v>
      </c>
      <c r="J35" s="95">
        <f>A1_2020_Berechnung!J35</f>
        <v>48928</v>
      </c>
      <c r="K35" s="95">
        <f>A1_2020_Berechnung!K35</f>
        <v>48670</v>
      </c>
      <c r="L35" s="95">
        <f>A1_2020_Berechnung!L35</f>
        <v>48728</v>
      </c>
      <c r="M35" s="95">
        <f>A1_2020_Berechnung!M35</f>
        <v>50128</v>
      </c>
      <c r="N35" s="95">
        <f>A1_2020_Berechnung!N35</f>
        <v>48825</v>
      </c>
      <c r="O35" s="95">
        <f>A1_2020_Berechnung!O35</f>
        <v>48357</v>
      </c>
      <c r="P35" s="95">
        <f>A1_2020_Berechnung!P35</f>
        <v>48424</v>
      </c>
      <c r="Q35" s="95">
        <f>A1_2020_Berechnung!Q35</f>
        <v>48412</v>
      </c>
      <c r="R35" s="95">
        <f>A1_2020_Berechnung!R35</f>
        <v>48503</v>
      </c>
      <c r="S35" s="96">
        <f>A1_2020_Berechnung!S35</f>
        <v>-5.547982551799346</v>
      </c>
      <c r="T35" s="96">
        <f>A1_2020_Berechnung!T35</f>
        <v>-3.241701244813278</v>
      </c>
      <c r="U35" s="96">
        <f>A1_2020_Berechnung!U35</f>
        <v>0.18796992481203006</v>
      </c>
    </row>
    <row r="36" spans="2:21" x14ac:dyDescent="0.25">
      <c r="B36" s="95" t="str">
        <f>A1_2020_Berechnung!B36</f>
        <v>Lüneburg</v>
      </c>
      <c r="C36" s="95">
        <f>A1_2020_Berechnung!C36</f>
        <v>175441</v>
      </c>
      <c r="D36" s="95">
        <f>A1_2020_Berechnung!D36</f>
        <v>175906</v>
      </c>
      <c r="E36" s="95">
        <f>A1_2020_Berechnung!E36</f>
        <v>176445</v>
      </c>
      <c r="F36" s="95">
        <f>A1_2020_Berechnung!F36</f>
        <v>176512</v>
      </c>
      <c r="G36" s="95">
        <f>A1_2020_Berechnung!G36</f>
        <v>177042</v>
      </c>
      <c r="H36" s="95">
        <f>A1_2020_Berechnung!H36</f>
        <v>177279</v>
      </c>
      <c r="I36" s="95">
        <f>A1_2020_Berechnung!I36</f>
        <v>174685</v>
      </c>
      <c r="J36" s="95">
        <f>A1_2020_Berechnung!J36</f>
        <v>175640</v>
      </c>
      <c r="K36" s="95">
        <f>A1_2020_Berechnung!K36</f>
        <v>176727</v>
      </c>
      <c r="L36" s="95">
        <f>A1_2020_Berechnung!L36</f>
        <v>178122</v>
      </c>
      <c r="M36" s="95">
        <f>A1_2020_Berechnung!M36</f>
        <v>180719</v>
      </c>
      <c r="N36" s="95">
        <f>A1_2020_Berechnung!N36</f>
        <v>181605</v>
      </c>
      <c r="O36" s="95">
        <f>A1_2020_Berechnung!O36</f>
        <v>182930</v>
      </c>
      <c r="P36" s="95">
        <f>A1_2020_Berechnung!P36</f>
        <v>183372</v>
      </c>
      <c r="Q36" s="95">
        <f>A1_2020_Berechnung!Q36</f>
        <v>184139</v>
      </c>
      <c r="R36" s="95">
        <f>A1_2020_Berechnung!R36</f>
        <v>184235</v>
      </c>
      <c r="S36" s="96">
        <f>A1_2020_Berechnung!S36</f>
        <v>5.0125113285947984</v>
      </c>
      <c r="T36" s="96">
        <f>A1_2020_Berechnung!T36</f>
        <v>1.9455618944327935</v>
      </c>
      <c r="U36" s="96">
        <f>A1_2020_Berechnung!U36</f>
        <v>5.2134528807042509E-2</v>
      </c>
    </row>
    <row r="37" spans="2:21" x14ac:dyDescent="0.25">
      <c r="B37" s="95" t="str">
        <f>A1_2020_Berechnung!B37</f>
        <v>Osterholz</v>
      </c>
      <c r="C37" s="95">
        <f>A1_2020_Berechnung!C37</f>
        <v>112741</v>
      </c>
      <c r="D37" s="95">
        <f>A1_2020_Berechnung!D37</f>
        <v>112498</v>
      </c>
      <c r="E37" s="95">
        <f>A1_2020_Berechnung!E37</f>
        <v>112679</v>
      </c>
      <c r="F37" s="95">
        <f>A1_2020_Berechnung!F37</f>
        <v>112486</v>
      </c>
      <c r="G37" s="95">
        <f>A1_2020_Berechnung!G37</f>
        <v>112029</v>
      </c>
      <c r="H37" s="95">
        <f>A1_2020_Berechnung!H37</f>
        <v>111876</v>
      </c>
      <c r="I37" s="95">
        <f>A1_2020_Berechnung!I37</f>
        <v>110842</v>
      </c>
      <c r="J37" s="95">
        <f>A1_2020_Berechnung!J37</f>
        <v>110816</v>
      </c>
      <c r="K37" s="95">
        <f>A1_2020_Berechnung!K37</f>
        <v>110882</v>
      </c>
      <c r="L37" s="95">
        <f>A1_2020_Berechnung!L37</f>
        <v>111484</v>
      </c>
      <c r="M37" s="95">
        <f>A1_2020_Berechnung!M37</f>
        <v>113579</v>
      </c>
      <c r="N37" s="95">
        <f>A1_2020_Berechnung!N37</f>
        <v>112695</v>
      </c>
      <c r="O37" s="95">
        <f>A1_2020_Berechnung!O37</f>
        <v>113105</v>
      </c>
      <c r="P37" s="95">
        <f>A1_2020_Berechnung!P37</f>
        <v>113517</v>
      </c>
      <c r="Q37" s="95">
        <f>A1_2020_Berechnung!Q37</f>
        <v>113928</v>
      </c>
      <c r="R37" s="95">
        <f>A1_2020_Berechnung!R37</f>
        <v>114640</v>
      </c>
      <c r="S37" s="96">
        <f>A1_2020_Berechnung!S37</f>
        <v>1.6843916587576835</v>
      </c>
      <c r="T37" s="96">
        <f>A1_2020_Berechnung!T37</f>
        <v>0.93415155970734032</v>
      </c>
      <c r="U37" s="96">
        <f>A1_2020_Berechnung!U37</f>
        <v>0.62495611263253981</v>
      </c>
    </row>
    <row r="38" spans="2:21" x14ac:dyDescent="0.25">
      <c r="B38" s="95" t="str">
        <f>A1_2020_Berechnung!B38</f>
        <v>Rotenburg (Wümme)</v>
      </c>
      <c r="C38" s="95">
        <f>A1_2020_Berechnung!C38</f>
        <v>164875</v>
      </c>
      <c r="D38" s="95">
        <f>A1_2020_Berechnung!D38</f>
        <v>164958</v>
      </c>
      <c r="E38" s="95">
        <f>A1_2020_Berechnung!E38</f>
        <v>165074</v>
      </c>
      <c r="F38" s="95">
        <f>A1_2020_Berechnung!F38</f>
        <v>164603</v>
      </c>
      <c r="G38" s="95">
        <f>A1_2020_Berechnung!G38</f>
        <v>164064</v>
      </c>
      <c r="H38" s="95">
        <f>A1_2020_Berechnung!H38</f>
        <v>163860</v>
      </c>
      <c r="I38" s="95">
        <f>A1_2020_Berechnung!I38</f>
        <v>162182</v>
      </c>
      <c r="J38" s="95">
        <f>A1_2020_Berechnung!J38</f>
        <v>161780</v>
      </c>
      <c r="K38" s="95">
        <f>A1_2020_Berechnung!K38</f>
        <v>161308</v>
      </c>
      <c r="L38" s="95">
        <f>A1_2020_Berechnung!L38</f>
        <v>161842</v>
      </c>
      <c r="M38" s="95">
        <f>A1_2020_Berechnung!M38</f>
        <v>163253</v>
      </c>
      <c r="N38" s="95">
        <f>A1_2020_Berechnung!N38</f>
        <v>163372</v>
      </c>
      <c r="O38" s="95">
        <f>A1_2020_Berechnung!O38</f>
        <v>163377</v>
      </c>
      <c r="P38" s="95">
        <f>A1_2020_Berechnung!P38</f>
        <v>163455</v>
      </c>
      <c r="Q38" s="95">
        <f>A1_2020_Berechnung!Q38</f>
        <v>163782</v>
      </c>
      <c r="R38" s="95">
        <f>A1_2020_Berechnung!R38</f>
        <v>164486</v>
      </c>
      <c r="S38" s="96">
        <f>A1_2020_Berechnung!S38</f>
        <v>-0.23593631539044732</v>
      </c>
      <c r="T38" s="96">
        <f>A1_2020_Berechnung!T38</f>
        <v>0.75526942843316813</v>
      </c>
      <c r="U38" s="96">
        <f>A1_2020_Berechnung!U38</f>
        <v>0.42983966492044301</v>
      </c>
    </row>
    <row r="39" spans="2:21" x14ac:dyDescent="0.25">
      <c r="B39" s="95" t="str">
        <f>A1_2020_Berechnung!B39</f>
        <v>Heidekreis</v>
      </c>
      <c r="C39" s="95">
        <f>A1_2020_Berechnung!C39</f>
        <v>142678</v>
      </c>
      <c r="D39" s="95">
        <f>A1_2020_Berechnung!D39</f>
        <v>142234</v>
      </c>
      <c r="E39" s="95">
        <f>A1_2020_Berechnung!E39</f>
        <v>141692</v>
      </c>
      <c r="F39" s="95">
        <f>A1_2020_Berechnung!F39</f>
        <v>140792</v>
      </c>
      <c r="G39" s="95">
        <f>A1_2020_Berechnung!G39</f>
        <v>140053</v>
      </c>
      <c r="H39" s="95">
        <f>A1_2020_Berechnung!H39</f>
        <v>139630</v>
      </c>
      <c r="I39" s="95">
        <f>A1_2020_Berechnung!I39</f>
        <v>136072</v>
      </c>
      <c r="J39" s="95">
        <f>A1_2020_Berechnung!J39</f>
        <v>135772</v>
      </c>
      <c r="K39" s="95">
        <f>A1_2020_Berechnung!K39</f>
        <v>136251</v>
      </c>
      <c r="L39" s="95">
        <f>A1_2020_Berechnung!L39</f>
        <v>136200</v>
      </c>
      <c r="M39" s="95">
        <f>A1_2020_Berechnung!M39</f>
        <v>140264</v>
      </c>
      <c r="N39" s="95">
        <f>A1_2020_Berechnung!N39</f>
        <v>139641</v>
      </c>
      <c r="O39" s="95">
        <f>A1_2020_Berechnung!O39</f>
        <v>139099</v>
      </c>
      <c r="P39" s="95">
        <f>A1_2020_Berechnung!P39</f>
        <v>139755</v>
      </c>
      <c r="Q39" s="95">
        <f>A1_2020_Berechnung!Q39</f>
        <v>140673</v>
      </c>
      <c r="R39" s="95">
        <f>A1_2020_Berechnung!R39</f>
        <v>140885</v>
      </c>
      <c r="S39" s="96">
        <f>A1_2020_Berechnung!S39</f>
        <v>-1.2566758715429147</v>
      </c>
      <c r="T39" s="96">
        <f>A1_2020_Berechnung!T39</f>
        <v>0.44273655392688072</v>
      </c>
      <c r="U39" s="96">
        <f>A1_2020_Berechnung!U39</f>
        <v>0.1507041152175613</v>
      </c>
    </row>
    <row r="40" spans="2:21" x14ac:dyDescent="0.25">
      <c r="B40" s="95" t="str">
        <f>A1_2020_Berechnung!B40</f>
        <v>Stade</v>
      </c>
      <c r="C40" s="95">
        <f>A1_2020_Berechnung!C40</f>
        <v>196475</v>
      </c>
      <c r="D40" s="95">
        <f>A1_2020_Berechnung!D40</f>
        <v>197122</v>
      </c>
      <c r="E40" s="95">
        <f>A1_2020_Berechnung!E40</f>
        <v>197091</v>
      </c>
      <c r="F40" s="95">
        <f>A1_2020_Berechnung!F40</f>
        <v>196891</v>
      </c>
      <c r="G40" s="95">
        <f>A1_2020_Berechnung!G40</f>
        <v>196952</v>
      </c>
      <c r="H40" s="95">
        <f>A1_2020_Berechnung!H40</f>
        <v>197132</v>
      </c>
      <c r="I40" s="95">
        <f>A1_2020_Berechnung!I40</f>
        <v>195606</v>
      </c>
      <c r="J40" s="95">
        <f>A1_2020_Berechnung!J40</f>
        <v>195779</v>
      </c>
      <c r="K40" s="95">
        <f>A1_2020_Berechnung!K40</f>
        <v>196516</v>
      </c>
      <c r="L40" s="95">
        <f>A1_2020_Berechnung!L40</f>
        <v>197448</v>
      </c>
      <c r="M40" s="95">
        <f>A1_2020_Berechnung!M40</f>
        <v>200054</v>
      </c>
      <c r="N40" s="95">
        <f>A1_2020_Berechnung!N40</f>
        <v>201638</v>
      </c>
      <c r="O40" s="95">
        <f>A1_2020_Berechnung!O40</f>
        <v>201887</v>
      </c>
      <c r="P40" s="95">
        <f>A1_2020_Berechnung!P40</f>
        <v>203102</v>
      </c>
      <c r="Q40" s="95">
        <f>A1_2020_Berechnung!Q40</f>
        <v>204512</v>
      </c>
      <c r="R40" s="95">
        <f>A1_2020_Berechnung!R40</f>
        <v>205357</v>
      </c>
      <c r="S40" s="96">
        <f>A1_2020_Berechnung!S40</f>
        <v>4.5206769309072401</v>
      </c>
      <c r="T40" s="96">
        <f>A1_2020_Berechnung!T40</f>
        <v>2.6507842882421748</v>
      </c>
      <c r="U40" s="96">
        <f>A1_2020_Berechnung!U40</f>
        <v>0.41317868878109842</v>
      </c>
    </row>
    <row r="41" spans="2:21" x14ac:dyDescent="0.25">
      <c r="B41" s="95" t="str">
        <f>A1_2020_Berechnung!B41</f>
        <v>Uelzen</v>
      </c>
      <c r="C41" s="95">
        <f>A1_2020_Berechnung!C41</f>
        <v>96940</v>
      </c>
      <c r="D41" s="95">
        <f>A1_2020_Berechnung!D41</f>
        <v>96458</v>
      </c>
      <c r="E41" s="95">
        <f>A1_2020_Berechnung!E41</f>
        <v>95983</v>
      </c>
      <c r="F41" s="95">
        <f>A1_2020_Berechnung!F41</f>
        <v>94940</v>
      </c>
      <c r="G41" s="95">
        <f>A1_2020_Berechnung!G41</f>
        <v>94428</v>
      </c>
      <c r="H41" s="95">
        <f>A1_2020_Berechnung!H41</f>
        <v>94020</v>
      </c>
      <c r="I41" s="95">
        <f>A1_2020_Berechnung!I41</f>
        <v>93284</v>
      </c>
      <c r="J41" s="95">
        <f>A1_2020_Berechnung!J41</f>
        <v>92801</v>
      </c>
      <c r="K41" s="95">
        <f>A1_2020_Berechnung!K41</f>
        <v>92356</v>
      </c>
      <c r="L41" s="95">
        <f>A1_2020_Berechnung!L41</f>
        <v>92533</v>
      </c>
      <c r="M41" s="95">
        <f>A1_2020_Berechnung!M41</f>
        <v>93131</v>
      </c>
      <c r="N41" s="95">
        <f>A1_2020_Berechnung!N41</f>
        <v>92961</v>
      </c>
      <c r="O41" s="95">
        <f>A1_2020_Berechnung!O41</f>
        <v>92744</v>
      </c>
      <c r="P41" s="95">
        <f>A1_2020_Berechnung!P41</f>
        <v>92572</v>
      </c>
      <c r="Q41" s="95">
        <f>A1_2020_Berechnung!Q41</f>
        <v>92389</v>
      </c>
      <c r="R41" s="95">
        <f>A1_2020_Berechnung!R41</f>
        <v>92566</v>
      </c>
      <c r="S41" s="96">
        <f>A1_2020_Berechnung!S41</f>
        <v>-4.5120693212296263</v>
      </c>
      <c r="T41" s="96">
        <f>A1_2020_Berechnung!T41</f>
        <v>-0.60667232178329444</v>
      </c>
      <c r="U41" s="96">
        <f>A1_2020_Berechnung!U41</f>
        <v>0.19158124884997133</v>
      </c>
    </row>
    <row r="42" spans="2:21" x14ac:dyDescent="0.25">
      <c r="B42" s="95" t="str">
        <f>A1_2020_Berechnung!B42</f>
        <v>Verden</v>
      </c>
      <c r="C42" s="95">
        <f>A1_2020_Berechnung!C42</f>
        <v>134084</v>
      </c>
      <c r="D42" s="95">
        <f>A1_2020_Berechnung!D42</f>
        <v>133965</v>
      </c>
      <c r="E42" s="95">
        <f>A1_2020_Berechnung!E42</f>
        <v>133767</v>
      </c>
      <c r="F42" s="95">
        <f>A1_2020_Berechnung!F42</f>
        <v>133560</v>
      </c>
      <c r="G42" s="95">
        <f>A1_2020_Berechnung!G42</f>
        <v>133328</v>
      </c>
      <c r="H42" s="95">
        <f>A1_2020_Berechnung!H42</f>
        <v>133368</v>
      </c>
      <c r="I42" s="95">
        <f>A1_2020_Berechnung!I42</f>
        <v>131936</v>
      </c>
      <c r="J42" s="95">
        <f>A1_2020_Berechnung!J42</f>
        <v>132129</v>
      </c>
      <c r="K42" s="95">
        <f>A1_2020_Berechnung!K42</f>
        <v>132459</v>
      </c>
      <c r="L42" s="95">
        <f>A1_2020_Berechnung!L42</f>
        <v>133215</v>
      </c>
      <c r="M42" s="95">
        <f>A1_2020_Berechnung!M42</f>
        <v>134645</v>
      </c>
      <c r="N42" s="95">
        <f>A1_2020_Berechnung!N42</f>
        <v>135842</v>
      </c>
      <c r="O42" s="95">
        <f>A1_2020_Berechnung!O42</f>
        <v>136590</v>
      </c>
      <c r="P42" s="95">
        <f>A1_2020_Berechnung!P42</f>
        <v>136792</v>
      </c>
      <c r="Q42" s="95">
        <f>A1_2020_Berechnung!Q42</f>
        <v>137133</v>
      </c>
      <c r="R42" s="95">
        <f>A1_2020_Berechnung!R42</f>
        <v>137574</v>
      </c>
      <c r="S42" s="96">
        <f>A1_2020_Berechnung!S42</f>
        <v>2.602845977148653</v>
      </c>
      <c r="T42" s="96">
        <f>A1_2020_Berechnung!T42</f>
        <v>2.1753499944297969</v>
      </c>
      <c r="U42" s="96">
        <f>A1_2020_Berechnung!U42</f>
        <v>0.32158561396600382</v>
      </c>
    </row>
    <row r="43" spans="2:21" x14ac:dyDescent="0.25">
      <c r="B43" s="95" t="str">
        <f>A1_2020_Berechnung!B43</f>
        <v>Stat. Region Lüneburg</v>
      </c>
      <c r="C43" s="95">
        <f>A1_2020_Berechnung!C43</f>
        <v>1704133</v>
      </c>
      <c r="D43" s="95">
        <f>A1_2020_Berechnung!D43</f>
        <v>1702938</v>
      </c>
      <c r="E43" s="95">
        <f>A1_2020_Berechnung!E43</f>
        <v>1701132</v>
      </c>
      <c r="F43" s="95">
        <f>A1_2020_Berechnung!F43</f>
        <v>1696643</v>
      </c>
      <c r="G43" s="95">
        <f>A1_2020_Berechnung!G43</f>
        <v>1693654</v>
      </c>
      <c r="H43" s="95">
        <f>A1_2020_Berechnung!H43</f>
        <v>1692238</v>
      </c>
      <c r="I43" s="95">
        <f>A1_2020_Berechnung!I43</f>
        <v>1667127</v>
      </c>
      <c r="J43" s="95">
        <f>A1_2020_Berechnung!J43</f>
        <v>1667332</v>
      </c>
      <c r="K43" s="95">
        <f>A1_2020_Berechnung!K43</f>
        <v>1670199</v>
      </c>
      <c r="L43" s="95">
        <f>A1_2020_Berechnung!L43</f>
        <v>1677715</v>
      </c>
      <c r="M43" s="95">
        <f>A1_2020_Berechnung!M43</f>
        <v>1699969</v>
      </c>
      <c r="N43" s="95">
        <f>A1_2020_Berechnung!N43</f>
        <v>1703945</v>
      </c>
      <c r="O43" s="95">
        <f>A1_2020_Berechnung!O43</f>
        <v>1706464</v>
      </c>
      <c r="P43" s="95">
        <f>A1_2020_Berechnung!P43</f>
        <v>1710914</v>
      </c>
      <c r="Q43" s="95">
        <f>A1_2020_Berechnung!Q43</f>
        <v>1716448</v>
      </c>
      <c r="R43" s="95">
        <f>A1_2020_Berechnung!R43</f>
        <v>1722474</v>
      </c>
      <c r="S43" s="96">
        <f>A1_2020_Berechnung!S43</f>
        <v>1.0762657609470623</v>
      </c>
      <c r="T43" s="96">
        <f>A1_2020_Berechnung!T43</f>
        <v>1.323847670163397</v>
      </c>
      <c r="U43" s="96">
        <f>A1_2020_Berechnung!U43</f>
        <v>0.35107384552284721</v>
      </c>
    </row>
    <row r="44" spans="2:21" x14ac:dyDescent="0.25">
      <c r="B44" s="95" t="str">
        <f>A1_2020_Berechnung!B44</f>
        <v>Delmenhorst  Stadt</v>
      </c>
      <c r="C44" s="95">
        <f>A1_2020_Berechnung!C44</f>
        <v>75916</v>
      </c>
      <c r="D44" s="95">
        <f>A1_2020_Berechnung!D44</f>
        <v>75320</v>
      </c>
      <c r="E44" s="95">
        <f>A1_2020_Berechnung!E44</f>
        <v>75135</v>
      </c>
      <c r="F44" s="95">
        <f>A1_2020_Berechnung!F44</f>
        <v>74751</v>
      </c>
      <c r="G44" s="95">
        <f>A1_2020_Berechnung!G44</f>
        <v>74512</v>
      </c>
      <c r="H44" s="95">
        <f>A1_2020_Berechnung!H44</f>
        <v>74361</v>
      </c>
      <c r="I44" s="95">
        <f>A1_2020_Berechnung!I44</f>
        <v>73364</v>
      </c>
      <c r="J44" s="95">
        <f>A1_2020_Berechnung!J44</f>
        <v>73588</v>
      </c>
      <c r="K44" s="95">
        <f>A1_2020_Berechnung!K44</f>
        <v>74052</v>
      </c>
      <c r="L44" s="95">
        <f>A1_2020_Berechnung!L44</f>
        <v>74804</v>
      </c>
      <c r="M44" s="95">
        <f>A1_2020_Berechnung!M44</f>
        <v>76323</v>
      </c>
      <c r="N44" s="95">
        <f>A1_2020_Berechnung!N44</f>
        <v>77045</v>
      </c>
      <c r="O44" s="95">
        <f>A1_2020_Berechnung!O44</f>
        <v>77521</v>
      </c>
      <c r="P44" s="95">
        <f>A1_2020_Berechnung!P44</f>
        <v>77607</v>
      </c>
      <c r="Q44" s="95">
        <f>A1_2020_Berechnung!Q44</f>
        <v>77559</v>
      </c>
      <c r="R44" s="95">
        <f>A1_2020_Berechnung!R44</f>
        <v>77503</v>
      </c>
      <c r="S44" s="96">
        <f>A1_2020_Berechnung!S44</f>
        <v>2.0904684124558721</v>
      </c>
      <c r="T44" s="96">
        <f>A1_2020_Berechnung!T44</f>
        <v>1.5460608204604116</v>
      </c>
      <c r="U44" s="96">
        <f>A1_2020_Berechnung!U44</f>
        <v>-7.2203096997124766E-2</v>
      </c>
    </row>
    <row r="45" spans="2:21" x14ac:dyDescent="0.25">
      <c r="B45" s="95" t="str">
        <f>A1_2020_Berechnung!B45</f>
        <v>Emden  Stadt</v>
      </c>
      <c r="C45" s="95">
        <f>A1_2020_Berechnung!C45</f>
        <v>51693</v>
      </c>
      <c r="D45" s="95">
        <f>A1_2020_Berechnung!D45</f>
        <v>51742</v>
      </c>
      <c r="E45" s="95">
        <f>A1_2020_Berechnung!E45</f>
        <v>51714</v>
      </c>
      <c r="F45" s="95">
        <f>A1_2020_Berechnung!F45</f>
        <v>51562</v>
      </c>
      <c r="G45" s="95">
        <f>A1_2020_Berechnung!G45</f>
        <v>51292</v>
      </c>
      <c r="H45" s="95">
        <f>A1_2020_Berechnung!H45</f>
        <v>51616</v>
      </c>
      <c r="I45" s="95">
        <f>A1_2020_Berechnung!I45</f>
        <v>49848</v>
      </c>
      <c r="J45" s="95">
        <f>A1_2020_Berechnung!J45</f>
        <v>49751</v>
      </c>
      <c r="K45" s="95">
        <f>A1_2020_Berechnung!K45</f>
        <v>49790</v>
      </c>
      <c r="L45" s="95">
        <f>A1_2020_Berechnung!L45</f>
        <v>50016</v>
      </c>
      <c r="M45" s="95">
        <f>A1_2020_Berechnung!M45</f>
        <v>50694</v>
      </c>
      <c r="N45" s="95">
        <f>A1_2020_Berechnung!N45</f>
        <v>50486</v>
      </c>
      <c r="O45" s="95">
        <f>A1_2020_Berechnung!O45</f>
        <v>50607</v>
      </c>
      <c r="P45" s="95">
        <f>A1_2020_Berechnung!P45</f>
        <v>50195</v>
      </c>
      <c r="Q45" s="95">
        <f>A1_2020_Berechnung!Q45</f>
        <v>49913</v>
      </c>
      <c r="R45" s="95">
        <f>A1_2020_Berechnung!R45</f>
        <v>49874</v>
      </c>
      <c r="S45" s="96">
        <f>A1_2020_Berechnung!S45</f>
        <v>-3.5188516820459248</v>
      </c>
      <c r="T45" s="96">
        <f>A1_2020_Berechnung!T45</f>
        <v>-1.6175484278218331</v>
      </c>
      <c r="U45" s="96">
        <f>A1_2020_Berechnung!U45</f>
        <v>-7.8135956564422099E-2</v>
      </c>
    </row>
    <row r="46" spans="2:21" x14ac:dyDescent="0.25">
      <c r="B46" s="95" t="str">
        <f>A1_2020_Berechnung!B46</f>
        <v>Oldenburg(Oldb)  Stadt</v>
      </c>
      <c r="C46" s="95">
        <f>A1_2020_Berechnung!C46</f>
        <v>158565</v>
      </c>
      <c r="D46" s="95">
        <f>A1_2020_Berechnung!D46</f>
        <v>159060</v>
      </c>
      <c r="E46" s="95">
        <f>A1_2020_Berechnung!E46</f>
        <v>159563</v>
      </c>
      <c r="F46" s="95">
        <f>A1_2020_Berechnung!F46</f>
        <v>160279</v>
      </c>
      <c r="G46" s="95">
        <f>A1_2020_Berechnung!G46</f>
        <v>161334</v>
      </c>
      <c r="H46" s="95">
        <f>A1_2020_Berechnung!H46</f>
        <v>162173</v>
      </c>
      <c r="I46" s="95">
        <f>A1_2020_Berechnung!I46</f>
        <v>157706</v>
      </c>
      <c r="J46" s="95">
        <f>A1_2020_Berechnung!J46</f>
        <v>158658</v>
      </c>
      <c r="K46" s="95">
        <f>A1_2020_Berechnung!K46</f>
        <v>159610</v>
      </c>
      <c r="L46" s="95">
        <f>A1_2020_Berechnung!L46</f>
        <v>160907</v>
      </c>
      <c r="M46" s="95">
        <f>A1_2020_Berechnung!M46</f>
        <v>163830</v>
      </c>
      <c r="N46" s="95">
        <f>A1_2020_Berechnung!N46</f>
        <v>165711</v>
      </c>
      <c r="O46" s="95">
        <f>A1_2020_Berechnung!O46</f>
        <v>167081</v>
      </c>
      <c r="P46" s="95">
        <f>A1_2020_Berechnung!P46</f>
        <v>168210</v>
      </c>
      <c r="Q46" s="95">
        <f>A1_2020_Berechnung!Q46</f>
        <v>169077</v>
      </c>
      <c r="R46" s="95">
        <f>A1_2020_Berechnung!R46</f>
        <v>169605</v>
      </c>
      <c r="S46" s="96">
        <f>A1_2020_Berechnung!S46</f>
        <v>6.9624444234225713</v>
      </c>
      <c r="T46" s="96">
        <f>A1_2020_Berechnung!T46</f>
        <v>3.5249954220838675</v>
      </c>
      <c r="U46" s="96">
        <f>A1_2020_Berechnung!U46</f>
        <v>0.31228375237317907</v>
      </c>
    </row>
    <row r="47" spans="2:21" x14ac:dyDescent="0.25">
      <c r="B47" s="95" t="str">
        <f>A1_2020_Berechnung!B47</f>
        <v>Osnabrück  Stadt</v>
      </c>
      <c r="C47" s="95">
        <f>A1_2020_Berechnung!C47</f>
        <v>163814</v>
      </c>
      <c r="D47" s="95">
        <f>A1_2020_Berechnung!D47</f>
        <v>163020</v>
      </c>
      <c r="E47" s="95">
        <f>A1_2020_Berechnung!E47</f>
        <v>162870</v>
      </c>
      <c r="F47" s="95">
        <f>A1_2020_Berechnung!F47</f>
        <v>163286</v>
      </c>
      <c r="G47" s="95">
        <f>A1_2020_Berechnung!G47</f>
        <v>163514</v>
      </c>
      <c r="H47" s="95">
        <f>A1_2020_Berechnung!H47</f>
        <v>164119</v>
      </c>
      <c r="I47" s="95">
        <f>A1_2020_Berechnung!I47</f>
        <v>154513</v>
      </c>
      <c r="J47" s="95">
        <f>A1_2020_Berechnung!J47</f>
        <v>155625</v>
      </c>
      <c r="K47" s="95">
        <f>A1_2020_Berechnung!K47</f>
        <v>156315</v>
      </c>
      <c r="L47" s="95">
        <f>A1_2020_Berechnung!L47</f>
        <v>156897</v>
      </c>
      <c r="M47" s="95">
        <f>A1_2020_Berechnung!M47</f>
        <v>162403</v>
      </c>
      <c r="N47" s="95">
        <f>A1_2020_Berechnung!N47</f>
        <v>164070</v>
      </c>
      <c r="O47" s="95">
        <f>A1_2020_Berechnung!O47</f>
        <v>164374</v>
      </c>
      <c r="P47" s="95">
        <f>A1_2020_Berechnung!P47</f>
        <v>164748</v>
      </c>
      <c r="Q47" s="95">
        <f>A1_2020_Berechnung!Q47</f>
        <v>165251</v>
      </c>
      <c r="R47" s="95">
        <f>A1_2020_Berechnung!R47</f>
        <v>164223</v>
      </c>
      <c r="S47" s="96">
        <f>A1_2020_Berechnung!S47</f>
        <v>0.24967341008704994</v>
      </c>
      <c r="T47" s="96">
        <f>A1_2020_Berechnung!T47</f>
        <v>1.1206689531597323</v>
      </c>
      <c r="U47" s="96">
        <f>A1_2020_Berechnung!U47</f>
        <v>-0.62208398133748055</v>
      </c>
    </row>
    <row r="48" spans="2:21" x14ac:dyDescent="0.25">
      <c r="B48" s="95" t="str">
        <f>A1_2020_Berechnung!B48</f>
        <v>Wilhelmshaven  Stadt</v>
      </c>
      <c r="C48" s="95">
        <f>A1_2020_Berechnung!C48</f>
        <v>83552</v>
      </c>
      <c r="D48" s="95">
        <f>A1_2020_Berechnung!D48</f>
        <v>82797</v>
      </c>
      <c r="E48" s="95">
        <f>A1_2020_Berechnung!E48</f>
        <v>82192</v>
      </c>
      <c r="F48" s="95">
        <f>A1_2020_Berechnung!F48</f>
        <v>81411</v>
      </c>
      <c r="G48" s="95">
        <f>A1_2020_Berechnung!G48</f>
        <v>81137</v>
      </c>
      <c r="H48" s="95">
        <f>A1_2020_Berechnung!H48</f>
        <v>81324</v>
      </c>
      <c r="I48" s="95">
        <f>A1_2020_Berechnung!I48</f>
        <v>76926</v>
      </c>
      <c r="J48" s="95">
        <f>A1_2020_Berechnung!J48</f>
        <v>76545</v>
      </c>
      <c r="K48" s="95">
        <f>A1_2020_Berechnung!K48</f>
        <v>75728</v>
      </c>
      <c r="L48" s="95">
        <f>A1_2020_Berechnung!L48</f>
        <v>75534</v>
      </c>
      <c r="M48" s="95">
        <f>A1_2020_Berechnung!M48</f>
        <v>75995</v>
      </c>
      <c r="N48" s="95">
        <f>A1_2020_Berechnung!N48</f>
        <v>76201</v>
      </c>
      <c r="O48" s="95">
        <f>A1_2020_Berechnung!O48</f>
        <v>76316</v>
      </c>
      <c r="P48" s="95">
        <f>A1_2020_Berechnung!P48</f>
        <v>76278</v>
      </c>
      <c r="Q48" s="95">
        <f>A1_2020_Berechnung!Q48</f>
        <v>76089</v>
      </c>
      <c r="R48" s="95">
        <f>A1_2020_Berechnung!R48</f>
        <v>75189</v>
      </c>
      <c r="S48" s="96">
        <f>A1_2020_Berechnung!S48</f>
        <v>-10.009335503638452</v>
      </c>
      <c r="T48" s="96">
        <f>A1_2020_Berechnung!T48</f>
        <v>-1.0605960918481478</v>
      </c>
      <c r="U48" s="96">
        <f>A1_2020_Berechnung!U48</f>
        <v>-1.1828253755470568</v>
      </c>
    </row>
    <row r="49" spans="2:21" x14ac:dyDescent="0.25">
      <c r="B49" s="95" t="str">
        <f>A1_2020_Berechnung!B49</f>
        <v>Ammerland</v>
      </c>
      <c r="C49" s="95">
        <f>A1_2020_Berechnung!C49</f>
        <v>115891</v>
      </c>
      <c r="D49" s="95">
        <f>A1_2020_Berechnung!D49</f>
        <v>116626</v>
      </c>
      <c r="E49" s="95">
        <f>A1_2020_Berechnung!E49</f>
        <v>117041</v>
      </c>
      <c r="F49" s="95">
        <f>A1_2020_Berechnung!F49</f>
        <v>117102</v>
      </c>
      <c r="G49" s="95">
        <f>A1_2020_Berechnung!G49</f>
        <v>117517</v>
      </c>
      <c r="H49" s="95">
        <f>A1_2020_Berechnung!H49</f>
        <v>118004</v>
      </c>
      <c r="I49" s="95">
        <f>A1_2020_Berechnung!I49</f>
        <v>117951</v>
      </c>
      <c r="J49" s="95">
        <f>A1_2020_Berechnung!J49</f>
        <v>118489</v>
      </c>
      <c r="K49" s="95">
        <f>A1_2020_Berechnung!K49</f>
        <v>118865</v>
      </c>
      <c r="L49" s="95">
        <f>A1_2020_Berechnung!L49</f>
        <v>119917</v>
      </c>
      <c r="M49" s="95">
        <f>A1_2020_Berechnung!M49</f>
        <v>121435</v>
      </c>
      <c r="N49" s="95">
        <f>A1_2020_Berechnung!N49</f>
        <v>122698</v>
      </c>
      <c r="O49" s="95">
        <f>A1_2020_Berechnung!O49</f>
        <v>123377</v>
      </c>
      <c r="P49" s="95">
        <f>A1_2020_Berechnung!P49</f>
        <v>124071</v>
      </c>
      <c r="Q49" s="95">
        <f>A1_2020_Berechnung!Q49</f>
        <v>124859</v>
      </c>
      <c r="R49" s="95">
        <f>A1_2020_Berechnung!R49</f>
        <v>125643</v>
      </c>
      <c r="S49" s="96">
        <f>A1_2020_Berechnung!S49</f>
        <v>8.4148035654192306</v>
      </c>
      <c r="T49" s="96">
        <f>A1_2020_Berechnung!T49</f>
        <v>3.4652283114423352</v>
      </c>
      <c r="U49" s="96">
        <f>A1_2020_Berechnung!U49</f>
        <v>0.62790828054044967</v>
      </c>
    </row>
    <row r="50" spans="2:21" x14ac:dyDescent="0.25">
      <c r="B50" s="95" t="str">
        <f>A1_2020_Berechnung!B50</f>
        <v>Aurich</v>
      </c>
      <c r="C50" s="95">
        <f>A1_2020_Berechnung!C50</f>
        <v>190128</v>
      </c>
      <c r="D50" s="95">
        <f>A1_2020_Berechnung!D50</f>
        <v>190252</v>
      </c>
      <c r="E50" s="95">
        <f>A1_2020_Berechnung!E50</f>
        <v>190293</v>
      </c>
      <c r="F50" s="95">
        <f>A1_2020_Berechnung!F50</f>
        <v>189381</v>
      </c>
      <c r="G50" s="95">
        <f>A1_2020_Berechnung!G50</f>
        <v>188973</v>
      </c>
      <c r="H50" s="95">
        <f>A1_2020_Berechnung!H50</f>
        <v>188947</v>
      </c>
      <c r="I50" s="95">
        <f>A1_2020_Berechnung!I50</f>
        <v>186713</v>
      </c>
      <c r="J50" s="95">
        <f>A1_2020_Berechnung!J50</f>
        <v>186673</v>
      </c>
      <c r="K50" s="95">
        <f>A1_2020_Berechnung!K50</f>
        <v>187058</v>
      </c>
      <c r="L50" s="95">
        <f>A1_2020_Berechnung!L50</f>
        <v>187998</v>
      </c>
      <c r="M50" s="95">
        <f>A1_2020_Berechnung!M50</f>
        <v>189199</v>
      </c>
      <c r="N50" s="95">
        <f>A1_2020_Berechnung!N50</f>
        <v>190066</v>
      </c>
      <c r="O50" s="95">
        <f>A1_2020_Berechnung!O50</f>
        <v>189949</v>
      </c>
      <c r="P50" s="95">
        <f>A1_2020_Berechnung!P50</f>
        <v>189848</v>
      </c>
      <c r="Q50" s="95">
        <f>A1_2020_Berechnung!Q50</f>
        <v>189694</v>
      </c>
      <c r="R50" s="95">
        <f>A1_2020_Berechnung!R50</f>
        <v>190178</v>
      </c>
      <c r="S50" s="96">
        <f>A1_2020_Berechnung!S50</f>
        <v>2.6298072877219556E-2</v>
      </c>
      <c r="T50" s="96">
        <f>A1_2020_Berechnung!T50</f>
        <v>0.5174445953731257</v>
      </c>
      <c r="U50" s="96">
        <f>A1_2020_Berechnung!U50</f>
        <v>0.2551477642940736</v>
      </c>
    </row>
    <row r="51" spans="2:21" x14ac:dyDescent="0.25">
      <c r="B51" s="95" t="str">
        <f>A1_2020_Berechnung!B51</f>
        <v>Cloppenburg</v>
      </c>
      <c r="C51" s="95">
        <f>A1_2020_Berechnung!C51</f>
        <v>155642</v>
      </c>
      <c r="D51" s="95">
        <f>A1_2020_Berechnung!D51</f>
        <v>156241</v>
      </c>
      <c r="E51" s="95">
        <f>A1_2020_Berechnung!E51</f>
        <v>157164</v>
      </c>
      <c r="F51" s="95">
        <f>A1_2020_Berechnung!F51</f>
        <v>157268</v>
      </c>
      <c r="G51" s="95">
        <f>A1_2020_Berechnung!G51</f>
        <v>157506</v>
      </c>
      <c r="H51" s="95">
        <f>A1_2020_Berechnung!H51</f>
        <v>158194</v>
      </c>
      <c r="I51" s="95">
        <f>A1_2020_Berechnung!I51</f>
        <v>159290</v>
      </c>
      <c r="J51" s="95">
        <f>A1_2020_Berechnung!J51</f>
        <v>160033</v>
      </c>
      <c r="K51" s="95">
        <f>A1_2020_Berechnung!K51</f>
        <v>160176</v>
      </c>
      <c r="L51" s="95">
        <f>A1_2020_Berechnung!L51</f>
        <v>162350</v>
      </c>
      <c r="M51" s="95">
        <f>A1_2020_Berechnung!M51</f>
        <v>164734</v>
      </c>
      <c r="N51" s="95">
        <f>A1_2020_Berechnung!N51</f>
        <v>165930</v>
      </c>
      <c r="O51" s="95">
        <f>A1_2020_Berechnung!O51</f>
        <v>167925</v>
      </c>
      <c r="P51" s="95">
        <f>A1_2020_Berechnung!P51</f>
        <v>169348</v>
      </c>
      <c r="Q51" s="95">
        <f>A1_2020_Berechnung!Q51</f>
        <v>170682</v>
      </c>
      <c r="R51" s="95">
        <f>A1_2020_Berechnung!R51</f>
        <v>172632</v>
      </c>
      <c r="S51" s="96">
        <f>A1_2020_Berechnung!S51</f>
        <v>10.916076637411496</v>
      </c>
      <c r="T51" s="96">
        <f>A1_2020_Berechnung!T51</f>
        <v>4.7943958138574914</v>
      </c>
      <c r="U51" s="96">
        <f>A1_2020_Berechnung!U51</f>
        <v>1.1424754807185291</v>
      </c>
    </row>
    <row r="52" spans="2:21" x14ac:dyDescent="0.25">
      <c r="B52" s="95" t="str">
        <f>A1_2020_Berechnung!B52</f>
        <v>Emsland</v>
      </c>
      <c r="C52" s="95">
        <f>A1_2020_Berechnung!C52</f>
        <v>310088</v>
      </c>
      <c r="D52" s="95">
        <f>A1_2020_Berechnung!D52</f>
        <v>311965</v>
      </c>
      <c r="E52" s="95">
        <f>A1_2020_Berechnung!E52</f>
        <v>313533</v>
      </c>
      <c r="F52" s="95">
        <f>A1_2020_Berechnung!F52</f>
        <v>313824</v>
      </c>
      <c r="G52" s="95">
        <f>A1_2020_Berechnung!G52</f>
        <v>313098</v>
      </c>
      <c r="H52" s="95">
        <f>A1_2020_Berechnung!H52</f>
        <v>313056</v>
      </c>
      <c r="I52" s="95">
        <f>A1_2020_Berechnung!I52</f>
        <v>311634</v>
      </c>
      <c r="J52" s="95">
        <f>A1_2020_Berechnung!J52</f>
        <v>312855</v>
      </c>
      <c r="K52" s="95">
        <f>A1_2020_Berechnung!K52</f>
        <v>313689</v>
      </c>
      <c r="L52" s="95">
        <f>A1_2020_Berechnung!L52</f>
        <v>315757</v>
      </c>
      <c r="M52" s="95">
        <f>A1_2020_Berechnung!M52</f>
        <v>319488</v>
      </c>
      <c r="N52" s="95">
        <f>A1_2020_Berechnung!N52</f>
        <v>321391</v>
      </c>
      <c r="O52" s="95">
        <f>A1_2020_Berechnung!O52</f>
        <v>323636</v>
      </c>
      <c r="P52" s="95">
        <f>A1_2020_Berechnung!P52</f>
        <v>325657</v>
      </c>
      <c r="Q52" s="95">
        <f>A1_2020_Berechnung!Q52</f>
        <v>326954</v>
      </c>
      <c r="R52" s="95">
        <f>A1_2020_Berechnung!R52</f>
        <v>328930</v>
      </c>
      <c r="S52" s="96">
        <f>A1_2020_Berechnung!S52</f>
        <v>6.0763396197208532</v>
      </c>
      <c r="T52" s="96">
        <f>A1_2020_Berechnung!T52</f>
        <v>2.9553535657051282</v>
      </c>
      <c r="U52" s="96">
        <f>A1_2020_Berechnung!U52</f>
        <v>0.60436636346397354</v>
      </c>
    </row>
    <row r="53" spans="2:21" x14ac:dyDescent="0.25">
      <c r="B53" s="95" t="str">
        <f>A1_2020_Berechnung!B53</f>
        <v>Friesland</v>
      </c>
      <c r="C53" s="95">
        <f>A1_2020_Berechnung!C53</f>
        <v>101412</v>
      </c>
      <c r="D53" s="95">
        <f>A1_2020_Berechnung!D53</f>
        <v>101192</v>
      </c>
      <c r="E53" s="95">
        <f>A1_2020_Berechnung!E53</f>
        <v>100779</v>
      </c>
      <c r="F53" s="95">
        <f>A1_2020_Berechnung!F53</f>
        <v>100307</v>
      </c>
      <c r="G53" s="95">
        <f>A1_2020_Berechnung!G53</f>
        <v>99851</v>
      </c>
      <c r="H53" s="95">
        <f>A1_2020_Berechnung!H53</f>
        <v>99598</v>
      </c>
      <c r="I53" s="95">
        <f>A1_2020_Berechnung!I53</f>
        <v>97857</v>
      </c>
      <c r="J53" s="95">
        <f>A1_2020_Berechnung!J53</f>
        <v>97327</v>
      </c>
      <c r="K53" s="95">
        <f>A1_2020_Berechnung!K53</f>
        <v>97093</v>
      </c>
      <c r="L53" s="95">
        <f>A1_2020_Berechnung!L53</f>
        <v>96937</v>
      </c>
      <c r="M53" s="95">
        <f>A1_2020_Berechnung!M53</f>
        <v>97900</v>
      </c>
      <c r="N53" s="95">
        <f>A1_2020_Berechnung!N53</f>
        <v>98409</v>
      </c>
      <c r="O53" s="95">
        <f>A1_2020_Berechnung!O53</f>
        <v>98509</v>
      </c>
      <c r="P53" s="95">
        <f>A1_2020_Berechnung!P53</f>
        <v>98460</v>
      </c>
      <c r="Q53" s="95">
        <f>A1_2020_Berechnung!Q53</f>
        <v>98704</v>
      </c>
      <c r="R53" s="95">
        <f>A1_2020_Berechnung!R53</f>
        <v>98971</v>
      </c>
      <c r="S53" s="96">
        <f>A1_2020_Berechnung!S53</f>
        <v>-2.4070129767680353</v>
      </c>
      <c r="T53" s="96">
        <f>A1_2020_Berechnung!T53</f>
        <v>1.0939734422880489</v>
      </c>
      <c r="U53" s="96">
        <f>A1_2020_Berechnung!U53</f>
        <v>0.27050575457934833</v>
      </c>
    </row>
    <row r="54" spans="2:21" x14ac:dyDescent="0.25">
      <c r="B54" s="95" t="str">
        <f>A1_2020_Berechnung!B54</f>
        <v>Grafschaft Bentheim</v>
      </c>
      <c r="C54" s="95">
        <f>A1_2020_Berechnung!C54</f>
        <v>134442</v>
      </c>
      <c r="D54" s="95">
        <f>A1_2020_Berechnung!D54</f>
        <v>134840</v>
      </c>
      <c r="E54" s="95">
        <f>A1_2020_Berechnung!E54</f>
        <v>135270</v>
      </c>
      <c r="F54" s="95">
        <f>A1_2020_Berechnung!F54</f>
        <v>135508</v>
      </c>
      <c r="G54" s="95">
        <f>A1_2020_Berechnung!G54</f>
        <v>135346</v>
      </c>
      <c r="H54" s="95">
        <f>A1_2020_Berechnung!H54</f>
        <v>135047</v>
      </c>
      <c r="I54" s="95">
        <f>A1_2020_Berechnung!I54</f>
        <v>133400</v>
      </c>
      <c r="J54" s="95">
        <f>A1_2020_Berechnung!J54</f>
        <v>133652</v>
      </c>
      <c r="K54" s="95">
        <f>A1_2020_Berechnung!K54</f>
        <v>133678</v>
      </c>
      <c r="L54" s="95">
        <f>A1_2020_Berechnung!L54</f>
        <v>134329</v>
      </c>
      <c r="M54" s="95">
        <f>A1_2020_Berechnung!M54</f>
        <v>135662</v>
      </c>
      <c r="N54" s="95">
        <f>A1_2020_Berechnung!N54</f>
        <v>135770</v>
      </c>
      <c r="O54" s="95">
        <f>A1_2020_Berechnung!O54</f>
        <v>135859</v>
      </c>
      <c r="P54" s="95">
        <f>A1_2020_Berechnung!P54</f>
        <v>136511</v>
      </c>
      <c r="Q54" s="95">
        <f>A1_2020_Berechnung!Q54</f>
        <v>137162</v>
      </c>
      <c r="R54" s="95">
        <f>A1_2020_Berechnung!R54</f>
        <v>137891</v>
      </c>
      <c r="S54" s="96">
        <f>A1_2020_Berechnung!S54</f>
        <v>2.565418544799988</v>
      </c>
      <c r="T54" s="96">
        <f>A1_2020_Berechnung!T54</f>
        <v>1.6430540608276452</v>
      </c>
      <c r="U54" s="96">
        <f>A1_2020_Berechnung!U54</f>
        <v>0.53148831308963129</v>
      </c>
    </row>
    <row r="55" spans="2:21" x14ac:dyDescent="0.25">
      <c r="B55" s="95" t="str">
        <f>A1_2020_Berechnung!B55</f>
        <v>Leer</v>
      </c>
      <c r="C55" s="95">
        <f>A1_2020_Berechnung!C55</f>
        <v>165056</v>
      </c>
      <c r="D55" s="95">
        <f>A1_2020_Berechnung!D55</f>
        <v>165347</v>
      </c>
      <c r="E55" s="95">
        <f>A1_2020_Berechnung!E55</f>
        <v>165088</v>
      </c>
      <c r="F55" s="95">
        <f>A1_2020_Berechnung!F55</f>
        <v>164947</v>
      </c>
      <c r="G55" s="95">
        <f>A1_2020_Berechnung!G55</f>
        <v>164837</v>
      </c>
      <c r="H55" s="95">
        <f>A1_2020_Berechnung!H55</f>
        <v>164705</v>
      </c>
      <c r="I55" s="95">
        <f>A1_2020_Berechnung!I55</f>
        <v>163991</v>
      </c>
      <c r="J55" s="95">
        <f>A1_2020_Berechnung!J55</f>
        <v>164202</v>
      </c>
      <c r="K55" s="95">
        <f>A1_2020_Berechnung!K55</f>
        <v>164792</v>
      </c>
      <c r="L55" s="95">
        <f>A1_2020_Berechnung!L55</f>
        <v>165809</v>
      </c>
      <c r="M55" s="95">
        <f>A1_2020_Berechnung!M55</f>
        <v>167548</v>
      </c>
      <c r="N55" s="95">
        <f>A1_2020_Berechnung!N55</f>
        <v>168253</v>
      </c>
      <c r="O55" s="95">
        <f>A1_2020_Berechnung!O55</f>
        <v>168946</v>
      </c>
      <c r="P55" s="95">
        <f>A1_2020_Berechnung!P55</f>
        <v>169809</v>
      </c>
      <c r="Q55" s="95">
        <f>A1_2020_Berechnung!Q55</f>
        <v>170756</v>
      </c>
      <c r="R55" s="95">
        <f>A1_2020_Berechnung!R55</f>
        <v>171483</v>
      </c>
      <c r="S55" s="96">
        <f>A1_2020_Berechnung!S55</f>
        <v>3.8938299728576968</v>
      </c>
      <c r="T55" s="96">
        <f>A1_2020_Berechnung!T55</f>
        <v>2.3485807052307397</v>
      </c>
      <c r="U55" s="96">
        <f>A1_2020_Berechnung!U55</f>
        <v>0.4257537070439692</v>
      </c>
    </row>
    <row r="56" spans="2:21" x14ac:dyDescent="0.25">
      <c r="B56" s="95" t="str">
        <f>A1_2020_Berechnung!B56</f>
        <v>Oldenburg</v>
      </c>
      <c r="C56" s="95">
        <f>A1_2020_Berechnung!C56</f>
        <v>125731</v>
      </c>
      <c r="D56" s="95">
        <f>A1_2020_Berechnung!D56</f>
        <v>125949</v>
      </c>
      <c r="E56" s="95">
        <f>A1_2020_Berechnung!E56</f>
        <v>126131</v>
      </c>
      <c r="F56" s="95">
        <f>A1_2020_Berechnung!F56</f>
        <v>125943</v>
      </c>
      <c r="G56" s="95">
        <f>A1_2020_Berechnung!G56</f>
        <v>126571</v>
      </c>
      <c r="H56" s="95">
        <f>A1_2020_Berechnung!H56</f>
        <v>127282</v>
      </c>
      <c r="I56" s="95">
        <f>A1_2020_Berechnung!I56</f>
        <v>125265</v>
      </c>
      <c r="J56" s="95">
        <f>A1_2020_Berechnung!J56</f>
        <v>125413</v>
      </c>
      <c r="K56" s="95">
        <f>A1_2020_Berechnung!K56</f>
        <v>125778</v>
      </c>
      <c r="L56" s="95">
        <f>A1_2020_Berechnung!L56</f>
        <v>126798</v>
      </c>
      <c r="M56" s="95">
        <f>A1_2020_Berechnung!M56</f>
        <v>128608</v>
      </c>
      <c r="N56" s="95">
        <f>A1_2020_Berechnung!N56</f>
        <v>129484</v>
      </c>
      <c r="O56" s="95">
        <f>A1_2020_Berechnung!O56</f>
        <v>129924</v>
      </c>
      <c r="P56" s="95">
        <f>A1_2020_Berechnung!P56</f>
        <v>130144</v>
      </c>
      <c r="Q56" s="95">
        <f>A1_2020_Berechnung!Q56</f>
        <v>130890</v>
      </c>
      <c r="R56" s="95">
        <f>A1_2020_Berechnung!R56</f>
        <v>131467</v>
      </c>
      <c r="S56" s="96">
        <f>A1_2020_Berechnung!S56</f>
        <v>4.5621207180408971</v>
      </c>
      <c r="T56" s="96">
        <f>A1_2020_Berechnung!T56</f>
        <v>2.2230343368997265</v>
      </c>
      <c r="U56" s="96">
        <f>A1_2020_Berechnung!U56</f>
        <v>0.44082817633127053</v>
      </c>
    </row>
    <row r="57" spans="2:21" x14ac:dyDescent="0.25">
      <c r="B57" s="95" t="str">
        <f>A1_2020_Berechnung!B57</f>
        <v>Osnabrück</v>
      </c>
      <c r="C57" s="95">
        <f>A1_2020_Berechnung!C57</f>
        <v>359449</v>
      </c>
      <c r="D57" s="95">
        <f>A1_2020_Berechnung!D57</f>
        <v>359340</v>
      </c>
      <c r="E57" s="95">
        <f>A1_2020_Berechnung!E57</f>
        <v>358852</v>
      </c>
      <c r="F57" s="95">
        <f>A1_2020_Berechnung!F57</f>
        <v>358236</v>
      </c>
      <c r="G57" s="95">
        <f>A1_2020_Berechnung!G57</f>
        <v>357056</v>
      </c>
      <c r="H57" s="95">
        <f>A1_2020_Berechnung!H57</f>
        <v>356123</v>
      </c>
      <c r="I57" s="95">
        <f>A1_2020_Berechnung!I57</f>
        <v>350418</v>
      </c>
      <c r="J57" s="95">
        <f>A1_2020_Berechnung!J57</f>
        <v>350444</v>
      </c>
      <c r="K57" s="95">
        <f>A1_2020_Berechnung!K57</f>
        <v>350302</v>
      </c>
      <c r="L57" s="95">
        <f>A1_2020_Berechnung!L57</f>
        <v>351316</v>
      </c>
      <c r="M57" s="95">
        <f>A1_2020_Berechnung!M57</f>
        <v>358079</v>
      </c>
      <c r="N57" s="95">
        <f>A1_2020_Berechnung!N57</f>
        <v>354807</v>
      </c>
      <c r="O57" s="95">
        <f>A1_2020_Berechnung!O57</f>
        <v>356140</v>
      </c>
      <c r="P57" s="95">
        <f>A1_2020_Berechnung!P57</f>
        <v>357343</v>
      </c>
      <c r="Q57" s="95">
        <f>A1_2020_Berechnung!Q57</f>
        <v>358080</v>
      </c>
      <c r="R57" s="95">
        <f>A1_2020_Berechnung!R57</f>
        <v>359471</v>
      </c>
      <c r="S57" s="96">
        <f>A1_2020_Berechnung!S57</f>
        <v>6.1204788440084685E-3</v>
      </c>
      <c r="T57" s="96">
        <f>A1_2020_Berechnung!T57</f>
        <v>0.38874103200690352</v>
      </c>
      <c r="U57" s="96">
        <f>A1_2020_Berechnung!U57</f>
        <v>0.38846067917783733</v>
      </c>
    </row>
    <row r="58" spans="2:21" x14ac:dyDescent="0.25">
      <c r="B58" s="95" t="str">
        <f>A1_2020_Berechnung!B58</f>
        <v>Vechta</v>
      </c>
      <c r="C58" s="95">
        <f>A1_2020_Berechnung!C58</f>
        <v>132401</v>
      </c>
      <c r="D58" s="95">
        <f>A1_2020_Berechnung!D58</f>
        <v>133104</v>
      </c>
      <c r="E58" s="95">
        <f>A1_2020_Berechnung!E58</f>
        <v>134404</v>
      </c>
      <c r="F58" s="95">
        <f>A1_2020_Berechnung!F58</f>
        <v>134506</v>
      </c>
      <c r="G58" s="95">
        <f>A1_2020_Berechnung!G58</f>
        <v>134838</v>
      </c>
      <c r="H58" s="95">
        <f>A1_2020_Berechnung!H58</f>
        <v>135374</v>
      </c>
      <c r="I58" s="95">
        <f>A1_2020_Berechnung!I58</f>
        <v>132752</v>
      </c>
      <c r="J58" s="95">
        <f>A1_2020_Berechnung!J58</f>
        <v>133462</v>
      </c>
      <c r="K58" s="95">
        <f>A1_2020_Berechnung!K58</f>
        <v>134188</v>
      </c>
      <c r="L58" s="95">
        <f>A1_2020_Berechnung!L58</f>
        <v>136184</v>
      </c>
      <c r="M58" s="95">
        <f>A1_2020_Berechnung!M58</f>
        <v>137866</v>
      </c>
      <c r="N58" s="95">
        <f>A1_2020_Berechnung!N58</f>
        <v>139671</v>
      </c>
      <c r="O58" s="95">
        <f>A1_2020_Berechnung!O58</f>
        <v>140540</v>
      </c>
      <c r="P58" s="95">
        <f>A1_2020_Berechnung!P58</f>
        <v>141598</v>
      </c>
      <c r="Q58" s="95">
        <f>A1_2020_Berechnung!Q58</f>
        <v>142814</v>
      </c>
      <c r="R58" s="95">
        <f>A1_2020_Berechnung!R58</f>
        <v>143698</v>
      </c>
      <c r="S58" s="96">
        <f>A1_2020_Berechnung!S58</f>
        <v>8.5324128971835567</v>
      </c>
      <c r="T58" s="96">
        <f>A1_2020_Berechnung!T58</f>
        <v>4.2301945367240652</v>
      </c>
      <c r="U58" s="96">
        <f>A1_2020_Berechnung!U58</f>
        <v>0.61898693405408434</v>
      </c>
    </row>
    <row r="59" spans="2:21" x14ac:dyDescent="0.25">
      <c r="B59" s="95" t="str">
        <f>A1_2020_Berechnung!B59</f>
        <v>Wesermarsch</v>
      </c>
      <c r="C59" s="95">
        <f>A1_2020_Berechnung!C59</f>
        <v>93725</v>
      </c>
      <c r="D59" s="95">
        <f>A1_2020_Berechnung!D59</f>
        <v>93094</v>
      </c>
      <c r="E59" s="95">
        <f>A1_2020_Berechnung!E59</f>
        <v>92622</v>
      </c>
      <c r="F59" s="95">
        <f>A1_2020_Berechnung!F59</f>
        <v>91968</v>
      </c>
      <c r="G59" s="95">
        <f>A1_2020_Berechnung!G59</f>
        <v>91228</v>
      </c>
      <c r="H59" s="95">
        <f>A1_2020_Berechnung!H59</f>
        <v>90772</v>
      </c>
      <c r="I59" s="95">
        <f>A1_2020_Berechnung!I59</f>
        <v>89527</v>
      </c>
      <c r="J59" s="95">
        <f>A1_2020_Berechnung!J59</f>
        <v>89126</v>
      </c>
      <c r="K59" s="95">
        <f>A1_2020_Berechnung!K59</f>
        <v>88831</v>
      </c>
      <c r="L59" s="95">
        <f>A1_2020_Berechnung!L59</f>
        <v>88765</v>
      </c>
      <c r="M59" s="95">
        <f>A1_2020_Berechnung!M59</f>
        <v>89239</v>
      </c>
      <c r="N59" s="95">
        <f>A1_2020_Berechnung!N59</f>
        <v>89282</v>
      </c>
      <c r="O59" s="95">
        <f>A1_2020_Berechnung!O59</f>
        <v>89022</v>
      </c>
      <c r="P59" s="95">
        <f>A1_2020_Berechnung!P59</f>
        <v>88624</v>
      </c>
      <c r="Q59" s="95">
        <f>A1_2020_Berechnung!Q59</f>
        <v>88583</v>
      </c>
      <c r="R59" s="95">
        <f>A1_2020_Berechnung!R59</f>
        <v>88524</v>
      </c>
      <c r="S59" s="96">
        <f>A1_2020_Berechnung!S59</f>
        <v>-5.5492131234995998</v>
      </c>
      <c r="T59" s="96">
        <f>A1_2020_Berechnung!T59</f>
        <v>-0.80121919788433305</v>
      </c>
      <c r="U59" s="96">
        <f>A1_2020_Berechnung!U59</f>
        <v>-6.6604201709131547E-2</v>
      </c>
    </row>
    <row r="60" spans="2:21" x14ac:dyDescent="0.25">
      <c r="B60" s="95" t="str">
        <f>A1_2020_Berechnung!B60</f>
        <v>Wittmund</v>
      </c>
      <c r="C60" s="95">
        <f>A1_2020_Berechnung!C60</f>
        <v>57954</v>
      </c>
      <c r="D60" s="95">
        <f>A1_2020_Berechnung!D60</f>
        <v>57829</v>
      </c>
      <c r="E60" s="95">
        <f>A1_2020_Berechnung!E60</f>
        <v>57742</v>
      </c>
      <c r="F60" s="95">
        <f>A1_2020_Berechnung!F60</f>
        <v>57492</v>
      </c>
      <c r="G60" s="95">
        <f>A1_2020_Berechnung!G60</f>
        <v>57391</v>
      </c>
      <c r="H60" s="95">
        <f>A1_2020_Berechnung!H60</f>
        <v>57280</v>
      </c>
      <c r="I60" s="95">
        <f>A1_2020_Berechnung!I60</f>
        <v>56572</v>
      </c>
      <c r="J60" s="95">
        <f>A1_2020_Berechnung!J60</f>
        <v>56362</v>
      </c>
      <c r="K60" s="95">
        <f>A1_2020_Berechnung!K60</f>
        <v>56400</v>
      </c>
      <c r="L60" s="95">
        <f>A1_2020_Berechnung!L60</f>
        <v>56539</v>
      </c>
      <c r="M60" s="95">
        <f>A1_2020_Berechnung!M60</f>
        <v>57173</v>
      </c>
      <c r="N60" s="95">
        <f>A1_2020_Berechnung!N60</f>
        <v>56881</v>
      </c>
      <c r="O60" s="95">
        <f>A1_2020_Berechnung!O60</f>
        <v>56731</v>
      </c>
      <c r="P60" s="95">
        <f>A1_2020_Berechnung!P60</f>
        <v>56882</v>
      </c>
      <c r="Q60" s="95">
        <f>A1_2020_Berechnung!Q60</f>
        <v>56926</v>
      </c>
      <c r="R60" s="95">
        <f>A1_2020_Berechnung!R60</f>
        <v>57384</v>
      </c>
      <c r="S60" s="96">
        <f>A1_2020_Berechnung!S60</f>
        <v>-0.98353866859923389</v>
      </c>
      <c r="T60" s="96">
        <f>A1_2020_Berechnung!T60</f>
        <v>0.36905532331695029</v>
      </c>
      <c r="U60" s="96">
        <f>A1_2020_Berechnung!U60</f>
        <v>0.80455327969644796</v>
      </c>
    </row>
    <row r="61" spans="2:21" x14ac:dyDescent="0.25">
      <c r="B61" s="95" t="str">
        <f>A1_2020_Berechnung!B61</f>
        <v>Stat. Region Weser-Ems</v>
      </c>
      <c r="C61" s="95">
        <f>A1_2020_Berechnung!C61</f>
        <v>2475459</v>
      </c>
      <c r="D61" s="95">
        <f>A1_2020_Berechnung!D61</f>
        <v>2477718</v>
      </c>
      <c r="E61" s="95">
        <f>A1_2020_Berechnung!E61</f>
        <v>2480393</v>
      </c>
      <c r="F61" s="95">
        <f>A1_2020_Berechnung!F61</f>
        <v>2477771</v>
      </c>
      <c r="G61" s="95">
        <f>A1_2020_Berechnung!G61</f>
        <v>2476001</v>
      </c>
      <c r="H61" s="95">
        <f>A1_2020_Berechnung!H61</f>
        <v>2477975</v>
      </c>
      <c r="I61" s="95">
        <f>A1_2020_Berechnung!I61</f>
        <v>2437727</v>
      </c>
      <c r="J61" s="95">
        <f>A1_2020_Berechnung!J61</f>
        <v>2442205</v>
      </c>
      <c r="K61" s="95">
        <f>A1_2020_Berechnung!K61</f>
        <v>2446345</v>
      </c>
      <c r="L61" s="95">
        <f>A1_2020_Berechnung!L61</f>
        <v>2460857</v>
      </c>
      <c r="M61" s="95">
        <f>A1_2020_Berechnung!M61</f>
        <v>2496176</v>
      </c>
      <c r="N61" s="95">
        <f>A1_2020_Berechnung!N61</f>
        <v>2506155</v>
      </c>
      <c r="O61" s="95">
        <f>A1_2020_Berechnung!O61</f>
        <v>2516457</v>
      </c>
      <c r="P61" s="95">
        <f>A1_2020_Berechnung!P61</f>
        <v>2525333</v>
      </c>
      <c r="Q61" s="95">
        <f>A1_2020_Berechnung!Q61</f>
        <v>2533993</v>
      </c>
      <c r="R61" s="95">
        <f>A1_2020_Berechnung!R61</f>
        <v>2542666</v>
      </c>
      <c r="S61" s="96">
        <f>A1_2020_Berechnung!S61</f>
        <v>2.7149308471681413</v>
      </c>
      <c r="T61" s="96">
        <f>A1_2020_Berechnung!T61</f>
        <v>1.8624488016870606</v>
      </c>
      <c r="U61" s="96">
        <f>A1_2020_Berechnung!U61</f>
        <v>0.34226613885673718</v>
      </c>
    </row>
    <row r="62" spans="2:21" x14ac:dyDescent="0.25">
      <c r="B62" s="95" t="str">
        <f>A1_2020_Berechnung!B62</f>
        <v>Niedersachsen</v>
      </c>
      <c r="C62" s="95">
        <f>A1_2020_Berechnung!C62</f>
        <v>7993946</v>
      </c>
      <c r="D62" s="95">
        <f>A1_2020_Berechnung!D62</f>
        <v>7982685</v>
      </c>
      <c r="E62" s="95">
        <f>A1_2020_Berechnung!E62</f>
        <v>7971684</v>
      </c>
      <c r="F62" s="95">
        <f>A1_2020_Berechnung!F62</f>
        <v>7947244</v>
      </c>
      <c r="G62" s="95">
        <f>A1_2020_Berechnung!G62</f>
        <v>7928815</v>
      </c>
      <c r="H62" s="95">
        <f>A1_2020_Berechnung!H62</f>
        <v>7918293</v>
      </c>
      <c r="I62" s="95">
        <f>A1_2020_Berechnung!I62</f>
        <v>7774253</v>
      </c>
      <c r="J62" s="95">
        <f>A1_2020_Berechnung!J62</f>
        <v>7778995</v>
      </c>
      <c r="K62" s="95">
        <f>A1_2020_Berechnung!K62</f>
        <v>7790559</v>
      </c>
      <c r="L62" s="95">
        <f>A1_2020_Berechnung!L62</f>
        <v>7826739</v>
      </c>
      <c r="M62" s="95">
        <f>A1_2020_Berechnung!M62</f>
        <v>7926599</v>
      </c>
      <c r="N62" s="95">
        <f>A1_2020_Berechnung!N62</f>
        <v>7945685</v>
      </c>
      <c r="O62" s="95">
        <f>A1_2020_Berechnung!O62</f>
        <v>7962775</v>
      </c>
      <c r="P62" s="95">
        <f>A1_2020_Berechnung!P62</f>
        <v>7982448</v>
      </c>
      <c r="Q62" s="95">
        <f>A1_2020_Berechnung!Q62</f>
        <v>7993608</v>
      </c>
      <c r="R62" s="95">
        <f>A1_2020_Berechnung!R62</f>
        <v>8003421</v>
      </c>
      <c r="S62" s="96">
        <f>A1_2020_Berechnung!S62</f>
        <v>0.11852719545516069</v>
      </c>
      <c r="T62" s="96">
        <f>A1_2020_Berechnung!T62</f>
        <v>0.96916723048560927</v>
      </c>
      <c r="U62" s="96">
        <f>A1_2020_Berechnung!U62</f>
        <v>0.12276058570798068</v>
      </c>
    </row>
    <row r="64" spans="2:21" x14ac:dyDescent="0.25">
      <c r="B64" t="str">
        <f>A1_2020_Berechnung!B64</f>
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</c>
    </row>
    <row r="67" spans="2:2" x14ac:dyDescent="0.25">
      <c r="B67" t="str">
        <f>A1_2020_Berechnung!B67</f>
        <v>Quelle: Bevölkerungsfortschreibung</v>
      </c>
    </row>
  </sheetData>
  <mergeCells count="5">
    <mergeCell ref="B7:B9"/>
    <mergeCell ref="C7:R7"/>
    <mergeCell ref="S7:U7"/>
    <mergeCell ref="C9:R9"/>
    <mergeCell ref="S9:U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4"/>
  <dimension ref="A1:G54"/>
  <sheetViews>
    <sheetView workbookViewId="0">
      <selection activeCell="G5" sqref="G5"/>
    </sheetView>
  </sheetViews>
  <sheetFormatPr baseColWidth="10" defaultRowHeight="15" x14ac:dyDescent="0.25"/>
  <cols>
    <col min="2" max="2" width="37" style="49" customWidth="1"/>
    <col min="3" max="3" width="31.85546875" bestFit="1" customWidth="1"/>
    <col min="6" max="6" width="23.42578125" customWidth="1"/>
  </cols>
  <sheetData>
    <row r="1" spans="1:7" x14ac:dyDescent="0.25">
      <c r="B1" s="49" t="s">
        <v>186</v>
      </c>
      <c r="C1" t="s">
        <v>187</v>
      </c>
      <c r="D1" t="s">
        <v>188</v>
      </c>
    </row>
    <row r="2" spans="1:7" x14ac:dyDescent="0.25">
      <c r="A2" s="71">
        <v>251</v>
      </c>
      <c r="B2" s="53">
        <v>3251</v>
      </c>
      <c r="C2" s="35" t="str">
        <f>VLOOKUP(A2,A1_Berechnung!$C$6:$V$61,2,FALSE)</f>
        <v>Diepholz</v>
      </c>
      <c r="D2" s="50">
        <f>VLOOKUP(A2,A1_Berechnung!$C$6:$V$61,20,FALSE)</f>
        <v>9.3597558164196862E-2</v>
      </c>
      <c r="E2">
        <v>0</v>
      </c>
      <c r="F2" t="str">
        <f>VLOOKUP(E2,A1_Berechnung!$C$6:$V$61,2,FALSE)</f>
        <v>Niedersachsen</v>
      </c>
      <c r="G2" s="50">
        <f>VLOOKUP(E2,A1_Berechnung!$C$6:$V$61,20,FALSE)</f>
        <v>0.13980673597873736</v>
      </c>
    </row>
    <row r="3" spans="1:7" x14ac:dyDescent="0.25">
      <c r="A3" s="71">
        <v>159999</v>
      </c>
      <c r="B3" s="53">
        <v>3159999</v>
      </c>
      <c r="C3" s="35" t="str">
        <f>VLOOKUP(A3,A1_Berechnung!$C$6:$V$61,2,FALSE)</f>
        <v>Göttingen, Umland</v>
      </c>
      <c r="D3" s="50">
        <f>VLOOKUP(A3,A1_Berechnung!$C$6:$V$61,20,FALSE)</f>
        <v>-0.50198150594451785</v>
      </c>
      <c r="E3">
        <v>254999</v>
      </c>
      <c r="F3" t="str">
        <f>VLOOKUP(E3,A1_Berechnung!$C$6:$V$61,2,FALSE)</f>
        <v>Hildesheim, Umland</v>
      </c>
      <c r="G3" s="50">
        <f>VLOOKUP(E3,A1_Berechnung!$C$6:$V$61,20,FALSE)</f>
        <v>-0.27490779134498639</v>
      </c>
    </row>
    <row r="4" spans="1:7" x14ac:dyDescent="0.25">
      <c r="A4" s="71">
        <v>241999</v>
      </c>
      <c r="B4" s="53">
        <v>3241999</v>
      </c>
      <c r="C4" s="35" t="str">
        <f>VLOOKUP(A4,A1_Berechnung!$C$6:$V$61,2,FALSE)</f>
        <v>Hannover, Umland</v>
      </c>
      <c r="D4" s="50">
        <f>VLOOKUP(A4,A1_Berechnung!$C$6:$V$61,20,FALSE)</f>
        <v>0.10233134696460046</v>
      </c>
      <c r="E4">
        <v>159</v>
      </c>
      <c r="F4" t="str">
        <f>VLOOKUP(E4,A1_Berechnung!$C$6:$V$61,2,FALSE)</f>
        <v>Göttingen</v>
      </c>
      <c r="G4" s="50">
        <f>VLOOKUP(E4,A1_Berechnung!$C$6:$V$61,20,FALSE)</f>
        <v>-0.44792798954529356</v>
      </c>
    </row>
    <row r="5" spans="1:7" x14ac:dyDescent="0.25">
      <c r="A5" s="71">
        <v>254021</v>
      </c>
      <c r="B5" s="53">
        <v>3254021</v>
      </c>
      <c r="C5" s="35" t="str">
        <f>VLOOKUP(A5,A1_Berechnung!$C$6:$V$61,2,FALSE)</f>
        <v>Hildesheim, Stadt</v>
      </c>
      <c r="D5" s="50">
        <f>VLOOKUP(A5,A1_Berechnung!$C$6:$V$61,20,FALSE)</f>
        <v>-0.29120502010000981</v>
      </c>
      <c r="E5">
        <v>241</v>
      </c>
      <c r="F5" t="str">
        <f>VLOOKUP(E5,A1_Berechnung!$C$6:$V$61,2,FALSE)</f>
        <v>Hannover,Region</v>
      </c>
      <c r="G5" s="50">
        <f>VLOOKUP(E5,A1_Berechnung!$C$6:$V$61,20,FALSE)</f>
        <v>-4.3969371747648631E-2</v>
      </c>
    </row>
    <row r="6" spans="1:7" x14ac:dyDescent="0.25">
      <c r="A6" s="71">
        <v>254999</v>
      </c>
      <c r="B6" s="53">
        <v>3254999</v>
      </c>
      <c r="C6" s="35" t="str">
        <f>VLOOKUP(A6,A1_Berechnung!$C$6:$V$61,2,FALSE)</f>
        <v>Hildesheim, Umland</v>
      </c>
      <c r="D6" s="50">
        <f>VLOOKUP(A6,A1_Berechnung!$C$6:$V$61,20,FALSE)</f>
        <v>-0.27490779134498639</v>
      </c>
    </row>
    <row r="7" spans="1:7" x14ac:dyDescent="0.25">
      <c r="A7" s="71">
        <v>101</v>
      </c>
      <c r="B7" s="54">
        <v>3101</v>
      </c>
      <c r="C7" s="35" t="str">
        <f>VLOOKUP(A7,A1_Berechnung!$C$6:$V$61,2,FALSE)</f>
        <v>Braunschweig,Stadt</v>
      </c>
      <c r="D7" s="50">
        <f>VLOOKUP(A7,A1_Berechnung!$C$6:$V$61,20,FALSE)</f>
        <v>0.44866528120116639</v>
      </c>
    </row>
    <row r="8" spans="1:7" x14ac:dyDescent="0.25">
      <c r="A8" s="71">
        <v>102</v>
      </c>
      <c r="B8" s="54">
        <v>3102</v>
      </c>
      <c r="C8" s="35" t="str">
        <f>VLOOKUP(A8,A1_Berechnung!$C$6:$V$61,2,FALSE)</f>
        <v>Salzgitter,Stadt</v>
      </c>
      <c r="D8" s="50">
        <f>VLOOKUP(A8,A1_Berechnung!$C$6:$V$61,20,FALSE)</f>
        <v>-0.62602431680451276</v>
      </c>
    </row>
    <row r="9" spans="1:7" x14ac:dyDescent="0.25">
      <c r="A9" s="71">
        <v>103</v>
      </c>
      <c r="B9" s="54">
        <v>3103</v>
      </c>
      <c r="C9" s="35" t="str">
        <f>VLOOKUP(A9,A1_Berechnung!$C$6:$V$61,2,FALSE)</f>
        <v>Wolfsburg,Stadt</v>
      </c>
      <c r="D9" s="50">
        <f>VLOOKUP(A9,A1_Berechnung!$C$6:$V$61,20,FALSE)</f>
        <v>0.1772035666245137</v>
      </c>
    </row>
    <row r="10" spans="1:7" x14ac:dyDescent="0.25">
      <c r="A10" s="71">
        <v>151</v>
      </c>
      <c r="B10" s="54">
        <v>3151</v>
      </c>
      <c r="C10" s="35" t="str">
        <f>VLOOKUP(A10,A1_Berechnung!$C$6:$V$61,2,FALSE)</f>
        <v>Gifhorn</v>
      </c>
      <c r="D10" s="50">
        <f>VLOOKUP(A10,A1_Berechnung!$C$6:$V$61,20,FALSE)</f>
        <v>0.3427694406548431</v>
      </c>
    </row>
    <row r="11" spans="1:7" x14ac:dyDescent="0.25">
      <c r="A11" s="71">
        <v>153</v>
      </c>
      <c r="B11" s="54">
        <v>3153</v>
      </c>
      <c r="C11" s="35" t="str">
        <f>VLOOKUP(A11,A1_Berechnung!$C$6:$V$61,2,FALSE)</f>
        <v>Goslar</v>
      </c>
      <c r="D11" s="50">
        <f>VLOOKUP(A11,A1_Berechnung!$C$6:$V$61,20,FALSE)</f>
        <v>-0.52695345001240745</v>
      </c>
    </row>
    <row r="12" spans="1:7" x14ac:dyDescent="0.25">
      <c r="A12" s="71">
        <v>154</v>
      </c>
      <c r="B12" s="54">
        <v>3154</v>
      </c>
      <c r="C12" s="35" t="str">
        <f>VLOOKUP(A12,A1_Berechnung!$C$6:$V$61,2,FALSE)</f>
        <v>Helmstedt</v>
      </c>
      <c r="D12" s="50">
        <f>VLOOKUP(A12,A1_Berechnung!$C$6:$V$61,20,FALSE)</f>
        <v>-1.0952062821032341E-2</v>
      </c>
    </row>
    <row r="13" spans="1:7" x14ac:dyDescent="0.25">
      <c r="A13" s="71">
        <v>155</v>
      </c>
      <c r="B13" s="54">
        <v>3155</v>
      </c>
      <c r="C13" s="35" t="str">
        <f>VLOOKUP(A13,A1_Berechnung!$C$6:$V$61,2,FALSE)</f>
        <v>Northeim</v>
      </c>
      <c r="D13" s="50">
        <f>VLOOKUP(A13,A1_Berechnung!$C$6:$V$61,20,FALSE)</f>
        <v>-0.36154106880578468</v>
      </c>
    </row>
    <row r="14" spans="1:7" x14ac:dyDescent="0.25">
      <c r="A14" s="71">
        <v>157</v>
      </c>
      <c r="B14" s="54">
        <v>3157</v>
      </c>
      <c r="C14" s="35" t="str">
        <f>VLOOKUP(A14,A1_Berechnung!$C$6:$V$61,2,FALSE)</f>
        <v>Peine</v>
      </c>
      <c r="D14" s="50">
        <f>VLOOKUP(A14,A1_Berechnung!$C$6:$V$61,20,FALSE)</f>
        <v>0.62404359347590788</v>
      </c>
    </row>
    <row r="15" spans="1:7" x14ac:dyDescent="0.25">
      <c r="A15" s="71">
        <v>158</v>
      </c>
      <c r="B15" s="54">
        <v>3158</v>
      </c>
      <c r="C15" s="35" t="str">
        <f>VLOOKUP(A15,A1_Berechnung!$C$6:$V$61,2,FALSE)</f>
        <v>Wolfenbüttel</v>
      </c>
      <c r="D15" s="50">
        <f>VLOOKUP(A15,A1_Berechnung!$C$6:$V$61,20,FALSE)</f>
        <v>-0.28176058686228744</v>
      </c>
    </row>
    <row r="16" spans="1:7" x14ac:dyDescent="0.25">
      <c r="A16" s="71">
        <v>159016</v>
      </c>
      <c r="B16" s="54">
        <v>3159016</v>
      </c>
      <c r="C16" s="35" t="str">
        <f>VLOOKUP(A16,A1_Berechnung!$C$6:$V$61,2,FALSE)</f>
        <v>Göttingen, Stadt</v>
      </c>
      <c r="D16" s="50">
        <f>VLOOKUP(A16,A1_Berechnung!$C$6:$V$61,20,FALSE)</f>
        <v>-0.35363227271584557</v>
      </c>
    </row>
    <row r="17" spans="1:4" x14ac:dyDescent="0.25">
      <c r="A17" s="71">
        <v>241001</v>
      </c>
      <c r="B17" s="54">
        <v>3241001</v>
      </c>
      <c r="C17" s="35" t="str">
        <f>VLOOKUP(A17,A1_Berechnung!$C$6:$V$61,2,FALSE)</f>
        <v>Hannover,Landeshauptstadt</v>
      </c>
      <c r="D17" s="50">
        <f>VLOOKUP(A17,A1_Berechnung!$C$6:$V$61,20,FALSE)</f>
        <v>-0.21242668212939628</v>
      </c>
    </row>
    <row r="18" spans="1:4" x14ac:dyDescent="0.25">
      <c r="A18" s="71">
        <v>252</v>
      </c>
      <c r="B18" s="54">
        <v>3252</v>
      </c>
      <c r="C18" s="35" t="str">
        <f>VLOOKUP(A18,A1_Berechnung!$C$6:$V$61,2,FALSE)</f>
        <v>Hameln-Pyrmont</v>
      </c>
      <c r="D18" s="50">
        <f>VLOOKUP(A18,A1_Berechnung!$C$6:$V$61,20,FALSE)</f>
        <v>-6.731332332608593E-3</v>
      </c>
    </row>
    <row r="19" spans="1:4" x14ac:dyDescent="0.25">
      <c r="A19" s="71">
        <v>255</v>
      </c>
      <c r="B19" s="54">
        <v>3255</v>
      </c>
      <c r="C19" s="35" t="str">
        <f>VLOOKUP(A19,A1_Berechnung!$C$6:$V$61,2,FALSE)</f>
        <v>Holzminden</v>
      </c>
      <c r="D19" s="50">
        <f>VLOOKUP(A19,A1_Berechnung!$C$6:$V$61,20,FALSE)</f>
        <v>-0.72842550193730182</v>
      </c>
    </row>
    <row r="20" spans="1:4" x14ac:dyDescent="0.25">
      <c r="A20" s="71">
        <v>256</v>
      </c>
      <c r="B20" s="54">
        <v>3256</v>
      </c>
      <c r="C20" s="35" t="str">
        <f>VLOOKUP(A20,A1_Berechnung!$C$6:$V$61,2,FALSE)</f>
        <v>Nienburg (Weser)</v>
      </c>
      <c r="D20" s="50">
        <f>VLOOKUP(A20,A1_Berechnung!$C$6:$V$61,20,FALSE)</f>
        <v>3.2952729309805085E-3</v>
      </c>
    </row>
    <row r="21" spans="1:4" x14ac:dyDescent="0.25">
      <c r="A21" s="71">
        <v>257</v>
      </c>
      <c r="B21" s="54">
        <v>3257</v>
      </c>
      <c r="C21" s="35" t="str">
        <f>VLOOKUP(A21,A1_Berechnung!$C$6:$V$61,2,FALSE)</f>
        <v>Schaumburg</v>
      </c>
      <c r="D21" s="50">
        <f>VLOOKUP(A21,A1_Berechnung!$C$6:$V$61,20,FALSE)</f>
        <v>2.4717805058910768E-2</v>
      </c>
    </row>
    <row r="22" spans="1:4" x14ac:dyDescent="0.25">
      <c r="A22" s="71">
        <v>351</v>
      </c>
      <c r="B22" s="54">
        <v>3351</v>
      </c>
      <c r="C22" s="35" t="str">
        <f>VLOOKUP(A22,A1_Berechnung!$C$6:$V$61,2,FALSE)</f>
        <v>Celle</v>
      </c>
      <c r="D22" s="50">
        <f>VLOOKUP(A22,A1_Berechnung!$C$6:$V$61,20,FALSE)</f>
        <v>4.1914427504806187E-2</v>
      </c>
    </row>
    <row r="23" spans="1:4" x14ac:dyDescent="0.25">
      <c r="A23" s="71">
        <v>352</v>
      </c>
      <c r="B23" s="54">
        <v>3352</v>
      </c>
      <c r="C23" s="35" t="str">
        <f>VLOOKUP(A23,A1_Berechnung!$C$6:$V$61,2,FALSE)</f>
        <v>Cuxhaven</v>
      </c>
      <c r="D23" s="50">
        <f>VLOOKUP(A23,A1_Berechnung!$C$6:$V$61,20,FALSE)</f>
        <v>-8.8288860972791899E-2</v>
      </c>
    </row>
    <row r="24" spans="1:4" x14ac:dyDescent="0.25">
      <c r="A24" s="71">
        <v>353</v>
      </c>
      <c r="B24" s="54">
        <v>3353</v>
      </c>
      <c r="C24" s="35" t="str">
        <f>VLOOKUP(A24,A1_Berechnung!$C$6:$V$61,2,FALSE)</f>
        <v>Harburg</v>
      </c>
      <c r="D24" s="50">
        <f>VLOOKUP(A24,A1_Berechnung!$C$6:$V$61,20,FALSE)</f>
        <v>0.65472987941893213</v>
      </c>
    </row>
    <row r="25" spans="1:4" x14ac:dyDescent="0.25">
      <c r="A25" s="71">
        <v>354</v>
      </c>
      <c r="B25" s="54">
        <v>3354</v>
      </c>
      <c r="C25" s="35" t="str">
        <f>VLOOKUP(A25,A1_Berechnung!$C$6:$V$61,2,FALSE)</f>
        <v>Lüchow-Dannenberg</v>
      </c>
      <c r="D25" s="50">
        <f>VLOOKUP(A25,A1_Berechnung!$C$6:$V$61,20,FALSE)</f>
        <v>-2.478110028085247E-2</v>
      </c>
    </row>
    <row r="26" spans="1:4" x14ac:dyDescent="0.25">
      <c r="A26" s="71">
        <v>355</v>
      </c>
      <c r="B26" s="54">
        <v>3355</v>
      </c>
      <c r="C26" s="35" t="str">
        <f>VLOOKUP(A26,A1_Berechnung!$C$6:$V$61,2,FALSE)</f>
        <v>Lüneburg</v>
      </c>
      <c r="D26" s="50">
        <f>VLOOKUP(A26,A1_Berechnung!$C$6:$V$61,20,FALSE)</f>
        <v>0.41827541827541825</v>
      </c>
    </row>
    <row r="27" spans="1:4" x14ac:dyDescent="0.25">
      <c r="A27" s="71">
        <v>356</v>
      </c>
      <c r="B27" s="54">
        <v>3356</v>
      </c>
      <c r="C27" s="35" t="str">
        <f>VLOOKUP(A27,A1_Berechnung!$C$6:$V$61,2,FALSE)</f>
        <v>Osterholz</v>
      </c>
      <c r="D27" s="50">
        <f>VLOOKUP(A27,A1_Berechnung!$C$6:$V$61,20,FALSE)</f>
        <v>0.36206030814767831</v>
      </c>
    </row>
    <row r="28" spans="1:4" x14ac:dyDescent="0.25">
      <c r="A28" s="71">
        <v>357</v>
      </c>
      <c r="B28" s="54">
        <v>3357</v>
      </c>
      <c r="C28" s="35" t="str">
        <f>VLOOKUP(A28,A1_Berechnung!$C$6:$V$61,2,FALSE)</f>
        <v>Rotenburg (Wümme)</v>
      </c>
      <c r="D28" s="50">
        <f>VLOOKUP(A28,A1_Berechnung!$C$6:$V$61,20,FALSE)</f>
        <v>0.20005506102597045</v>
      </c>
    </row>
    <row r="29" spans="1:4" x14ac:dyDescent="0.25">
      <c r="A29" s="71">
        <v>358</v>
      </c>
      <c r="B29" s="54">
        <v>3358</v>
      </c>
      <c r="C29" s="35" t="str">
        <f>VLOOKUP(A29,A1_Berechnung!$C$6:$V$61,2,FALSE)</f>
        <v>Heidekreis</v>
      </c>
      <c r="D29" s="50">
        <f>VLOOKUP(A29,A1_Berechnung!$C$6:$V$61,20,FALSE)</f>
        <v>0.65686379735966516</v>
      </c>
    </row>
    <row r="30" spans="1:4" x14ac:dyDescent="0.25">
      <c r="A30" s="71">
        <v>359</v>
      </c>
      <c r="B30" s="54">
        <v>3359</v>
      </c>
      <c r="C30" s="35" t="str">
        <f>VLOOKUP(A30,A1_Berechnung!$C$6:$V$61,2,FALSE)</f>
        <v>Stade</v>
      </c>
      <c r="D30" s="50">
        <f>VLOOKUP(A30,A1_Berechnung!$C$6:$V$61,20,FALSE)</f>
        <v>0.69423245462870875</v>
      </c>
    </row>
    <row r="31" spans="1:4" x14ac:dyDescent="0.25">
      <c r="A31" s="71">
        <v>360</v>
      </c>
      <c r="B31" s="54">
        <v>3360</v>
      </c>
      <c r="C31" s="35" t="str">
        <f>VLOOKUP(A31,A1_Berechnung!$C$6:$V$61,2,FALSE)</f>
        <v>Uelzen</v>
      </c>
      <c r="D31" s="50">
        <f>VLOOKUP(A31,A1_Berechnung!$C$6:$V$61,20,FALSE)</f>
        <v>-0.19768396491379683</v>
      </c>
    </row>
    <row r="32" spans="1:4" x14ac:dyDescent="0.25">
      <c r="A32" s="71">
        <v>361</v>
      </c>
      <c r="B32" s="54">
        <v>3361</v>
      </c>
      <c r="C32" s="35" t="str">
        <f>VLOOKUP(A32,A1_Berechnung!$C$6:$V$61,2,FALSE)</f>
        <v>Verden</v>
      </c>
      <c r="D32" s="50">
        <f>VLOOKUP(A32,A1_Berechnung!$C$6:$V$61,20,FALSE)</f>
        <v>0.24928358383531202</v>
      </c>
    </row>
    <row r="33" spans="1:4" x14ac:dyDescent="0.25">
      <c r="A33" s="71">
        <v>401</v>
      </c>
      <c r="B33" s="54">
        <v>3401</v>
      </c>
      <c r="C33" s="35" t="str">
        <f>VLOOKUP(A33,A1_Berechnung!$C$6:$V$61,2,FALSE)</f>
        <v>Delmenhorst,Stadt</v>
      </c>
      <c r="D33" s="50">
        <f>VLOOKUP(A33,A1_Berechnung!$C$6:$V$61,20,FALSE)</f>
        <v>-6.1850090842320925E-2</v>
      </c>
    </row>
    <row r="34" spans="1:4" x14ac:dyDescent="0.25">
      <c r="A34" s="71">
        <v>402</v>
      </c>
      <c r="B34" s="54">
        <v>3402</v>
      </c>
      <c r="C34" s="35" t="str">
        <f>VLOOKUP(A34,A1_Berechnung!$C$6:$V$61,2,FALSE)</f>
        <v>Emden,Stadt</v>
      </c>
      <c r="D34" s="50">
        <f>VLOOKUP(A34,A1_Berechnung!$C$6:$V$61,20,FALSE)</f>
        <v>-0.56180894511405521</v>
      </c>
    </row>
    <row r="35" spans="1:4" x14ac:dyDescent="0.25">
      <c r="A35" s="71">
        <v>403</v>
      </c>
      <c r="B35" s="54">
        <v>3403</v>
      </c>
      <c r="C35" s="35" t="str">
        <f>VLOOKUP(A35,A1_Berechnung!$C$6:$V$61,2,FALSE)</f>
        <v>Oldenburg(Oldb),Stadt</v>
      </c>
      <c r="D35" s="50">
        <f>VLOOKUP(A35,A1_Berechnung!$C$6:$V$61,20,FALSE)</f>
        <v>0.51542714464062778</v>
      </c>
    </row>
    <row r="36" spans="1:4" x14ac:dyDescent="0.25">
      <c r="A36" s="71">
        <v>404</v>
      </c>
      <c r="B36" s="54">
        <v>3404</v>
      </c>
      <c r="C36" s="35" t="str">
        <f>VLOOKUP(A36,A1_Berechnung!$C$6:$V$61,2,FALSE)</f>
        <v>Osnabrück,Stadt</v>
      </c>
      <c r="D36" s="50">
        <f>VLOOKUP(A36,A1_Berechnung!$C$6:$V$61,20,FALSE)</f>
        <v>0.30531478379100202</v>
      </c>
    </row>
    <row r="37" spans="1:4" x14ac:dyDescent="0.25">
      <c r="A37" s="71">
        <v>405</v>
      </c>
      <c r="B37" s="54">
        <v>3405</v>
      </c>
      <c r="C37" s="35" t="str">
        <f>VLOOKUP(A37,A1_Berechnung!$C$6:$V$61,2,FALSE)</f>
        <v>Wilhelmshaven,Stadt</v>
      </c>
      <c r="D37" s="50">
        <f>VLOOKUP(A37,A1_Berechnung!$C$6:$V$61,20,FALSE)</f>
        <v>-0.24777786517737749</v>
      </c>
    </row>
    <row r="38" spans="1:4" x14ac:dyDescent="0.25">
      <c r="A38" s="71">
        <v>451</v>
      </c>
      <c r="B38" s="54">
        <v>3451</v>
      </c>
      <c r="C38" s="35" t="str">
        <f>VLOOKUP(A38,A1_Berechnung!$C$6:$V$61,2,FALSE)</f>
        <v>Ammerland</v>
      </c>
      <c r="D38" s="50">
        <f>VLOOKUP(A38,A1_Berechnung!$C$6:$V$61,20,FALSE)</f>
        <v>0.63512021342618341</v>
      </c>
    </row>
    <row r="39" spans="1:4" x14ac:dyDescent="0.25">
      <c r="A39" s="71">
        <v>452</v>
      </c>
      <c r="B39" s="54">
        <v>3452</v>
      </c>
      <c r="C39" s="35" t="str">
        <f>VLOOKUP(A39,A1_Berechnung!$C$6:$V$61,2,FALSE)</f>
        <v>Aurich</v>
      </c>
      <c r="D39" s="50">
        <f>VLOOKUP(A39,A1_Berechnung!$C$6:$V$61,20,FALSE)</f>
        <v>-8.1117525599426907E-2</v>
      </c>
    </row>
    <row r="40" spans="1:4" x14ac:dyDescent="0.25">
      <c r="A40" s="71">
        <v>453</v>
      </c>
      <c r="B40" s="54">
        <v>3453</v>
      </c>
      <c r="C40" s="35" t="str">
        <f>VLOOKUP(A40,A1_Berechnung!$C$6:$V$61,2,FALSE)</f>
        <v>Cloppenburg</v>
      </c>
      <c r="D40" s="50">
        <f>VLOOKUP(A40,A1_Berechnung!$C$6:$V$61,20,FALSE)</f>
        <v>0.78772704726362286</v>
      </c>
    </row>
    <row r="41" spans="1:4" x14ac:dyDescent="0.25">
      <c r="A41" s="71">
        <v>454</v>
      </c>
      <c r="B41" s="54">
        <v>3454</v>
      </c>
      <c r="C41" s="35" t="str">
        <f>VLOOKUP(A41,A1_Berechnung!$C$6:$V$61,2,FALSE)</f>
        <v>Emsland</v>
      </c>
      <c r="D41" s="50">
        <f>VLOOKUP(A41,A1_Berechnung!$C$6:$V$61,20,FALSE)</f>
        <v>0.39827180131242379</v>
      </c>
    </row>
    <row r="42" spans="1:4" x14ac:dyDescent="0.25">
      <c r="A42" s="71">
        <v>455</v>
      </c>
      <c r="B42" s="54">
        <v>3455</v>
      </c>
      <c r="C42" s="35" t="str">
        <f>VLOOKUP(A42,A1_Berechnung!$C$6:$V$61,2,FALSE)</f>
        <v>Friesland</v>
      </c>
      <c r="D42" s="50">
        <f>VLOOKUP(A42,A1_Berechnung!$C$6:$V$61,20,FALSE)</f>
        <v>0.24781637213081453</v>
      </c>
    </row>
    <row r="43" spans="1:4" x14ac:dyDescent="0.25">
      <c r="A43" s="71">
        <v>456</v>
      </c>
      <c r="B43" s="54">
        <v>3456</v>
      </c>
      <c r="C43" s="35" t="str">
        <f>VLOOKUP(A43,A1_Berechnung!$C$6:$V$61,2,FALSE)</f>
        <v>Grafschaft Bentheim</v>
      </c>
      <c r="D43" s="50">
        <f>VLOOKUP(A43,A1_Berechnung!$C$6:$V$61,20,FALSE)</f>
        <v>0.47688464665851105</v>
      </c>
    </row>
    <row r="44" spans="1:4" x14ac:dyDescent="0.25">
      <c r="A44" s="71">
        <v>457</v>
      </c>
      <c r="B44" s="54">
        <v>3457</v>
      </c>
      <c r="C44" s="35" t="str">
        <f>VLOOKUP(A44,A1_Berechnung!$C$6:$V$61,2,FALSE)</f>
        <v>Leer</v>
      </c>
      <c r="D44" s="50">
        <f>VLOOKUP(A44,A1_Berechnung!$C$6:$V$61,20,FALSE)</f>
        <v>0.55768539947823736</v>
      </c>
    </row>
    <row r="45" spans="1:4" x14ac:dyDescent="0.25">
      <c r="A45" s="71">
        <v>458</v>
      </c>
      <c r="B45" s="54">
        <v>3458</v>
      </c>
      <c r="C45" s="35" t="str">
        <f>VLOOKUP(A45,A1_Berechnung!$C$6:$V$61,2,FALSE)</f>
        <v>Oldenburg</v>
      </c>
      <c r="D45" s="50">
        <f>VLOOKUP(A45,A1_Berechnung!$C$6:$V$61,20,FALSE)</f>
        <v>0.57321121219572169</v>
      </c>
    </row>
    <row r="46" spans="1:4" x14ac:dyDescent="0.25">
      <c r="A46" s="71">
        <v>459</v>
      </c>
      <c r="B46" s="54">
        <v>3459</v>
      </c>
      <c r="C46" s="35" t="str">
        <f>VLOOKUP(A46,A1_Berechnung!$C$6:$V$61,2,FALSE)</f>
        <v>Osnabrück</v>
      </c>
      <c r="D46" s="50">
        <f>VLOOKUP(A46,A1_Berechnung!$C$6:$V$61,20,FALSE)</f>
        <v>0.2062444206266808</v>
      </c>
    </row>
    <row r="47" spans="1:4" x14ac:dyDescent="0.25">
      <c r="A47" s="71">
        <v>460</v>
      </c>
      <c r="B47" s="54">
        <v>3460</v>
      </c>
      <c r="C47" s="35" t="str">
        <f>VLOOKUP(A47,A1_Berechnung!$C$6:$V$61,2,FALSE)</f>
        <v>Vechta</v>
      </c>
      <c r="D47" s="50">
        <f>VLOOKUP(A47,A1_Berechnung!$C$6:$V$61,20,FALSE)</f>
        <v>0.85876919165524934</v>
      </c>
    </row>
    <row r="48" spans="1:4" x14ac:dyDescent="0.25">
      <c r="A48" s="71">
        <v>461</v>
      </c>
      <c r="B48" s="54">
        <v>3461</v>
      </c>
      <c r="C48" s="35" t="str">
        <f>VLOOKUP(A48,A1_Berechnung!$C$6:$V$61,2,FALSE)</f>
        <v>Wesermarsch</v>
      </c>
      <c r="D48" s="50">
        <f>VLOOKUP(A48,A1_Berechnung!$C$6:$V$61,20,FALSE)</f>
        <v>-4.6262863332731538E-2</v>
      </c>
    </row>
    <row r="49" spans="1:4" x14ac:dyDescent="0.25">
      <c r="A49" s="71">
        <v>462</v>
      </c>
      <c r="B49" s="54">
        <v>3462</v>
      </c>
      <c r="C49" s="35" t="str">
        <f>VLOOKUP(A49,A1_Berechnung!$C$6:$V$61,2,FALSE)</f>
        <v>Wittmund</v>
      </c>
      <c r="D49" s="50">
        <f>VLOOKUP(A49,A1_Berechnung!$C$6:$V$61,20,FALSE)</f>
        <v>7.7353116979009179E-2</v>
      </c>
    </row>
    <row r="50" spans="1:4" x14ac:dyDescent="0.25">
      <c r="B50" s="51"/>
      <c r="C50" s="51"/>
    </row>
    <row r="51" spans="1:4" x14ac:dyDescent="0.25">
      <c r="B51" s="52"/>
      <c r="C51" s="35"/>
    </row>
    <row r="52" spans="1:4" x14ac:dyDescent="0.25">
      <c r="B52" s="52"/>
      <c r="C52" s="35"/>
    </row>
    <row r="53" spans="1:4" x14ac:dyDescent="0.25">
      <c r="B53" s="52"/>
      <c r="C53" s="35"/>
    </row>
    <row r="54" spans="1:4" x14ac:dyDescent="0.25">
      <c r="B54" s="52"/>
    </row>
  </sheetData>
  <sortState ref="B2:D52">
    <sortCondition ref="B2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"/>
  <dimension ref="B2:V83"/>
  <sheetViews>
    <sheetView zoomScale="85" zoomScaleNormal="85" workbookViewId="0">
      <selection activeCell="T6" sqref="T6"/>
    </sheetView>
  </sheetViews>
  <sheetFormatPr baseColWidth="10" defaultRowHeight="15" x14ac:dyDescent="0.25"/>
  <cols>
    <col min="2" max="2" width="0" hidden="1" customWidth="1"/>
    <col min="4" max="4" width="26.140625" bestFit="1" customWidth="1"/>
    <col min="18" max="18" width="11.42578125" style="67"/>
  </cols>
  <sheetData>
    <row r="2" spans="2:22" x14ac:dyDescent="0.25">
      <c r="T2" s="68"/>
    </row>
    <row r="3" spans="2:22" ht="15" customHeight="1" x14ac:dyDescent="0.25">
      <c r="D3" s="98" t="s">
        <v>85</v>
      </c>
      <c r="E3" s="104" t="s">
        <v>86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15"/>
      <c r="S3" s="55"/>
      <c r="T3" s="104" t="s">
        <v>87</v>
      </c>
      <c r="U3" s="105"/>
      <c r="V3" s="105"/>
    </row>
    <row r="4" spans="2:22" x14ac:dyDescent="0.25">
      <c r="D4" s="99"/>
      <c r="E4" s="6">
        <v>2005</v>
      </c>
      <c r="F4" s="6">
        <v>2006</v>
      </c>
      <c r="G4" s="6">
        <v>2007</v>
      </c>
      <c r="H4" s="6">
        <v>2008</v>
      </c>
      <c r="I4" s="16">
        <v>2009</v>
      </c>
      <c r="J4" s="16">
        <v>2010</v>
      </c>
      <c r="K4" s="16">
        <v>2011</v>
      </c>
      <c r="L4" s="16">
        <v>2012</v>
      </c>
      <c r="M4" s="16">
        <v>2013</v>
      </c>
      <c r="N4" s="16">
        <v>2014</v>
      </c>
      <c r="O4" s="16">
        <v>2015</v>
      </c>
      <c r="P4" s="16">
        <v>2016</v>
      </c>
      <c r="Q4" s="16">
        <v>2017</v>
      </c>
      <c r="R4" s="66">
        <v>2018</v>
      </c>
      <c r="S4" s="16">
        <v>2019</v>
      </c>
      <c r="T4" s="16" t="s">
        <v>233</v>
      </c>
      <c r="U4" s="14" t="s">
        <v>234</v>
      </c>
      <c r="V4" s="14" t="s">
        <v>235</v>
      </c>
    </row>
    <row r="5" spans="2:22" x14ac:dyDescent="0.25">
      <c r="D5" s="100"/>
      <c r="E5" s="104" t="s">
        <v>91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15"/>
      <c r="S5" s="55"/>
      <c r="T5" s="104" t="s">
        <v>92</v>
      </c>
      <c r="U5" s="105"/>
      <c r="V5" s="105"/>
    </row>
    <row r="6" spans="2:22" x14ac:dyDescent="0.25">
      <c r="B6" s="13" t="s">
        <v>105</v>
      </c>
      <c r="C6">
        <v>101</v>
      </c>
      <c r="D6" s="36" t="s">
        <v>165</v>
      </c>
      <c r="E6">
        <f>A1_2017!E8</f>
        <v>245273</v>
      </c>
      <c r="F6">
        <f>A1_2017!F8</f>
        <v>245467</v>
      </c>
      <c r="G6">
        <f>A1_2017!G8</f>
        <v>245810</v>
      </c>
      <c r="H6">
        <f>A1_2017!H8</f>
        <v>246012</v>
      </c>
      <c r="I6">
        <f>A1_2017!I8</f>
        <v>247400</v>
      </c>
      <c r="J6">
        <f>A1_2017!J8</f>
        <v>248867</v>
      </c>
      <c r="K6">
        <f>A1_2017!K8</f>
        <v>243829</v>
      </c>
      <c r="L6">
        <f>A1_2017!L8</f>
        <v>245798</v>
      </c>
      <c r="M6">
        <f>A1_2017!M8</f>
        <v>247227</v>
      </c>
      <c r="N6">
        <f>A1_2017!N8</f>
        <v>248502</v>
      </c>
      <c r="O6">
        <f>A1_2017!O8</f>
        <v>251364</v>
      </c>
      <c r="P6">
        <f>A1_2017!P8</f>
        <v>248667</v>
      </c>
      <c r="Q6">
        <f>A1_2017!Q8</f>
        <v>248023</v>
      </c>
      <c r="R6" s="67">
        <v>248292</v>
      </c>
      <c r="S6" s="43">
        <f>VLOOKUP(C6,A1_2019_roh!$A$19:$D$74,4,FALSE)</f>
        <v>249406</v>
      </c>
      <c r="T6" s="44">
        <f>(S6-E6)*100/E6</f>
        <v>1.6850611359587073</v>
      </c>
      <c r="U6" s="44">
        <f>(S6-N6)*100/N6</f>
        <v>0.36377976837208553</v>
      </c>
      <c r="V6" s="44">
        <f>(S6-R6)*100/R6</f>
        <v>0.44866528120116639</v>
      </c>
    </row>
    <row r="7" spans="2:22" x14ac:dyDescent="0.25">
      <c r="B7" s="13" t="s">
        <v>106</v>
      </c>
      <c r="C7">
        <v>102</v>
      </c>
      <c r="D7" s="36" t="s">
        <v>166</v>
      </c>
      <c r="E7">
        <f>A1_2017!E9</f>
        <v>107726</v>
      </c>
      <c r="F7">
        <f>A1_2017!F9</f>
        <v>106665</v>
      </c>
      <c r="G7">
        <f>A1_2017!G9</f>
        <v>105320</v>
      </c>
      <c r="H7">
        <f>A1_2017!H9</f>
        <v>104423</v>
      </c>
      <c r="I7">
        <f>A1_2017!I9</f>
        <v>103446</v>
      </c>
      <c r="J7">
        <f>A1_2017!J9</f>
        <v>102394</v>
      </c>
      <c r="K7">
        <f>A1_2017!K9</f>
        <v>98588</v>
      </c>
      <c r="L7">
        <f>A1_2017!L9</f>
        <v>98095</v>
      </c>
      <c r="M7">
        <f>A1_2017!M9</f>
        <v>98197</v>
      </c>
      <c r="N7">
        <f>A1_2017!N9</f>
        <v>98966</v>
      </c>
      <c r="O7">
        <f>A1_2017!O9</f>
        <v>101079</v>
      </c>
      <c r="P7">
        <f>A1_2017!P9</f>
        <v>103668</v>
      </c>
      <c r="Q7">
        <f>A1_2017!Q9</f>
        <v>104548</v>
      </c>
      <c r="R7" s="67">
        <v>104948</v>
      </c>
      <c r="S7" s="43">
        <f>VLOOKUP(C7,A1_2019_roh!$A$19:$D$74,4,FALSE)</f>
        <v>104291</v>
      </c>
      <c r="T7" s="44">
        <f>(S7-E7)*100/E7</f>
        <v>-3.1886452666951342</v>
      </c>
      <c r="U7" s="44">
        <f>(S7-N7)*100/N7</f>
        <v>5.3806357739021484</v>
      </c>
      <c r="V7" s="44">
        <f>(S7-R7)*100/R7</f>
        <v>-0.62602431680451276</v>
      </c>
    </row>
    <row r="8" spans="2:22" x14ac:dyDescent="0.25">
      <c r="B8" s="13" t="s">
        <v>107</v>
      </c>
      <c r="C8">
        <v>103</v>
      </c>
      <c r="D8" s="36" t="s">
        <v>167</v>
      </c>
      <c r="E8">
        <f>A1_2017!E10</f>
        <v>121199</v>
      </c>
      <c r="F8">
        <f>A1_2017!F10</f>
        <v>120493</v>
      </c>
      <c r="G8">
        <f>A1_2017!G10</f>
        <v>120009</v>
      </c>
      <c r="H8">
        <f>A1_2017!H10</f>
        <v>120538</v>
      </c>
      <c r="I8">
        <f>A1_2017!I10</f>
        <v>121109</v>
      </c>
      <c r="J8">
        <f>A1_2017!J10</f>
        <v>121451</v>
      </c>
      <c r="K8">
        <f>A1_2017!K10</f>
        <v>120889</v>
      </c>
      <c r="L8">
        <f>A1_2017!L10</f>
        <v>121758</v>
      </c>
      <c r="M8">
        <f>A1_2017!M10</f>
        <v>122457</v>
      </c>
      <c r="N8">
        <f>A1_2017!N10</f>
        <v>123027</v>
      </c>
      <c r="O8">
        <f>A1_2017!O10</f>
        <v>124045</v>
      </c>
      <c r="P8">
        <f>A1_2017!P10</f>
        <v>123909</v>
      </c>
      <c r="Q8">
        <f>A1_2017!Q10</f>
        <v>123914</v>
      </c>
      <c r="R8" s="67">
        <v>124151</v>
      </c>
      <c r="S8" s="43">
        <f>VLOOKUP(C8,A1_2019_roh!$A$19:$D$74,4,FALSE)</f>
        <v>124371</v>
      </c>
      <c r="T8" s="44">
        <f>(S8-E8)*100/E8</f>
        <v>2.6171833100933175</v>
      </c>
      <c r="U8" s="44">
        <f>(S8-N8)*100/N8</f>
        <v>1.0924431222414592</v>
      </c>
      <c r="V8" s="44">
        <f>(S8-R8)*100/R8</f>
        <v>0.1772035666245137</v>
      </c>
    </row>
    <row r="9" spans="2:22" x14ac:dyDescent="0.25">
      <c r="B9" s="13" t="s">
        <v>108</v>
      </c>
      <c r="C9">
        <v>151</v>
      </c>
      <c r="D9" s="36" t="s">
        <v>108</v>
      </c>
      <c r="E9">
        <f>A1_2017!E11</f>
        <v>175298</v>
      </c>
      <c r="F9">
        <f>A1_2017!F11</f>
        <v>174974</v>
      </c>
      <c r="G9">
        <f>A1_2017!G11</f>
        <v>174401</v>
      </c>
      <c r="H9">
        <f>A1_2017!H11</f>
        <v>173765</v>
      </c>
      <c r="I9">
        <f>A1_2017!I11</f>
        <v>173223</v>
      </c>
      <c r="J9">
        <f>A1_2017!J11</f>
        <v>172643</v>
      </c>
      <c r="K9">
        <f>A1_2017!K11</f>
        <v>170865</v>
      </c>
      <c r="L9">
        <f>A1_2017!L11</f>
        <v>171015</v>
      </c>
      <c r="M9">
        <f>A1_2017!M11</f>
        <v>171475</v>
      </c>
      <c r="N9">
        <f>A1_2017!N11</f>
        <v>172541</v>
      </c>
      <c r="O9">
        <f>A1_2017!O11</f>
        <v>174205</v>
      </c>
      <c r="P9">
        <f>A1_2017!P11</f>
        <v>174749</v>
      </c>
      <c r="Q9">
        <f>A1_2017!Q11</f>
        <v>175079</v>
      </c>
      <c r="R9" s="67">
        <v>175920</v>
      </c>
      <c r="S9" s="43">
        <f>VLOOKUP(C9,A1_2019_roh!$A$19:$D$74,4,FALSE)</f>
        <v>176523</v>
      </c>
      <c r="T9" s="44">
        <f t="shared" ref="T9:T61" si="0">(S9-E9)*100/E9</f>
        <v>0.69881002635512102</v>
      </c>
      <c r="U9" s="44">
        <f t="shared" ref="U9:U61" si="1">(S9-N9)*100/N9</f>
        <v>2.307857262911424</v>
      </c>
      <c r="V9" s="44">
        <f t="shared" ref="V9:V61" si="2">(S9-R9)*100/R9</f>
        <v>0.3427694406548431</v>
      </c>
    </row>
    <row r="10" spans="2:22" x14ac:dyDescent="0.25">
      <c r="B10" s="13" t="s">
        <v>112</v>
      </c>
      <c r="C10">
        <v>153</v>
      </c>
      <c r="D10" s="36" t="s">
        <v>112</v>
      </c>
      <c r="E10">
        <f>A1_2017!E15</f>
        <v>151452</v>
      </c>
      <c r="F10">
        <f>A1_2017!F15</f>
        <v>149656</v>
      </c>
      <c r="G10">
        <f>A1_2017!G15</f>
        <v>148091</v>
      </c>
      <c r="H10">
        <f>A1_2017!H15</f>
        <v>146187</v>
      </c>
      <c r="I10">
        <f>A1_2017!I15</f>
        <v>144680</v>
      </c>
      <c r="J10">
        <f>A1_2017!J15</f>
        <v>143014</v>
      </c>
      <c r="K10">
        <f>A1_2017!K15</f>
        <v>139575</v>
      </c>
      <c r="L10">
        <f>A1_2017!L15</f>
        <v>138655</v>
      </c>
      <c r="M10">
        <f>A1_2017!M15</f>
        <v>137833</v>
      </c>
      <c r="N10">
        <f>A1_2017!N15</f>
        <v>137256</v>
      </c>
      <c r="O10">
        <f>A1_2017!O15</f>
        <v>138236</v>
      </c>
      <c r="P10">
        <f>A1_2017!P15</f>
        <v>137979</v>
      </c>
      <c r="Q10">
        <f>A1_2017!Q15</f>
        <v>137563</v>
      </c>
      <c r="R10" s="67">
        <v>137014</v>
      </c>
      <c r="S10" s="43">
        <f>VLOOKUP(C10,A1_2019_roh!$A$19:$D$74,4,FALSE)</f>
        <v>136292</v>
      </c>
      <c r="T10" s="44">
        <f t="shared" si="0"/>
        <v>-10.009772073000027</v>
      </c>
      <c r="U10" s="44">
        <f t="shared" si="1"/>
        <v>-0.70233723844494955</v>
      </c>
      <c r="V10" s="44">
        <f t="shared" si="2"/>
        <v>-0.52695345001240745</v>
      </c>
    </row>
    <row r="11" spans="2:22" x14ac:dyDescent="0.25">
      <c r="B11" s="13" t="s">
        <v>113</v>
      </c>
      <c r="C11">
        <v>154</v>
      </c>
      <c r="D11" s="36" t="s">
        <v>113</v>
      </c>
      <c r="E11">
        <f>A1_2017!E16</f>
        <v>97749</v>
      </c>
      <c r="F11">
        <f>A1_2017!F16</f>
        <v>96972</v>
      </c>
      <c r="G11">
        <f>A1_2017!G16</f>
        <v>95871</v>
      </c>
      <c r="H11">
        <f>A1_2017!H16</f>
        <v>94870</v>
      </c>
      <c r="I11">
        <f>A1_2017!I16</f>
        <v>93903</v>
      </c>
      <c r="J11">
        <f>A1_2017!J16</f>
        <v>92836</v>
      </c>
      <c r="K11">
        <f>A1_2017!K16</f>
        <v>90919</v>
      </c>
      <c r="L11">
        <f>A1_2017!L16</f>
        <v>90391</v>
      </c>
      <c r="M11">
        <f>A1_2017!M16</f>
        <v>90423</v>
      </c>
      <c r="N11">
        <f>A1_2017!N16</f>
        <v>90908</v>
      </c>
      <c r="O11">
        <f>A1_2017!O16</f>
        <v>91500</v>
      </c>
      <c r="P11">
        <f>A1_2017!P16</f>
        <v>92079</v>
      </c>
      <c r="Q11">
        <f>A1_2017!Q16</f>
        <v>91720</v>
      </c>
      <c r="R11" s="67">
        <v>91307</v>
      </c>
      <c r="S11" s="43">
        <f>VLOOKUP(C11,A1_2019_roh!$A$19:$D$74,4,FALSE)</f>
        <v>91297</v>
      </c>
      <c r="T11" s="44">
        <f t="shared" si="0"/>
        <v>-6.6005790340566142</v>
      </c>
      <c r="U11" s="44">
        <f t="shared" si="1"/>
        <v>0.42790513486161835</v>
      </c>
      <c r="V11" s="44">
        <f t="shared" si="2"/>
        <v>-1.0952062821032341E-2</v>
      </c>
    </row>
    <row r="12" spans="2:22" x14ac:dyDescent="0.25">
      <c r="B12" s="13" t="s">
        <v>114</v>
      </c>
      <c r="C12">
        <v>155</v>
      </c>
      <c r="D12" s="36" t="s">
        <v>114</v>
      </c>
      <c r="E12">
        <f>A1_2017!E17</f>
        <v>146690</v>
      </c>
      <c r="F12">
        <f>A1_2017!F17</f>
        <v>145488</v>
      </c>
      <c r="G12">
        <f>A1_2017!G17</f>
        <v>144044</v>
      </c>
      <c r="H12">
        <f>A1_2017!H17</f>
        <v>142321</v>
      </c>
      <c r="I12">
        <f>A1_2017!I17</f>
        <v>140553</v>
      </c>
      <c r="J12">
        <f>A1_2017!J17</f>
        <v>139060</v>
      </c>
      <c r="K12">
        <f>A1_2017!K17</f>
        <v>136516</v>
      </c>
      <c r="L12">
        <f>A1_2017!L17</f>
        <v>135418</v>
      </c>
      <c r="M12">
        <f>A1_2017!M17</f>
        <v>134661</v>
      </c>
      <c r="N12">
        <f>A1_2017!N17</f>
        <v>133905</v>
      </c>
      <c r="O12">
        <f>A1_2017!O17</f>
        <v>134896</v>
      </c>
      <c r="P12">
        <f>A1_2017!P17</f>
        <v>133610</v>
      </c>
      <c r="Q12">
        <f>A1_2017!Q17</f>
        <v>133046</v>
      </c>
      <c r="R12" s="67">
        <v>132765</v>
      </c>
      <c r="S12" s="43">
        <f>VLOOKUP(C12,A1_2019_roh!$A$19:$D$74,4,FALSE)</f>
        <v>132285</v>
      </c>
      <c r="T12" s="44">
        <f t="shared" si="0"/>
        <v>-9.8200286318085759</v>
      </c>
      <c r="U12" s="44">
        <f t="shared" si="1"/>
        <v>-1.2098129270751652</v>
      </c>
      <c r="V12" s="44">
        <f t="shared" si="2"/>
        <v>-0.36154106880578468</v>
      </c>
    </row>
    <row r="13" spans="2:22" x14ac:dyDescent="0.25">
      <c r="B13" s="13" t="s">
        <v>116</v>
      </c>
      <c r="C13">
        <v>157</v>
      </c>
      <c r="D13" s="36" t="s">
        <v>116</v>
      </c>
      <c r="E13">
        <f>A1_2017!E19</f>
        <v>134581</v>
      </c>
      <c r="F13">
        <f>A1_2017!F19</f>
        <v>134178</v>
      </c>
      <c r="G13">
        <f>A1_2017!G19</f>
        <v>133560</v>
      </c>
      <c r="H13">
        <f>A1_2017!H19</f>
        <v>132613</v>
      </c>
      <c r="I13">
        <f>A1_2017!I19</f>
        <v>132066</v>
      </c>
      <c r="J13">
        <f>A1_2017!J19</f>
        <v>131481</v>
      </c>
      <c r="K13">
        <f>A1_2017!K19</f>
        <v>130165</v>
      </c>
      <c r="L13">
        <f>A1_2017!L19</f>
        <v>130047</v>
      </c>
      <c r="M13">
        <f>A1_2017!M19</f>
        <v>130147</v>
      </c>
      <c r="N13">
        <f>A1_2017!N19</f>
        <v>130601</v>
      </c>
      <c r="O13">
        <f>A1_2017!O19</f>
        <v>132320</v>
      </c>
      <c r="P13">
        <f>A1_2017!P19</f>
        <v>132979</v>
      </c>
      <c r="Q13">
        <f>A1_2017!Q19</f>
        <v>133368</v>
      </c>
      <c r="R13" s="67">
        <v>133965</v>
      </c>
      <c r="S13" s="43">
        <f>VLOOKUP(C13,A1_2019_roh!$A$19:$D$74,4,FALSE)</f>
        <v>134801</v>
      </c>
      <c r="T13" s="44">
        <f t="shared" si="0"/>
        <v>0.16347032642051998</v>
      </c>
      <c r="U13" s="44">
        <f t="shared" si="1"/>
        <v>3.2159018690515389</v>
      </c>
      <c r="V13" s="44">
        <f t="shared" si="2"/>
        <v>0.62404359347590788</v>
      </c>
    </row>
    <row r="14" spans="2:22" x14ac:dyDescent="0.25">
      <c r="B14" s="13" t="s">
        <v>117</v>
      </c>
      <c r="C14">
        <v>158</v>
      </c>
      <c r="D14" s="36" t="s">
        <v>117</v>
      </c>
      <c r="E14">
        <f>A1_2017!E20</f>
        <v>126460</v>
      </c>
      <c r="F14">
        <f>A1_2017!F20</f>
        <v>125412</v>
      </c>
      <c r="G14">
        <f>A1_2017!G20</f>
        <v>124652</v>
      </c>
      <c r="H14">
        <f>A1_2017!H20</f>
        <v>123663</v>
      </c>
      <c r="I14">
        <f>A1_2017!I20</f>
        <v>122806</v>
      </c>
      <c r="J14">
        <f>A1_2017!J20</f>
        <v>122040</v>
      </c>
      <c r="K14">
        <f>A1_2017!K20</f>
        <v>120425</v>
      </c>
      <c r="L14">
        <f>A1_2017!L20</f>
        <v>120117</v>
      </c>
      <c r="M14">
        <f>A1_2017!M20</f>
        <v>119900</v>
      </c>
      <c r="N14">
        <f>A1_2017!N20</f>
        <v>120035</v>
      </c>
      <c r="O14">
        <f>A1_2017!O20</f>
        <v>120981</v>
      </c>
      <c r="P14">
        <f>A1_2017!P20</f>
        <v>120904</v>
      </c>
      <c r="Q14">
        <f>A1_2017!Q20</f>
        <v>120437</v>
      </c>
      <c r="R14" s="67">
        <v>119960</v>
      </c>
      <c r="S14" s="43">
        <f>VLOOKUP(C14,A1_2019_roh!$A$19:$D$74,4,FALSE)</f>
        <v>119622</v>
      </c>
      <c r="T14" s="44">
        <f t="shared" si="0"/>
        <v>-5.4072433971216194</v>
      </c>
      <c r="U14" s="44">
        <f t="shared" si="1"/>
        <v>-0.34406631399175241</v>
      </c>
      <c r="V14" s="44">
        <f t="shared" si="2"/>
        <v>-0.28176058686228744</v>
      </c>
    </row>
    <row r="15" spans="2:22" x14ac:dyDescent="0.25">
      <c r="B15" s="13" t="s">
        <v>118</v>
      </c>
      <c r="C15">
        <v>159</v>
      </c>
      <c r="D15" s="36" t="s">
        <v>168</v>
      </c>
      <c r="E15">
        <v>344905</v>
      </c>
      <c r="F15">
        <v>342767</v>
      </c>
      <c r="G15">
        <v>341759</v>
      </c>
      <c r="H15">
        <v>339828</v>
      </c>
      <c r="I15">
        <v>338162</v>
      </c>
      <c r="J15">
        <v>336372</v>
      </c>
      <c r="K15">
        <v>324550</v>
      </c>
      <c r="L15">
        <v>323311</v>
      </c>
      <c r="M15">
        <v>322427</v>
      </c>
      <c r="N15">
        <v>322509</v>
      </c>
      <c r="O15">
        <v>325261</v>
      </c>
      <c r="P15">
        <v>326244</v>
      </c>
      <c r="Q15">
        <v>327395</v>
      </c>
      <c r="R15" s="72">
        <v>327508</v>
      </c>
      <c r="S15" s="43">
        <f>VLOOKUP(C15,A1_2019_roh!$A$19:$D$74,4,FALSE)</f>
        <v>326041</v>
      </c>
      <c r="T15" s="44">
        <f t="shared" si="0"/>
        <v>-5.4693321349357067</v>
      </c>
      <c r="U15" s="44">
        <f t="shared" si="1"/>
        <v>1.095163235754661</v>
      </c>
      <c r="V15" s="44">
        <f t="shared" si="2"/>
        <v>-0.44792798954529356</v>
      </c>
    </row>
    <row r="16" spans="2:22" x14ac:dyDescent="0.25">
      <c r="B16" s="13" t="s">
        <v>110</v>
      </c>
      <c r="C16">
        <v>159016</v>
      </c>
      <c r="D16" s="36" t="s">
        <v>178</v>
      </c>
      <c r="E16">
        <v>121865</v>
      </c>
      <c r="F16">
        <v>121531</v>
      </c>
      <c r="G16">
        <v>121242</v>
      </c>
      <c r="H16">
        <v>121112</v>
      </c>
      <c r="I16">
        <v>121056</v>
      </c>
      <c r="J16">
        <v>121280</v>
      </c>
      <c r="K16">
        <v>115707</v>
      </c>
      <c r="L16">
        <v>116111</v>
      </c>
      <c r="M16">
        <v>116420</v>
      </c>
      <c r="N16">
        <v>116599</v>
      </c>
      <c r="O16">
        <v>117406</v>
      </c>
      <c r="P16">
        <v>118571</v>
      </c>
      <c r="Q16">
        <v>118956</v>
      </c>
      <c r="R16" s="72">
        <v>119333</v>
      </c>
      <c r="S16" s="43">
        <f>VLOOKUP(C16,A1_2019_roh!$A$19:$D$74,4,FALSE)</f>
        <v>118911</v>
      </c>
      <c r="T16" s="44">
        <f t="shared" si="0"/>
        <v>-2.4239937635908588</v>
      </c>
      <c r="U16" s="44">
        <f t="shared" si="1"/>
        <v>1.9828643470355662</v>
      </c>
      <c r="V16" s="44">
        <f t="shared" si="2"/>
        <v>-0.35363227271584557</v>
      </c>
    </row>
    <row r="17" spans="2:22" x14ac:dyDescent="0.25">
      <c r="B17" s="13" t="s">
        <v>111</v>
      </c>
      <c r="C17">
        <v>159999</v>
      </c>
      <c r="D17" s="36" t="s">
        <v>182</v>
      </c>
      <c r="E17">
        <v>223040</v>
      </c>
      <c r="F17">
        <v>221236</v>
      </c>
      <c r="G17">
        <v>220517</v>
      </c>
      <c r="H17">
        <v>218716</v>
      </c>
      <c r="I17">
        <v>217106</v>
      </c>
      <c r="J17">
        <v>215092</v>
      </c>
      <c r="K17">
        <v>208843</v>
      </c>
      <c r="L17">
        <v>207200</v>
      </c>
      <c r="M17">
        <v>206007</v>
      </c>
      <c r="N17">
        <v>205910</v>
      </c>
      <c r="O17">
        <v>207855</v>
      </c>
      <c r="P17">
        <v>207673</v>
      </c>
      <c r="Q17">
        <v>208439</v>
      </c>
      <c r="R17" s="72">
        <v>208175</v>
      </c>
      <c r="S17" s="43">
        <f>VLOOKUP(C17,A1_2019_roh!$A$19:$D$74,4,FALSE)</f>
        <v>207130</v>
      </c>
      <c r="T17" s="44">
        <f t="shared" si="0"/>
        <v>-7.1332496413199422</v>
      </c>
      <c r="U17" s="44">
        <f t="shared" si="1"/>
        <v>0.59249186537807785</v>
      </c>
      <c r="V17" s="44">
        <f t="shared" si="2"/>
        <v>-0.50198150594451785</v>
      </c>
    </row>
    <row r="18" spans="2:22" x14ac:dyDescent="0.25">
      <c r="B18" s="29" t="s">
        <v>119</v>
      </c>
      <c r="C18">
        <v>1</v>
      </c>
      <c r="D18" s="36" t="s">
        <v>119</v>
      </c>
      <c r="E18">
        <f>A1_2017!E24</f>
        <v>1650435</v>
      </c>
      <c r="F18">
        <f>A1_2017!F24</f>
        <v>1641776</v>
      </c>
      <c r="G18">
        <f>A1_2017!G24</f>
        <v>1633318</v>
      </c>
      <c r="H18">
        <f>A1_2017!H24</f>
        <v>1623649</v>
      </c>
      <c r="I18">
        <f>A1_2017!I24</f>
        <v>1616720</v>
      </c>
      <c r="J18">
        <f>A1_2017!J24</f>
        <v>1609369</v>
      </c>
      <c r="K18">
        <f>A1_2017!K24</f>
        <v>1575968</v>
      </c>
      <c r="L18">
        <f>A1_2017!L24</f>
        <v>1574527</v>
      </c>
      <c r="M18">
        <f>A1_2017!M24</f>
        <v>1574936</v>
      </c>
      <c r="N18">
        <f>A1_2017!N24</f>
        <v>1579754</v>
      </c>
      <c r="O18">
        <f>A1_2017!O24</f>
        <v>1598164</v>
      </c>
      <c r="P18">
        <f>A1_2017!P24</f>
        <v>1595609</v>
      </c>
      <c r="Q18">
        <f>A1_2017!Q24</f>
        <v>1595734</v>
      </c>
      <c r="R18" s="67">
        <v>1596396</v>
      </c>
      <c r="S18" s="43">
        <f>VLOOKUP(C18,A1_2019_roh!$A$19:$D$74,4,FALSE)</f>
        <v>1594929</v>
      </c>
      <c r="T18" s="44">
        <f t="shared" si="0"/>
        <v>-3.3631133610230028</v>
      </c>
      <c r="U18" s="44">
        <f t="shared" si="1"/>
        <v>0.96059259859446466</v>
      </c>
      <c r="V18" s="44">
        <f t="shared" si="2"/>
        <v>-9.1894492344004874E-2</v>
      </c>
    </row>
    <row r="19" spans="2:22" x14ac:dyDescent="0.25">
      <c r="B19" s="13" t="s">
        <v>120</v>
      </c>
      <c r="C19">
        <v>241</v>
      </c>
      <c r="D19" s="36" t="s">
        <v>170</v>
      </c>
      <c r="E19">
        <f>A1_2017!E25</f>
        <v>1128543</v>
      </c>
      <c r="F19">
        <f>A1_2017!F25</f>
        <v>1128772</v>
      </c>
      <c r="G19">
        <f>A1_2017!G25</f>
        <v>1130039</v>
      </c>
      <c r="H19">
        <f>A1_2017!H25</f>
        <v>1129797</v>
      </c>
      <c r="I19">
        <f>A1_2017!I25</f>
        <v>1130262</v>
      </c>
      <c r="J19">
        <f>A1_2017!J25</f>
        <v>1132130</v>
      </c>
      <c r="K19">
        <f>A1_2017!K25</f>
        <v>1106219</v>
      </c>
      <c r="L19">
        <f>A1_2017!L25</f>
        <v>1112675</v>
      </c>
      <c r="M19">
        <f>A1_2017!M25</f>
        <v>1119526</v>
      </c>
      <c r="N19">
        <f>A1_2017!N25</f>
        <v>1128037</v>
      </c>
      <c r="O19">
        <f>A1_2017!O25</f>
        <v>1144481</v>
      </c>
      <c r="P19">
        <f>A1_2017!P25</f>
        <v>1148700</v>
      </c>
      <c r="Q19">
        <f>A1_2017!Q25</f>
        <v>1152675</v>
      </c>
      <c r="R19" s="67">
        <v>1157624</v>
      </c>
      <c r="S19" s="43">
        <f>VLOOKUP(C19,A1_2019_roh!$A$19:$D$74,4,FALSE)</f>
        <v>1157115</v>
      </c>
      <c r="T19" s="44">
        <f t="shared" si="0"/>
        <v>2.5317599772449966</v>
      </c>
      <c r="U19" s="44">
        <f t="shared" si="1"/>
        <v>2.5777523254999615</v>
      </c>
      <c r="V19" s="44">
        <f t="shared" si="2"/>
        <v>-4.3969371747648631E-2</v>
      </c>
    </row>
    <row r="20" spans="2:22" x14ac:dyDescent="0.25">
      <c r="B20" s="13" t="s">
        <v>121</v>
      </c>
      <c r="C20">
        <v>241001</v>
      </c>
      <c r="D20" s="36" t="s">
        <v>171</v>
      </c>
      <c r="E20">
        <f>A1_2017!E26</f>
        <v>515729</v>
      </c>
      <c r="F20">
        <f>A1_2017!F26</f>
        <v>516343</v>
      </c>
      <c r="G20">
        <f>A1_2017!G26</f>
        <v>518069</v>
      </c>
      <c r="H20">
        <f>A1_2017!H26</f>
        <v>519619</v>
      </c>
      <c r="I20">
        <f>A1_2017!I26</f>
        <v>520966</v>
      </c>
      <c r="J20">
        <f>A1_2017!J26</f>
        <v>522686</v>
      </c>
      <c r="K20">
        <f>A1_2017!K26</f>
        <v>509485</v>
      </c>
      <c r="L20">
        <f>A1_2017!L26</f>
        <v>514137</v>
      </c>
      <c r="M20">
        <f>A1_2017!M26</f>
        <v>518386</v>
      </c>
      <c r="N20">
        <f>A1_2017!N26</f>
        <v>523642</v>
      </c>
      <c r="O20">
        <f>A1_2017!O26</f>
        <v>532163</v>
      </c>
      <c r="P20">
        <f>A1_2017!P26</f>
        <v>532864</v>
      </c>
      <c r="Q20">
        <f>A1_2017!Q26</f>
        <v>535061</v>
      </c>
      <c r="R20" s="67">
        <v>538068</v>
      </c>
      <c r="S20" s="43">
        <f>VLOOKUP(C20,A1_2019_roh!$A$19:$D$74,4,FALSE)</f>
        <v>536925</v>
      </c>
      <c r="T20" s="44">
        <f t="shared" si="0"/>
        <v>4.1099104374584323</v>
      </c>
      <c r="U20" s="44">
        <f t="shared" si="1"/>
        <v>2.5366567234866571</v>
      </c>
      <c r="V20" s="44">
        <f t="shared" si="2"/>
        <v>-0.21242668212939628</v>
      </c>
    </row>
    <row r="21" spans="2:22" x14ac:dyDescent="0.25">
      <c r="B21" s="13" t="s">
        <v>122</v>
      </c>
      <c r="C21">
        <v>241999</v>
      </c>
      <c r="D21" s="36" t="s">
        <v>181</v>
      </c>
      <c r="E21">
        <f>A1_2017!E27</f>
        <v>612814</v>
      </c>
      <c r="F21">
        <f>A1_2017!F27</f>
        <v>612429</v>
      </c>
      <c r="G21">
        <f>A1_2017!G27</f>
        <v>611970</v>
      </c>
      <c r="H21">
        <f>A1_2017!H27</f>
        <v>610178</v>
      </c>
      <c r="I21">
        <f>A1_2017!I27</f>
        <v>609296</v>
      </c>
      <c r="J21">
        <f>A1_2017!J27</f>
        <v>609444</v>
      </c>
      <c r="K21">
        <f>A1_2017!K27</f>
        <v>596734</v>
      </c>
      <c r="L21">
        <f>A1_2017!L27</f>
        <v>598538</v>
      </c>
      <c r="M21">
        <f>A1_2017!M27</f>
        <v>601140</v>
      </c>
      <c r="N21">
        <f>A1_2017!N27</f>
        <v>604395</v>
      </c>
      <c r="O21">
        <f>A1_2017!O27</f>
        <v>612318</v>
      </c>
      <c r="P21">
        <f>A1_2017!P27</f>
        <v>615836</v>
      </c>
      <c r="Q21">
        <f>A1_2017!Q27</f>
        <v>617614</v>
      </c>
      <c r="R21" s="67">
        <f>R19-R20</f>
        <v>619556</v>
      </c>
      <c r="S21" s="43">
        <f>VLOOKUP(C21,A1_2019_roh!$A$19:$D$74,4,FALSE)</f>
        <v>620190</v>
      </c>
      <c r="T21" s="44">
        <f t="shared" si="0"/>
        <v>1.2036278544550223</v>
      </c>
      <c r="U21" s="44">
        <f t="shared" si="1"/>
        <v>2.6133571588117044</v>
      </c>
      <c r="V21" s="44">
        <f t="shared" si="2"/>
        <v>0.10233134696460046</v>
      </c>
    </row>
    <row r="22" spans="2:22" x14ac:dyDescent="0.25">
      <c r="B22" s="13" t="s">
        <v>123</v>
      </c>
      <c r="C22">
        <v>251</v>
      </c>
      <c r="D22" s="36" t="s">
        <v>123</v>
      </c>
      <c r="E22">
        <f>A1_2017!E28</f>
        <v>215548</v>
      </c>
      <c r="F22">
        <f>A1_2017!F28</f>
        <v>215406</v>
      </c>
      <c r="G22">
        <f>A1_2017!G28</f>
        <v>215142</v>
      </c>
      <c r="H22">
        <f>A1_2017!H28</f>
        <v>214379</v>
      </c>
      <c r="I22">
        <f>A1_2017!I28</f>
        <v>213634</v>
      </c>
      <c r="J22">
        <f>A1_2017!J28</f>
        <v>213558</v>
      </c>
      <c r="K22">
        <f>A1_2017!K28</f>
        <v>209745</v>
      </c>
      <c r="L22">
        <f>A1_2017!L28</f>
        <v>209671</v>
      </c>
      <c r="M22">
        <f>A1_2017!M28</f>
        <v>209955</v>
      </c>
      <c r="N22">
        <f>A1_2017!N28</f>
        <v>211093</v>
      </c>
      <c r="O22">
        <f>A1_2017!O28</f>
        <v>213976</v>
      </c>
      <c r="P22">
        <f>A1_2017!P28</f>
        <v>215082</v>
      </c>
      <c r="Q22">
        <f>A1_2017!Q28</f>
        <v>216012</v>
      </c>
      <c r="R22" s="67">
        <v>216886</v>
      </c>
      <c r="S22" s="43">
        <f>VLOOKUP(C22,A1_2019_roh!$A$19:$D$74,4,FALSE)</f>
        <v>217089</v>
      </c>
      <c r="T22" s="44">
        <f t="shared" si="0"/>
        <v>0.71492196633696437</v>
      </c>
      <c r="U22" s="44">
        <f t="shared" si="1"/>
        <v>2.8404542073872654</v>
      </c>
      <c r="V22" s="44">
        <f t="shared" si="2"/>
        <v>9.3597558164196862E-2</v>
      </c>
    </row>
    <row r="23" spans="2:22" x14ac:dyDescent="0.25">
      <c r="B23" s="13" t="s">
        <v>124</v>
      </c>
      <c r="C23">
        <v>252</v>
      </c>
      <c r="D23" s="36" t="s">
        <v>124</v>
      </c>
      <c r="E23">
        <f>A1_2017!E29</f>
        <v>159840</v>
      </c>
      <c r="F23">
        <f>A1_2017!F29</f>
        <v>158658</v>
      </c>
      <c r="G23">
        <f>A1_2017!G29</f>
        <v>157867</v>
      </c>
      <c r="H23">
        <f>A1_2017!H29</f>
        <v>156398</v>
      </c>
      <c r="I23">
        <f>A1_2017!I29</f>
        <v>155164</v>
      </c>
      <c r="J23">
        <f>A1_2017!J29</f>
        <v>154085</v>
      </c>
      <c r="K23">
        <f>A1_2017!K29</f>
        <v>149513</v>
      </c>
      <c r="L23">
        <f>A1_2017!L29</f>
        <v>148532</v>
      </c>
      <c r="M23">
        <f>A1_2017!M29</f>
        <v>147755</v>
      </c>
      <c r="N23">
        <f>A1_2017!N29</f>
        <v>147813</v>
      </c>
      <c r="O23">
        <f>A1_2017!O29</f>
        <v>148281</v>
      </c>
      <c r="P23">
        <f>A1_2017!P29</f>
        <v>148265</v>
      </c>
      <c r="Q23">
        <f>A1_2017!Q29</f>
        <v>148296</v>
      </c>
      <c r="R23" s="67">
        <v>148559</v>
      </c>
      <c r="S23" s="43">
        <f>VLOOKUP(C23,A1_2019_roh!$A$19:$D$74,4,FALSE)</f>
        <v>148549</v>
      </c>
      <c r="T23" s="44">
        <f t="shared" si="0"/>
        <v>-7.0639389389389393</v>
      </c>
      <c r="U23" s="44">
        <f t="shared" si="1"/>
        <v>0.49792643407548726</v>
      </c>
      <c r="V23" s="44">
        <f t="shared" si="2"/>
        <v>-6.731332332608593E-3</v>
      </c>
    </row>
    <row r="24" spans="2:22" x14ac:dyDescent="0.25">
      <c r="B24" s="13" t="s">
        <v>125</v>
      </c>
      <c r="C24">
        <v>254</v>
      </c>
      <c r="D24" s="36" t="s">
        <v>125</v>
      </c>
      <c r="E24">
        <f>A1_2017!E30</f>
        <v>290643</v>
      </c>
      <c r="F24">
        <f>A1_2017!F30</f>
        <v>289984</v>
      </c>
      <c r="G24">
        <f>A1_2017!G30</f>
        <v>288623</v>
      </c>
      <c r="H24">
        <f>A1_2017!H30</f>
        <v>286663</v>
      </c>
      <c r="I24">
        <f>A1_2017!I30</f>
        <v>284551</v>
      </c>
      <c r="J24">
        <f>A1_2017!J30</f>
        <v>282856</v>
      </c>
      <c r="K24">
        <f>A1_2017!K30</f>
        <v>276383</v>
      </c>
      <c r="L24">
        <f>A1_2017!L30</f>
        <v>275330</v>
      </c>
      <c r="M24">
        <f>A1_2017!M30</f>
        <v>274519</v>
      </c>
      <c r="N24">
        <f>A1_2017!N30</f>
        <v>274554</v>
      </c>
      <c r="O24">
        <f>A1_2017!O30</f>
        <v>277055</v>
      </c>
      <c r="P24">
        <f>A1_2017!P30</f>
        <v>277300</v>
      </c>
      <c r="Q24">
        <f>A1_2017!Q30</f>
        <v>276640</v>
      </c>
      <c r="R24" s="67">
        <v>276594</v>
      </c>
      <c r="S24" s="43">
        <f>VLOOKUP(C24,A1_2019_roh!$A$19:$D$74,4,FALSE)</f>
        <v>275817</v>
      </c>
      <c r="T24" s="44">
        <f t="shared" si="0"/>
        <v>-5.1011034155303934</v>
      </c>
      <c r="U24" s="44">
        <f t="shared" si="1"/>
        <v>0.4600187941170043</v>
      </c>
      <c r="V24" s="44">
        <f t="shared" si="2"/>
        <v>-0.2809171565543721</v>
      </c>
    </row>
    <row r="25" spans="2:22" x14ac:dyDescent="0.25">
      <c r="B25" s="13" t="s">
        <v>126</v>
      </c>
      <c r="C25">
        <v>254021</v>
      </c>
      <c r="D25" s="36" t="s">
        <v>180</v>
      </c>
      <c r="E25">
        <f>A1_2017!E31</f>
        <v>102575</v>
      </c>
      <c r="F25">
        <f>A1_2017!F31</f>
        <v>103249</v>
      </c>
      <c r="G25">
        <f>A1_2017!G31</f>
        <v>103593</v>
      </c>
      <c r="H25">
        <f>A1_2017!H31</f>
        <v>103288</v>
      </c>
      <c r="I25">
        <f>A1_2017!I31</f>
        <v>102903</v>
      </c>
      <c r="J25">
        <f>A1_2017!J31</f>
        <v>102794</v>
      </c>
      <c r="K25">
        <f>A1_2017!K31</f>
        <v>99041</v>
      </c>
      <c r="L25">
        <f>A1_2017!L31</f>
        <v>99224</v>
      </c>
      <c r="M25">
        <f>A1_2017!M31</f>
        <v>99390</v>
      </c>
      <c r="N25">
        <f>A1_2017!N31</f>
        <v>99979</v>
      </c>
      <c r="O25">
        <f>A1_2017!O31</f>
        <v>101667</v>
      </c>
      <c r="P25">
        <f>A1_2017!P31</f>
        <v>101687</v>
      </c>
      <c r="Q25">
        <f>A1_2017!Q31</f>
        <v>101744</v>
      </c>
      <c r="R25" s="67">
        <v>101990</v>
      </c>
      <c r="S25" s="43">
        <f>VLOOKUP(C25,A1_2019_roh!$A$19:$D$74,4,FALSE)</f>
        <v>101693</v>
      </c>
      <c r="T25" s="44">
        <f t="shared" si="0"/>
        <v>-0.85985864001949797</v>
      </c>
      <c r="U25" s="44">
        <f t="shared" si="1"/>
        <v>1.7143600156032768</v>
      </c>
      <c r="V25" s="44">
        <f t="shared" si="2"/>
        <v>-0.29120502010000981</v>
      </c>
    </row>
    <row r="26" spans="2:22" x14ac:dyDescent="0.25">
      <c r="B26" s="13" t="s">
        <v>127</v>
      </c>
      <c r="C26">
        <v>254999</v>
      </c>
      <c r="D26" s="36" t="s">
        <v>179</v>
      </c>
      <c r="E26">
        <f>A1_2017!E32</f>
        <v>188068</v>
      </c>
      <c r="F26">
        <f>A1_2017!F32</f>
        <v>186735</v>
      </c>
      <c r="G26">
        <f>A1_2017!G32</f>
        <v>185030</v>
      </c>
      <c r="H26">
        <f>A1_2017!H32</f>
        <v>183375</v>
      </c>
      <c r="I26">
        <f>A1_2017!I32</f>
        <v>181648</v>
      </c>
      <c r="J26">
        <f>A1_2017!J32</f>
        <v>180062</v>
      </c>
      <c r="K26">
        <f>A1_2017!K32</f>
        <v>177342</v>
      </c>
      <c r="L26">
        <f>A1_2017!L32</f>
        <v>176106</v>
      </c>
      <c r="M26">
        <f>A1_2017!M32</f>
        <v>175129</v>
      </c>
      <c r="N26">
        <f>A1_2017!N32</f>
        <v>174575</v>
      </c>
      <c r="O26">
        <f>A1_2017!O32</f>
        <v>175388</v>
      </c>
      <c r="P26">
        <f>A1_2017!P32</f>
        <v>175613</v>
      </c>
      <c r="Q26">
        <f>A1_2017!Q32</f>
        <v>174896</v>
      </c>
      <c r="R26" s="67">
        <f>R24-R25</f>
        <v>174604</v>
      </c>
      <c r="S26" s="43">
        <f>VLOOKUP(C26,A1_2019_roh!$A$19:$D$74,4,FALSE)</f>
        <v>174124</v>
      </c>
      <c r="T26" s="44">
        <f t="shared" si="0"/>
        <v>-7.4143394942254925</v>
      </c>
      <c r="U26" s="44">
        <f t="shared" si="1"/>
        <v>-0.2583416869540312</v>
      </c>
      <c r="V26" s="44">
        <f t="shared" si="2"/>
        <v>-0.27490779134498639</v>
      </c>
    </row>
    <row r="27" spans="2:22" x14ac:dyDescent="0.25">
      <c r="B27" s="13" t="s">
        <v>128</v>
      </c>
      <c r="C27">
        <v>255</v>
      </c>
      <c r="D27" s="36" t="s">
        <v>128</v>
      </c>
      <c r="E27">
        <f>A1_2017!E33</f>
        <v>77918</v>
      </c>
      <c r="F27">
        <f>A1_2017!F33</f>
        <v>76888</v>
      </c>
      <c r="G27">
        <f>A1_2017!G33</f>
        <v>76103</v>
      </c>
      <c r="H27">
        <f>A1_2017!H33</f>
        <v>75092</v>
      </c>
      <c r="I27">
        <f>A1_2017!I33</f>
        <v>74094</v>
      </c>
      <c r="J27">
        <f>A1_2017!J33</f>
        <v>73240</v>
      </c>
      <c r="K27">
        <f>A1_2017!K33</f>
        <v>73155</v>
      </c>
      <c r="L27">
        <f>A1_2017!L33</f>
        <v>72459</v>
      </c>
      <c r="M27">
        <f>A1_2017!M33</f>
        <v>71877</v>
      </c>
      <c r="N27">
        <f>A1_2017!N33</f>
        <v>71438</v>
      </c>
      <c r="O27">
        <f>A1_2017!O33</f>
        <v>71659</v>
      </c>
      <c r="P27">
        <f>A1_2017!P33</f>
        <v>71510</v>
      </c>
      <c r="Q27">
        <f>A1_2017!Q33</f>
        <v>71144</v>
      </c>
      <c r="R27" s="67">
        <v>70975</v>
      </c>
      <c r="S27" s="43">
        <f>VLOOKUP(C27,A1_2019_roh!$A$19:$D$74,4,FALSE)</f>
        <v>70458</v>
      </c>
      <c r="T27" s="44">
        <f t="shared" si="0"/>
        <v>-9.5741677147770741</v>
      </c>
      <c r="U27" s="44">
        <f t="shared" si="1"/>
        <v>-1.3718189199025728</v>
      </c>
      <c r="V27" s="44">
        <f t="shared" si="2"/>
        <v>-0.72842550193730182</v>
      </c>
    </row>
    <row r="28" spans="2:22" x14ac:dyDescent="0.25">
      <c r="B28" s="13" t="s">
        <v>129</v>
      </c>
      <c r="C28">
        <v>256</v>
      </c>
      <c r="D28" s="36" t="s">
        <v>129</v>
      </c>
      <c r="E28">
        <f>A1_2017!E34</f>
        <v>125870</v>
      </c>
      <c r="F28">
        <f>A1_2017!F34</f>
        <v>125436</v>
      </c>
      <c r="G28">
        <f>A1_2017!G34</f>
        <v>124895</v>
      </c>
      <c r="H28">
        <f>A1_2017!H34</f>
        <v>123881</v>
      </c>
      <c r="I28">
        <f>A1_2017!I34</f>
        <v>122989</v>
      </c>
      <c r="J28">
        <f>A1_2017!J34</f>
        <v>122206</v>
      </c>
      <c r="K28">
        <f>A1_2017!K34</f>
        <v>121390</v>
      </c>
      <c r="L28">
        <f>A1_2017!L34</f>
        <v>120225</v>
      </c>
      <c r="M28">
        <f>A1_2017!M34</f>
        <v>119848</v>
      </c>
      <c r="N28">
        <f>A1_2017!N34</f>
        <v>119631</v>
      </c>
      <c r="O28">
        <f>A1_2017!O34</f>
        <v>120632</v>
      </c>
      <c r="P28">
        <f>A1_2017!P34</f>
        <v>121503</v>
      </c>
      <c r="Q28">
        <f>A1_2017!Q34</f>
        <v>121470</v>
      </c>
      <c r="R28" s="67">
        <v>121386</v>
      </c>
      <c r="S28" s="43">
        <f>VLOOKUP(C28,A1_2019_roh!$A$19:$D$74,4,FALSE)</f>
        <v>121390</v>
      </c>
      <c r="T28" s="44">
        <f t="shared" si="0"/>
        <v>-3.5592277746881704</v>
      </c>
      <c r="U28" s="44">
        <f t="shared" si="1"/>
        <v>1.4703546739557471</v>
      </c>
      <c r="V28" s="44">
        <f t="shared" si="2"/>
        <v>3.2952729309805085E-3</v>
      </c>
    </row>
    <row r="29" spans="2:22" x14ac:dyDescent="0.25">
      <c r="B29" s="13" t="s">
        <v>130</v>
      </c>
      <c r="C29">
        <v>257</v>
      </c>
      <c r="D29" s="36" t="s">
        <v>130</v>
      </c>
      <c r="E29">
        <f>A1_2017!E35</f>
        <v>165557</v>
      </c>
      <c r="F29">
        <f>A1_2017!F35</f>
        <v>165109</v>
      </c>
      <c r="G29">
        <f>A1_2017!G35</f>
        <v>164172</v>
      </c>
      <c r="H29">
        <f>A1_2017!H35</f>
        <v>162971</v>
      </c>
      <c r="I29">
        <f>A1_2017!I35</f>
        <v>161746</v>
      </c>
      <c r="J29">
        <f>A1_2017!J35</f>
        <v>160636</v>
      </c>
      <c r="K29">
        <f>A1_2017!K35</f>
        <v>157026</v>
      </c>
      <c r="L29">
        <f>A1_2017!L35</f>
        <v>156039</v>
      </c>
      <c r="M29">
        <f>A1_2017!M35</f>
        <v>155599</v>
      </c>
      <c r="N29">
        <f>A1_2017!N35</f>
        <v>155847</v>
      </c>
      <c r="O29">
        <f>A1_2017!O35</f>
        <v>156206</v>
      </c>
      <c r="P29">
        <f>A1_2017!P35</f>
        <v>157616</v>
      </c>
      <c r="Q29">
        <f>A1_2017!Q35</f>
        <v>157883</v>
      </c>
      <c r="R29" s="67">
        <v>157781</v>
      </c>
      <c r="S29" s="43">
        <f>VLOOKUP(C29,A1_2019_roh!$A$19:$D$74,4,FALSE)</f>
        <v>157820</v>
      </c>
      <c r="T29" s="44">
        <f t="shared" si="0"/>
        <v>-4.6733149308093287</v>
      </c>
      <c r="U29" s="44">
        <f t="shared" si="1"/>
        <v>1.2659852291029021</v>
      </c>
      <c r="V29" s="44">
        <f t="shared" si="2"/>
        <v>2.4717805058910768E-2</v>
      </c>
    </row>
    <row r="30" spans="2:22" x14ac:dyDescent="0.25">
      <c r="B30" s="29" t="s">
        <v>131</v>
      </c>
      <c r="C30">
        <v>2</v>
      </c>
      <c r="D30" s="36" t="s">
        <v>131</v>
      </c>
      <c r="E30">
        <f>A1_2017!E36</f>
        <v>2163919</v>
      </c>
      <c r="F30">
        <f>A1_2017!F36</f>
        <v>2160253</v>
      </c>
      <c r="G30">
        <f>A1_2017!G36</f>
        <v>2156841</v>
      </c>
      <c r="H30">
        <f>A1_2017!H36</f>
        <v>2149181</v>
      </c>
      <c r="I30">
        <f>A1_2017!I36</f>
        <v>2142440</v>
      </c>
      <c r="J30">
        <f>A1_2017!J36</f>
        <v>2138711</v>
      </c>
      <c r="K30">
        <f>A1_2017!K36</f>
        <v>2093431</v>
      </c>
      <c r="L30">
        <f>A1_2017!L36</f>
        <v>2094931</v>
      </c>
      <c r="M30">
        <f>A1_2017!M36</f>
        <v>2099079</v>
      </c>
      <c r="N30">
        <f>A1_2017!N36</f>
        <v>2108413</v>
      </c>
      <c r="O30">
        <f>A1_2017!O36</f>
        <v>2132290</v>
      </c>
      <c r="P30">
        <f>A1_2017!P36</f>
        <v>2139976</v>
      </c>
      <c r="Q30">
        <f>A1_2017!Q36</f>
        <v>2144120</v>
      </c>
      <c r="R30" s="67">
        <v>2149805</v>
      </c>
      <c r="S30" s="43">
        <f>VLOOKUP(C30,A1_2019_roh!$A$19:$D$74,4,FALSE)</f>
        <v>2148238</v>
      </c>
      <c r="T30" s="44">
        <f t="shared" si="0"/>
        <v>-0.72465743865643772</v>
      </c>
      <c r="U30" s="44">
        <f t="shared" si="1"/>
        <v>1.8888614327458615</v>
      </c>
      <c r="V30" s="44">
        <f t="shared" si="2"/>
        <v>-7.2890331913824741E-2</v>
      </c>
    </row>
    <row r="31" spans="2:22" x14ac:dyDescent="0.25">
      <c r="B31" s="13" t="s">
        <v>132</v>
      </c>
      <c r="C31">
        <v>351</v>
      </c>
      <c r="D31" s="36" t="s">
        <v>132</v>
      </c>
      <c r="E31">
        <f>A1_2017!E37</f>
        <v>182444</v>
      </c>
      <c r="F31">
        <f>A1_2017!F37</f>
        <v>181936</v>
      </c>
      <c r="G31">
        <f>A1_2017!G37</f>
        <v>181115</v>
      </c>
      <c r="H31">
        <f>A1_2017!H37</f>
        <v>180130</v>
      </c>
      <c r="I31">
        <f>A1_2017!I37</f>
        <v>179247</v>
      </c>
      <c r="J31">
        <f>A1_2017!J37</f>
        <v>178528</v>
      </c>
      <c r="K31">
        <f>A1_2017!K37</f>
        <v>176054</v>
      </c>
      <c r="L31">
        <f>A1_2017!L37</f>
        <v>175706</v>
      </c>
      <c r="M31">
        <f>A1_2017!M37</f>
        <v>175552</v>
      </c>
      <c r="N31">
        <f>A1_2017!N37</f>
        <v>176157</v>
      </c>
      <c r="O31">
        <f>A1_2017!O37</f>
        <v>177971</v>
      </c>
      <c r="P31">
        <f>A1_2017!P37</f>
        <v>178370</v>
      </c>
      <c r="Q31">
        <f>A1_2017!Q37</f>
        <v>178764</v>
      </c>
      <c r="R31" s="67">
        <v>178936</v>
      </c>
      <c r="S31" s="43">
        <f>VLOOKUP(C31,A1_2019_roh!$A$19:$D$74,4,FALSE)</f>
        <v>179011</v>
      </c>
      <c r="T31" s="44">
        <f t="shared" si="0"/>
        <v>-1.8816732805682839</v>
      </c>
      <c r="U31" s="44">
        <f t="shared" si="1"/>
        <v>1.6201456655142856</v>
      </c>
      <c r="V31" s="44">
        <f t="shared" si="2"/>
        <v>4.1914427504806187E-2</v>
      </c>
    </row>
    <row r="32" spans="2:22" x14ac:dyDescent="0.25">
      <c r="B32" s="13" t="s">
        <v>133</v>
      </c>
      <c r="C32">
        <v>352</v>
      </c>
      <c r="D32" s="36" t="s">
        <v>133</v>
      </c>
      <c r="E32">
        <f>A1_2017!E38</f>
        <v>205276</v>
      </c>
      <c r="F32">
        <f>A1_2017!F38</f>
        <v>204235</v>
      </c>
      <c r="G32">
        <f>A1_2017!G38</f>
        <v>202933</v>
      </c>
      <c r="H32">
        <f>A1_2017!H38</f>
        <v>202124</v>
      </c>
      <c r="I32">
        <f>A1_2017!I38</f>
        <v>201188</v>
      </c>
      <c r="J32">
        <f>A1_2017!J38</f>
        <v>200464</v>
      </c>
      <c r="K32">
        <f>A1_2017!K38</f>
        <v>198115</v>
      </c>
      <c r="L32">
        <f>A1_2017!L38</f>
        <v>197433</v>
      </c>
      <c r="M32">
        <f>A1_2017!M38</f>
        <v>196607</v>
      </c>
      <c r="N32">
        <f>A1_2017!N38</f>
        <v>196787</v>
      </c>
      <c r="O32">
        <f>A1_2017!O38</f>
        <v>198103</v>
      </c>
      <c r="P32">
        <f>A1_2017!P38</f>
        <v>198670</v>
      </c>
      <c r="Q32">
        <f>A1_2017!Q38</f>
        <v>198100</v>
      </c>
      <c r="R32" s="67">
        <v>198213</v>
      </c>
      <c r="S32" s="43">
        <f>VLOOKUP(C32,A1_2019_roh!$A$19:$D$74,4,FALSE)</f>
        <v>198038</v>
      </c>
      <c r="T32" s="44">
        <f t="shared" si="0"/>
        <v>-3.5259845281474695</v>
      </c>
      <c r="U32" s="44">
        <f t="shared" si="1"/>
        <v>0.63571272492593511</v>
      </c>
      <c r="V32" s="44">
        <f t="shared" si="2"/>
        <v>-8.8288860972791899E-2</v>
      </c>
    </row>
    <row r="33" spans="2:22" x14ac:dyDescent="0.25">
      <c r="B33" s="13" t="s">
        <v>134</v>
      </c>
      <c r="C33">
        <v>353</v>
      </c>
      <c r="D33" s="36" t="s">
        <v>134</v>
      </c>
      <c r="E33">
        <f>A1_2017!E39</f>
        <v>241827</v>
      </c>
      <c r="F33">
        <f>A1_2017!F39</f>
        <v>242748</v>
      </c>
      <c r="G33">
        <f>A1_2017!G39</f>
        <v>243888</v>
      </c>
      <c r="H33">
        <f>A1_2017!H39</f>
        <v>244640</v>
      </c>
      <c r="I33">
        <f>A1_2017!I39</f>
        <v>245624</v>
      </c>
      <c r="J33">
        <f>A1_2017!J39</f>
        <v>246868</v>
      </c>
      <c r="K33">
        <f>A1_2017!K39</f>
        <v>239269</v>
      </c>
      <c r="L33">
        <f>A1_2017!L39</f>
        <v>240548</v>
      </c>
      <c r="M33">
        <f>A1_2017!M39</f>
        <v>242871</v>
      </c>
      <c r="N33">
        <f>A1_2017!N39</f>
        <v>245199</v>
      </c>
      <c r="O33">
        <f>A1_2017!O39</f>
        <v>248122</v>
      </c>
      <c r="P33">
        <f>A1_2017!P39</f>
        <v>250326</v>
      </c>
      <c r="Q33">
        <f>A1_2017!Q39</f>
        <v>251511</v>
      </c>
      <c r="R33" s="67">
        <v>252776</v>
      </c>
      <c r="S33" s="43">
        <f>VLOOKUP(C33,A1_2019_roh!$A$19:$D$74,4,FALSE)</f>
        <v>254431</v>
      </c>
      <c r="T33" s="44">
        <f t="shared" si="0"/>
        <v>5.2119903898241304</v>
      </c>
      <c r="U33" s="44">
        <f t="shared" si="1"/>
        <v>3.7651050779163047</v>
      </c>
      <c r="V33" s="44">
        <f t="shared" si="2"/>
        <v>0.65472987941893213</v>
      </c>
    </row>
    <row r="34" spans="2:22" x14ac:dyDescent="0.25">
      <c r="B34" s="13" t="s">
        <v>135</v>
      </c>
      <c r="C34">
        <v>354</v>
      </c>
      <c r="D34" s="36" t="s">
        <v>135</v>
      </c>
      <c r="E34">
        <f>A1_2017!E40</f>
        <v>51352</v>
      </c>
      <c r="F34">
        <f>A1_2017!F40</f>
        <v>50878</v>
      </c>
      <c r="G34">
        <f>A1_2017!G40</f>
        <v>50465</v>
      </c>
      <c r="H34">
        <f>A1_2017!H40</f>
        <v>49965</v>
      </c>
      <c r="I34">
        <f>A1_2017!I40</f>
        <v>49699</v>
      </c>
      <c r="J34">
        <f>A1_2017!J40</f>
        <v>49213</v>
      </c>
      <c r="K34">
        <f>A1_2017!K40</f>
        <v>49082</v>
      </c>
      <c r="L34">
        <f>A1_2017!L40</f>
        <v>48928</v>
      </c>
      <c r="M34">
        <f>A1_2017!M40</f>
        <v>48670</v>
      </c>
      <c r="N34">
        <f>A1_2017!N40</f>
        <v>48728</v>
      </c>
      <c r="O34">
        <f>A1_2017!O40</f>
        <v>50128</v>
      </c>
      <c r="P34">
        <f>A1_2017!P40</f>
        <v>48825</v>
      </c>
      <c r="Q34">
        <f>A1_2017!Q40</f>
        <v>48357</v>
      </c>
      <c r="R34" s="67">
        <v>48424</v>
      </c>
      <c r="S34" s="43">
        <f>VLOOKUP(C34,A1_2019_roh!$A$19:$D$74,4,FALSE)</f>
        <v>48412</v>
      </c>
      <c r="T34" s="44">
        <f t="shared" si="0"/>
        <v>-5.7251908396946565</v>
      </c>
      <c r="U34" s="44">
        <f t="shared" si="1"/>
        <v>-0.64849778361516996</v>
      </c>
      <c r="V34" s="44">
        <f t="shared" si="2"/>
        <v>-2.478110028085247E-2</v>
      </c>
    </row>
    <row r="35" spans="2:22" x14ac:dyDescent="0.25">
      <c r="B35" s="13" t="s">
        <v>136</v>
      </c>
      <c r="C35">
        <v>355</v>
      </c>
      <c r="D35" s="36" t="s">
        <v>136</v>
      </c>
      <c r="E35">
        <f>A1_2017!E41</f>
        <v>175441</v>
      </c>
      <c r="F35">
        <f>A1_2017!F41</f>
        <v>175906</v>
      </c>
      <c r="G35">
        <f>A1_2017!G41</f>
        <v>176445</v>
      </c>
      <c r="H35">
        <f>A1_2017!H41</f>
        <v>176512</v>
      </c>
      <c r="I35">
        <f>A1_2017!I41</f>
        <v>177042</v>
      </c>
      <c r="J35">
        <f>A1_2017!J41</f>
        <v>177279</v>
      </c>
      <c r="K35">
        <f>A1_2017!K41</f>
        <v>174685</v>
      </c>
      <c r="L35">
        <f>A1_2017!L41</f>
        <v>175640</v>
      </c>
      <c r="M35">
        <f>A1_2017!M41</f>
        <v>176727</v>
      </c>
      <c r="N35">
        <f>A1_2017!N41</f>
        <v>178122</v>
      </c>
      <c r="O35">
        <f>A1_2017!O41</f>
        <v>180719</v>
      </c>
      <c r="P35">
        <f>A1_2017!P41</f>
        <v>181605</v>
      </c>
      <c r="Q35">
        <f>A1_2017!Q41</f>
        <v>182930</v>
      </c>
      <c r="R35" s="67">
        <v>183372</v>
      </c>
      <c r="S35" s="43">
        <f>VLOOKUP(C35,A1_2019_roh!$A$19:$D$74,4,FALSE)</f>
        <v>184139</v>
      </c>
      <c r="T35" s="44">
        <f t="shared" si="0"/>
        <v>4.9577920782485281</v>
      </c>
      <c r="U35" s="44">
        <f t="shared" si="1"/>
        <v>3.3780218052795274</v>
      </c>
      <c r="V35" s="44">
        <f t="shared" si="2"/>
        <v>0.41827541827541825</v>
      </c>
    </row>
    <row r="36" spans="2:22" x14ac:dyDescent="0.25">
      <c r="B36" s="13" t="s">
        <v>137</v>
      </c>
      <c r="C36">
        <v>356</v>
      </c>
      <c r="D36" s="36" t="s">
        <v>137</v>
      </c>
      <c r="E36">
        <f>A1_2017!E42</f>
        <v>112741</v>
      </c>
      <c r="F36">
        <f>A1_2017!F42</f>
        <v>112498</v>
      </c>
      <c r="G36">
        <f>A1_2017!G42</f>
        <v>112679</v>
      </c>
      <c r="H36">
        <f>A1_2017!H42</f>
        <v>112486</v>
      </c>
      <c r="I36">
        <f>A1_2017!I42</f>
        <v>112029</v>
      </c>
      <c r="J36">
        <f>A1_2017!J42</f>
        <v>111876</v>
      </c>
      <c r="K36">
        <f>A1_2017!K42</f>
        <v>110842</v>
      </c>
      <c r="L36">
        <f>A1_2017!L42</f>
        <v>110816</v>
      </c>
      <c r="M36">
        <f>A1_2017!M42</f>
        <v>110882</v>
      </c>
      <c r="N36">
        <f>A1_2017!N42</f>
        <v>111484</v>
      </c>
      <c r="O36">
        <f>A1_2017!O42</f>
        <v>113579</v>
      </c>
      <c r="P36">
        <f>A1_2017!P42</f>
        <v>112695</v>
      </c>
      <c r="Q36">
        <f>A1_2017!Q42</f>
        <v>113105</v>
      </c>
      <c r="R36" s="67">
        <v>113517</v>
      </c>
      <c r="S36" s="43">
        <f>VLOOKUP(C36,A1_2019_roh!$A$19:$D$74,4,FALSE)</f>
        <v>113928</v>
      </c>
      <c r="T36" s="44">
        <f t="shared" si="0"/>
        <v>1.0528556603187837</v>
      </c>
      <c r="U36" s="44">
        <f t="shared" si="1"/>
        <v>2.1922428330522767</v>
      </c>
      <c r="V36" s="44">
        <f t="shared" si="2"/>
        <v>0.36206030814767831</v>
      </c>
    </row>
    <row r="37" spans="2:22" x14ac:dyDescent="0.25">
      <c r="B37" s="13" t="s">
        <v>138</v>
      </c>
      <c r="C37">
        <v>357</v>
      </c>
      <c r="D37" s="36" t="s">
        <v>138</v>
      </c>
      <c r="E37">
        <f>A1_2017!E43</f>
        <v>164875</v>
      </c>
      <c r="F37">
        <f>A1_2017!F43</f>
        <v>164958</v>
      </c>
      <c r="G37">
        <f>A1_2017!G43</f>
        <v>165074</v>
      </c>
      <c r="H37">
        <f>A1_2017!H43</f>
        <v>164603</v>
      </c>
      <c r="I37">
        <f>A1_2017!I43</f>
        <v>164064</v>
      </c>
      <c r="J37">
        <f>A1_2017!J43</f>
        <v>163860</v>
      </c>
      <c r="K37">
        <f>A1_2017!K43</f>
        <v>162182</v>
      </c>
      <c r="L37">
        <f>A1_2017!L43</f>
        <v>161780</v>
      </c>
      <c r="M37">
        <f>A1_2017!M43</f>
        <v>161308</v>
      </c>
      <c r="N37">
        <f>A1_2017!N43</f>
        <v>161842</v>
      </c>
      <c r="O37">
        <f>A1_2017!O43</f>
        <v>163253</v>
      </c>
      <c r="P37">
        <f>A1_2017!P43</f>
        <v>163372</v>
      </c>
      <c r="Q37">
        <f>A1_2017!Q43</f>
        <v>163377</v>
      </c>
      <c r="R37" s="67">
        <v>163455</v>
      </c>
      <c r="S37" s="43">
        <f>VLOOKUP(C37,A1_2019_roh!$A$19:$D$74,4,FALSE)</f>
        <v>163782</v>
      </c>
      <c r="T37" s="44">
        <f t="shared" si="0"/>
        <v>-0.66292645943896888</v>
      </c>
      <c r="U37" s="44">
        <f t="shared" si="1"/>
        <v>1.1986999666341247</v>
      </c>
      <c r="V37" s="44">
        <f t="shared" si="2"/>
        <v>0.20005506102597045</v>
      </c>
    </row>
    <row r="38" spans="2:22" x14ac:dyDescent="0.25">
      <c r="B38" s="13" t="s">
        <v>139</v>
      </c>
      <c r="C38">
        <v>358</v>
      </c>
      <c r="D38" s="36" t="s">
        <v>139</v>
      </c>
      <c r="E38">
        <f>A1_2017!E44</f>
        <v>142678</v>
      </c>
      <c r="F38">
        <f>A1_2017!F44</f>
        <v>142234</v>
      </c>
      <c r="G38">
        <f>A1_2017!G44</f>
        <v>141692</v>
      </c>
      <c r="H38">
        <f>A1_2017!H44</f>
        <v>140792</v>
      </c>
      <c r="I38">
        <f>A1_2017!I44</f>
        <v>140053</v>
      </c>
      <c r="J38">
        <f>A1_2017!J44</f>
        <v>139630</v>
      </c>
      <c r="K38">
        <f>A1_2017!K44</f>
        <v>136072</v>
      </c>
      <c r="L38">
        <f>A1_2017!L44</f>
        <v>135772</v>
      </c>
      <c r="M38">
        <f>A1_2017!M44</f>
        <v>136251</v>
      </c>
      <c r="N38">
        <f>A1_2017!N44</f>
        <v>136200</v>
      </c>
      <c r="O38">
        <f>A1_2017!O44</f>
        <v>140264</v>
      </c>
      <c r="P38">
        <f>A1_2017!P44</f>
        <v>139641</v>
      </c>
      <c r="Q38">
        <f>A1_2017!Q44</f>
        <v>139099</v>
      </c>
      <c r="R38" s="67">
        <v>139755</v>
      </c>
      <c r="S38" s="43">
        <f>VLOOKUP(C38,A1_2019_roh!$A$19:$D$74,4,FALSE)</f>
        <v>140673</v>
      </c>
      <c r="T38" s="44">
        <f t="shared" si="0"/>
        <v>-1.4052621987972918</v>
      </c>
      <c r="U38" s="44">
        <f t="shared" si="1"/>
        <v>3.2841409691629955</v>
      </c>
      <c r="V38" s="44">
        <f t="shared" si="2"/>
        <v>0.65686379735966516</v>
      </c>
    </row>
    <row r="39" spans="2:22" x14ac:dyDescent="0.25">
      <c r="B39" s="13" t="s">
        <v>140</v>
      </c>
      <c r="C39">
        <v>359</v>
      </c>
      <c r="D39" s="36" t="s">
        <v>140</v>
      </c>
      <c r="E39">
        <f>A1_2017!E45</f>
        <v>196475</v>
      </c>
      <c r="F39">
        <f>A1_2017!F45</f>
        <v>197122</v>
      </c>
      <c r="G39">
        <f>A1_2017!G45</f>
        <v>197091</v>
      </c>
      <c r="H39">
        <f>A1_2017!H45</f>
        <v>196891</v>
      </c>
      <c r="I39">
        <f>A1_2017!I45</f>
        <v>196952</v>
      </c>
      <c r="J39">
        <f>A1_2017!J45</f>
        <v>197132</v>
      </c>
      <c r="K39">
        <f>A1_2017!K45</f>
        <v>195606</v>
      </c>
      <c r="L39">
        <f>A1_2017!L45</f>
        <v>195779</v>
      </c>
      <c r="M39">
        <f>A1_2017!M45</f>
        <v>196516</v>
      </c>
      <c r="N39">
        <f>A1_2017!N45</f>
        <v>197448</v>
      </c>
      <c r="O39">
        <f>A1_2017!O45</f>
        <v>200054</v>
      </c>
      <c r="P39">
        <f>A1_2017!P45</f>
        <v>201638</v>
      </c>
      <c r="Q39">
        <f>A1_2017!Q45</f>
        <v>201887</v>
      </c>
      <c r="R39" s="67">
        <v>203102</v>
      </c>
      <c r="S39" s="43">
        <f>VLOOKUP(C39,A1_2019_roh!$A$19:$D$74,4,FALSE)</f>
        <v>204512</v>
      </c>
      <c r="T39" s="44">
        <f t="shared" si="0"/>
        <v>4.0905967680366455</v>
      </c>
      <c r="U39" s="44">
        <f t="shared" si="1"/>
        <v>3.5776508245208865</v>
      </c>
      <c r="V39" s="44">
        <f t="shared" si="2"/>
        <v>0.69423245462870875</v>
      </c>
    </row>
    <row r="40" spans="2:22" x14ac:dyDescent="0.25">
      <c r="B40" s="13" t="s">
        <v>141</v>
      </c>
      <c r="C40">
        <v>360</v>
      </c>
      <c r="D40" s="36" t="s">
        <v>141</v>
      </c>
      <c r="E40">
        <f>A1_2017!E46</f>
        <v>96940</v>
      </c>
      <c r="F40">
        <f>A1_2017!F46</f>
        <v>96458</v>
      </c>
      <c r="G40">
        <f>A1_2017!G46</f>
        <v>95983</v>
      </c>
      <c r="H40">
        <f>A1_2017!H46</f>
        <v>94940</v>
      </c>
      <c r="I40">
        <f>A1_2017!I46</f>
        <v>94428</v>
      </c>
      <c r="J40">
        <f>A1_2017!J46</f>
        <v>94020</v>
      </c>
      <c r="K40">
        <f>A1_2017!K46</f>
        <v>93284</v>
      </c>
      <c r="L40">
        <f>A1_2017!L46</f>
        <v>92801</v>
      </c>
      <c r="M40">
        <f>A1_2017!M46</f>
        <v>92356</v>
      </c>
      <c r="N40">
        <f>A1_2017!N46</f>
        <v>92533</v>
      </c>
      <c r="O40">
        <f>A1_2017!O46</f>
        <v>93131</v>
      </c>
      <c r="P40">
        <f>A1_2017!P46</f>
        <v>92961</v>
      </c>
      <c r="Q40">
        <f>A1_2017!Q46</f>
        <v>92744</v>
      </c>
      <c r="R40" s="67">
        <v>92572</v>
      </c>
      <c r="S40" s="43">
        <f>VLOOKUP(C40,A1_2019_roh!$A$19:$D$74,4,FALSE)</f>
        <v>92389</v>
      </c>
      <c r="T40" s="44">
        <f t="shared" si="0"/>
        <v>-4.6946564885496187</v>
      </c>
      <c r="U40" s="44">
        <f t="shared" si="1"/>
        <v>-0.15562015713313088</v>
      </c>
      <c r="V40" s="44">
        <f t="shared" si="2"/>
        <v>-0.19768396491379683</v>
      </c>
    </row>
    <row r="41" spans="2:22" x14ac:dyDescent="0.25">
      <c r="B41" s="13" t="s">
        <v>142</v>
      </c>
      <c r="C41">
        <v>361</v>
      </c>
      <c r="D41" s="36" t="s">
        <v>142</v>
      </c>
      <c r="E41">
        <f>A1_2017!E47</f>
        <v>134084</v>
      </c>
      <c r="F41">
        <f>A1_2017!F47</f>
        <v>133965</v>
      </c>
      <c r="G41">
        <f>A1_2017!G47</f>
        <v>133767</v>
      </c>
      <c r="H41">
        <f>A1_2017!H47</f>
        <v>133560</v>
      </c>
      <c r="I41">
        <f>A1_2017!I47</f>
        <v>133328</v>
      </c>
      <c r="J41">
        <f>A1_2017!J47</f>
        <v>133368</v>
      </c>
      <c r="K41">
        <f>A1_2017!K47</f>
        <v>131936</v>
      </c>
      <c r="L41">
        <f>A1_2017!L47</f>
        <v>132129</v>
      </c>
      <c r="M41">
        <f>A1_2017!M47</f>
        <v>132459</v>
      </c>
      <c r="N41">
        <f>A1_2017!N47</f>
        <v>133215</v>
      </c>
      <c r="O41">
        <f>A1_2017!O47</f>
        <v>134645</v>
      </c>
      <c r="P41">
        <f>A1_2017!P47</f>
        <v>135842</v>
      </c>
      <c r="Q41">
        <f>A1_2017!Q47</f>
        <v>136590</v>
      </c>
      <c r="R41" s="67">
        <v>136792</v>
      </c>
      <c r="S41" s="43">
        <f>VLOOKUP(C41,A1_2019_roh!$A$19:$D$74,4,FALSE)</f>
        <v>137133</v>
      </c>
      <c r="T41" s="44">
        <f t="shared" si="0"/>
        <v>2.2739476745920468</v>
      </c>
      <c r="U41" s="44">
        <f t="shared" si="1"/>
        <v>2.9411102353338587</v>
      </c>
      <c r="V41" s="44">
        <f t="shared" si="2"/>
        <v>0.24928358383531202</v>
      </c>
    </row>
    <row r="42" spans="2:22" x14ac:dyDescent="0.25">
      <c r="B42" s="29" t="s">
        <v>143</v>
      </c>
      <c r="C42">
        <v>3</v>
      </c>
      <c r="D42" s="36" t="s">
        <v>143</v>
      </c>
      <c r="E42">
        <f>A1_2017!E48</f>
        <v>1704133</v>
      </c>
      <c r="F42">
        <f>A1_2017!F48</f>
        <v>1702938</v>
      </c>
      <c r="G42">
        <f>A1_2017!G48</f>
        <v>1701132</v>
      </c>
      <c r="H42">
        <f>A1_2017!H48</f>
        <v>1696643</v>
      </c>
      <c r="I42">
        <f>A1_2017!I48</f>
        <v>1693654</v>
      </c>
      <c r="J42">
        <f>A1_2017!J48</f>
        <v>1692238</v>
      </c>
      <c r="K42">
        <f>A1_2017!K48</f>
        <v>1667127</v>
      </c>
      <c r="L42">
        <f>A1_2017!L48</f>
        <v>1667332</v>
      </c>
      <c r="M42">
        <f>A1_2017!M48</f>
        <v>1670199</v>
      </c>
      <c r="N42">
        <f>A1_2017!N48</f>
        <v>1677715</v>
      </c>
      <c r="O42">
        <f>A1_2017!O48</f>
        <v>1699969</v>
      </c>
      <c r="P42">
        <f>A1_2017!P48</f>
        <v>1703945</v>
      </c>
      <c r="Q42">
        <f>A1_2017!Q48</f>
        <v>1706464</v>
      </c>
      <c r="R42" s="67">
        <v>1710914</v>
      </c>
      <c r="S42" s="43">
        <f>VLOOKUP(C42,A1_2019_roh!$A$19:$D$74,4,FALSE)</f>
        <v>1716448</v>
      </c>
      <c r="T42" s="44">
        <f t="shared" si="0"/>
        <v>0.72265486320609951</v>
      </c>
      <c r="U42" s="44">
        <f t="shared" si="1"/>
        <v>2.3086757882000222</v>
      </c>
      <c r="V42" s="44">
        <f t="shared" si="2"/>
        <v>0.32345284450299666</v>
      </c>
    </row>
    <row r="43" spans="2:22" x14ac:dyDescent="0.25">
      <c r="B43" s="13" t="s">
        <v>144</v>
      </c>
      <c r="C43">
        <v>401</v>
      </c>
      <c r="D43" s="36" t="s">
        <v>173</v>
      </c>
      <c r="E43">
        <f>A1_2017!E49</f>
        <v>75916</v>
      </c>
      <c r="F43">
        <f>A1_2017!F49</f>
        <v>75320</v>
      </c>
      <c r="G43">
        <f>A1_2017!G49</f>
        <v>75135</v>
      </c>
      <c r="H43">
        <f>A1_2017!H49</f>
        <v>74751</v>
      </c>
      <c r="I43">
        <f>A1_2017!I49</f>
        <v>74512</v>
      </c>
      <c r="J43">
        <f>A1_2017!J49</f>
        <v>74361</v>
      </c>
      <c r="K43">
        <f>A1_2017!K49</f>
        <v>73364</v>
      </c>
      <c r="L43">
        <f>A1_2017!L49</f>
        <v>73588</v>
      </c>
      <c r="M43">
        <f>A1_2017!M49</f>
        <v>74052</v>
      </c>
      <c r="N43">
        <f>A1_2017!N49</f>
        <v>74804</v>
      </c>
      <c r="O43">
        <f>A1_2017!O49</f>
        <v>76323</v>
      </c>
      <c r="P43">
        <f>A1_2017!P49</f>
        <v>77045</v>
      </c>
      <c r="Q43">
        <f>A1_2017!Q49</f>
        <v>77521</v>
      </c>
      <c r="R43" s="67">
        <v>77607</v>
      </c>
      <c r="S43" s="43">
        <f>VLOOKUP(C43,A1_2019_roh!$A$19:$D$74,4,FALSE)</f>
        <v>77559</v>
      </c>
      <c r="T43" s="44">
        <f t="shared" si="0"/>
        <v>2.1642341535381209</v>
      </c>
      <c r="U43" s="44">
        <f t="shared" si="1"/>
        <v>3.6829581305812522</v>
      </c>
      <c r="V43" s="44">
        <f t="shared" si="2"/>
        <v>-6.1850090842320925E-2</v>
      </c>
    </row>
    <row r="44" spans="2:22" x14ac:dyDescent="0.25">
      <c r="B44" s="13" t="s">
        <v>145</v>
      </c>
      <c r="C44">
        <v>402</v>
      </c>
      <c r="D44" s="36" t="s">
        <v>174</v>
      </c>
      <c r="E44">
        <f>A1_2017!E50</f>
        <v>51693</v>
      </c>
      <c r="F44">
        <f>A1_2017!F50</f>
        <v>51742</v>
      </c>
      <c r="G44">
        <f>A1_2017!G50</f>
        <v>51714</v>
      </c>
      <c r="H44">
        <f>A1_2017!H50</f>
        <v>51562</v>
      </c>
      <c r="I44">
        <f>A1_2017!I50</f>
        <v>51292</v>
      </c>
      <c r="J44">
        <f>A1_2017!J50</f>
        <v>51616</v>
      </c>
      <c r="K44">
        <f>A1_2017!K50</f>
        <v>49848</v>
      </c>
      <c r="L44">
        <f>A1_2017!L50</f>
        <v>49751</v>
      </c>
      <c r="M44">
        <f>A1_2017!M50</f>
        <v>49790</v>
      </c>
      <c r="N44">
        <f>A1_2017!N50</f>
        <v>50016</v>
      </c>
      <c r="O44">
        <f>A1_2017!O50</f>
        <v>50694</v>
      </c>
      <c r="P44">
        <f>A1_2017!P50</f>
        <v>50486</v>
      </c>
      <c r="Q44">
        <f>A1_2017!Q50</f>
        <v>50607</v>
      </c>
      <c r="R44" s="67">
        <v>50195</v>
      </c>
      <c r="S44" s="43">
        <f>VLOOKUP(C44,A1_2019_roh!$A$19:$D$74,4,FALSE)</f>
        <v>49913</v>
      </c>
      <c r="T44" s="44">
        <f t="shared" si="0"/>
        <v>-3.4434062639042038</v>
      </c>
      <c r="U44" s="44">
        <f t="shared" si="1"/>
        <v>-0.20593410108765195</v>
      </c>
      <c r="V44" s="44">
        <f t="shared" si="2"/>
        <v>-0.56180894511405521</v>
      </c>
    </row>
    <row r="45" spans="2:22" x14ac:dyDescent="0.25">
      <c r="B45" s="13" t="s">
        <v>146</v>
      </c>
      <c r="C45">
        <v>403</v>
      </c>
      <c r="D45" s="36" t="s">
        <v>175</v>
      </c>
      <c r="E45">
        <f>A1_2017!E51</f>
        <v>158565</v>
      </c>
      <c r="F45">
        <f>A1_2017!F51</f>
        <v>159060</v>
      </c>
      <c r="G45">
        <f>A1_2017!G51</f>
        <v>159563</v>
      </c>
      <c r="H45">
        <f>A1_2017!H51</f>
        <v>160279</v>
      </c>
      <c r="I45">
        <f>A1_2017!I51</f>
        <v>161334</v>
      </c>
      <c r="J45">
        <f>A1_2017!J51</f>
        <v>162173</v>
      </c>
      <c r="K45">
        <f>A1_2017!K51</f>
        <v>157706</v>
      </c>
      <c r="L45">
        <f>A1_2017!L51</f>
        <v>158658</v>
      </c>
      <c r="M45">
        <f>A1_2017!M51</f>
        <v>159610</v>
      </c>
      <c r="N45">
        <f>A1_2017!N51</f>
        <v>160907</v>
      </c>
      <c r="O45">
        <f>A1_2017!O51</f>
        <v>163830</v>
      </c>
      <c r="P45">
        <f>A1_2017!P51</f>
        <v>165711</v>
      </c>
      <c r="Q45">
        <f>A1_2017!Q51</f>
        <v>167081</v>
      </c>
      <c r="R45" s="67">
        <v>168210</v>
      </c>
      <c r="S45" s="43">
        <f>VLOOKUP(C45,A1_2019_roh!$A$19:$D$74,4,FALSE)</f>
        <v>169077</v>
      </c>
      <c r="T45" s="44">
        <f t="shared" si="0"/>
        <v>6.6294579509980132</v>
      </c>
      <c r="U45" s="44">
        <f t="shared" si="1"/>
        <v>5.0774671083296559</v>
      </c>
      <c r="V45" s="44">
        <f t="shared" si="2"/>
        <v>0.51542714464062778</v>
      </c>
    </row>
    <row r="46" spans="2:22" x14ac:dyDescent="0.25">
      <c r="B46" s="13" t="s">
        <v>147</v>
      </c>
      <c r="C46">
        <v>404</v>
      </c>
      <c r="D46" s="36" t="s">
        <v>176</v>
      </c>
      <c r="E46">
        <f>A1_2017!E52</f>
        <v>163814</v>
      </c>
      <c r="F46">
        <f>A1_2017!F52</f>
        <v>163020</v>
      </c>
      <c r="G46">
        <f>A1_2017!G52</f>
        <v>162870</v>
      </c>
      <c r="H46">
        <f>A1_2017!H52</f>
        <v>163286</v>
      </c>
      <c r="I46">
        <f>A1_2017!I52</f>
        <v>163514</v>
      </c>
      <c r="J46">
        <f>A1_2017!J52</f>
        <v>164119</v>
      </c>
      <c r="K46">
        <f>A1_2017!K52</f>
        <v>154513</v>
      </c>
      <c r="L46">
        <f>A1_2017!L52</f>
        <v>155625</v>
      </c>
      <c r="M46">
        <f>A1_2017!M52</f>
        <v>156315</v>
      </c>
      <c r="N46">
        <f>A1_2017!N52</f>
        <v>156897</v>
      </c>
      <c r="O46">
        <f>A1_2017!O52</f>
        <v>162403</v>
      </c>
      <c r="P46">
        <f>A1_2017!P52</f>
        <v>164070</v>
      </c>
      <c r="Q46">
        <f>A1_2017!Q52</f>
        <v>164374</v>
      </c>
      <c r="R46" s="67">
        <v>164748</v>
      </c>
      <c r="S46" s="43">
        <f>VLOOKUP(C46,A1_2019_roh!$A$19:$D$74,4,FALSE)</f>
        <v>165251</v>
      </c>
      <c r="T46" s="44">
        <f t="shared" si="0"/>
        <v>0.8772144016994885</v>
      </c>
      <c r="U46" s="44">
        <f t="shared" si="1"/>
        <v>5.3245122596353021</v>
      </c>
      <c r="V46" s="44">
        <f t="shared" si="2"/>
        <v>0.30531478379100202</v>
      </c>
    </row>
    <row r="47" spans="2:22" x14ac:dyDescent="0.25">
      <c r="B47" s="13" t="s">
        <v>148</v>
      </c>
      <c r="C47">
        <v>405</v>
      </c>
      <c r="D47" s="36" t="s">
        <v>177</v>
      </c>
      <c r="E47">
        <f>A1_2017!E53</f>
        <v>83552</v>
      </c>
      <c r="F47">
        <f>A1_2017!F53</f>
        <v>82797</v>
      </c>
      <c r="G47">
        <f>A1_2017!G53</f>
        <v>82192</v>
      </c>
      <c r="H47">
        <f>A1_2017!H53</f>
        <v>81411</v>
      </c>
      <c r="I47">
        <f>A1_2017!I53</f>
        <v>81137</v>
      </c>
      <c r="J47">
        <f>A1_2017!J53</f>
        <v>81324</v>
      </c>
      <c r="K47">
        <f>A1_2017!K53</f>
        <v>76926</v>
      </c>
      <c r="L47">
        <f>A1_2017!L53</f>
        <v>76545</v>
      </c>
      <c r="M47">
        <f>A1_2017!M53</f>
        <v>75728</v>
      </c>
      <c r="N47">
        <f>A1_2017!N53</f>
        <v>75534</v>
      </c>
      <c r="O47">
        <f>A1_2017!O53</f>
        <v>75995</v>
      </c>
      <c r="P47">
        <f>A1_2017!P53</f>
        <v>76201</v>
      </c>
      <c r="Q47">
        <f>A1_2017!Q53</f>
        <v>76316</v>
      </c>
      <c r="R47" s="67">
        <v>76278</v>
      </c>
      <c r="S47" s="43">
        <f>VLOOKUP(C47,A1_2019_roh!$A$19:$D$74,4,FALSE)</f>
        <v>76089</v>
      </c>
      <c r="T47" s="44">
        <f t="shared" si="0"/>
        <v>-8.9321620068939112</v>
      </c>
      <c r="U47" s="44">
        <f t="shared" si="1"/>
        <v>0.73476844864564306</v>
      </c>
      <c r="V47" s="44">
        <f t="shared" si="2"/>
        <v>-0.24777786517737749</v>
      </c>
    </row>
    <row r="48" spans="2:22" x14ac:dyDescent="0.25">
      <c r="B48" s="13" t="s">
        <v>149</v>
      </c>
      <c r="C48">
        <v>451</v>
      </c>
      <c r="D48" s="36" t="s">
        <v>149</v>
      </c>
      <c r="E48">
        <f>A1_2017!E54</f>
        <v>115891</v>
      </c>
      <c r="F48">
        <f>A1_2017!F54</f>
        <v>116626</v>
      </c>
      <c r="G48">
        <f>A1_2017!G54</f>
        <v>117041</v>
      </c>
      <c r="H48">
        <f>A1_2017!H54</f>
        <v>117102</v>
      </c>
      <c r="I48">
        <f>A1_2017!I54</f>
        <v>117517</v>
      </c>
      <c r="J48">
        <f>A1_2017!J54</f>
        <v>118004</v>
      </c>
      <c r="K48">
        <f>A1_2017!K54</f>
        <v>117951</v>
      </c>
      <c r="L48">
        <f>A1_2017!L54</f>
        <v>118489</v>
      </c>
      <c r="M48">
        <f>A1_2017!M54</f>
        <v>118865</v>
      </c>
      <c r="N48">
        <f>A1_2017!N54</f>
        <v>119917</v>
      </c>
      <c r="O48">
        <f>A1_2017!O54</f>
        <v>121435</v>
      </c>
      <c r="P48">
        <f>A1_2017!P54</f>
        <v>122698</v>
      </c>
      <c r="Q48">
        <f>A1_2017!Q54</f>
        <v>123377</v>
      </c>
      <c r="R48" s="67">
        <v>124071</v>
      </c>
      <c r="S48" s="43">
        <f>VLOOKUP(C48,A1_2019_roh!$A$19:$D$74,4,FALSE)</f>
        <v>124859</v>
      </c>
      <c r="T48" s="44">
        <f t="shared" si="0"/>
        <v>7.7383058218498419</v>
      </c>
      <c r="U48" s="44">
        <f t="shared" si="1"/>
        <v>4.1211838188080092</v>
      </c>
      <c r="V48" s="44">
        <f t="shared" si="2"/>
        <v>0.63512021342618341</v>
      </c>
    </row>
    <row r="49" spans="2:22" x14ac:dyDescent="0.25">
      <c r="B49" s="13" t="s">
        <v>150</v>
      </c>
      <c r="C49">
        <v>452</v>
      </c>
      <c r="D49" s="36" t="s">
        <v>150</v>
      </c>
      <c r="E49">
        <f>A1_2017!E55</f>
        <v>190128</v>
      </c>
      <c r="F49">
        <f>A1_2017!F55</f>
        <v>190252</v>
      </c>
      <c r="G49">
        <f>A1_2017!G55</f>
        <v>190293</v>
      </c>
      <c r="H49">
        <f>A1_2017!H55</f>
        <v>189381</v>
      </c>
      <c r="I49">
        <f>A1_2017!I55</f>
        <v>188973</v>
      </c>
      <c r="J49">
        <f>A1_2017!J55</f>
        <v>188947</v>
      </c>
      <c r="K49">
        <f>A1_2017!K55</f>
        <v>186713</v>
      </c>
      <c r="L49">
        <f>A1_2017!L55</f>
        <v>186673</v>
      </c>
      <c r="M49">
        <f>A1_2017!M55</f>
        <v>187058</v>
      </c>
      <c r="N49">
        <f>A1_2017!N55</f>
        <v>187998</v>
      </c>
      <c r="O49">
        <f>A1_2017!O55</f>
        <v>189199</v>
      </c>
      <c r="P49">
        <f>A1_2017!P55</f>
        <v>190066</v>
      </c>
      <c r="Q49">
        <f>A1_2017!Q55</f>
        <v>189949</v>
      </c>
      <c r="R49" s="67">
        <v>189848</v>
      </c>
      <c r="S49" s="43">
        <f>VLOOKUP(C49,A1_2019_roh!$A$19:$D$74,4,FALSE)</f>
        <v>189694</v>
      </c>
      <c r="T49" s="44">
        <f t="shared" si="0"/>
        <v>-0.22826727257426577</v>
      </c>
      <c r="U49" s="44">
        <f t="shared" si="1"/>
        <v>0.90213725677932743</v>
      </c>
      <c r="V49" s="44">
        <f t="shared" si="2"/>
        <v>-8.1117525599426907E-2</v>
      </c>
    </row>
    <row r="50" spans="2:22" x14ac:dyDescent="0.25">
      <c r="B50" s="13" t="s">
        <v>151</v>
      </c>
      <c r="C50">
        <v>453</v>
      </c>
      <c r="D50" s="36" t="s">
        <v>151</v>
      </c>
      <c r="E50">
        <f>A1_2017!E56</f>
        <v>155642</v>
      </c>
      <c r="F50">
        <f>A1_2017!F56</f>
        <v>156241</v>
      </c>
      <c r="G50">
        <f>A1_2017!G56</f>
        <v>157164</v>
      </c>
      <c r="H50">
        <f>A1_2017!H56</f>
        <v>157268</v>
      </c>
      <c r="I50">
        <f>A1_2017!I56</f>
        <v>157506</v>
      </c>
      <c r="J50">
        <f>A1_2017!J56</f>
        <v>158194</v>
      </c>
      <c r="K50">
        <f>A1_2017!K56</f>
        <v>159290</v>
      </c>
      <c r="L50">
        <f>A1_2017!L56</f>
        <v>160033</v>
      </c>
      <c r="M50">
        <f>A1_2017!M56</f>
        <v>160176</v>
      </c>
      <c r="N50">
        <f>A1_2017!N56</f>
        <v>162350</v>
      </c>
      <c r="O50">
        <f>A1_2017!O56</f>
        <v>164734</v>
      </c>
      <c r="P50">
        <f>A1_2017!P56</f>
        <v>165930</v>
      </c>
      <c r="Q50">
        <f>A1_2017!Q56</f>
        <v>167925</v>
      </c>
      <c r="R50" s="67">
        <v>169348</v>
      </c>
      <c r="S50" s="43">
        <f>VLOOKUP(C50,A1_2019_roh!$A$19:$D$74,4,FALSE)</f>
        <v>170682</v>
      </c>
      <c r="T50" s="44">
        <f t="shared" si="0"/>
        <v>9.6632014494802174</v>
      </c>
      <c r="U50" s="44">
        <f t="shared" si="1"/>
        <v>5.1321219587311369</v>
      </c>
      <c r="V50" s="44">
        <f t="shared" si="2"/>
        <v>0.78772704726362286</v>
      </c>
    </row>
    <row r="51" spans="2:22" x14ac:dyDescent="0.25">
      <c r="B51" s="13" t="s">
        <v>152</v>
      </c>
      <c r="C51">
        <v>454</v>
      </c>
      <c r="D51" s="36" t="s">
        <v>152</v>
      </c>
      <c r="E51">
        <f>A1_2017!E57</f>
        <v>310088</v>
      </c>
      <c r="F51">
        <f>A1_2017!F57</f>
        <v>311965</v>
      </c>
      <c r="G51">
        <f>A1_2017!G57</f>
        <v>313533</v>
      </c>
      <c r="H51">
        <f>A1_2017!H57</f>
        <v>313824</v>
      </c>
      <c r="I51">
        <f>A1_2017!I57</f>
        <v>313098</v>
      </c>
      <c r="J51">
        <f>A1_2017!J57</f>
        <v>313056</v>
      </c>
      <c r="K51">
        <f>A1_2017!K57</f>
        <v>311634</v>
      </c>
      <c r="L51">
        <f>A1_2017!L57</f>
        <v>312855</v>
      </c>
      <c r="M51">
        <f>A1_2017!M57</f>
        <v>313689</v>
      </c>
      <c r="N51">
        <f>A1_2017!N57</f>
        <v>315757</v>
      </c>
      <c r="O51">
        <f>A1_2017!O57</f>
        <v>319488</v>
      </c>
      <c r="P51">
        <f>A1_2017!P57</f>
        <v>321391</v>
      </c>
      <c r="Q51">
        <f>A1_2017!Q57</f>
        <v>323636</v>
      </c>
      <c r="R51" s="67">
        <v>325657</v>
      </c>
      <c r="S51" s="43">
        <f>VLOOKUP(C51,A1_2019_roh!$A$19:$D$74,4,FALSE)</f>
        <v>326954</v>
      </c>
      <c r="T51" s="44">
        <f t="shared" si="0"/>
        <v>5.4391011583808471</v>
      </c>
      <c r="U51" s="44">
        <f t="shared" si="1"/>
        <v>3.5460813220292819</v>
      </c>
      <c r="V51" s="44">
        <f t="shared" si="2"/>
        <v>0.39827180131242379</v>
      </c>
    </row>
    <row r="52" spans="2:22" x14ac:dyDescent="0.25">
      <c r="B52" s="13" t="s">
        <v>153</v>
      </c>
      <c r="C52">
        <v>455</v>
      </c>
      <c r="D52" s="36" t="s">
        <v>153</v>
      </c>
      <c r="E52">
        <f>A1_2017!E58</f>
        <v>101412</v>
      </c>
      <c r="F52">
        <f>A1_2017!F58</f>
        <v>101192</v>
      </c>
      <c r="G52">
        <f>A1_2017!G58</f>
        <v>100779</v>
      </c>
      <c r="H52">
        <f>A1_2017!H58</f>
        <v>100307</v>
      </c>
      <c r="I52">
        <f>A1_2017!I58</f>
        <v>99851</v>
      </c>
      <c r="J52">
        <f>A1_2017!J58</f>
        <v>99598</v>
      </c>
      <c r="K52">
        <f>A1_2017!K58</f>
        <v>97857</v>
      </c>
      <c r="L52">
        <f>A1_2017!L58</f>
        <v>97327</v>
      </c>
      <c r="M52">
        <f>A1_2017!M58</f>
        <v>97093</v>
      </c>
      <c r="N52">
        <f>A1_2017!N58</f>
        <v>96937</v>
      </c>
      <c r="O52">
        <f>A1_2017!O58</f>
        <v>97900</v>
      </c>
      <c r="P52">
        <f>A1_2017!P58</f>
        <v>98409</v>
      </c>
      <c r="Q52">
        <f>A1_2017!Q58</f>
        <v>98509</v>
      </c>
      <c r="R52" s="67">
        <v>98460</v>
      </c>
      <c r="S52" s="43">
        <f>VLOOKUP(C52,A1_2019_roh!$A$19:$D$74,4,FALSE)</f>
        <v>98704</v>
      </c>
      <c r="T52" s="44">
        <f t="shared" si="0"/>
        <v>-2.6702954285488896</v>
      </c>
      <c r="U52" s="44">
        <f t="shared" si="1"/>
        <v>1.8228333866325552</v>
      </c>
      <c r="V52" s="44">
        <f t="shared" si="2"/>
        <v>0.24781637213081453</v>
      </c>
    </row>
    <row r="53" spans="2:22" x14ac:dyDescent="0.25">
      <c r="B53" s="13" t="s">
        <v>154</v>
      </c>
      <c r="C53">
        <v>456</v>
      </c>
      <c r="D53" s="36" t="s">
        <v>154</v>
      </c>
      <c r="E53">
        <f>A1_2017!E59</f>
        <v>134442</v>
      </c>
      <c r="F53">
        <f>A1_2017!F59</f>
        <v>134840</v>
      </c>
      <c r="G53">
        <f>A1_2017!G59</f>
        <v>135270</v>
      </c>
      <c r="H53">
        <f>A1_2017!H59</f>
        <v>135508</v>
      </c>
      <c r="I53">
        <f>A1_2017!I59</f>
        <v>135346</v>
      </c>
      <c r="J53">
        <f>A1_2017!J59</f>
        <v>135047</v>
      </c>
      <c r="K53">
        <f>A1_2017!K59</f>
        <v>133400</v>
      </c>
      <c r="L53">
        <f>A1_2017!L59</f>
        <v>133652</v>
      </c>
      <c r="M53">
        <f>A1_2017!M59</f>
        <v>133678</v>
      </c>
      <c r="N53">
        <f>A1_2017!N59</f>
        <v>134329</v>
      </c>
      <c r="O53">
        <f>A1_2017!O59</f>
        <v>135662</v>
      </c>
      <c r="P53">
        <f>A1_2017!P59</f>
        <v>135770</v>
      </c>
      <c r="Q53">
        <f>A1_2017!Q59</f>
        <v>135859</v>
      </c>
      <c r="R53" s="67">
        <v>136511</v>
      </c>
      <c r="S53" s="43">
        <f>VLOOKUP(C53,A1_2019_roh!$A$19:$D$74,4,FALSE)</f>
        <v>137162</v>
      </c>
      <c r="T53" s="44">
        <f t="shared" si="0"/>
        <v>2.0231772809092399</v>
      </c>
      <c r="U53" s="44">
        <f t="shared" si="1"/>
        <v>2.1090010347728341</v>
      </c>
      <c r="V53" s="44">
        <f t="shared" si="2"/>
        <v>0.47688464665851105</v>
      </c>
    </row>
    <row r="54" spans="2:22" x14ac:dyDescent="0.25">
      <c r="B54" s="13" t="s">
        <v>155</v>
      </c>
      <c r="C54">
        <v>457</v>
      </c>
      <c r="D54" s="36" t="s">
        <v>155</v>
      </c>
      <c r="E54">
        <f>A1_2017!E60</f>
        <v>165056</v>
      </c>
      <c r="F54">
        <f>A1_2017!F60</f>
        <v>165347</v>
      </c>
      <c r="G54">
        <f>A1_2017!G60</f>
        <v>165088</v>
      </c>
      <c r="H54">
        <f>A1_2017!H60</f>
        <v>164947</v>
      </c>
      <c r="I54">
        <f>A1_2017!I60</f>
        <v>164837</v>
      </c>
      <c r="J54">
        <f>A1_2017!J60</f>
        <v>164705</v>
      </c>
      <c r="K54">
        <f>A1_2017!K60</f>
        <v>163991</v>
      </c>
      <c r="L54">
        <f>A1_2017!L60</f>
        <v>164202</v>
      </c>
      <c r="M54">
        <f>A1_2017!M60</f>
        <v>164792</v>
      </c>
      <c r="N54">
        <f>A1_2017!N60</f>
        <v>165809</v>
      </c>
      <c r="O54">
        <f>A1_2017!O60</f>
        <v>167548</v>
      </c>
      <c r="P54">
        <f>A1_2017!P60</f>
        <v>168253</v>
      </c>
      <c r="Q54">
        <f>A1_2017!Q60</f>
        <v>168946</v>
      </c>
      <c r="R54" s="67">
        <v>169809</v>
      </c>
      <c r="S54" s="43">
        <f>VLOOKUP(C54,A1_2019_roh!$A$19:$D$74,4,FALSE)</f>
        <v>170756</v>
      </c>
      <c r="T54" s="44">
        <f t="shared" si="0"/>
        <v>3.453373400542846</v>
      </c>
      <c r="U54" s="44">
        <f t="shared" si="1"/>
        <v>2.9835533656194779</v>
      </c>
      <c r="V54" s="44">
        <f t="shared" si="2"/>
        <v>0.55768539947823736</v>
      </c>
    </row>
    <row r="55" spans="2:22" x14ac:dyDescent="0.25">
      <c r="B55" s="13" t="s">
        <v>156</v>
      </c>
      <c r="C55">
        <v>458</v>
      </c>
      <c r="D55" s="36" t="s">
        <v>156</v>
      </c>
      <c r="E55">
        <f>A1_2017!E61</f>
        <v>125731</v>
      </c>
      <c r="F55">
        <f>A1_2017!F61</f>
        <v>125949</v>
      </c>
      <c r="G55">
        <f>A1_2017!G61</f>
        <v>126131</v>
      </c>
      <c r="H55">
        <f>A1_2017!H61</f>
        <v>125943</v>
      </c>
      <c r="I55">
        <f>A1_2017!I61</f>
        <v>126571</v>
      </c>
      <c r="J55">
        <f>A1_2017!J61</f>
        <v>127282</v>
      </c>
      <c r="K55">
        <f>A1_2017!K61</f>
        <v>125265</v>
      </c>
      <c r="L55">
        <f>A1_2017!L61</f>
        <v>125413</v>
      </c>
      <c r="M55">
        <f>A1_2017!M61</f>
        <v>125778</v>
      </c>
      <c r="N55">
        <f>A1_2017!N61</f>
        <v>126798</v>
      </c>
      <c r="O55">
        <f>A1_2017!O61</f>
        <v>128608</v>
      </c>
      <c r="P55">
        <f>A1_2017!P61</f>
        <v>129484</v>
      </c>
      <c r="Q55">
        <f>A1_2017!Q61</f>
        <v>129924</v>
      </c>
      <c r="R55" s="67">
        <v>130144</v>
      </c>
      <c r="S55" s="43">
        <f>VLOOKUP(C55,A1_2019_roh!$A$19:$D$74,4,FALSE)</f>
        <v>130890</v>
      </c>
      <c r="T55" s="44">
        <f t="shared" si="0"/>
        <v>4.1032044603160713</v>
      </c>
      <c r="U55" s="44">
        <f t="shared" si="1"/>
        <v>3.2271802394359534</v>
      </c>
      <c r="V55" s="44">
        <f t="shared" si="2"/>
        <v>0.57321121219572169</v>
      </c>
    </row>
    <row r="56" spans="2:22" x14ac:dyDescent="0.25">
      <c r="B56" s="13" t="s">
        <v>157</v>
      </c>
      <c r="C56">
        <v>459</v>
      </c>
      <c r="D56" s="36" t="s">
        <v>157</v>
      </c>
      <c r="E56">
        <f>A1_2017!E62</f>
        <v>359449</v>
      </c>
      <c r="F56">
        <f>A1_2017!F62</f>
        <v>359340</v>
      </c>
      <c r="G56">
        <f>A1_2017!G62</f>
        <v>358852</v>
      </c>
      <c r="H56">
        <f>A1_2017!H62</f>
        <v>358236</v>
      </c>
      <c r="I56">
        <f>A1_2017!I62</f>
        <v>357056</v>
      </c>
      <c r="J56">
        <f>A1_2017!J62</f>
        <v>356123</v>
      </c>
      <c r="K56">
        <f>A1_2017!K62</f>
        <v>350418</v>
      </c>
      <c r="L56">
        <f>A1_2017!L62</f>
        <v>350444</v>
      </c>
      <c r="M56">
        <f>A1_2017!M62</f>
        <v>350302</v>
      </c>
      <c r="N56">
        <f>A1_2017!N62</f>
        <v>351316</v>
      </c>
      <c r="O56">
        <f>A1_2017!O62</f>
        <v>358079</v>
      </c>
      <c r="P56">
        <f>A1_2017!P62</f>
        <v>354807</v>
      </c>
      <c r="Q56">
        <f>A1_2017!Q62</f>
        <v>356140</v>
      </c>
      <c r="R56" s="67">
        <v>357343</v>
      </c>
      <c r="S56" s="43">
        <f>VLOOKUP(C56,A1_2019_roh!$A$19:$D$74,4,FALSE)</f>
        <v>358080</v>
      </c>
      <c r="T56" s="44">
        <f t="shared" si="0"/>
        <v>-0.38086070624761786</v>
      </c>
      <c r="U56" s="44">
        <f t="shared" si="1"/>
        <v>1.9253321795762219</v>
      </c>
      <c r="V56" s="44">
        <f t="shared" si="2"/>
        <v>0.2062444206266808</v>
      </c>
    </row>
    <row r="57" spans="2:22" x14ac:dyDescent="0.25">
      <c r="B57" s="13" t="s">
        <v>158</v>
      </c>
      <c r="C57">
        <v>460</v>
      </c>
      <c r="D57" s="36" t="s">
        <v>158</v>
      </c>
      <c r="E57">
        <f>A1_2017!E63</f>
        <v>132401</v>
      </c>
      <c r="F57">
        <f>A1_2017!F63</f>
        <v>133104</v>
      </c>
      <c r="G57">
        <f>A1_2017!G63</f>
        <v>134404</v>
      </c>
      <c r="H57">
        <f>A1_2017!H63</f>
        <v>134506</v>
      </c>
      <c r="I57">
        <f>A1_2017!I63</f>
        <v>134838</v>
      </c>
      <c r="J57">
        <f>A1_2017!J63</f>
        <v>135374</v>
      </c>
      <c r="K57">
        <f>A1_2017!K63</f>
        <v>132752</v>
      </c>
      <c r="L57">
        <f>A1_2017!L63</f>
        <v>133462</v>
      </c>
      <c r="M57">
        <f>A1_2017!M63</f>
        <v>134188</v>
      </c>
      <c r="N57">
        <f>A1_2017!N63</f>
        <v>136184</v>
      </c>
      <c r="O57">
        <f>A1_2017!O63</f>
        <v>137866</v>
      </c>
      <c r="P57">
        <f>A1_2017!P63</f>
        <v>139671</v>
      </c>
      <c r="Q57">
        <f>A1_2017!Q63</f>
        <v>140540</v>
      </c>
      <c r="R57" s="67">
        <v>141598</v>
      </c>
      <c r="S57" s="43">
        <f>VLOOKUP(C57,A1_2019_roh!$A$19:$D$74,4,FALSE)</f>
        <v>142814</v>
      </c>
      <c r="T57" s="44">
        <f t="shared" si="0"/>
        <v>7.8647442239862233</v>
      </c>
      <c r="U57" s="44">
        <f t="shared" si="1"/>
        <v>4.8684133231510307</v>
      </c>
      <c r="V57" s="44">
        <f t="shared" si="2"/>
        <v>0.85876919165524934</v>
      </c>
    </row>
    <row r="58" spans="2:22" x14ac:dyDescent="0.25">
      <c r="B58" s="13" t="s">
        <v>159</v>
      </c>
      <c r="C58">
        <v>461</v>
      </c>
      <c r="D58" s="36" t="s">
        <v>159</v>
      </c>
      <c r="E58">
        <f>A1_2017!E64</f>
        <v>93725</v>
      </c>
      <c r="F58">
        <f>A1_2017!F64</f>
        <v>93094</v>
      </c>
      <c r="G58">
        <f>A1_2017!G64</f>
        <v>92622</v>
      </c>
      <c r="H58">
        <f>A1_2017!H64</f>
        <v>91968</v>
      </c>
      <c r="I58">
        <f>A1_2017!I64</f>
        <v>91228</v>
      </c>
      <c r="J58">
        <f>A1_2017!J64</f>
        <v>90772</v>
      </c>
      <c r="K58">
        <f>A1_2017!K64</f>
        <v>89527</v>
      </c>
      <c r="L58">
        <f>A1_2017!L64</f>
        <v>89126</v>
      </c>
      <c r="M58">
        <f>A1_2017!M64</f>
        <v>88831</v>
      </c>
      <c r="N58">
        <f>A1_2017!N64</f>
        <v>88765</v>
      </c>
      <c r="O58">
        <f>A1_2017!O64</f>
        <v>89239</v>
      </c>
      <c r="P58">
        <f>A1_2017!P64</f>
        <v>89282</v>
      </c>
      <c r="Q58">
        <f>A1_2017!Q64</f>
        <v>89022</v>
      </c>
      <c r="R58" s="67">
        <v>88624</v>
      </c>
      <c r="S58" s="43">
        <f>VLOOKUP(C58,A1_2019_roh!$A$19:$D$74,4,FALSE)</f>
        <v>88583</v>
      </c>
      <c r="T58" s="44">
        <f t="shared" si="0"/>
        <v>-5.4862630034675917</v>
      </c>
      <c r="U58" s="44">
        <f t="shared" si="1"/>
        <v>-0.20503576860248973</v>
      </c>
      <c r="V58" s="44">
        <f t="shared" si="2"/>
        <v>-4.6262863332731538E-2</v>
      </c>
    </row>
    <row r="59" spans="2:22" x14ac:dyDescent="0.25">
      <c r="B59" s="13" t="s">
        <v>160</v>
      </c>
      <c r="C59">
        <v>462</v>
      </c>
      <c r="D59" s="36" t="s">
        <v>160</v>
      </c>
      <c r="E59">
        <f>A1_2017!E65</f>
        <v>57954</v>
      </c>
      <c r="F59">
        <f>A1_2017!F65</f>
        <v>57829</v>
      </c>
      <c r="G59">
        <f>A1_2017!G65</f>
        <v>57742</v>
      </c>
      <c r="H59">
        <f>A1_2017!H65</f>
        <v>57492</v>
      </c>
      <c r="I59">
        <f>A1_2017!I65</f>
        <v>57391</v>
      </c>
      <c r="J59">
        <f>A1_2017!J65</f>
        <v>57280</v>
      </c>
      <c r="K59">
        <f>A1_2017!K65</f>
        <v>56572</v>
      </c>
      <c r="L59">
        <f>A1_2017!L65</f>
        <v>56362</v>
      </c>
      <c r="M59">
        <f>A1_2017!M65</f>
        <v>56400</v>
      </c>
      <c r="N59">
        <f>A1_2017!N65</f>
        <v>56539</v>
      </c>
      <c r="O59">
        <f>A1_2017!O65</f>
        <v>57173</v>
      </c>
      <c r="P59">
        <f>A1_2017!P65</f>
        <v>56881</v>
      </c>
      <c r="Q59">
        <f>A1_2017!Q65</f>
        <v>56731</v>
      </c>
      <c r="R59" s="67">
        <v>56882</v>
      </c>
      <c r="S59" s="43">
        <f>VLOOKUP(C59,A1_2019_roh!$A$19:$D$74,4,FALSE)</f>
        <v>56926</v>
      </c>
      <c r="T59" s="44">
        <f t="shared" si="0"/>
        <v>-1.7738206163508989</v>
      </c>
      <c r="U59" s="44">
        <f t="shared" si="1"/>
        <v>0.68448327703001466</v>
      </c>
      <c r="V59" s="44">
        <f t="shared" si="2"/>
        <v>7.7353116979009179E-2</v>
      </c>
    </row>
    <row r="60" spans="2:22" x14ac:dyDescent="0.25">
      <c r="B60" s="29" t="s">
        <v>161</v>
      </c>
      <c r="C60">
        <v>4</v>
      </c>
      <c r="D60" s="36" t="s">
        <v>161</v>
      </c>
      <c r="E60">
        <f>A1_2017!E66</f>
        <v>2475459</v>
      </c>
      <c r="F60">
        <f>A1_2017!F66</f>
        <v>2477718</v>
      </c>
      <c r="G60">
        <f>A1_2017!G66</f>
        <v>2480393</v>
      </c>
      <c r="H60">
        <f>A1_2017!H66</f>
        <v>2477771</v>
      </c>
      <c r="I60">
        <f>A1_2017!I66</f>
        <v>2476001</v>
      </c>
      <c r="J60">
        <f>A1_2017!J66</f>
        <v>2477975</v>
      </c>
      <c r="K60">
        <f>A1_2017!K66</f>
        <v>2437727</v>
      </c>
      <c r="L60">
        <f>A1_2017!L66</f>
        <v>2442205</v>
      </c>
      <c r="M60">
        <f>A1_2017!M66</f>
        <v>2446345</v>
      </c>
      <c r="N60">
        <f>A1_2017!N66</f>
        <v>2460857</v>
      </c>
      <c r="O60">
        <f>A1_2017!O66</f>
        <v>2496176</v>
      </c>
      <c r="P60">
        <f>A1_2017!P66</f>
        <v>2506155</v>
      </c>
      <c r="Q60">
        <f>A1_2017!Q66</f>
        <v>2516457</v>
      </c>
      <c r="R60" s="67">
        <v>2525333</v>
      </c>
      <c r="S60" s="43">
        <f>VLOOKUP(C60,A1_2019_roh!$A$19:$D$74,4,FALSE)</f>
        <v>2533993</v>
      </c>
      <c r="T60" s="44">
        <f t="shared" si="0"/>
        <v>2.3645715804624516</v>
      </c>
      <c r="U60" s="44">
        <f t="shared" si="1"/>
        <v>2.9719727720871223</v>
      </c>
      <c r="V60" s="44">
        <f t="shared" si="2"/>
        <v>0.34292507166381619</v>
      </c>
    </row>
    <row r="61" spans="2:22" x14ac:dyDescent="0.25">
      <c r="B61" s="29" t="s">
        <v>162</v>
      </c>
      <c r="C61">
        <v>0</v>
      </c>
      <c r="D61" s="36" t="s">
        <v>162</v>
      </c>
      <c r="E61">
        <f>A1_2017!E67</f>
        <v>7993946</v>
      </c>
      <c r="F61">
        <f>A1_2017!F67</f>
        <v>7982685</v>
      </c>
      <c r="G61">
        <f>A1_2017!G67</f>
        <v>7971684</v>
      </c>
      <c r="H61">
        <f>A1_2017!H67</f>
        <v>7947244</v>
      </c>
      <c r="I61">
        <f>A1_2017!I67</f>
        <v>7928815</v>
      </c>
      <c r="J61">
        <f>A1_2017!J67</f>
        <v>7918293</v>
      </c>
      <c r="K61">
        <f>A1_2017!K67</f>
        <v>7774253</v>
      </c>
      <c r="L61">
        <f>A1_2017!L67</f>
        <v>7778995</v>
      </c>
      <c r="M61">
        <f>A1_2017!M67</f>
        <v>7790559</v>
      </c>
      <c r="N61">
        <f>A1_2017!N67</f>
        <v>7826739</v>
      </c>
      <c r="O61">
        <f>A1_2017!O67</f>
        <v>7926599</v>
      </c>
      <c r="P61">
        <f>A1_2017!P67</f>
        <v>7945685</v>
      </c>
      <c r="Q61">
        <f>A1_2017!Q67</f>
        <v>7962775</v>
      </c>
      <c r="R61" s="67">
        <v>7982448</v>
      </c>
      <c r="S61" s="43">
        <f>VLOOKUP(C61,A1_2019_roh!$A$19:$D$74,4,FALSE)</f>
        <v>7993608</v>
      </c>
      <c r="T61" s="44">
        <f t="shared" si="0"/>
        <v>-4.2281996901154953E-3</v>
      </c>
      <c r="U61" s="44">
        <f t="shared" si="1"/>
        <v>2.1320373657534768</v>
      </c>
      <c r="V61" s="44">
        <f t="shared" si="2"/>
        <v>0.13980673597873736</v>
      </c>
    </row>
    <row r="62" spans="2:22" x14ac:dyDescent="0.25">
      <c r="D62" s="19"/>
    </row>
    <row r="63" spans="2:22" x14ac:dyDescent="0.25">
      <c r="D63" s="21"/>
    </row>
    <row r="64" spans="2:22" x14ac:dyDescent="0.25">
      <c r="D64" s="19"/>
    </row>
    <row r="65" spans="5:6" x14ac:dyDescent="0.25">
      <c r="E65" s="36"/>
      <c r="F65" s="36"/>
    </row>
    <row r="66" spans="5:6" x14ac:dyDescent="0.25">
      <c r="E66" s="36"/>
      <c r="F66" s="36"/>
    </row>
    <row r="67" spans="5:6" x14ac:dyDescent="0.25">
      <c r="E67" s="36"/>
      <c r="F67" s="36"/>
    </row>
    <row r="68" spans="5:6" x14ac:dyDescent="0.25">
      <c r="E68" s="36"/>
      <c r="F68" s="36"/>
    </row>
    <row r="69" spans="5:6" x14ac:dyDescent="0.25">
      <c r="E69" s="36"/>
      <c r="F69" s="36"/>
    </row>
    <row r="70" spans="5:6" x14ac:dyDescent="0.25">
      <c r="E70" s="36"/>
      <c r="F70" s="36"/>
    </row>
    <row r="71" spans="5:6" x14ac:dyDescent="0.25">
      <c r="E71" s="36"/>
      <c r="F71" s="36"/>
    </row>
    <row r="72" spans="5:6" x14ac:dyDescent="0.25">
      <c r="E72" s="36"/>
      <c r="F72" s="36"/>
    </row>
    <row r="73" spans="5:6" x14ac:dyDescent="0.25">
      <c r="E73" s="36"/>
      <c r="F73" s="36"/>
    </row>
    <row r="74" spans="5:6" x14ac:dyDescent="0.25">
      <c r="E74" s="36"/>
      <c r="F74" s="36"/>
    </row>
    <row r="75" spans="5:6" x14ac:dyDescent="0.25">
      <c r="E75" s="36"/>
      <c r="F75" s="36"/>
    </row>
    <row r="76" spans="5:6" x14ac:dyDescent="0.25">
      <c r="E76" s="36"/>
      <c r="F76" s="36"/>
    </row>
    <row r="77" spans="5:6" x14ac:dyDescent="0.25">
      <c r="E77" s="36"/>
      <c r="F77" s="36"/>
    </row>
    <row r="78" spans="5:6" x14ac:dyDescent="0.25">
      <c r="E78" s="36"/>
      <c r="F78" s="36"/>
    </row>
    <row r="79" spans="5:6" x14ac:dyDescent="0.25">
      <c r="E79" s="36"/>
      <c r="F79" s="36"/>
    </row>
    <row r="80" spans="5:6" x14ac:dyDescent="0.25">
      <c r="E80" s="36"/>
      <c r="F80" s="36"/>
    </row>
    <row r="81" spans="5:6" x14ac:dyDescent="0.25">
      <c r="E81" s="36"/>
      <c r="F81" s="36"/>
    </row>
    <row r="82" spans="5:6" x14ac:dyDescent="0.25">
      <c r="E82" s="36"/>
      <c r="F82" s="36"/>
    </row>
    <row r="83" spans="5:6" x14ac:dyDescent="0.25">
      <c r="E83" s="36"/>
      <c r="F83" s="36"/>
    </row>
  </sheetData>
  <mergeCells count="5">
    <mergeCell ref="D3:D5"/>
    <mergeCell ref="T3:V3"/>
    <mergeCell ref="T5:V5"/>
    <mergeCell ref="E3:R3"/>
    <mergeCell ref="E5:R5"/>
  </mergeCells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6"/>
  <dimension ref="A1:D66"/>
  <sheetViews>
    <sheetView topLeftCell="A20" zoomScale="115" zoomScaleNormal="115" workbookViewId="0">
      <selection activeCell="D34" sqref="D34"/>
    </sheetView>
  </sheetViews>
  <sheetFormatPr baseColWidth="10" defaultRowHeight="15" x14ac:dyDescent="0.25"/>
  <cols>
    <col min="2" max="2" width="15.42578125" bestFit="1" customWidth="1"/>
  </cols>
  <sheetData>
    <row r="1" spans="2:4" x14ac:dyDescent="0.25">
      <c r="C1" s="64" t="s">
        <v>217</v>
      </c>
    </row>
    <row r="3" spans="2:4" x14ac:dyDescent="0.25">
      <c r="C3" s="65" t="s">
        <v>189</v>
      </c>
    </row>
    <row r="4" spans="2:4" x14ac:dyDescent="0.25">
      <c r="C4" s="65" t="s">
        <v>218</v>
      </c>
    </row>
    <row r="6" spans="2:4" x14ac:dyDescent="0.25">
      <c r="C6" s="56" t="s">
        <v>219</v>
      </c>
    </row>
    <row r="8" spans="2:4" x14ac:dyDescent="0.25">
      <c r="C8" t="s">
        <v>192</v>
      </c>
    </row>
    <row r="9" spans="2:4" x14ac:dyDescent="0.25">
      <c r="C9" t="s">
        <v>220</v>
      </c>
    </row>
    <row r="11" spans="2:4" x14ac:dyDescent="0.25">
      <c r="C11" t="s">
        <v>221</v>
      </c>
    </row>
    <row r="13" spans="2:4" x14ac:dyDescent="0.25">
      <c r="B13" s="57" t="s">
        <v>222</v>
      </c>
      <c r="D13" s="116" t="s">
        <v>8</v>
      </c>
    </row>
    <row r="14" spans="2:4" ht="30" x14ac:dyDescent="0.25">
      <c r="B14" s="58" t="s">
        <v>194</v>
      </c>
      <c r="D14" s="117"/>
    </row>
    <row r="15" spans="2:4" x14ac:dyDescent="0.25">
      <c r="B15" s="58" t="s">
        <v>195</v>
      </c>
      <c r="D15" s="117"/>
    </row>
    <row r="16" spans="2:4" ht="45" x14ac:dyDescent="0.25">
      <c r="B16" s="58" t="s">
        <v>196</v>
      </c>
      <c r="D16" s="117"/>
    </row>
    <row r="17" spans="1:4" ht="30" x14ac:dyDescent="0.25">
      <c r="B17" s="58" t="s">
        <v>197</v>
      </c>
      <c r="D17" s="118"/>
    </row>
    <row r="18" spans="1:4" x14ac:dyDescent="0.25">
      <c r="C18" s="58" t="s">
        <v>223</v>
      </c>
      <c r="D18" s="62" t="s">
        <v>11</v>
      </c>
    </row>
    <row r="19" spans="1:4" x14ac:dyDescent="0.25">
      <c r="C19" s="59" t="s">
        <v>224</v>
      </c>
      <c r="D19" s="62">
        <v>1</v>
      </c>
    </row>
    <row r="20" spans="1:4" x14ac:dyDescent="0.25">
      <c r="A20">
        <v>159</v>
      </c>
      <c r="B20" t="s">
        <v>168</v>
      </c>
      <c r="C20" s="63">
        <v>2005</v>
      </c>
      <c r="D20" s="63">
        <v>344905</v>
      </c>
    </row>
    <row r="21" spans="1:4" x14ac:dyDescent="0.25">
      <c r="A21">
        <v>159</v>
      </c>
      <c r="B21" t="s">
        <v>168</v>
      </c>
      <c r="C21" s="63">
        <v>2006</v>
      </c>
      <c r="D21" s="63">
        <v>342767</v>
      </c>
    </row>
    <row r="22" spans="1:4" x14ac:dyDescent="0.25">
      <c r="A22">
        <v>159</v>
      </c>
      <c r="B22" t="s">
        <v>168</v>
      </c>
      <c r="C22" s="63">
        <v>2007</v>
      </c>
      <c r="D22" s="63">
        <v>341759</v>
      </c>
    </row>
    <row r="23" spans="1:4" x14ac:dyDescent="0.25">
      <c r="A23">
        <v>159</v>
      </c>
      <c r="B23" t="s">
        <v>168</v>
      </c>
      <c r="C23" s="63">
        <v>2008</v>
      </c>
      <c r="D23" s="63">
        <v>339828</v>
      </c>
    </row>
    <row r="24" spans="1:4" x14ac:dyDescent="0.25">
      <c r="A24">
        <v>159</v>
      </c>
      <c r="B24" t="s">
        <v>168</v>
      </c>
      <c r="C24" s="63">
        <v>2009</v>
      </c>
      <c r="D24" s="63">
        <v>338162</v>
      </c>
    </row>
    <row r="25" spans="1:4" x14ac:dyDescent="0.25">
      <c r="A25">
        <v>159</v>
      </c>
      <c r="B25" t="s">
        <v>168</v>
      </c>
      <c r="C25" s="63">
        <v>2010</v>
      </c>
      <c r="D25" s="63">
        <v>336372</v>
      </c>
    </row>
    <row r="26" spans="1:4" x14ac:dyDescent="0.25">
      <c r="A26">
        <v>159</v>
      </c>
      <c r="B26" t="s">
        <v>168</v>
      </c>
      <c r="C26" s="63">
        <v>2011</v>
      </c>
      <c r="D26" s="63">
        <v>324550</v>
      </c>
    </row>
    <row r="27" spans="1:4" x14ac:dyDescent="0.25">
      <c r="A27">
        <v>159</v>
      </c>
      <c r="B27" t="s">
        <v>168</v>
      </c>
      <c r="C27" s="63">
        <v>2012</v>
      </c>
      <c r="D27" s="63">
        <v>323311</v>
      </c>
    </row>
    <row r="28" spans="1:4" x14ac:dyDescent="0.25">
      <c r="A28">
        <v>159</v>
      </c>
      <c r="B28" t="s">
        <v>168</v>
      </c>
      <c r="C28" s="63">
        <v>2013</v>
      </c>
      <c r="D28" s="63">
        <v>322427</v>
      </c>
    </row>
    <row r="29" spans="1:4" x14ac:dyDescent="0.25">
      <c r="A29">
        <v>159</v>
      </c>
      <c r="B29" t="s">
        <v>168</v>
      </c>
      <c r="C29" s="63">
        <v>2014</v>
      </c>
      <c r="D29" s="63">
        <v>322509</v>
      </c>
    </row>
    <row r="30" spans="1:4" x14ac:dyDescent="0.25">
      <c r="A30">
        <v>159</v>
      </c>
      <c r="B30" t="s">
        <v>168</v>
      </c>
      <c r="C30" s="63">
        <v>2015</v>
      </c>
      <c r="D30" s="63">
        <v>325261</v>
      </c>
    </row>
    <row r="31" spans="1:4" x14ac:dyDescent="0.25">
      <c r="A31">
        <v>159</v>
      </c>
      <c r="B31" t="s">
        <v>168</v>
      </c>
      <c r="C31" s="63">
        <v>2016</v>
      </c>
      <c r="D31" s="63">
        <v>326244</v>
      </c>
    </row>
    <row r="32" spans="1:4" x14ac:dyDescent="0.25">
      <c r="A32">
        <v>159</v>
      </c>
      <c r="B32" t="s">
        <v>168</v>
      </c>
      <c r="C32" s="63">
        <v>2017</v>
      </c>
      <c r="D32" s="63">
        <v>327395</v>
      </c>
    </row>
    <row r="33" spans="1:4" x14ac:dyDescent="0.25">
      <c r="A33">
        <v>159</v>
      </c>
      <c r="B33" t="s">
        <v>168</v>
      </c>
      <c r="C33" s="63">
        <v>2018</v>
      </c>
      <c r="D33" s="73">
        <v>327508</v>
      </c>
    </row>
    <row r="34" spans="1:4" x14ac:dyDescent="0.25">
      <c r="A34">
        <v>159</v>
      </c>
      <c r="B34" t="s">
        <v>168</v>
      </c>
      <c r="C34" s="63">
        <v>2019</v>
      </c>
      <c r="D34" s="63">
        <v>327710</v>
      </c>
    </row>
    <row r="35" spans="1:4" x14ac:dyDescent="0.25">
      <c r="A35">
        <v>159016</v>
      </c>
      <c r="B35" t="s">
        <v>178</v>
      </c>
      <c r="C35" s="63">
        <v>2005</v>
      </c>
      <c r="D35" s="63">
        <v>121865</v>
      </c>
    </row>
    <row r="36" spans="1:4" x14ac:dyDescent="0.25">
      <c r="A36">
        <v>159016</v>
      </c>
      <c r="B36" t="s">
        <v>178</v>
      </c>
      <c r="C36" s="63">
        <v>2006</v>
      </c>
      <c r="D36" s="63">
        <v>121531</v>
      </c>
    </row>
    <row r="37" spans="1:4" x14ac:dyDescent="0.25">
      <c r="A37">
        <v>159016</v>
      </c>
      <c r="B37" t="s">
        <v>178</v>
      </c>
      <c r="C37" s="63">
        <v>2007</v>
      </c>
      <c r="D37" s="63">
        <v>121242</v>
      </c>
    </row>
    <row r="38" spans="1:4" x14ac:dyDescent="0.25">
      <c r="A38">
        <v>159016</v>
      </c>
      <c r="B38" t="s">
        <v>178</v>
      </c>
      <c r="C38" s="63">
        <v>2008</v>
      </c>
      <c r="D38" s="63">
        <v>121112</v>
      </c>
    </row>
    <row r="39" spans="1:4" x14ac:dyDescent="0.25">
      <c r="A39">
        <v>159016</v>
      </c>
      <c r="B39" t="s">
        <v>178</v>
      </c>
      <c r="C39" s="63">
        <v>2009</v>
      </c>
      <c r="D39" s="63">
        <v>121056</v>
      </c>
    </row>
    <row r="40" spans="1:4" x14ac:dyDescent="0.25">
      <c r="A40">
        <v>159016</v>
      </c>
      <c r="B40" t="s">
        <v>178</v>
      </c>
      <c r="C40" s="63">
        <v>2010</v>
      </c>
      <c r="D40" s="63">
        <v>121280</v>
      </c>
    </row>
    <row r="41" spans="1:4" x14ac:dyDescent="0.25">
      <c r="A41">
        <v>159016</v>
      </c>
      <c r="B41" t="s">
        <v>178</v>
      </c>
      <c r="C41" s="63">
        <v>2011</v>
      </c>
      <c r="D41" s="63">
        <v>115707</v>
      </c>
    </row>
    <row r="42" spans="1:4" x14ac:dyDescent="0.25">
      <c r="A42">
        <v>159016</v>
      </c>
      <c r="B42" t="s">
        <v>178</v>
      </c>
      <c r="C42" s="63">
        <v>2012</v>
      </c>
      <c r="D42" s="63">
        <v>116111</v>
      </c>
    </row>
    <row r="43" spans="1:4" x14ac:dyDescent="0.25">
      <c r="A43">
        <v>159016</v>
      </c>
      <c r="B43" t="s">
        <v>178</v>
      </c>
      <c r="C43" s="63">
        <v>2013</v>
      </c>
      <c r="D43" s="63">
        <v>116420</v>
      </c>
    </row>
    <row r="44" spans="1:4" x14ac:dyDescent="0.25">
      <c r="A44">
        <v>159016</v>
      </c>
      <c r="B44" t="s">
        <v>178</v>
      </c>
      <c r="C44" s="63">
        <v>2014</v>
      </c>
      <c r="D44" s="63">
        <v>116599</v>
      </c>
    </row>
    <row r="45" spans="1:4" x14ac:dyDescent="0.25">
      <c r="A45">
        <v>159016</v>
      </c>
      <c r="B45" t="s">
        <v>178</v>
      </c>
      <c r="C45" s="63">
        <v>2015</v>
      </c>
      <c r="D45" s="63">
        <v>117406</v>
      </c>
    </row>
    <row r="46" spans="1:4" x14ac:dyDescent="0.25">
      <c r="A46">
        <v>159016</v>
      </c>
      <c r="B46" t="s">
        <v>178</v>
      </c>
      <c r="C46" s="63">
        <v>2016</v>
      </c>
      <c r="D46" s="63">
        <v>118571</v>
      </c>
    </row>
    <row r="47" spans="1:4" x14ac:dyDescent="0.25">
      <c r="A47">
        <v>159016</v>
      </c>
      <c r="B47" t="s">
        <v>178</v>
      </c>
      <c r="C47" s="63">
        <v>2017</v>
      </c>
      <c r="D47" s="63">
        <v>118956</v>
      </c>
    </row>
    <row r="48" spans="1:4" x14ac:dyDescent="0.25">
      <c r="A48">
        <v>159016</v>
      </c>
      <c r="B48" t="s">
        <v>178</v>
      </c>
      <c r="C48" s="63">
        <v>2018</v>
      </c>
      <c r="D48" s="73">
        <v>119333</v>
      </c>
    </row>
    <row r="49" spans="1:4" x14ac:dyDescent="0.25">
      <c r="A49">
        <v>159016</v>
      </c>
      <c r="B49" t="s">
        <v>178</v>
      </c>
      <c r="C49" s="63">
        <v>2019</v>
      </c>
      <c r="D49" s="63">
        <v>119182</v>
      </c>
    </row>
    <row r="51" spans="1:4" x14ac:dyDescent="0.25">
      <c r="C51" t="s">
        <v>206</v>
      </c>
    </row>
    <row r="52" spans="1:4" x14ac:dyDescent="0.25">
      <c r="C52" t="s">
        <v>207</v>
      </c>
    </row>
    <row r="53" spans="1:4" x14ac:dyDescent="0.25">
      <c r="C53" t="s">
        <v>208</v>
      </c>
    </row>
    <row r="54" spans="1:4" x14ac:dyDescent="0.25">
      <c r="C54" t="s">
        <v>209</v>
      </c>
    </row>
    <row r="57" spans="1:4" x14ac:dyDescent="0.25">
      <c r="C57" t="s">
        <v>210</v>
      </c>
    </row>
    <row r="58" spans="1:4" x14ac:dyDescent="0.25">
      <c r="C58" t="s">
        <v>211</v>
      </c>
    </row>
    <row r="59" spans="1:4" x14ac:dyDescent="0.25">
      <c r="C59" t="s">
        <v>212</v>
      </c>
    </row>
    <row r="60" spans="1:4" x14ac:dyDescent="0.25">
      <c r="C60" t="s">
        <v>213</v>
      </c>
    </row>
    <row r="63" spans="1:4" x14ac:dyDescent="0.25">
      <c r="C63" t="s">
        <v>225</v>
      </c>
    </row>
    <row r="64" spans="1:4" x14ac:dyDescent="0.25">
      <c r="C64" t="s">
        <v>226</v>
      </c>
    </row>
    <row r="65" spans="3:3" x14ac:dyDescent="0.25">
      <c r="C65" t="s">
        <v>215</v>
      </c>
    </row>
    <row r="66" spans="3:3" x14ac:dyDescent="0.25">
      <c r="C66" t="s">
        <v>216</v>
      </c>
    </row>
  </sheetData>
  <mergeCells count="1">
    <mergeCell ref="D13:D17"/>
  </mergeCells>
  <hyperlinks>
    <hyperlink ref="C1" r:id="rId1" display="https://www1.nls.niedersachsen.de/Statistik/pool/Z100001G/Z100001G_0000172A813FDDAB7201873554727AED962A75EA81AED6EBE213.zip" xr:uid="{00000000-0004-0000-08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7"/>
  <dimension ref="A1:O91"/>
  <sheetViews>
    <sheetView topLeftCell="A19" workbookViewId="0">
      <selection activeCell="D32" sqref="D32"/>
    </sheetView>
  </sheetViews>
  <sheetFormatPr baseColWidth="10" defaultColWidth="15.28515625" defaultRowHeight="15" x14ac:dyDescent="0.25"/>
  <cols>
    <col min="3" max="3" width="34.140625" customWidth="1"/>
    <col min="4" max="4" width="49.5703125" customWidth="1"/>
  </cols>
  <sheetData>
    <row r="1" spans="3:15" x14ac:dyDescent="0.25">
      <c r="C1" s="64" t="s">
        <v>217</v>
      </c>
    </row>
    <row r="2" spans="3:15" x14ac:dyDescent="0.25">
      <c r="J2" s="56" t="s">
        <v>191</v>
      </c>
    </row>
    <row r="3" spans="3:15" x14ac:dyDescent="0.25">
      <c r="C3" s="65" t="s">
        <v>189</v>
      </c>
    </row>
    <row r="4" spans="3:15" x14ac:dyDescent="0.25">
      <c r="C4" s="65" t="s">
        <v>218</v>
      </c>
      <c r="J4" t="s">
        <v>192</v>
      </c>
    </row>
    <row r="5" spans="3:15" x14ac:dyDescent="0.25">
      <c r="J5" t="s">
        <v>193</v>
      </c>
    </row>
    <row r="6" spans="3:15" x14ac:dyDescent="0.25">
      <c r="C6" s="56" t="s">
        <v>3</v>
      </c>
    </row>
    <row r="7" spans="3:15" x14ac:dyDescent="0.25">
      <c r="J7" t="s">
        <v>190</v>
      </c>
    </row>
    <row r="8" spans="3:15" x14ac:dyDescent="0.25">
      <c r="C8" t="s">
        <v>192</v>
      </c>
    </row>
    <row r="9" spans="3:15" x14ac:dyDescent="0.25">
      <c r="C9" t="s">
        <v>193</v>
      </c>
      <c r="J9" s="57" t="s">
        <v>162</v>
      </c>
      <c r="K9" s="116" t="s">
        <v>8</v>
      </c>
      <c r="L9" s="119"/>
      <c r="M9" s="120"/>
      <c r="N9" s="57" t="s">
        <v>198</v>
      </c>
      <c r="O9" s="57" t="s">
        <v>198</v>
      </c>
    </row>
    <row r="10" spans="3:15" ht="30" x14ac:dyDescent="0.25">
      <c r="J10" s="58" t="s">
        <v>194</v>
      </c>
      <c r="K10" s="117"/>
      <c r="L10" s="121"/>
      <c r="M10" s="122"/>
      <c r="N10" s="58" t="s">
        <v>199</v>
      </c>
      <c r="O10" s="58" t="s">
        <v>201</v>
      </c>
    </row>
    <row r="11" spans="3:15" ht="50.1" customHeight="1" x14ac:dyDescent="0.25">
      <c r="C11" t="s">
        <v>190</v>
      </c>
      <c r="J11" s="58" t="s">
        <v>195</v>
      </c>
      <c r="K11" s="118"/>
      <c r="L11" s="123"/>
      <c r="M11" s="124"/>
      <c r="N11" s="58"/>
      <c r="O11" s="58" t="s">
        <v>202</v>
      </c>
    </row>
    <row r="12" spans="3:15" ht="50.1" customHeight="1" x14ac:dyDescent="0.25">
      <c r="J12" s="58" t="s">
        <v>196</v>
      </c>
      <c r="K12" s="62" t="s">
        <v>11</v>
      </c>
      <c r="L12" s="62" t="s">
        <v>12</v>
      </c>
      <c r="M12" s="62" t="s">
        <v>13</v>
      </c>
      <c r="N12" s="59" t="s">
        <v>200</v>
      </c>
      <c r="O12" s="59" t="s">
        <v>203</v>
      </c>
    </row>
    <row r="13" spans="3:15" ht="50.1" customHeight="1" x14ac:dyDescent="0.25">
      <c r="C13" s="57" t="s">
        <v>162</v>
      </c>
      <c r="D13" s="116" t="s">
        <v>8</v>
      </c>
      <c r="E13" s="119"/>
      <c r="F13" s="120"/>
      <c r="G13" s="57" t="s">
        <v>198</v>
      </c>
      <c r="H13" s="57" t="s">
        <v>198</v>
      </c>
      <c r="J13" s="59" t="s">
        <v>197</v>
      </c>
      <c r="K13" s="62">
        <v>1</v>
      </c>
      <c r="L13" s="62">
        <v>2</v>
      </c>
      <c r="M13" s="62">
        <v>3</v>
      </c>
      <c r="N13" s="62">
        <v>4</v>
      </c>
      <c r="O13" s="62">
        <v>5</v>
      </c>
    </row>
    <row r="14" spans="3:15" x14ac:dyDescent="0.25">
      <c r="C14" s="58" t="s">
        <v>194</v>
      </c>
      <c r="D14" s="117"/>
      <c r="E14" s="121"/>
      <c r="F14" s="122"/>
      <c r="G14" s="58" t="s">
        <v>199</v>
      </c>
      <c r="H14" s="58" t="s">
        <v>201</v>
      </c>
      <c r="J14" s="60"/>
      <c r="O14" s="61"/>
    </row>
    <row r="15" spans="3:15" ht="30" x14ac:dyDescent="0.25">
      <c r="C15" s="58" t="s">
        <v>195</v>
      </c>
      <c r="D15" s="118"/>
      <c r="E15" s="123"/>
      <c r="F15" s="124"/>
      <c r="G15" s="58"/>
      <c r="H15" s="58" t="s">
        <v>202</v>
      </c>
      <c r="J15" s="63" t="s">
        <v>204</v>
      </c>
      <c r="K15" s="63">
        <v>118911</v>
      </c>
      <c r="L15" s="63">
        <v>57877</v>
      </c>
      <c r="M15" s="63">
        <v>61034</v>
      </c>
      <c r="N15" s="63" t="s">
        <v>20</v>
      </c>
      <c r="O15" s="63" t="s">
        <v>20</v>
      </c>
    </row>
    <row r="16" spans="3:15" ht="45" x14ac:dyDescent="0.25">
      <c r="C16" s="58" t="s">
        <v>196</v>
      </c>
      <c r="D16" s="62" t="s">
        <v>11</v>
      </c>
      <c r="E16" s="62" t="s">
        <v>12</v>
      </c>
      <c r="F16" s="62" t="s">
        <v>13</v>
      </c>
      <c r="G16" s="59" t="s">
        <v>200</v>
      </c>
      <c r="H16" s="59" t="s">
        <v>203</v>
      </c>
      <c r="J16" s="63" t="s">
        <v>205</v>
      </c>
      <c r="K16" s="63">
        <v>101693</v>
      </c>
      <c r="L16" s="63">
        <v>48539</v>
      </c>
      <c r="M16" s="63">
        <v>53154</v>
      </c>
      <c r="N16" s="63" t="s">
        <v>20</v>
      </c>
      <c r="O16" s="63" t="s">
        <v>20</v>
      </c>
    </row>
    <row r="17" spans="1:10" x14ac:dyDescent="0.25">
      <c r="C17" s="59" t="s">
        <v>197</v>
      </c>
      <c r="D17" s="62">
        <v>1</v>
      </c>
      <c r="E17" s="62">
        <v>2</v>
      </c>
      <c r="F17" s="62">
        <v>3</v>
      </c>
      <c r="G17" s="62">
        <v>4</v>
      </c>
      <c r="H17" s="62">
        <v>5</v>
      </c>
    </row>
    <row r="18" spans="1:10" x14ac:dyDescent="0.25">
      <c r="C18" s="60"/>
      <c r="H18" s="61"/>
      <c r="J18" t="s">
        <v>71</v>
      </c>
    </row>
    <row r="19" spans="1:10" x14ac:dyDescent="0.25">
      <c r="A19">
        <v>0</v>
      </c>
      <c r="B19" t="s">
        <v>162</v>
      </c>
      <c r="C19" s="63"/>
      <c r="D19" s="63">
        <v>7993608</v>
      </c>
      <c r="E19" s="63">
        <v>3947571</v>
      </c>
      <c r="F19" s="63">
        <v>4046037</v>
      </c>
      <c r="G19" s="63" t="s">
        <v>20</v>
      </c>
      <c r="H19" s="63" t="s">
        <v>20</v>
      </c>
      <c r="J19" t="s">
        <v>206</v>
      </c>
    </row>
    <row r="20" spans="1:10" x14ac:dyDescent="0.25">
      <c r="A20">
        <v>1</v>
      </c>
      <c r="B20" t="s">
        <v>164</v>
      </c>
      <c r="C20" s="63"/>
      <c r="D20" s="63">
        <v>1594929</v>
      </c>
      <c r="E20" s="63">
        <v>789879</v>
      </c>
      <c r="F20" s="63">
        <v>805050</v>
      </c>
      <c r="G20" s="63" t="s">
        <v>20</v>
      </c>
      <c r="H20" s="63" t="s">
        <v>20</v>
      </c>
      <c r="J20" t="s">
        <v>207</v>
      </c>
    </row>
    <row r="21" spans="1:10" x14ac:dyDescent="0.25">
      <c r="A21">
        <v>101</v>
      </c>
      <c r="B21" t="s">
        <v>165</v>
      </c>
      <c r="C21" s="63"/>
      <c r="D21" s="63">
        <v>249406</v>
      </c>
      <c r="E21" s="63">
        <v>123630</v>
      </c>
      <c r="F21" s="63">
        <v>125776</v>
      </c>
      <c r="G21" s="63" t="s">
        <v>20</v>
      </c>
      <c r="H21" s="63" t="s">
        <v>20</v>
      </c>
      <c r="J21" t="s">
        <v>208</v>
      </c>
    </row>
    <row r="22" spans="1:10" x14ac:dyDescent="0.25">
      <c r="A22">
        <v>102</v>
      </c>
      <c r="B22" t="s">
        <v>166</v>
      </c>
      <c r="C22" s="63"/>
      <c r="D22" s="63">
        <v>104291</v>
      </c>
      <c r="E22" s="63">
        <v>51831</v>
      </c>
      <c r="F22" s="63">
        <v>52460</v>
      </c>
      <c r="G22" s="63" t="s">
        <v>20</v>
      </c>
      <c r="H22" s="63" t="s">
        <v>20</v>
      </c>
      <c r="J22" t="s">
        <v>209</v>
      </c>
    </row>
    <row r="23" spans="1:10" x14ac:dyDescent="0.25">
      <c r="A23">
        <v>103</v>
      </c>
      <c r="B23" t="s">
        <v>167</v>
      </c>
      <c r="C23" s="63"/>
      <c r="D23" s="63">
        <v>124371</v>
      </c>
      <c r="E23" s="63">
        <v>61973</v>
      </c>
      <c r="F23" s="63">
        <v>62398</v>
      </c>
      <c r="G23" s="63" t="s">
        <v>20</v>
      </c>
      <c r="H23" s="63" t="s">
        <v>20</v>
      </c>
    </row>
    <row r="24" spans="1:10" x14ac:dyDescent="0.25">
      <c r="A24">
        <v>151</v>
      </c>
      <c r="B24" t="s">
        <v>108</v>
      </c>
      <c r="C24" s="63"/>
      <c r="D24" s="63">
        <v>176523</v>
      </c>
      <c r="E24" s="63">
        <v>88295</v>
      </c>
      <c r="F24" s="63">
        <v>88228</v>
      </c>
      <c r="G24" s="63" t="s">
        <v>20</v>
      </c>
      <c r="H24" s="63" t="s">
        <v>20</v>
      </c>
    </row>
    <row r="25" spans="1:10" x14ac:dyDescent="0.25">
      <c r="A25">
        <v>153</v>
      </c>
      <c r="B25" t="s">
        <v>112</v>
      </c>
      <c r="C25" s="63"/>
      <c r="D25" s="63">
        <v>136292</v>
      </c>
      <c r="E25" s="63">
        <v>67599</v>
      </c>
      <c r="F25" s="63">
        <v>68693</v>
      </c>
      <c r="G25" s="63" t="s">
        <v>20</v>
      </c>
      <c r="H25" s="63" t="s">
        <v>20</v>
      </c>
      <c r="J25" t="s">
        <v>210</v>
      </c>
    </row>
    <row r="26" spans="1:10" x14ac:dyDescent="0.25">
      <c r="A26">
        <v>154</v>
      </c>
      <c r="B26" t="s">
        <v>113</v>
      </c>
      <c r="C26" s="63"/>
      <c r="D26" s="63">
        <v>91297</v>
      </c>
      <c r="E26" s="63">
        <v>45273</v>
      </c>
      <c r="F26" s="63">
        <v>46024</v>
      </c>
      <c r="G26" s="63" t="s">
        <v>20</v>
      </c>
      <c r="H26" s="63" t="s">
        <v>20</v>
      </c>
      <c r="J26" t="s">
        <v>211</v>
      </c>
    </row>
    <row r="27" spans="1:10" x14ac:dyDescent="0.25">
      <c r="A27">
        <v>155</v>
      </c>
      <c r="B27" t="s">
        <v>114</v>
      </c>
      <c r="C27" s="63"/>
      <c r="D27" s="63">
        <v>132285</v>
      </c>
      <c r="E27" s="63">
        <v>65290</v>
      </c>
      <c r="F27" s="63">
        <v>66995</v>
      </c>
      <c r="G27" s="63" t="s">
        <v>20</v>
      </c>
      <c r="H27" s="63" t="s">
        <v>20</v>
      </c>
    </row>
    <row r="28" spans="1:10" x14ac:dyDescent="0.25">
      <c r="A28">
        <v>157</v>
      </c>
      <c r="B28" t="s">
        <v>116</v>
      </c>
      <c r="C28" s="63"/>
      <c r="D28" s="63">
        <v>134801</v>
      </c>
      <c r="E28" s="63">
        <v>66753</v>
      </c>
      <c r="F28" s="63">
        <v>68048</v>
      </c>
      <c r="G28" s="63" t="s">
        <v>20</v>
      </c>
      <c r="H28" s="63" t="s">
        <v>20</v>
      </c>
      <c r="J28" t="s">
        <v>212</v>
      </c>
    </row>
    <row r="29" spans="1:10" x14ac:dyDescent="0.25">
      <c r="A29">
        <v>158</v>
      </c>
      <c r="B29" t="s">
        <v>117</v>
      </c>
      <c r="C29" s="63"/>
      <c r="D29" s="63">
        <v>119622</v>
      </c>
      <c r="E29" s="63">
        <v>59212</v>
      </c>
      <c r="F29" s="63">
        <v>60410</v>
      </c>
      <c r="G29" s="63" t="s">
        <v>20</v>
      </c>
      <c r="H29" s="63" t="s">
        <v>20</v>
      </c>
      <c r="J29" t="s">
        <v>213</v>
      </c>
    </row>
    <row r="30" spans="1:10" x14ac:dyDescent="0.25">
      <c r="A30">
        <v>159</v>
      </c>
      <c r="B30" t="s">
        <v>168</v>
      </c>
      <c r="C30" s="63"/>
      <c r="D30" s="63">
        <v>326041</v>
      </c>
      <c r="E30" s="63">
        <v>160023</v>
      </c>
      <c r="F30" s="63">
        <v>166018</v>
      </c>
      <c r="G30" s="63" t="s">
        <v>20</v>
      </c>
      <c r="H30" s="63" t="s">
        <v>20</v>
      </c>
    </row>
    <row r="31" spans="1:10" x14ac:dyDescent="0.25">
      <c r="A31">
        <v>159016</v>
      </c>
      <c r="B31" t="s">
        <v>178</v>
      </c>
      <c r="C31" s="63"/>
      <c r="D31" s="63">
        <v>118911</v>
      </c>
      <c r="E31" s="63"/>
      <c r="F31" s="63"/>
      <c r="G31" s="63"/>
      <c r="H31" s="63"/>
    </row>
    <row r="32" spans="1:10" x14ac:dyDescent="0.25">
      <c r="A32">
        <v>159999</v>
      </c>
      <c r="B32" t="s">
        <v>182</v>
      </c>
      <c r="C32" s="63"/>
      <c r="D32" s="63">
        <f>D30-D31</f>
        <v>207130</v>
      </c>
      <c r="E32" s="63"/>
      <c r="F32" s="63"/>
      <c r="G32" s="63"/>
      <c r="H32" s="63"/>
    </row>
    <row r="33" spans="1:10" x14ac:dyDescent="0.25">
      <c r="A33">
        <v>2</v>
      </c>
      <c r="B33" t="s">
        <v>169</v>
      </c>
      <c r="C33" s="63"/>
      <c r="D33" s="63">
        <v>2148238</v>
      </c>
      <c r="E33" s="63">
        <v>1053405</v>
      </c>
      <c r="F33" s="63">
        <v>1094833</v>
      </c>
      <c r="G33" s="63" t="s">
        <v>20</v>
      </c>
      <c r="H33" s="63" t="s">
        <v>20</v>
      </c>
    </row>
    <row r="34" spans="1:10" x14ac:dyDescent="0.25">
      <c r="A34">
        <v>241</v>
      </c>
      <c r="B34" t="s">
        <v>170</v>
      </c>
      <c r="C34" s="63"/>
      <c r="D34" s="63">
        <v>1157115</v>
      </c>
      <c r="E34" s="63">
        <v>566626</v>
      </c>
      <c r="F34" s="63">
        <v>590489</v>
      </c>
      <c r="G34" s="63" t="s">
        <v>20</v>
      </c>
      <c r="H34" s="63" t="s">
        <v>20</v>
      </c>
    </row>
    <row r="35" spans="1:10" x14ac:dyDescent="0.25">
      <c r="A35">
        <v>241001</v>
      </c>
      <c r="B35" t="s">
        <v>171</v>
      </c>
      <c r="C35" s="63"/>
      <c r="D35" s="63">
        <v>536925</v>
      </c>
      <c r="E35" s="63">
        <v>262603</v>
      </c>
      <c r="F35" s="63">
        <v>274322</v>
      </c>
      <c r="G35" s="63" t="s">
        <v>20</v>
      </c>
      <c r="H35" s="63" t="s">
        <v>20</v>
      </c>
      <c r="J35" t="s">
        <v>214</v>
      </c>
    </row>
    <row r="36" spans="1:10" x14ac:dyDescent="0.25">
      <c r="A36">
        <v>241999</v>
      </c>
      <c r="B36" t="s">
        <v>181</v>
      </c>
      <c r="C36" s="63"/>
      <c r="D36" s="63">
        <f>D34-D35</f>
        <v>620190</v>
      </c>
      <c r="E36" s="63"/>
      <c r="F36" s="63"/>
      <c r="G36" s="63"/>
      <c r="H36" s="63"/>
    </row>
    <row r="37" spans="1:10" x14ac:dyDescent="0.25">
      <c r="A37">
        <v>251</v>
      </c>
      <c r="B37" t="s">
        <v>123</v>
      </c>
      <c r="C37" s="63"/>
      <c r="D37" s="63">
        <v>217089</v>
      </c>
      <c r="E37" s="63">
        <v>107876</v>
      </c>
      <c r="F37" s="63">
        <v>109213</v>
      </c>
      <c r="G37" s="63" t="s">
        <v>20</v>
      </c>
      <c r="H37" s="63" t="s">
        <v>20</v>
      </c>
      <c r="J37" t="s">
        <v>215</v>
      </c>
    </row>
    <row r="38" spans="1:10" x14ac:dyDescent="0.25">
      <c r="A38">
        <v>252</v>
      </c>
      <c r="B38" t="s">
        <v>124</v>
      </c>
      <c r="C38" s="63"/>
      <c r="D38" s="63">
        <v>148549</v>
      </c>
      <c r="E38" s="63">
        <v>71880</v>
      </c>
      <c r="F38" s="63">
        <v>76669</v>
      </c>
      <c r="G38" s="63" t="s">
        <v>20</v>
      </c>
      <c r="H38" s="63" t="s">
        <v>20</v>
      </c>
      <c r="J38" t="s">
        <v>216</v>
      </c>
    </row>
    <row r="39" spans="1:10" x14ac:dyDescent="0.25">
      <c r="A39">
        <v>254</v>
      </c>
      <c r="B39" t="s">
        <v>125</v>
      </c>
      <c r="C39" s="63"/>
      <c r="D39" s="63">
        <v>275817</v>
      </c>
      <c r="E39" s="63">
        <v>134547</v>
      </c>
      <c r="F39" s="63">
        <v>141270</v>
      </c>
      <c r="G39" s="63" t="s">
        <v>20</v>
      </c>
      <c r="H39" s="63" t="s">
        <v>20</v>
      </c>
    </row>
    <row r="40" spans="1:10" x14ac:dyDescent="0.25">
      <c r="A40">
        <v>254021</v>
      </c>
      <c r="B40" t="s">
        <v>180</v>
      </c>
      <c r="C40" s="63"/>
      <c r="D40" s="63">
        <v>101693</v>
      </c>
      <c r="E40" s="63"/>
      <c r="F40" s="63"/>
      <c r="G40" s="63"/>
      <c r="H40" s="63"/>
    </row>
    <row r="41" spans="1:10" x14ac:dyDescent="0.25">
      <c r="A41">
        <v>254999</v>
      </c>
      <c r="B41" t="s">
        <v>179</v>
      </c>
      <c r="C41" s="63"/>
      <c r="D41" s="63">
        <f>D39-D40</f>
        <v>174124</v>
      </c>
      <c r="E41" s="63"/>
      <c r="F41" s="63"/>
      <c r="G41" s="63"/>
      <c r="H41" s="63"/>
    </row>
    <row r="42" spans="1:10" x14ac:dyDescent="0.25">
      <c r="A42">
        <v>255</v>
      </c>
      <c r="B42" t="s">
        <v>128</v>
      </c>
      <c r="C42" s="63"/>
      <c r="D42" s="63">
        <v>70458</v>
      </c>
      <c r="E42" s="63">
        <v>34911</v>
      </c>
      <c r="F42" s="63">
        <v>35547</v>
      </c>
      <c r="G42" s="63" t="s">
        <v>20</v>
      </c>
      <c r="H42" s="63" t="s">
        <v>20</v>
      </c>
    </row>
    <row r="43" spans="1:10" x14ac:dyDescent="0.25">
      <c r="A43">
        <v>256</v>
      </c>
      <c r="B43" t="s">
        <v>227</v>
      </c>
      <c r="C43" s="63" t="s">
        <v>228</v>
      </c>
      <c r="D43" s="63">
        <v>121390</v>
      </c>
      <c r="E43" s="63">
        <v>60299</v>
      </c>
      <c r="F43" s="63">
        <v>61091</v>
      </c>
      <c r="G43" s="63" t="s">
        <v>20</v>
      </c>
      <c r="H43" s="63" t="s">
        <v>20</v>
      </c>
    </row>
    <row r="44" spans="1:10" x14ac:dyDescent="0.25">
      <c r="A44">
        <v>257</v>
      </c>
      <c r="B44" t="s">
        <v>130</v>
      </c>
      <c r="C44" s="63"/>
      <c r="D44" s="63">
        <v>157820</v>
      </c>
      <c r="E44" s="63">
        <v>77266</v>
      </c>
      <c r="F44" s="63">
        <v>80554</v>
      </c>
      <c r="G44" s="63" t="s">
        <v>20</v>
      </c>
      <c r="H44" s="63" t="s">
        <v>20</v>
      </c>
    </row>
    <row r="45" spans="1:10" x14ac:dyDescent="0.25">
      <c r="A45">
        <v>3</v>
      </c>
      <c r="B45" t="s">
        <v>136</v>
      </c>
      <c r="C45" s="63"/>
      <c r="D45" s="63">
        <v>1716448</v>
      </c>
      <c r="E45" s="63">
        <v>846688</v>
      </c>
      <c r="F45" s="63">
        <v>869760</v>
      </c>
      <c r="G45" s="63" t="s">
        <v>20</v>
      </c>
      <c r="H45" s="63" t="s">
        <v>20</v>
      </c>
    </row>
    <row r="46" spans="1:10" x14ac:dyDescent="0.25">
      <c r="A46">
        <v>351</v>
      </c>
      <c r="B46" t="s">
        <v>132</v>
      </c>
      <c r="C46" s="63"/>
      <c r="D46" s="63">
        <v>179011</v>
      </c>
      <c r="E46" s="63">
        <v>88101</v>
      </c>
      <c r="F46" s="63">
        <v>90910</v>
      </c>
      <c r="G46" s="63" t="s">
        <v>20</v>
      </c>
      <c r="H46" s="63" t="s">
        <v>20</v>
      </c>
    </row>
    <row r="47" spans="1:10" x14ac:dyDescent="0.25">
      <c r="A47">
        <v>352</v>
      </c>
      <c r="B47" t="s">
        <v>133</v>
      </c>
      <c r="C47" s="63"/>
      <c r="D47" s="63">
        <v>198038</v>
      </c>
      <c r="E47" s="63">
        <v>96867</v>
      </c>
      <c r="F47" s="63">
        <v>101171</v>
      </c>
      <c r="G47" s="63" t="s">
        <v>20</v>
      </c>
      <c r="H47" s="63" t="s">
        <v>20</v>
      </c>
    </row>
    <row r="48" spans="1:10" x14ac:dyDescent="0.25">
      <c r="A48">
        <v>353</v>
      </c>
      <c r="B48" t="s">
        <v>134</v>
      </c>
      <c r="C48" s="63"/>
      <c r="D48" s="63">
        <v>254431</v>
      </c>
      <c r="E48" s="63">
        <v>125373</v>
      </c>
      <c r="F48" s="63">
        <v>129058</v>
      </c>
      <c r="G48" s="63" t="s">
        <v>20</v>
      </c>
      <c r="H48" s="63" t="s">
        <v>20</v>
      </c>
    </row>
    <row r="49" spans="1:8" x14ac:dyDescent="0.25">
      <c r="A49">
        <v>354</v>
      </c>
      <c r="B49" t="s">
        <v>135</v>
      </c>
      <c r="C49" s="63"/>
      <c r="D49" s="63">
        <v>48412</v>
      </c>
      <c r="E49" s="63">
        <v>23783</v>
      </c>
      <c r="F49" s="63">
        <v>24629</v>
      </c>
      <c r="G49" s="63" t="s">
        <v>20</v>
      </c>
      <c r="H49" s="63" t="s">
        <v>20</v>
      </c>
    </row>
    <row r="50" spans="1:8" x14ac:dyDescent="0.25">
      <c r="A50">
        <v>355</v>
      </c>
      <c r="B50" t="s">
        <v>136</v>
      </c>
      <c r="C50" s="63"/>
      <c r="D50" s="63">
        <v>184139</v>
      </c>
      <c r="E50" s="63">
        <v>89803</v>
      </c>
      <c r="F50" s="63">
        <v>94336</v>
      </c>
      <c r="G50" s="63" t="s">
        <v>20</v>
      </c>
      <c r="H50" s="63" t="s">
        <v>20</v>
      </c>
    </row>
    <row r="51" spans="1:8" x14ac:dyDescent="0.25">
      <c r="A51">
        <v>356</v>
      </c>
      <c r="B51" t="s">
        <v>137</v>
      </c>
      <c r="C51" s="63"/>
      <c r="D51" s="63">
        <v>113928</v>
      </c>
      <c r="E51" s="63">
        <v>55926</v>
      </c>
      <c r="F51" s="63">
        <v>58002</v>
      </c>
      <c r="G51" s="63" t="s">
        <v>20</v>
      </c>
      <c r="H51" s="63" t="s">
        <v>20</v>
      </c>
    </row>
    <row r="52" spans="1:8" x14ac:dyDescent="0.25">
      <c r="A52">
        <v>357</v>
      </c>
      <c r="B52" t="s">
        <v>229</v>
      </c>
      <c r="C52" s="63" t="s">
        <v>230</v>
      </c>
      <c r="D52" s="63">
        <v>163782</v>
      </c>
      <c r="E52" s="63">
        <v>82317</v>
      </c>
      <c r="F52" s="63">
        <v>81465</v>
      </c>
      <c r="G52" s="63" t="s">
        <v>20</v>
      </c>
      <c r="H52" s="63" t="s">
        <v>20</v>
      </c>
    </row>
    <row r="53" spans="1:8" x14ac:dyDescent="0.25">
      <c r="A53">
        <v>358</v>
      </c>
      <c r="B53" t="s">
        <v>139</v>
      </c>
      <c r="C53" s="63"/>
      <c r="D53" s="63">
        <v>140673</v>
      </c>
      <c r="E53" s="63">
        <v>70251</v>
      </c>
      <c r="F53" s="63">
        <v>70422</v>
      </c>
      <c r="G53" s="63" t="s">
        <v>20</v>
      </c>
      <c r="H53" s="63" t="s">
        <v>20</v>
      </c>
    </row>
    <row r="54" spans="1:8" x14ac:dyDescent="0.25">
      <c r="A54">
        <v>359</v>
      </c>
      <c r="B54" t="s">
        <v>140</v>
      </c>
      <c r="C54" s="63"/>
      <c r="D54" s="63">
        <v>204512</v>
      </c>
      <c r="E54" s="63">
        <v>101831</v>
      </c>
      <c r="F54" s="63">
        <v>102681</v>
      </c>
      <c r="G54" s="63" t="s">
        <v>20</v>
      </c>
      <c r="H54" s="63" t="s">
        <v>20</v>
      </c>
    </row>
    <row r="55" spans="1:8" x14ac:dyDescent="0.25">
      <c r="A55">
        <v>360</v>
      </c>
      <c r="B55" t="s">
        <v>141</v>
      </c>
      <c r="C55" s="63"/>
      <c r="D55" s="63">
        <v>92389</v>
      </c>
      <c r="E55" s="63">
        <v>45137</v>
      </c>
      <c r="F55" s="63">
        <v>47252</v>
      </c>
      <c r="G55" s="63" t="s">
        <v>20</v>
      </c>
      <c r="H55" s="63" t="s">
        <v>20</v>
      </c>
    </row>
    <row r="56" spans="1:8" x14ac:dyDescent="0.25">
      <c r="A56">
        <v>361</v>
      </c>
      <c r="B56" t="s">
        <v>142</v>
      </c>
      <c r="C56" s="63"/>
      <c r="D56" s="63">
        <v>137133</v>
      </c>
      <c r="E56" s="63">
        <v>67299</v>
      </c>
      <c r="F56" s="63">
        <v>69834</v>
      </c>
      <c r="G56" s="63" t="s">
        <v>20</v>
      </c>
      <c r="H56" s="63" t="s">
        <v>20</v>
      </c>
    </row>
    <row r="57" spans="1:8" x14ac:dyDescent="0.25">
      <c r="A57">
        <v>4</v>
      </c>
      <c r="B57" t="s">
        <v>172</v>
      </c>
      <c r="C57" s="63"/>
      <c r="D57" s="63">
        <v>2533993</v>
      </c>
      <c r="E57" s="63">
        <v>1257599</v>
      </c>
      <c r="F57" s="63">
        <v>1276394</v>
      </c>
      <c r="G57" s="63" t="s">
        <v>20</v>
      </c>
      <c r="H57" s="63" t="s">
        <v>20</v>
      </c>
    </row>
    <row r="58" spans="1:8" x14ac:dyDescent="0.25">
      <c r="A58">
        <v>401</v>
      </c>
      <c r="B58" t="s">
        <v>173</v>
      </c>
      <c r="C58" s="63"/>
      <c r="D58" s="63">
        <v>77559</v>
      </c>
      <c r="E58" s="63">
        <v>38313</v>
      </c>
      <c r="F58" s="63">
        <v>39246</v>
      </c>
      <c r="G58" s="63" t="s">
        <v>20</v>
      </c>
      <c r="H58" s="63" t="s">
        <v>20</v>
      </c>
    </row>
    <row r="59" spans="1:8" x14ac:dyDescent="0.25">
      <c r="A59">
        <v>402</v>
      </c>
      <c r="B59" t="s">
        <v>174</v>
      </c>
      <c r="C59" s="63"/>
      <c r="D59" s="63">
        <v>49913</v>
      </c>
      <c r="E59" s="63">
        <v>24884</v>
      </c>
      <c r="F59" s="63">
        <v>25029</v>
      </c>
      <c r="G59" s="63" t="s">
        <v>20</v>
      </c>
      <c r="H59" s="63" t="s">
        <v>20</v>
      </c>
    </row>
    <row r="60" spans="1:8" x14ac:dyDescent="0.25">
      <c r="A60">
        <v>403</v>
      </c>
      <c r="B60" t="s">
        <v>175</v>
      </c>
      <c r="C60" s="63"/>
      <c r="D60" s="63">
        <v>169077</v>
      </c>
      <c r="E60" s="63">
        <v>81019</v>
      </c>
      <c r="F60" s="63">
        <v>88058</v>
      </c>
      <c r="G60" s="63" t="s">
        <v>20</v>
      </c>
      <c r="H60" s="63" t="s">
        <v>20</v>
      </c>
    </row>
    <row r="61" spans="1:8" x14ac:dyDescent="0.25">
      <c r="A61">
        <v>404</v>
      </c>
      <c r="B61" t="s">
        <v>176</v>
      </c>
      <c r="C61" s="63"/>
      <c r="D61" s="63">
        <v>165251</v>
      </c>
      <c r="E61" s="63">
        <v>79881</v>
      </c>
      <c r="F61" s="63">
        <v>85370</v>
      </c>
      <c r="G61" s="63" t="s">
        <v>20</v>
      </c>
      <c r="H61" s="63" t="s">
        <v>20</v>
      </c>
    </row>
    <row r="62" spans="1:8" x14ac:dyDescent="0.25">
      <c r="A62">
        <v>405</v>
      </c>
      <c r="B62" t="s">
        <v>177</v>
      </c>
      <c r="C62" s="63"/>
      <c r="D62" s="63">
        <v>76089</v>
      </c>
      <c r="E62" s="63">
        <v>37444</v>
      </c>
      <c r="F62" s="63">
        <v>38645</v>
      </c>
      <c r="G62" s="63" t="s">
        <v>20</v>
      </c>
      <c r="H62" s="63" t="s">
        <v>20</v>
      </c>
    </row>
    <row r="63" spans="1:8" x14ac:dyDescent="0.25">
      <c r="A63">
        <v>451</v>
      </c>
      <c r="B63" t="s">
        <v>149</v>
      </c>
      <c r="C63" s="63"/>
      <c r="D63" s="63">
        <v>124859</v>
      </c>
      <c r="E63" s="63">
        <v>60906</v>
      </c>
      <c r="F63" s="63">
        <v>63953</v>
      </c>
      <c r="G63" s="63" t="s">
        <v>20</v>
      </c>
      <c r="H63" s="63" t="s">
        <v>20</v>
      </c>
    </row>
    <row r="64" spans="1:8" x14ac:dyDescent="0.25">
      <c r="A64">
        <v>452</v>
      </c>
      <c r="B64" t="s">
        <v>150</v>
      </c>
      <c r="C64" s="63"/>
      <c r="D64" s="63">
        <v>189694</v>
      </c>
      <c r="E64" s="63">
        <v>93316</v>
      </c>
      <c r="F64" s="63">
        <v>96378</v>
      </c>
      <c r="G64" s="63" t="s">
        <v>20</v>
      </c>
      <c r="H64" s="63" t="s">
        <v>20</v>
      </c>
    </row>
    <row r="65" spans="1:8" x14ac:dyDescent="0.25">
      <c r="A65">
        <v>453</v>
      </c>
      <c r="B65" t="s">
        <v>151</v>
      </c>
      <c r="C65" s="63"/>
      <c r="D65" s="63">
        <v>170682</v>
      </c>
      <c r="E65" s="63">
        <v>86436</v>
      </c>
      <c r="F65" s="63">
        <v>84246</v>
      </c>
      <c r="G65" s="63" t="s">
        <v>20</v>
      </c>
      <c r="H65" s="63" t="s">
        <v>20</v>
      </c>
    </row>
    <row r="66" spans="1:8" x14ac:dyDescent="0.25">
      <c r="A66">
        <v>454</v>
      </c>
      <c r="B66" t="s">
        <v>152</v>
      </c>
      <c r="C66" s="63"/>
      <c r="D66" s="63">
        <v>326954</v>
      </c>
      <c r="E66" s="63">
        <v>166332</v>
      </c>
      <c r="F66" s="63">
        <v>160622</v>
      </c>
      <c r="G66" s="63" t="s">
        <v>20</v>
      </c>
      <c r="H66" s="63" t="s">
        <v>20</v>
      </c>
    </row>
    <row r="67" spans="1:8" x14ac:dyDescent="0.25">
      <c r="A67">
        <v>455</v>
      </c>
      <c r="B67" t="s">
        <v>153</v>
      </c>
      <c r="C67" s="63"/>
      <c r="D67" s="63">
        <v>98704</v>
      </c>
      <c r="E67" s="63">
        <v>48179</v>
      </c>
      <c r="F67" s="63">
        <v>50525</v>
      </c>
      <c r="G67" s="63" t="s">
        <v>20</v>
      </c>
      <c r="H67" s="63" t="s">
        <v>20</v>
      </c>
    </row>
    <row r="68" spans="1:8" x14ac:dyDescent="0.25">
      <c r="A68">
        <v>456</v>
      </c>
      <c r="B68" t="s">
        <v>231</v>
      </c>
      <c r="C68" s="63" t="s">
        <v>232</v>
      </c>
      <c r="D68" s="63">
        <v>137162</v>
      </c>
      <c r="E68" s="63">
        <v>68658</v>
      </c>
      <c r="F68" s="63">
        <v>68504</v>
      </c>
      <c r="G68" s="63" t="s">
        <v>20</v>
      </c>
      <c r="H68" s="63" t="s">
        <v>20</v>
      </c>
    </row>
    <row r="69" spans="1:8" x14ac:dyDescent="0.25">
      <c r="A69">
        <v>457</v>
      </c>
      <c r="B69" t="s">
        <v>155</v>
      </c>
      <c r="C69" s="63"/>
      <c r="D69" s="63">
        <v>170756</v>
      </c>
      <c r="E69" s="63">
        <v>85211</v>
      </c>
      <c r="F69" s="63">
        <v>85545</v>
      </c>
      <c r="G69" s="63" t="s">
        <v>20</v>
      </c>
      <c r="H69" s="63" t="s">
        <v>20</v>
      </c>
    </row>
    <row r="70" spans="1:8" x14ac:dyDescent="0.25">
      <c r="A70">
        <v>458</v>
      </c>
      <c r="B70" t="s">
        <v>156</v>
      </c>
      <c r="C70" s="63"/>
      <c r="D70" s="63">
        <v>130890</v>
      </c>
      <c r="E70" s="63">
        <v>64873</v>
      </c>
      <c r="F70" s="63">
        <v>66017</v>
      </c>
      <c r="G70" s="63" t="s">
        <v>20</v>
      </c>
      <c r="H70" s="63" t="s">
        <v>20</v>
      </c>
    </row>
    <row r="71" spans="1:8" x14ac:dyDescent="0.25">
      <c r="A71">
        <v>459</v>
      </c>
      <c r="B71" t="s">
        <v>157</v>
      </c>
      <c r="C71" s="63"/>
      <c r="D71" s="63">
        <v>358080</v>
      </c>
      <c r="E71" s="63">
        <v>177737</v>
      </c>
      <c r="F71" s="63">
        <v>180343</v>
      </c>
      <c r="G71" s="63" t="s">
        <v>20</v>
      </c>
      <c r="H71" s="63" t="s">
        <v>20</v>
      </c>
    </row>
    <row r="72" spans="1:8" x14ac:dyDescent="0.25">
      <c r="A72">
        <v>460</v>
      </c>
      <c r="B72" t="s">
        <v>158</v>
      </c>
      <c r="C72" s="63"/>
      <c r="D72" s="63">
        <v>142814</v>
      </c>
      <c r="E72" s="63">
        <v>72095</v>
      </c>
      <c r="F72" s="63">
        <v>70719</v>
      </c>
      <c r="G72" s="63" t="s">
        <v>20</v>
      </c>
      <c r="H72" s="63" t="s">
        <v>20</v>
      </c>
    </row>
    <row r="73" spans="1:8" x14ac:dyDescent="0.25">
      <c r="A73">
        <v>461</v>
      </c>
      <c r="B73" t="s">
        <v>159</v>
      </c>
      <c r="C73" s="63"/>
      <c r="D73" s="63">
        <v>88583</v>
      </c>
      <c r="E73" s="63">
        <v>44415</v>
      </c>
      <c r="F73" s="63">
        <v>44168</v>
      </c>
      <c r="G73" s="63" t="s">
        <v>20</v>
      </c>
      <c r="H73" s="63" t="s">
        <v>20</v>
      </c>
    </row>
    <row r="74" spans="1:8" x14ac:dyDescent="0.25">
      <c r="A74">
        <v>462</v>
      </c>
      <c r="B74" t="s">
        <v>160</v>
      </c>
      <c r="C74" s="63"/>
      <c r="D74" s="63">
        <v>56926</v>
      </c>
      <c r="E74" s="63">
        <v>27900</v>
      </c>
      <c r="F74" s="63">
        <v>29026</v>
      </c>
      <c r="G74" s="63" t="s">
        <v>20</v>
      </c>
      <c r="H74" s="63" t="s">
        <v>20</v>
      </c>
    </row>
    <row r="76" spans="1:8" x14ac:dyDescent="0.25">
      <c r="C76" t="s">
        <v>71</v>
      </c>
    </row>
    <row r="77" spans="1:8" x14ac:dyDescent="0.25">
      <c r="C77" t="s">
        <v>206</v>
      </c>
    </row>
    <row r="78" spans="1:8" x14ac:dyDescent="0.25">
      <c r="C78" t="s">
        <v>207</v>
      </c>
    </row>
    <row r="79" spans="1:8" x14ac:dyDescent="0.25">
      <c r="C79" t="s">
        <v>208</v>
      </c>
    </row>
    <row r="80" spans="1:8" x14ac:dyDescent="0.25">
      <c r="C80" t="s">
        <v>209</v>
      </c>
    </row>
    <row r="83" spans="3:3" x14ac:dyDescent="0.25">
      <c r="C83" t="s">
        <v>210</v>
      </c>
    </row>
    <row r="84" spans="3:3" x14ac:dyDescent="0.25">
      <c r="C84" t="s">
        <v>211</v>
      </c>
    </row>
    <row r="85" spans="3:3" x14ac:dyDescent="0.25">
      <c r="C85" t="s">
        <v>212</v>
      </c>
    </row>
    <row r="86" spans="3:3" x14ac:dyDescent="0.25">
      <c r="C86" t="s">
        <v>213</v>
      </c>
    </row>
    <row r="89" spans="3:3" x14ac:dyDescent="0.25">
      <c r="C89" t="s">
        <v>214</v>
      </c>
    </row>
    <row r="90" spans="3:3" x14ac:dyDescent="0.25">
      <c r="C90" t="s">
        <v>215</v>
      </c>
    </row>
    <row r="91" spans="3:3" x14ac:dyDescent="0.25">
      <c r="C91" t="s">
        <v>216</v>
      </c>
    </row>
  </sheetData>
  <mergeCells count="2">
    <mergeCell ref="K9:M11"/>
    <mergeCell ref="D13:F15"/>
  </mergeCells>
  <hyperlinks>
    <hyperlink ref="C1" r:id="rId1" display="https://www1.nls.niedersachsen.de/Statistik/pool/A100001G/A100001G_0000172A813F59ED719B8813E8684560B4598D5610453EE2D7AE.zip" xr:uid="{00000000-0004-0000-0900-000000000000}"/>
  </hyperlinks>
  <pageMargins left="0.7" right="0.7" top="0.78740157499999996" bottom="0.78740157499999996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O76"/>
  <sheetViews>
    <sheetView topLeftCell="A7" workbookViewId="0">
      <selection activeCell="H20" sqref="H20"/>
    </sheetView>
  </sheetViews>
  <sheetFormatPr baseColWidth="10" defaultRowHeight="15" x14ac:dyDescent="0.25"/>
  <cols>
    <col min="1" max="1" width="28.42578125" customWidth="1"/>
    <col min="10" max="10" width="25.7109375" customWidth="1"/>
  </cols>
  <sheetData>
    <row r="1" spans="1:15" x14ac:dyDescent="0.25">
      <c r="A1" s="17" t="s">
        <v>0</v>
      </c>
      <c r="B1" s="17"/>
      <c r="C1" s="17"/>
      <c r="D1" s="17"/>
      <c r="E1" s="17"/>
      <c r="F1" s="17"/>
      <c r="J1" t="s">
        <v>0</v>
      </c>
    </row>
    <row r="2" spans="1:15" x14ac:dyDescent="0.25">
      <c r="A2" s="17" t="s">
        <v>1</v>
      </c>
      <c r="B2" s="17"/>
      <c r="C2" s="17"/>
      <c r="D2" s="17"/>
      <c r="E2" s="17"/>
      <c r="F2" s="17"/>
      <c r="J2" t="s">
        <v>1</v>
      </c>
    </row>
    <row r="3" spans="1:15" x14ac:dyDescent="0.25">
      <c r="A3" s="17" t="s">
        <v>2</v>
      </c>
      <c r="B3" s="17"/>
      <c r="C3" s="17"/>
      <c r="D3" s="17"/>
      <c r="E3" s="17"/>
      <c r="F3" s="17"/>
      <c r="J3" t="s">
        <v>2</v>
      </c>
    </row>
    <row r="4" spans="1:15" x14ac:dyDescent="0.25">
      <c r="A4" s="17" t="s">
        <v>3</v>
      </c>
      <c r="B4" s="17"/>
      <c r="C4" s="17"/>
      <c r="D4" s="17"/>
      <c r="E4" s="17"/>
      <c r="F4" s="17"/>
      <c r="J4" t="s">
        <v>3</v>
      </c>
    </row>
    <row r="5" spans="1:15" x14ac:dyDescent="0.25">
      <c r="A5" s="17" t="s">
        <v>2</v>
      </c>
      <c r="B5" s="17"/>
      <c r="C5" s="17"/>
      <c r="D5" s="17"/>
      <c r="E5" s="17"/>
      <c r="F5" s="17"/>
      <c r="J5" t="s">
        <v>2</v>
      </c>
    </row>
    <row r="6" spans="1:15" x14ac:dyDescent="0.25">
      <c r="A6" s="17" t="s">
        <v>4</v>
      </c>
      <c r="B6" s="17"/>
      <c r="C6" s="17"/>
      <c r="D6" s="17"/>
      <c r="E6" s="17"/>
      <c r="F6" s="17"/>
      <c r="J6" t="s">
        <v>4</v>
      </c>
    </row>
    <row r="7" spans="1:15" x14ac:dyDescent="0.25">
      <c r="A7" s="17" t="s">
        <v>5</v>
      </c>
      <c r="B7" s="17"/>
      <c r="C7" s="17"/>
      <c r="D7" s="17"/>
      <c r="E7" s="17"/>
      <c r="F7" s="17"/>
      <c r="J7" t="s">
        <v>5</v>
      </c>
    </row>
    <row r="8" spans="1:15" x14ac:dyDescent="0.25">
      <c r="A8" s="17" t="s">
        <v>6</v>
      </c>
      <c r="B8" s="17"/>
      <c r="C8" s="17"/>
      <c r="D8" s="17"/>
      <c r="E8" s="17"/>
      <c r="F8" s="17"/>
      <c r="J8" t="s">
        <v>6</v>
      </c>
    </row>
    <row r="9" spans="1:15" x14ac:dyDescent="0.25">
      <c r="A9" s="17" t="s">
        <v>2</v>
      </c>
      <c r="B9" s="17"/>
      <c r="C9" s="17"/>
      <c r="D9" s="17"/>
      <c r="E9" s="17"/>
      <c r="F9" s="17"/>
      <c r="J9" t="s">
        <v>2</v>
      </c>
    </row>
    <row r="10" spans="1:15" x14ac:dyDescent="0.25">
      <c r="A10" s="130" t="s">
        <v>7</v>
      </c>
      <c r="B10" s="133" t="s">
        <v>8</v>
      </c>
      <c r="C10" s="134"/>
      <c r="D10" s="135"/>
      <c r="E10" s="130" t="s">
        <v>9</v>
      </c>
      <c r="F10" s="130" t="s">
        <v>10</v>
      </c>
      <c r="J10" s="128" t="s">
        <v>7</v>
      </c>
      <c r="K10" s="125" t="s">
        <v>8</v>
      </c>
      <c r="L10" s="126"/>
      <c r="M10" s="127"/>
      <c r="N10" s="128" t="s">
        <v>9</v>
      </c>
      <c r="O10" s="128" t="s">
        <v>10</v>
      </c>
    </row>
    <row r="11" spans="1:15" x14ac:dyDescent="0.25">
      <c r="A11" s="131"/>
      <c r="B11" s="18" t="s">
        <v>11</v>
      </c>
      <c r="C11" s="18" t="s">
        <v>12</v>
      </c>
      <c r="D11" s="18" t="s">
        <v>13</v>
      </c>
      <c r="E11" s="132"/>
      <c r="F11" s="132"/>
      <c r="J11" s="136"/>
      <c r="K11" s="1" t="s">
        <v>11</v>
      </c>
      <c r="L11" s="1" t="s">
        <v>12</v>
      </c>
      <c r="M11" s="1" t="s">
        <v>13</v>
      </c>
      <c r="N11" s="129"/>
      <c r="O11" s="129"/>
    </row>
    <row r="12" spans="1:15" x14ac:dyDescent="0.25">
      <c r="A12" s="132"/>
      <c r="B12" s="18" t="s">
        <v>14</v>
      </c>
      <c r="C12" s="18" t="s">
        <v>15</v>
      </c>
      <c r="D12" s="18" t="s">
        <v>16</v>
      </c>
      <c r="E12" s="18" t="s">
        <v>17</v>
      </c>
      <c r="F12" s="18" t="s">
        <v>18</v>
      </c>
      <c r="J12" s="129"/>
      <c r="K12" s="1" t="s">
        <v>14</v>
      </c>
      <c r="L12" s="1" t="s">
        <v>15</v>
      </c>
      <c r="M12" s="1" t="s">
        <v>16</v>
      </c>
      <c r="N12" s="1" t="s">
        <v>17</v>
      </c>
      <c r="O12" s="1" t="s">
        <v>18</v>
      </c>
    </row>
    <row r="13" spans="1:15" x14ac:dyDescent="0.25">
      <c r="A13" s="19" t="s">
        <v>19</v>
      </c>
      <c r="B13" s="20">
        <v>7982448</v>
      </c>
      <c r="C13" s="20">
        <v>3943243</v>
      </c>
      <c r="D13" s="20">
        <v>4039205</v>
      </c>
      <c r="E13" s="20" t="s">
        <v>20</v>
      </c>
      <c r="F13" s="20" t="s">
        <v>20</v>
      </c>
      <c r="J13" s="5" t="s">
        <v>83</v>
      </c>
      <c r="K13" s="2">
        <v>119801</v>
      </c>
      <c r="L13" s="2">
        <v>58326</v>
      </c>
      <c r="M13" s="2">
        <v>61475</v>
      </c>
      <c r="N13" s="2" t="s">
        <v>20</v>
      </c>
      <c r="O13" s="2" t="s">
        <v>20</v>
      </c>
    </row>
    <row r="14" spans="1:15" x14ac:dyDescent="0.25">
      <c r="A14" s="21" t="s">
        <v>21</v>
      </c>
      <c r="B14" s="22">
        <v>1596396</v>
      </c>
      <c r="C14" s="22">
        <v>790405</v>
      </c>
      <c r="D14" s="22">
        <v>805991</v>
      </c>
      <c r="E14" s="22" t="s">
        <v>20</v>
      </c>
      <c r="F14" s="22" t="s">
        <v>20</v>
      </c>
      <c r="J14" s="4" t="s">
        <v>84</v>
      </c>
      <c r="K14" s="3">
        <v>101990</v>
      </c>
      <c r="L14" s="3">
        <v>48558</v>
      </c>
      <c r="M14" s="3">
        <v>53432</v>
      </c>
      <c r="N14" s="3" t="s">
        <v>20</v>
      </c>
      <c r="O14" s="3" t="s">
        <v>20</v>
      </c>
    </row>
    <row r="15" spans="1:15" x14ac:dyDescent="0.25">
      <c r="A15" s="19" t="s">
        <v>22</v>
      </c>
      <c r="B15" s="20">
        <v>248292</v>
      </c>
      <c r="C15" s="20">
        <v>122985</v>
      </c>
      <c r="D15" s="20">
        <v>125307</v>
      </c>
      <c r="E15" s="20" t="s">
        <v>20</v>
      </c>
      <c r="F15" s="20" t="s">
        <v>20</v>
      </c>
      <c r="J15" t="s">
        <v>2</v>
      </c>
    </row>
    <row r="16" spans="1:15" x14ac:dyDescent="0.25">
      <c r="A16" s="21" t="s">
        <v>23</v>
      </c>
      <c r="B16" s="22">
        <v>104948</v>
      </c>
      <c r="C16" s="22">
        <v>52202</v>
      </c>
      <c r="D16" s="22">
        <v>52746</v>
      </c>
      <c r="E16" s="22" t="s">
        <v>20</v>
      </c>
      <c r="F16" s="22" t="s">
        <v>20</v>
      </c>
      <c r="J16" t="s">
        <v>71</v>
      </c>
    </row>
    <row r="17" spans="1:10" x14ac:dyDescent="0.25">
      <c r="A17" s="19" t="s">
        <v>24</v>
      </c>
      <c r="B17" s="20">
        <v>124151</v>
      </c>
      <c r="C17" s="20">
        <v>61820</v>
      </c>
      <c r="D17" s="20">
        <v>62331</v>
      </c>
      <c r="E17" s="20" t="s">
        <v>20</v>
      </c>
      <c r="F17" s="20" t="s">
        <v>20</v>
      </c>
      <c r="J17" t="s">
        <v>72</v>
      </c>
    </row>
    <row r="18" spans="1:10" x14ac:dyDescent="0.25">
      <c r="A18" s="21" t="s">
        <v>25</v>
      </c>
      <c r="B18" s="22">
        <v>175920</v>
      </c>
      <c r="C18" s="22">
        <v>88035</v>
      </c>
      <c r="D18" s="22">
        <v>87885</v>
      </c>
      <c r="E18" s="22" t="s">
        <v>20</v>
      </c>
      <c r="F18" s="22" t="s">
        <v>20</v>
      </c>
      <c r="J18" t="s">
        <v>73</v>
      </c>
    </row>
    <row r="19" spans="1:10" x14ac:dyDescent="0.25">
      <c r="A19" s="19" t="s">
        <v>26</v>
      </c>
      <c r="B19" s="20">
        <v>137014</v>
      </c>
      <c r="C19" s="20">
        <v>67834</v>
      </c>
      <c r="D19" s="20">
        <v>69180</v>
      </c>
      <c r="E19" s="20" t="s">
        <v>20</v>
      </c>
      <c r="F19" s="20" t="s">
        <v>20</v>
      </c>
      <c r="J19" t="s">
        <v>74</v>
      </c>
    </row>
    <row r="20" spans="1:10" x14ac:dyDescent="0.25">
      <c r="A20" s="21" t="s">
        <v>27</v>
      </c>
      <c r="B20" s="22">
        <v>91307</v>
      </c>
      <c r="C20" s="22">
        <v>45241</v>
      </c>
      <c r="D20" s="22">
        <v>46066</v>
      </c>
      <c r="E20" s="22" t="s">
        <v>20</v>
      </c>
      <c r="F20" s="22" t="s">
        <v>20</v>
      </c>
      <c r="J20" t="s">
        <v>75</v>
      </c>
    </row>
    <row r="21" spans="1:10" x14ac:dyDescent="0.25">
      <c r="A21" s="19" t="s">
        <v>28</v>
      </c>
      <c r="B21" s="20">
        <v>132765</v>
      </c>
      <c r="C21" s="20">
        <v>65445</v>
      </c>
      <c r="D21" s="20">
        <v>67320</v>
      </c>
      <c r="E21" s="20" t="s">
        <v>20</v>
      </c>
      <c r="F21" s="20" t="s">
        <v>20</v>
      </c>
      <c r="J21" t="s">
        <v>76</v>
      </c>
    </row>
    <row r="22" spans="1:10" x14ac:dyDescent="0.25">
      <c r="A22" s="21" t="s">
        <v>29</v>
      </c>
      <c r="B22" s="22">
        <v>133965</v>
      </c>
      <c r="C22" s="22">
        <v>66286</v>
      </c>
      <c r="D22" s="22">
        <v>67679</v>
      </c>
      <c r="E22" s="22" t="s">
        <v>20</v>
      </c>
      <c r="F22" s="22" t="s">
        <v>20</v>
      </c>
      <c r="J22" t="s">
        <v>77</v>
      </c>
    </row>
    <row r="23" spans="1:10" x14ac:dyDescent="0.25">
      <c r="A23" s="19" t="s">
        <v>30</v>
      </c>
      <c r="B23" s="20">
        <v>119960</v>
      </c>
      <c r="C23" s="20">
        <v>59370</v>
      </c>
      <c r="D23" s="20">
        <v>60590</v>
      </c>
      <c r="E23" s="20" t="s">
        <v>20</v>
      </c>
      <c r="F23" s="20" t="s">
        <v>20</v>
      </c>
      <c r="J23" t="s">
        <v>78</v>
      </c>
    </row>
    <row r="24" spans="1:10" x14ac:dyDescent="0.25">
      <c r="A24" s="21" t="s">
        <v>31</v>
      </c>
      <c r="B24" s="22">
        <v>328074</v>
      </c>
      <c r="C24" s="22">
        <v>161187</v>
      </c>
      <c r="D24" s="22">
        <v>166887</v>
      </c>
      <c r="E24" s="22" t="s">
        <v>20</v>
      </c>
      <c r="F24" s="22" t="s">
        <v>20</v>
      </c>
      <c r="J24" t="s">
        <v>79</v>
      </c>
    </row>
    <row r="25" spans="1:10" x14ac:dyDescent="0.25">
      <c r="A25" s="19" t="s">
        <v>32</v>
      </c>
      <c r="B25" s="20">
        <v>2149805</v>
      </c>
      <c r="C25" s="20">
        <v>1054567</v>
      </c>
      <c r="D25" s="20">
        <v>1095238</v>
      </c>
      <c r="E25" s="20" t="s">
        <v>20</v>
      </c>
      <c r="F25" s="20" t="s">
        <v>20</v>
      </c>
      <c r="J25" t="s">
        <v>80</v>
      </c>
    </row>
    <row r="26" spans="1:10" x14ac:dyDescent="0.25">
      <c r="A26" s="21" t="s">
        <v>33</v>
      </c>
      <c r="B26" s="22">
        <v>1157624</v>
      </c>
      <c r="C26" s="22">
        <v>567201</v>
      </c>
      <c r="D26" s="22">
        <v>590423</v>
      </c>
      <c r="E26" s="22" t="s">
        <v>20</v>
      </c>
      <c r="F26" s="22" t="s">
        <v>20</v>
      </c>
      <c r="J26" t="s">
        <v>81</v>
      </c>
    </row>
    <row r="27" spans="1:10" x14ac:dyDescent="0.25">
      <c r="A27" s="19" t="s">
        <v>34</v>
      </c>
      <c r="B27" s="20">
        <v>538068</v>
      </c>
      <c r="C27" s="20">
        <v>263335</v>
      </c>
      <c r="D27" s="20">
        <v>274733</v>
      </c>
      <c r="E27" s="20" t="s">
        <v>20</v>
      </c>
      <c r="F27" s="20" t="s">
        <v>20</v>
      </c>
      <c r="J27" t="s">
        <v>82</v>
      </c>
    </row>
    <row r="28" spans="1:10" x14ac:dyDescent="0.25">
      <c r="A28" s="21" t="s">
        <v>35</v>
      </c>
      <c r="B28" s="22">
        <v>216886</v>
      </c>
      <c r="C28" s="22">
        <v>107853</v>
      </c>
      <c r="D28" s="22">
        <v>109033</v>
      </c>
      <c r="E28" s="22" t="s">
        <v>20</v>
      </c>
      <c r="F28" s="22" t="s">
        <v>20</v>
      </c>
    </row>
    <row r="29" spans="1:10" x14ac:dyDescent="0.25">
      <c r="A29" s="19" t="s">
        <v>36</v>
      </c>
      <c r="B29" s="20">
        <v>148559</v>
      </c>
      <c r="C29" s="20">
        <v>71840</v>
      </c>
      <c r="D29" s="20">
        <v>76719</v>
      </c>
      <c r="E29" s="20" t="s">
        <v>20</v>
      </c>
      <c r="F29" s="20" t="s">
        <v>20</v>
      </c>
    </row>
    <row r="30" spans="1:10" x14ac:dyDescent="0.25">
      <c r="A30" s="21" t="s">
        <v>37</v>
      </c>
      <c r="B30" s="22">
        <v>276594</v>
      </c>
      <c r="C30" s="22">
        <v>134912</v>
      </c>
      <c r="D30" s="22">
        <v>141682</v>
      </c>
      <c r="E30" s="22" t="s">
        <v>20</v>
      </c>
      <c r="F30" s="22" t="s">
        <v>20</v>
      </c>
    </row>
    <row r="31" spans="1:10" x14ac:dyDescent="0.25">
      <c r="A31" s="19" t="s">
        <v>38</v>
      </c>
      <c r="B31" s="20">
        <v>70975</v>
      </c>
      <c r="C31" s="20">
        <v>35187</v>
      </c>
      <c r="D31" s="20">
        <v>35788</v>
      </c>
      <c r="E31" s="20" t="s">
        <v>20</v>
      </c>
      <c r="F31" s="20" t="s">
        <v>20</v>
      </c>
    </row>
    <row r="32" spans="1:10" x14ac:dyDescent="0.25">
      <c r="A32" s="21" t="s">
        <v>39</v>
      </c>
      <c r="B32" s="22">
        <v>121386</v>
      </c>
      <c r="C32" s="22">
        <v>60400</v>
      </c>
      <c r="D32" s="22">
        <v>60986</v>
      </c>
      <c r="E32" s="22" t="s">
        <v>20</v>
      </c>
      <c r="F32" s="22" t="s">
        <v>20</v>
      </c>
    </row>
    <row r="33" spans="1:6" x14ac:dyDescent="0.25">
      <c r="A33" s="19" t="s">
        <v>40</v>
      </c>
      <c r="B33" s="20">
        <v>157781</v>
      </c>
      <c r="C33" s="20">
        <v>77174</v>
      </c>
      <c r="D33" s="20">
        <v>80607</v>
      </c>
      <c r="E33" s="20" t="s">
        <v>20</v>
      </c>
      <c r="F33" s="20" t="s">
        <v>20</v>
      </c>
    </row>
    <row r="34" spans="1:6" x14ac:dyDescent="0.25">
      <c r="A34" s="21" t="s">
        <v>41</v>
      </c>
      <c r="B34" s="22">
        <v>1710914</v>
      </c>
      <c r="C34" s="22">
        <v>844086</v>
      </c>
      <c r="D34" s="22">
        <v>866828</v>
      </c>
      <c r="E34" s="22" t="s">
        <v>20</v>
      </c>
      <c r="F34" s="22" t="s">
        <v>20</v>
      </c>
    </row>
    <row r="35" spans="1:6" x14ac:dyDescent="0.25">
      <c r="A35" s="19" t="s">
        <v>42</v>
      </c>
      <c r="B35" s="20">
        <v>178936</v>
      </c>
      <c r="C35" s="20">
        <v>88054</v>
      </c>
      <c r="D35" s="20">
        <v>90882</v>
      </c>
      <c r="E35" s="20" t="s">
        <v>20</v>
      </c>
      <c r="F35" s="20" t="s">
        <v>20</v>
      </c>
    </row>
    <row r="36" spans="1:6" x14ac:dyDescent="0.25">
      <c r="A36" s="21" t="s">
        <v>43</v>
      </c>
      <c r="B36" s="22">
        <v>198213</v>
      </c>
      <c r="C36" s="22">
        <v>97044</v>
      </c>
      <c r="D36" s="22">
        <v>101169</v>
      </c>
      <c r="E36" s="22" t="s">
        <v>20</v>
      </c>
      <c r="F36" s="22" t="s">
        <v>20</v>
      </c>
    </row>
    <row r="37" spans="1:6" x14ac:dyDescent="0.25">
      <c r="A37" s="19" t="s">
        <v>44</v>
      </c>
      <c r="B37" s="20">
        <v>252776</v>
      </c>
      <c r="C37" s="20">
        <v>124502</v>
      </c>
      <c r="D37" s="20">
        <v>128274</v>
      </c>
      <c r="E37" s="20" t="s">
        <v>20</v>
      </c>
      <c r="F37" s="20" t="s">
        <v>20</v>
      </c>
    </row>
    <row r="38" spans="1:6" x14ac:dyDescent="0.25">
      <c r="A38" s="21" t="s">
        <v>45</v>
      </c>
      <c r="B38" s="22">
        <v>48424</v>
      </c>
      <c r="C38" s="22">
        <v>23839</v>
      </c>
      <c r="D38" s="22">
        <v>24585</v>
      </c>
      <c r="E38" s="22" t="s">
        <v>20</v>
      </c>
      <c r="F38" s="22" t="s">
        <v>20</v>
      </c>
    </row>
    <row r="39" spans="1:6" x14ac:dyDescent="0.25">
      <c r="A39" s="19" t="s">
        <v>46</v>
      </c>
      <c r="B39" s="20">
        <v>183372</v>
      </c>
      <c r="C39" s="20">
        <v>89543</v>
      </c>
      <c r="D39" s="20">
        <v>93829</v>
      </c>
      <c r="E39" s="20" t="s">
        <v>20</v>
      </c>
      <c r="F39" s="20" t="s">
        <v>20</v>
      </c>
    </row>
    <row r="40" spans="1:6" x14ac:dyDescent="0.25">
      <c r="A40" s="21" t="s">
        <v>47</v>
      </c>
      <c r="B40" s="22">
        <v>113517</v>
      </c>
      <c r="C40" s="22">
        <v>55765</v>
      </c>
      <c r="D40" s="22">
        <v>57752</v>
      </c>
      <c r="E40" s="22" t="s">
        <v>20</v>
      </c>
      <c r="F40" s="22" t="s">
        <v>20</v>
      </c>
    </row>
    <row r="41" spans="1:6" x14ac:dyDescent="0.25">
      <c r="A41" s="19" t="s">
        <v>48</v>
      </c>
      <c r="B41" s="20">
        <v>163455</v>
      </c>
      <c r="C41" s="20">
        <v>82132</v>
      </c>
      <c r="D41" s="20">
        <v>81323</v>
      </c>
      <c r="E41" s="20" t="s">
        <v>20</v>
      </c>
      <c r="F41" s="20" t="s">
        <v>20</v>
      </c>
    </row>
    <row r="42" spans="1:6" x14ac:dyDescent="0.25">
      <c r="A42" s="21" t="s">
        <v>49</v>
      </c>
      <c r="B42" s="22">
        <v>139755</v>
      </c>
      <c r="C42" s="22">
        <v>69757</v>
      </c>
      <c r="D42" s="22">
        <v>69998</v>
      </c>
      <c r="E42" s="22" t="s">
        <v>20</v>
      </c>
      <c r="F42" s="22" t="s">
        <v>20</v>
      </c>
    </row>
    <row r="43" spans="1:6" x14ac:dyDescent="0.25">
      <c r="A43" s="19" t="s">
        <v>50</v>
      </c>
      <c r="B43" s="20">
        <v>203102</v>
      </c>
      <c r="C43" s="20">
        <v>101043</v>
      </c>
      <c r="D43" s="20">
        <v>102059</v>
      </c>
      <c r="E43" s="20" t="s">
        <v>20</v>
      </c>
      <c r="F43" s="20" t="s">
        <v>20</v>
      </c>
    </row>
    <row r="44" spans="1:6" x14ac:dyDescent="0.25">
      <c r="A44" s="21" t="s">
        <v>51</v>
      </c>
      <c r="B44" s="22">
        <v>92572</v>
      </c>
      <c r="C44" s="22">
        <v>45241</v>
      </c>
      <c r="D44" s="22">
        <v>47331</v>
      </c>
      <c r="E44" s="22" t="s">
        <v>20</v>
      </c>
      <c r="F44" s="22" t="s">
        <v>20</v>
      </c>
    </row>
    <row r="45" spans="1:6" x14ac:dyDescent="0.25">
      <c r="A45" s="19" t="s">
        <v>52</v>
      </c>
      <c r="B45" s="20">
        <v>136792</v>
      </c>
      <c r="C45" s="20">
        <v>67166</v>
      </c>
      <c r="D45" s="20">
        <v>69626</v>
      </c>
      <c r="E45" s="20" t="s">
        <v>20</v>
      </c>
      <c r="F45" s="20" t="s">
        <v>20</v>
      </c>
    </row>
    <row r="46" spans="1:6" x14ac:dyDescent="0.25">
      <c r="A46" s="21" t="s">
        <v>53</v>
      </c>
      <c r="B46" s="22">
        <v>2525333</v>
      </c>
      <c r="C46" s="22">
        <v>1254185</v>
      </c>
      <c r="D46" s="22">
        <v>1271148</v>
      </c>
      <c r="E46" s="22" t="s">
        <v>20</v>
      </c>
      <c r="F46" s="22" t="s">
        <v>20</v>
      </c>
    </row>
    <row r="47" spans="1:6" x14ac:dyDescent="0.25">
      <c r="A47" s="19" t="s">
        <v>54</v>
      </c>
      <c r="B47" s="20">
        <v>77607</v>
      </c>
      <c r="C47" s="20">
        <v>38437</v>
      </c>
      <c r="D47" s="20">
        <v>39170</v>
      </c>
      <c r="E47" s="20" t="s">
        <v>20</v>
      </c>
      <c r="F47" s="20" t="s">
        <v>20</v>
      </c>
    </row>
    <row r="48" spans="1:6" x14ac:dyDescent="0.25">
      <c r="A48" s="21" t="s">
        <v>55</v>
      </c>
      <c r="B48" s="22">
        <v>50195</v>
      </c>
      <c r="C48" s="22">
        <v>25084</v>
      </c>
      <c r="D48" s="22">
        <v>25111</v>
      </c>
      <c r="E48" s="22" t="s">
        <v>20</v>
      </c>
      <c r="F48" s="22" t="s">
        <v>20</v>
      </c>
    </row>
    <row r="49" spans="1:6" x14ac:dyDescent="0.25">
      <c r="A49" s="19" t="s">
        <v>56</v>
      </c>
      <c r="B49" s="20">
        <v>168210</v>
      </c>
      <c r="C49" s="20">
        <v>80501</v>
      </c>
      <c r="D49" s="20">
        <v>87709</v>
      </c>
      <c r="E49" s="20" t="s">
        <v>20</v>
      </c>
      <c r="F49" s="20" t="s">
        <v>20</v>
      </c>
    </row>
    <row r="50" spans="1:6" x14ac:dyDescent="0.25">
      <c r="A50" s="21" t="s">
        <v>57</v>
      </c>
      <c r="B50" s="22">
        <v>164748</v>
      </c>
      <c r="C50" s="22">
        <v>79756</v>
      </c>
      <c r="D50" s="22">
        <v>84992</v>
      </c>
      <c r="E50" s="22" t="s">
        <v>20</v>
      </c>
      <c r="F50" s="22" t="s">
        <v>20</v>
      </c>
    </row>
    <row r="51" spans="1:6" x14ac:dyDescent="0.25">
      <c r="A51" s="19" t="s">
        <v>58</v>
      </c>
      <c r="B51" s="20">
        <v>76278</v>
      </c>
      <c r="C51" s="20">
        <v>37596</v>
      </c>
      <c r="D51" s="20">
        <v>38682</v>
      </c>
      <c r="E51" s="20" t="s">
        <v>20</v>
      </c>
      <c r="F51" s="20" t="s">
        <v>20</v>
      </c>
    </row>
    <row r="52" spans="1:6" x14ac:dyDescent="0.25">
      <c r="A52" s="21" t="s">
        <v>59</v>
      </c>
      <c r="B52" s="22">
        <v>124071</v>
      </c>
      <c r="C52" s="22">
        <v>60658</v>
      </c>
      <c r="D52" s="22">
        <v>63413</v>
      </c>
      <c r="E52" s="22" t="s">
        <v>20</v>
      </c>
      <c r="F52" s="22" t="s">
        <v>20</v>
      </c>
    </row>
    <row r="53" spans="1:6" x14ac:dyDescent="0.25">
      <c r="A53" s="19" t="s">
        <v>60</v>
      </c>
      <c r="B53" s="20">
        <v>189848</v>
      </c>
      <c r="C53" s="20">
        <v>93555</v>
      </c>
      <c r="D53" s="20">
        <v>96293</v>
      </c>
      <c r="E53" s="20" t="s">
        <v>20</v>
      </c>
      <c r="F53" s="20" t="s">
        <v>20</v>
      </c>
    </row>
    <row r="54" spans="1:6" x14ac:dyDescent="0.25">
      <c r="A54" s="21" t="s">
        <v>61</v>
      </c>
      <c r="B54" s="22">
        <v>169348</v>
      </c>
      <c r="C54" s="22">
        <v>85707</v>
      </c>
      <c r="D54" s="22">
        <v>83641</v>
      </c>
      <c r="E54" s="22" t="s">
        <v>20</v>
      </c>
      <c r="F54" s="22" t="s">
        <v>20</v>
      </c>
    </row>
    <row r="55" spans="1:6" x14ac:dyDescent="0.25">
      <c r="A55" s="19" t="s">
        <v>62</v>
      </c>
      <c r="B55" s="20">
        <v>325657</v>
      </c>
      <c r="C55" s="20">
        <v>165784</v>
      </c>
      <c r="D55" s="20">
        <v>159873</v>
      </c>
      <c r="E55" s="20" t="s">
        <v>20</v>
      </c>
      <c r="F55" s="20" t="s">
        <v>20</v>
      </c>
    </row>
    <row r="56" spans="1:6" x14ac:dyDescent="0.25">
      <c r="A56" s="21" t="s">
        <v>63</v>
      </c>
      <c r="B56" s="22">
        <v>98460</v>
      </c>
      <c r="C56" s="22">
        <v>48064</v>
      </c>
      <c r="D56" s="22">
        <v>50396</v>
      </c>
      <c r="E56" s="22" t="s">
        <v>20</v>
      </c>
      <c r="F56" s="22" t="s">
        <v>20</v>
      </c>
    </row>
    <row r="57" spans="1:6" x14ac:dyDescent="0.25">
      <c r="A57" s="19" t="s">
        <v>64</v>
      </c>
      <c r="B57" s="20">
        <v>136511</v>
      </c>
      <c r="C57" s="20">
        <v>68305</v>
      </c>
      <c r="D57" s="20">
        <v>68206</v>
      </c>
      <c r="E57" s="20" t="s">
        <v>20</v>
      </c>
      <c r="F57" s="20" t="s">
        <v>20</v>
      </c>
    </row>
    <row r="58" spans="1:6" x14ac:dyDescent="0.25">
      <c r="A58" s="21" t="s">
        <v>65</v>
      </c>
      <c r="B58" s="22">
        <v>169809</v>
      </c>
      <c r="C58" s="22">
        <v>84810</v>
      </c>
      <c r="D58" s="22">
        <v>84999</v>
      </c>
      <c r="E58" s="22" t="s">
        <v>20</v>
      </c>
      <c r="F58" s="22" t="s">
        <v>20</v>
      </c>
    </row>
    <row r="59" spans="1:6" x14ac:dyDescent="0.25">
      <c r="A59" s="19" t="s">
        <v>66</v>
      </c>
      <c r="B59" s="20">
        <v>130144</v>
      </c>
      <c r="C59" s="20">
        <v>64574</v>
      </c>
      <c r="D59" s="20">
        <v>65570</v>
      </c>
      <c r="E59" s="20" t="s">
        <v>20</v>
      </c>
      <c r="F59" s="20" t="s">
        <v>20</v>
      </c>
    </row>
    <row r="60" spans="1:6" x14ac:dyDescent="0.25">
      <c r="A60" s="21" t="s">
        <v>67</v>
      </c>
      <c r="B60" s="22">
        <v>357343</v>
      </c>
      <c r="C60" s="22">
        <v>177430</v>
      </c>
      <c r="D60" s="22">
        <v>179913</v>
      </c>
      <c r="E60" s="22" t="s">
        <v>20</v>
      </c>
      <c r="F60" s="22" t="s">
        <v>20</v>
      </c>
    </row>
    <row r="61" spans="1:6" x14ac:dyDescent="0.25">
      <c r="A61" s="19" t="s">
        <v>68</v>
      </c>
      <c r="B61" s="20">
        <v>141598</v>
      </c>
      <c r="C61" s="20">
        <v>71595</v>
      </c>
      <c r="D61" s="20">
        <v>70003</v>
      </c>
      <c r="E61" s="20" t="s">
        <v>20</v>
      </c>
      <c r="F61" s="20" t="s">
        <v>20</v>
      </c>
    </row>
    <row r="62" spans="1:6" x14ac:dyDescent="0.25">
      <c r="A62" s="21" t="s">
        <v>69</v>
      </c>
      <c r="B62" s="22">
        <v>88624</v>
      </c>
      <c r="C62" s="22">
        <v>44410</v>
      </c>
      <c r="D62" s="22">
        <v>44214</v>
      </c>
      <c r="E62" s="22" t="s">
        <v>20</v>
      </c>
      <c r="F62" s="22" t="s">
        <v>20</v>
      </c>
    </row>
    <row r="63" spans="1:6" x14ac:dyDescent="0.25">
      <c r="A63" s="19" t="s">
        <v>70</v>
      </c>
      <c r="B63" s="20">
        <v>56882</v>
      </c>
      <c r="C63" s="20">
        <v>27919</v>
      </c>
      <c r="D63" s="20">
        <v>28963</v>
      </c>
      <c r="E63" s="20" t="s">
        <v>20</v>
      </c>
      <c r="F63" s="20" t="s">
        <v>20</v>
      </c>
    </row>
    <row r="64" spans="1:6" x14ac:dyDescent="0.25">
      <c r="A64" s="17" t="s">
        <v>2</v>
      </c>
      <c r="B64" s="17"/>
      <c r="C64" s="17"/>
      <c r="D64" s="17"/>
      <c r="E64" s="17"/>
      <c r="F64" s="17"/>
    </row>
    <row r="65" spans="1:1" x14ac:dyDescent="0.25">
      <c r="A65" s="17" t="s">
        <v>71</v>
      </c>
    </row>
    <row r="66" spans="1:1" x14ac:dyDescent="0.25">
      <c r="A66" s="17" t="s">
        <v>72</v>
      </c>
    </row>
    <row r="67" spans="1:1" x14ac:dyDescent="0.25">
      <c r="A67" s="17" t="s">
        <v>73</v>
      </c>
    </row>
    <row r="68" spans="1:1" x14ac:dyDescent="0.25">
      <c r="A68" s="17" t="s">
        <v>74</v>
      </c>
    </row>
    <row r="69" spans="1:1" x14ac:dyDescent="0.25">
      <c r="A69" s="17" t="s">
        <v>75</v>
      </c>
    </row>
    <row r="70" spans="1:1" x14ac:dyDescent="0.25">
      <c r="A70" s="17" t="s">
        <v>76</v>
      </c>
    </row>
    <row r="71" spans="1:1" x14ac:dyDescent="0.25">
      <c r="A71" s="17" t="s">
        <v>77</v>
      </c>
    </row>
    <row r="72" spans="1:1" x14ac:dyDescent="0.25">
      <c r="A72" s="17" t="s">
        <v>78</v>
      </c>
    </row>
    <row r="73" spans="1:1" x14ac:dyDescent="0.25">
      <c r="A73" s="17" t="s">
        <v>79</v>
      </c>
    </row>
    <row r="74" spans="1:1" x14ac:dyDescent="0.25">
      <c r="A74" s="17" t="s">
        <v>80</v>
      </c>
    </row>
    <row r="75" spans="1:1" x14ac:dyDescent="0.25">
      <c r="A75" s="17" t="s">
        <v>81</v>
      </c>
    </row>
    <row r="76" spans="1:1" x14ac:dyDescent="0.25">
      <c r="A76" s="17" t="s">
        <v>82</v>
      </c>
    </row>
  </sheetData>
  <mergeCells count="8">
    <mergeCell ref="K10:M10"/>
    <mergeCell ref="N10:N11"/>
    <mergeCell ref="O10:O11"/>
    <mergeCell ref="A10:A12"/>
    <mergeCell ref="B10:D10"/>
    <mergeCell ref="E10:E11"/>
    <mergeCell ref="F10:F11"/>
    <mergeCell ref="J10:J1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9"/>
  <dimension ref="D4:T70"/>
  <sheetViews>
    <sheetView workbookViewId="0"/>
  </sheetViews>
  <sheetFormatPr baseColWidth="10" defaultColWidth="11.42578125" defaultRowHeight="15" x14ac:dyDescent="0.25"/>
  <cols>
    <col min="1" max="3" width="11.42578125" style="10"/>
    <col min="4" max="4" width="25.28515625" style="10" customWidth="1"/>
    <col min="5" max="16384" width="11.42578125" style="10"/>
  </cols>
  <sheetData>
    <row r="4" spans="4:20" x14ac:dyDescent="0.25">
      <c r="D4" s="98" t="s">
        <v>85</v>
      </c>
      <c r="E4" s="104" t="s">
        <v>86</v>
      </c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15"/>
      <c r="R4" s="104" t="s">
        <v>87</v>
      </c>
      <c r="S4" s="105"/>
      <c r="T4" s="105"/>
    </row>
    <row r="5" spans="4:20" x14ac:dyDescent="0.25">
      <c r="D5" s="99"/>
      <c r="E5" s="6">
        <v>2005</v>
      </c>
      <c r="F5" s="6">
        <v>2006</v>
      </c>
      <c r="G5" s="6">
        <v>2007</v>
      </c>
      <c r="H5" s="6">
        <v>2008</v>
      </c>
      <c r="I5" s="16">
        <v>2009</v>
      </c>
      <c r="J5" s="16">
        <v>2010</v>
      </c>
      <c r="K5" s="16">
        <v>2011</v>
      </c>
      <c r="L5" s="16">
        <v>2012</v>
      </c>
      <c r="M5" s="16">
        <v>2013</v>
      </c>
      <c r="N5" s="16">
        <v>2014</v>
      </c>
      <c r="O5" s="16">
        <v>2015</v>
      </c>
      <c r="P5" s="16">
        <v>2016</v>
      </c>
      <c r="Q5" s="16">
        <v>2017</v>
      </c>
      <c r="R5" s="16" t="s">
        <v>88</v>
      </c>
      <c r="S5" s="14" t="s">
        <v>89</v>
      </c>
      <c r="T5" s="14" t="s">
        <v>90</v>
      </c>
    </row>
    <row r="6" spans="4:20" x14ac:dyDescent="0.25">
      <c r="D6" s="100"/>
      <c r="E6" s="104" t="s">
        <v>91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15"/>
      <c r="R6" s="104" t="s">
        <v>92</v>
      </c>
      <c r="S6" s="105"/>
      <c r="T6" s="105"/>
    </row>
    <row r="7" spans="4:20" x14ac:dyDescent="0.25">
      <c r="D7" s="8" t="s">
        <v>14</v>
      </c>
      <c r="E7" s="15" t="s">
        <v>15</v>
      </c>
      <c r="F7" s="8" t="s">
        <v>16</v>
      </c>
      <c r="G7" s="15" t="s">
        <v>17</v>
      </c>
      <c r="H7" s="8" t="s">
        <v>18</v>
      </c>
      <c r="I7" s="15" t="s">
        <v>93</v>
      </c>
      <c r="J7" s="8" t="s">
        <v>94</v>
      </c>
      <c r="K7" s="15" t="s">
        <v>95</v>
      </c>
      <c r="L7" s="8" t="s">
        <v>96</v>
      </c>
      <c r="M7" s="15" t="s">
        <v>97</v>
      </c>
      <c r="N7" s="8" t="s">
        <v>98</v>
      </c>
      <c r="O7" s="15" t="s">
        <v>99</v>
      </c>
      <c r="P7" s="8" t="s">
        <v>100</v>
      </c>
      <c r="Q7" s="15" t="s">
        <v>101</v>
      </c>
      <c r="R7" s="8" t="s">
        <v>102</v>
      </c>
      <c r="S7" s="15" t="s">
        <v>103</v>
      </c>
      <c r="T7" s="8" t="s">
        <v>104</v>
      </c>
    </row>
    <row r="8" spans="4:20" x14ac:dyDescent="0.25">
      <c r="D8" s="13" t="s">
        <v>105</v>
      </c>
      <c r="E8" s="12">
        <v>245273</v>
      </c>
      <c r="F8" s="12">
        <v>245467</v>
      </c>
      <c r="G8" s="12">
        <v>245810</v>
      </c>
      <c r="H8" s="12">
        <v>246012</v>
      </c>
      <c r="I8" s="12">
        <v>247400</v>
      </c>
      <c r="J8" s="12">
        <v>248867</v>
      </c>
      <c r="K8" s="12">
        <v>243829</v>
      </c>
      <c r="L8" s="12">
        <v>245798</v>
      </c>
      <c r="M8" s="12">
        <v>247227</v>
      </c>
      <c r="N8" s="12">
        <v>248502</v>
      </c>
      <c r="O8" s="11">
        <v>251364</v>
      </c>
      <c r="P8" s="11">
        <v>248667</v>
      </c>
      <c r="Q8" s="12">
        <v>248023</v>
      </c>
      <c r="R8" s="9">
        <f>(Q8/E8)*100-100</f>
        <v>1.1211996428469604</v>
      </c>
      <c r="S8" s="9">
        <f t="shared" ref="S8:S67" si="0">(Q8/L8)*100-100</f>
        <v>0.90521485121929857</v>
      </c>
      <c r="T8" s="9">
        <f>(Q8/P8)*100-100</f>
        <v>-0.25898088608460057</v>
      </c>
    </row>
    <row r="9" spans="4:20" x14ac:dyDescent="0.25">
      <c r="D9" s="13" t="s">
        <v>106</v>
      </c>
      <c r="E9" s="12">
        <v>107726</v>
      </c>
      <c r="F9" s="12">
        <v>106665</v>
      </c>
      <c r="G9" s="12">
        <v>105320</v>
      </c>
      <c r="H9" s="12">
        <v>104423</v>
      </c>
      <c r="I9" s="12">
        <v>103446</v>
      </c>
      <c r="J9" s="12">
        <v>102394</v>
      </c>
      <c r="K9" s="12">
        <v>98588</v>
      </c>
      <c r="L9" s="12">
        <v>98095</v>
      </c>
      <c r="M9" s="12">
        <v>98197</v>
      </c>
      <c r="N9" s="12">
        <v>98966</v>
      </c>
      <c r="O9" s="11">
        <v>101079</v>
      </c>
      <c r="P9" s="11">
        <v>103668</v>
      </c>
      <c r="Q9" s="12">
        <v>104548</v>
      </c>
      <c r="R9" s="9">
        <f>(Q9/E9)*100-100</f>
        <v>-2.9500770473237594</v>
      </c>
      <c r="S9" s="9">
        <f t="shared" si="0"/>
        <v>6.5783169376624642</v>
      </c>
      <c r="T9" s="9">
        <f t="shared" ref="T9:T67" si="1">(Q9/P9)*100-100</f>
        <v>0.84886368020991654</v>
      </c>
    </row>
    <row r="10" spans="4:20" x14ac:dyDescent="0.25">
      <c r="D10" s="13" t="s">
        <v>107</v>
      </c>
      <c r="E10" s="12">
        <v>121199</v>
      </c>
      <c r="F10" s="12">
        <v>120493</v>
      </c>
      <c r="G10" s="12">
        <v>120009</v>
      </c>
      <c r="H10" s="12">
        <v>120538</v>
      </c>
      <c r="I10" s="12">
        <v>121109</v>
      </c>
      <c r="J10" s="12">
        <v>121451</v>
      </c>
      <c r="K10" s="12">
        <v>120889</v>
      </c>
      <c r="L10" s="12">
        <v>121758</v>
      </c>
      <c r="M10" s="12">
        <v>122457</v>
      </c>
      <c r="N10" s="12">
        <v>123027</v>
      </c>
      <c r="O10" s="11">
        <v>124045</v>
      </c>
      <c r="P10" s="11">
        <v>123909</v>
      </c>
      <c r="Q10" s="12">
        <v>123914</v>
      </c>
      <c r="R10" s="9">
        <f>(Q10/E10)*100-100</f>
        <v>2.2401174927185963</v>
      </c>
      <c r="S10" s="9">
        <f t="shared" si="0"/>
        <v>1.7707255375416793</v>
      </c>
      <c r="T10" s="9">
        <f t="shared" si="1"/>
        <v>4.0352193948649528E-3</v>
      </c>
    </row>
    <row r="11" spans="4:20" x14ac:dyDescent="0.25">
      <c r="D11" s="13" t="s">
        <v>108</v>
      </c>
      <c r="E11" s="12">
        <v>175298</v>
      </c>
      <c r="F11" s="12">
        <v>174974</v>
      </c>
      <c r="G11" s="12">
        <v>174401</v>
      </c>
      <c r="H11" s="12">
        <v>173765</v>
      </c>
      <c r="I11" s="12">
        <v>173223</v>
      </c>
      <c r="J11" s="12">
        <v>172643</v>
      </c>
      <c r="K11" s="12">
        <v>170865</v>
      </c>
      <c r="L11" s="12">
        <v>171015</v>
      </c>
      <c r="M11" s="12">
        <v>171475</v>
      </c>
      <c r="N11" s="12">
        <v>172541</v>
      </c>
      <c r="O11" s="11">
        <v>174205</v>
      </c>
      <c r="P11" s="11">
        <v>174749</v>
      </c>
      <c r="Q11" s="12">
        <v>175079</v>
      </c>
      <c r="R11" s="9">
        <f>(Q11/E11)*100-100</f>
        <v>-0.12493011899736928</v>
      </c>
      <c r="S11" s="9">
        <f t="shared" si="0"/>
        <v>2.3763997310177558</v>
      </c>
      <c r="T11" s="9">
        <f t="shared" si="1"/>
        <v>0.1888422823592748</v>
      </c>
    </row>
    <row r="12" spans="4:20" x14ac:dyDescent="0.25">
      <c r="D12" s="13" t="s">
        <v>109</v>
      </c>
      <c r="E12" s="12">
        <v>262091</v>
      </c>
      <c r="F12" s="12">
        <v>261398</v>
      </c>
      <c r="G12" s="12">
        <v>261260</v>
      </c>
      <c r="H12" s="12">
        <v>259902</v>
      </c>
      <c r="I12" s="12">
        <v>259281</v>
      </c>
      <c r="J12" s="12">
        <v>258255</v>
      </c>
      <c r="K12" s="7">
        <v>248025</v>
      </c>
      <c r="L12" s="7">
        <v>247988</v>
      </c>
      <c r="M12" s="7">
        <v>248249</v>
      </c>
      <c r="N12" s="7">
        <v>250220</v>
      </c>
      <c r="O12" s="11">
        <v>255653</v>
      </c>
      <c r="P12" s="23" t="s">
        <v>20</v>
      </c>
      <c r="Q12" s="23" t="s">
        <v>20</v>
      </c>
      <c r="R12" s="24" t="s">
        <v>20</v>
      </c>
      <c r="S12" s="24" t="s">
        <v>20</v>
      </c>
      <c r="T12" s="24" t="s">
        <v>20</v>
      </c>
    </row>
    <row r="13" spans="4:20" x14ac:dyDescent="0.25">
      <c r="D13" s="13" t="s">
        <v>110</v>
      </c>
      <c r="E13" s="12">
        <v>121884</v>
      </c>
      <c r="F13" s="12">
        <v>121581</v>
      </c>
      <c r="G13" s="12">
        <v>121513</v>
      </c>
      <c r="H13" s="12">
        <v>121455</v>
      </c>
      <c r="I13" s="12">
        <v>121457</v>
      </c>
      <c r="J13" s="12">
        <v>121060</v>
      </c>
      <c r="K13" s="7">
        <v>116278</v>
      </c>
      <c r="L13" s="7">
        <v>116650</v>
      </c>
      <c r="M13" s="7">
        <v>116891</v>
      </c>
      <c r="N13" s="7">
        <v>117665</v>
      </c>
      <c r="O13" s="11">
        <v>118914</v>
      </c>
      <c r="P13" s="23" t="s">
        <v>20</v>
      </c>
      <c r="Q13" s="23" t="s">
        <v>20</v>
      </c>
      <c r="R13" s="24" t="s">
        <v>20</v>
      </c>
      <c r="S13" s="24" t="s">
        <v>20</v>
      </c>
      <c r="T13" s="24" t="s">
        <v>20</v>
      </c>
    </row>
    <row r="14" spans="4:20" x14ac:dyDescent="0.25">
      <c r="D14" s="13" t="s">
        <v>111</v>
      </c>
      <c r="E14" s="12">
        <f>E12-E13</f>
        <v>140207</v>
      </c>
      <c r="F14" s="12">
        <f t="shared" ref="F14:J14" si="2">F12-F13</f>
        <v>139817</v>
      </c>
      <c r="G14" s="12">
        <f t="shared" si="2"/>
        <v>139747</v>
      </c>
      <c r="H14" s="12">
        <f t="shared" si="2"/>
        <v>138447</v>
      </c>
      <c r="I14" s="12">
        <f t="shared" si="2"/>
        <v>137824</v>
      </c>
      <c r="J14" s="12">
        <f t="shared" si="2"/>
        <v>137195</v>
      </c>
      <c r="K14" s="7">
        <v>131747</v>
      </c>
      <c r="L14" s="7">
        <v>131338</v>
      </c>
      <c r="M14" s="7">
        <v>131358</v>
      </c>
      <c r="N14" s="7">
        <v>132555</v>
      </c>
      <c r="O14" s="11">
        <v>136739</v>
      </c>
      <c r="P14" s="23" t="s">
        <v>20</v>
      </c>
      <c r="Q14" s="25" t="s">
        <v>20</v>
      </c>
      <c r="R14" s="24" t="s">
        <v>20</v>
      </c>
      <c r="S14" s="24" t="s">
        <v>20</v>
      </c>
      <c r="T14" s="24" t="s">
        <v>20</v>
      </c>
    </row>
    <row r="15" spans="4:20" x14ac:dyDescent="0.25">
      <c r="D15" s="13" t="s">
        <v>112</v>
      </c>
      <c r="E15" s="12">
        <v>151452</v>
      </c>
      <c r="F15" s="12">
        <v>149656</v>
      </c>
      <c r="G15" s="12">
        <v>148091</v>
      </c>
      <c r="H15" s="12">
        <v>146187</v>
      </c>
      <c r="I15" s="12">
        <v>144680</v>
      </c>
      <c r="J15" s="12">
        <v>143014</v>
      </c>
      <c r="K15" s="12">
        <v>139575</v>
      </c>
      <c r="L15" s="12">
        <v>138655</v>
      </c>
      <c r="M15" s="12">
        <v>137833</v>
      </c>
      <c r="N15" s="12">
        <v>137256</v>
      </c>
      <c r="O15" s="11">
        <v>138236</v>
      </c>
      <c r="P15" s="11">
        <v>137979</v>
      </c>
      <c r="Q15" s="12">
        <v>137563</v>
      </c>
      <c r="R15" s="9">
        <f>(Q15/E15)*100-100</f>
        <v>-9.1705622903626249</v>
      </c>
      <c r="S15" s="9">
        <f t="shared" si="0"/>
        <v>-0.7875662615845016</v>
      </c>
      <c r="T15" s="9">
        <f t="shared" si="1"/>
        <v>-0.30149515505982549</v>
      </c>
    </row>
    <row r="16" spans="4:20" x14ac:dyDescent="0.25">
      <c r="D16" s="13" t="s">
        <v>113</v>
      </c>
      <c r="E16" s="12">
        <v>97749</v>
      </c>
      <c r="F16" s="12">
        <v>96972</v>
      </c>
      <c r="G16" s="12">
        <v>95871</v>
      </c>
      <c r="H16" s="12">
        <v>94870</v>
      </c>
      <c r="I16" s="12">
        <v>93903</v>
      </c>
      <c r="J16" s="12">
        <v>92836</v>
      </c>
      <c r="K16" s="12">
        <v>90919</v>
      </c>
      <c r="L16" s="12">
        <v>90391</v>
      </c>
      <c r="M16" s="12">
        <v>90423</v>
      </c>
      <c r="N16" s="12">
        <v>90908</v>
      </c>
      <c r="O16" s="11">
        <v>91500</v>
      </c>
      <c r="P16" s="11">
        <v>92079</v>
      </c>
      <c r="Q16" s="12">
        <v>91720</v>
      </c>
      <c r="R16" s="9">
        <f>(Q16/E16)*100-100</f>
        <v>-6.1678380341486871</v>
      </c>
      <c r="S16" s="9">
        <f t="shared" si="0"/>
        <v>1.4702791207089234</v>
      </c>
      <c r="T16" s="9">
        <f t="shared" si="1"/>
        <v>-0.38988260081018211</v>
      </c>
    </row>
    <row r="17" spans="4:20" x14ac:dyDescent="0.25">
      <c r="D17" s="13" t="s">
        <v>114</v>
      </c>
      <c r="E17" s="12">
        <v>146690</v>
      </c>
      <c r="F17" s="12">
        <v>145488</v>
      </c>
      <c r="G17" s="12">
        <v>144044</v>
      </c>
      <c r="H17" s="12">
        <v>142321</v>
      </c>
      <c r="I17" s="12">
        <v>140553</v>
      </c>
      <c r="J17" s="12">
        <v>139060</v>
      </c>
      <c r="K17" s="12">
        <v>136516</v>
      </c>
      <c r="L17" s="12">
        <v>135418</v>
      </c>
      <c r="M17" s="12">
        <v>134661</v>
      </c>
      <c r="N17" s="12">
        <v>133905</v>
      </c>
      <c r="O17" s="11">
        <v>134896</v>
      </c>
      <c r="P17" s="11">
        <v>133610</v>
      </c>
      <c r="Q17" s="12">
        <v>133046</v>
      </c>
      <c r="R17" s="9">
        <f>(Q17/E17)*100-100</f>
        <v>-9.3012475288022358</v>
      </c>
      <c r="S17" s="9">
        <f t="shared" si="0"/>
        <v>-1.7516135225745444</v>
      </c>
      <c r="T17" s="9">
        <f t="shared" si="1"/>
        <v>-0.42212409250804228</v>
      </c>
    </row>
    <row r="18" spans="4:20" x14ac:dyDescent="0.25">
      <c r="D18" s="13" t="s">
        <v>115</v>
      </c>
      <c r="E18" s="12">
        <v>81916</v>
      </c>
      <c r="F18" s="12">
        <v>81073</v>
      </c>
      <c r="G18" s="12">
        <v>80300</v>
      </c>
      <c r="H18" s="12">
        <v>79355</v>
      </c>
      <c r="I18" s="12">
        <v>78253</v>
      </c>
      <c r="J18" s="12">
        <v>77328</v>
      </c>
      <c r="K18" s="12">
        <v>76172</v>
      </c>
      <c r="L18" s="12">
        <v>75245</v>
      </c>
      <c r="M18" s="12">
        <v>74367</v>
      </c>
      <c r="N18" s="12">
        <v>73793</v>
      </c>
      <c r="O18" s="11">
        <v>73885</v>
      </c>
      <c r="P18" s="26" t="s">
        <v>20</v>
      </c>
      <c r="Q18" s="26" t="s">
        <v>20</v>
      </c>
      <c r="R18" s="26" t="s">
        <v>20</v>
      </c>
      <c r="S18" s="27"/>
      <c r="T18" s="26" t="s">
        <v>20</v>
      </c>
    </row>
    <row r="19" spans="4:20" x14ac:dyDescent="0.25">
      <c r="D19" s="13" t="s">
        <v>116</v>
      </c>
      <c r="E19" s="12">
        <v>134581</v>
      </c>
      <c r="F19" s="12">
        <v>134178</v>
      </c>
      <c r="G19" s="12">
        <v>133560</v>
      </c>
      <c r="H19" s="12">
        <v>132613</v>
      </c>
      <c r="I19" s="12">
        <v>132066</v>
      </c>
      <c r="J19" s="12">
        <v>131481</v>
      </c>
      <c r="K19" s="12">
        <v>130165</v>
      </c>
      <c r="L19" s="12">
        <v>130047</v>
      </c>
      <c r="M19" s="12">
        <v>130147</v>
      </c>
      <c r="N19" s="12">
        <v>130601</v>
      </c>
      <c r="O19" s="11">
        <v>132320</v>
      </c>
      <c r="P19" s="11">
        <v>132979</v>
      </c>
      <c r="Q19" s="12">
        <v>133368</v>
      </c>
      <c r="R19" s="9">
        <f>(Q19/E19)*100-100</f>
        <v>-0.90131593612768768</v>
      </c>
      <c r="S19" s="9">
        <f t="shared" si="0"/>
        <v>2.5536921266926527</v>
      </c>
      <c r="T19" s="9">
        <f t="shared" si="1"/>
        <v>0.29252739154301821</v>
      </c>
    </row>
    <row r="20" spans="4:20" x14ac:dyDescent="0.25">
      <c r="D20" s="13" t="s">
        <v>117</v>
      </c>
      <c r="E20" s="12">
        <v>126460</v>
      </c>
      <c r="F20" s="12">
        <v>125412</v>
      </c>
      <c r="G20" s="12">
        <v>124652</v>
      </c>
      <c r="H20" s="12">
        <v>123663</v>
      </c>
      <c r="I20" s="12">
        <v>122806</v>
      </c>
      <c r="J20" s="12">
        <v>122040</v>
      </c>
      <c r="K20" s="12">
        <v>120425</v>
      </c>
      <c r="L20" s="12">
        <v>120117</v>
      </c>
      <c r="M20" s="12">
        <v>119900</v>
      </c>
      <c r="N20" s="12">
        <v>120035</v>
      </c>
      <c r="O20" s="11">
        <v>120981</v>
      </c>
      <c r="P20" s="11">
        <v>120904</v>
      </c>
      <c r="Q20" s="12">
        <v>120437</v>
      </c>
      <c r="R20" s="9">
        <f>(Q20/E20)*100-100</f>
        <v>-4.762770836628178</v>
      </c>
      <c r="S20" s="9">
        <f t="shared" si="0"/>
        <v>0.26640691991974563</v>
      </c>
      <c r="T20" s="9">
        <f t="shared" si="1"/>
        <v>-0.38625686495070966</v>
      </c>
    </row>
    <row r="21" spans="4:20" x14ac:dyDescent="0.25">
      <c r="D21" s="13" t="s">
        <v>118</v>
      </c>
      <c r="E21" s="28" t="s">
        <v>20</v>
      </c>
      <c r="F21" s="28" t="s">
        <v>20</v>
      </c>
      <c r="G21" s="28" t="s">
        <v>20</v>
      </c>
      <c r="H21" s="28" t="s">
        <v>20</v>
      </c>
      <c r="I21" s="28" t="s">
        <v>20</v>
      </c>
      <c r="J21" s="28" t="s">
        <v>20</v>
      </c>
      <c r="K21" s="28" t="s">
        <v>20</v>
      </c>
      <c r="L21" s="28" t="s">
        <v>20</v>
      </c>
      <c r="M21" s="28" t="s">
        <v>20</v>
      </c>
      <c r="N21" s="28" t="s">
        <v>20</v>
      </c>
      <c r="O21" s="23" t="s">
        <v>20</v>
      </c>
      <c r="P21" s="11">
        <v>327065</v>
      </c>
      <c r="Q21" s="12">
        <v>328036</v>
      </c>
      <c r="R21" s="24" t="s">
        <v>20</v>
      </c>
      <c r="S21" s="24" t="s">
        <v>20</v>
      </c>
      <c r="T21" s="9">
        <v>0.29688288260743434</v>
      </c>
    </row>
    <row r="22" spans="4:20" x14ac:dyDescent="0.25">
      <c r="D22" s="13" t="s">
        <v>110</v>
      </c>
      <c r="E22" s="28" t="s">
        <v>20</v>
      </c>
      <c r="F22" s="28" t="s">
        <v>20</v>
      </c>
      <c r="G22" s="28" t="s">
        <v>20</v>
      </c>
      <c r="H22" s="28" t="s">
        <v>20</v>
      </c>
      <c r="I22" s="28" t="s">
        <v>20</v>
      </c>
      <c r="J22" s="28" t="s">
        <v>20</v>
      </c>
      <c r="K22" s="28" t="s">
        <v>20</v>
      </c>
      <c r="L22" s="28" t="s">
        <v>20</v>
      </c>
      <c r="M22" s="28" t="s">
        <v>20</v>
      </c>
      <c r="N22" s="28" t="s">
        <v>20</v>
      </c>
      <c r="O22" s="23" t="s">
        <v>20</v>
      </c>
      <c r="P22" s="11">
        <v>119177</v>
      </c>
      <c r="Q22" s="12">
        <v>119529</v>
      </c>
      <c r="R22" s="24" t="s">
        <v>20</v>
      </c>
      <c r="S22" s="24" t="s">
        <v>20</v>
      </c>
      <c r="T22" s="9">
        <v>0.29535900383463343</v>
      </c>
    </row>
    <row r="23" spans="4:20" x14ac:dyDescent="0.25">
      <c r="D23" s="13" t="s">
        <v>111</v>
      </c>
      <c r="E23" s="28" t="s">
        <v>20</v>
      </c>
      <c r="F23" s="28" t="s">
        <v>20</v>
      </c>
      <c r="G23" s="28" t="s">
        <v>20</v>
      </c>
      <c r="H23" s="28" t="s">
        <v>20</v>
      </c>
      <c r="I23" s="28" t="s">
        <v>20</v>
      </c>
      <c r="J23" s="28" t="s">
        <v>20</v>
      </c>
      <c r="K23" s="28" t="s">
        <v>20</v>
      </c>
      <c r="L23" s="28" t="s">
        <v>20</v>
      </c>
      <c r="M23" s="28" t="s">
        <v>20</v>
      </c>
      <c r="N23" s="28" t="s">
        <v>20</v>
      </c>
      <c r="O23" s="23" t="s">
        <v>20</v>
      </c>
      <c r="P23" s="11">
        <v>207888</v>
      </c>
      <c r="Q23" s="12">
        <v>208507</v>
      </c>
      <c r="R23" s="24" t="s">
        <v>20</v>
      </c>
      <c r="S23" s="24" t="s">
        <v>20</v>
      </c>
      <c r="T23" s="9">
        <v>0.29775648426075918</v>
      </c>
    </row>
    <row r="24" spans="4:20" x14ac:dyDescent="0.25">
      <c r="D24" s="29" t="s">
        <v>119</v>
      </c>
      <c r="E24" s="12">
        <v>1650435</v>
      </c>
      <c r="F24" s="12">
        <v>1641776</v>
      </c>
      <c r="G24" s="12">
        <v>1633318</v>
      </c>
      <c r="H24" s="12">
        <v>1623649</v>
      </c>
      <c r="I24" s="12">
        <v>1616720</v>
      </c>
      <c r="J24" s="12">
        <v>1609369</v>
      </c>
      <c r="K24" s="30">
        <v>1575968</v>
      </c>
      <c r="L24" s="30">
        <v>1574527</v>
      </c>
      <c r="M24" s="30">
        <v>1574936</v>
      </c>
      <c r="N24" s="30">
        <v>1579754</v>
      </c>
      <c r="O24" s="31">
        <v>1598164</v>
      </c>
      <c r="P24" s="31">
        <v>1595609</v>
      </c>
      <c r="Q24" s="30">
        <v>1595734</v>
      </c>
      <c r="R24" s="32">
        <f t="shared" ref="R24:R67" si="3">(Q24/E24)*100-100</f>
        <v>-3.314338341104019</v>
      </c>
      <c r="S24" s="32">
        <f t="shared" si="0"/>
        <v>1.3468806822620252</v>
      </c>
      <c r="T24" s="32">
        <f t="shared" si="1"/>
        <v>7.8339994321794393E-3</v>
      </c>
    </row>
    <row r="25" spans="4:20" x14ac:dyDescent="0.25">
      <c r="D25" s="13" t="s">
        <v>120</v>
      </c>
      <c r="E25" s="12">
        <v>1128543</v>
      </c>
      <c r="F25" s="12">
        <v>1128772</v>
      </c>
      <c r="G25" s="12">
        <v>1130039</v>
      </c>
      <c r="H25" s="12">
        <v>1129797</v>
      </c>
      <c r="I25" s="12">
        <v>1130262</v>
      </c>
      <c r="J25" s="12">
        <v>1132130</v>
      </c>
      <c r="K25" s="12">
        <v>1106219</v>
      </c>
      <c r="L25" s="12">
        <v>1112675</v>
      </c>
      <c r="M25" s="12">
        <v>1119526</v>
      </c>
      <c r="N25" s="12">
        <v>1128037</v>
      </c>
      <c r="O25" s="11">
        <v>1144481</v>
      </c>
      <c r="P25" s="11">
        <v>1148700</v>
      </c>
      <c r="Q25" s="12">
        <v>1152675</v>
      </c>
      <c r="R25" s="9">
        <f t="shared" si="3"/>
        <v>2.1383323453337653</v>
      </c>
      <c r="S25" s="9">
        <f t="shared" si="0"/>
        <v>3.5949401217785919</v>
      </c>
      <c r="T25" s="9">
        <f t="shared" si="1"/>
        <v>0.3460433533559808</v>
      </c>
    </row>
    <row r="26" spans="4:20" x14ac:dyDescent="0.25">
      <c r="D26" s="13" t="s">
        <v>121</v>
      </c>
      <c r="E26" s="12">
        <v>515729</v>
      </c>
      <c r="F26" s="12">
        <v>516343</v>
      </c>
      <c r="G26" s="12">
        <v>518069</v>
      </c>
      <c r="H26" s="12">
        <v>519619</v>
      </c>
      <c r="I26" s="12">
        <v>520966</v>
      </c>
      <c r="J26" s="12">
        <v>522686</v>
      </c>
      <c r="K26" s="12">
        <v>509485</v>
      </c>
      <c r="L26" s="12">
        <v>514137</v>
      </c>
      <c r="M26" s="12">
        <v>518386</v>
      </c>
      <c r="N26" s="12">
        <v>523642</v>
      </c>
      <c r="O26" s="11">
        <v>532163</v>
      </c>
      <c r="P26" s="11">
        <v>532864</v>
      </c>
      <c r="Q26" s="12">
        <v>535061</v>
      </c>
      <c r="R26" s="9">
        <f t="shared" si="3"/>
        <v>3.7484803065175782</v>
      </c>
      <c r="S26" s="9">
        <f t="shared" si="0"/>
        <v>4.0697323865039863</v>
      </c>
      <c r="T26" s="9">
        <f t="shared" si="1"/>
        <v>0.41230032428536845</v>
      </c>
    </row>
    <row r="27" spans="4:20" x14ac:dyDescent="0.25">
      <c r="D27" s="13" t="s">
        <v>122</v>
      </c>
      <c r="E27" s="12">
        <f>E25-E26</f>
        <v>612814</v>
      </c>
      <c r="F27" s="12">
        <f t="shared" ref="F27:J27" si="4">F25-F26</f>
        <v>612429</v>
      </c>
      <c r="G27" s="12">
        <f t="shared" si="4"/>
        <v>611970</v>
      </c>
      <c r="H27" s="12">
        <f t="shared" si="4"/>
        <v>610178</v>
      </c>
      <c r="I27" s="12">
        <f t="shared" si="4"/>
        <v>609296</v>
      </c>
      <c r="J27" s="12">
        <f t="shared" si="4"/>
        <v>609444</v>
      </c>
      <c r="K27" s="12">
        <v>596734</v>
      </c>
      <c r="L27" s="12">
        <v>598538</v>
      </c>
      <c r="M27" s="12">
        <v>601140</v>
      </c>
      <c r="N27" s="12">
        <v>604395</v>
      </c>
      <c r="O27" s="11">
        <v>612318</v>
      </c>
      <c r="P27" s="11">
        <v>615836</v>
      </c>
      <c r="Q27" s="12">
        <f>Q25-Q26</f>
        <v>617614</v>
      </c>
      <c r="R27" s="9">
        <f t="shared" si="3"/>
        <v>0.78327192263884626</v>
      </c>
      <c r="S27" s="9">
        <f t="shared" si="0"/>
        <v>3.1870992317948037</v>
      </c>
      <c r="T27" s="9">
        <f t="shared" si="1"/>
        <v>0.28871322884664607</v>
      </c>
    </row>
    <row r="28" spans="4:20" x14ac:dyDescent="0.25">
      <c r="D28" s="13" t="s">
        <v>123</v>
      </c>
      <c r="E28" s="12">
        <v>215548</v>
      </c>
      <c r="F28" s="12">
        <v>215406</v>
      </c>
      <c r="G28" s="12">
        <v>215142</v>
      </c>
      <c r="H28" s="12">
        <v>214379</v>
      </c>
      <c r="I28" s="12">
        <v>213634</v>
      </c>
      <c r="J28" s="12">
        <v>213558</v>
      </c>
      <c r="K28" s="12">
        <v>209745</v>
      </c>
      <c r="L28" s="12">
        <v>209671</v>
      </c>
      <c r="M28" s="12">
        <v>209955</v>
      </c>
      <c r="N28" s="12">
        <v>211093</v>
      </c>
      <c r="O28" s="11">
        <v>213976</v>
      </c>
      <c r="P28" s="11">
        <v>215082</v>
      </c>
      <c r="Q28" s="12">
        <v>216012</v>
      </c>
      <c r="R28" s="9">
        <f t="shared" si="3"/>
        <v>0.21526527733961132</v>
      </c>
      <c r="S28" s="9">
        <f t="shared" si="0"/>
        <v>3.0242618197080304</v>
      </c>
      <c r="T28" s="9">
        <f t="shared" si="1"/>
        <v>0.43239322676933512</v>
      </c>
    </row>
    <row r="29" spans="4:20" x14ac:dyDescent="0.25">
      <c r="D29" s="13" t="s">
        <v>124</v>
      </c>
      <c r="E29" s="12">
        <v>159840</v>
      </c>
      <c r="F29" s="12">
        <v>158658</v>
      </c>
      <c r="G29" s="12">
        <v>157867</v>
      </c>
      <c r="H29" s="12">
        <v>156398</v>
      </c>
      <c r="I29" s="12">
        <v>155164</v>
      </c>
      <c r="J29" s="12">
        <v>154085</v>
      </c>
      <c r="K29" s="12">
        <v>149513</v>
      </c>
      <c r="L29" s="12">
        <v>148532</v>
      </c>
      <c r="M29" s="12">
        <v>147755</v>
      </c>
      <c r="N29" s="12">
        <v>147813</v>
      </c>
      <c r="O29" s="11">
        <v>148281</v>
      </c>
      <c r="P29" s="11">
        <v>148265</v>
      </c>
      <c r="Q29" s="12">
        <v>148296</v>
      </c>
      <c r="R29" s="9">
        <f t="shared" si="3"/>
        <v>-7.2222222222222143</v>
      </c>
      <c r="S29" s="9">
        <f t="shared" si="0"/>
        <v>-0.1588883203619389</v>
      </c>
      <c r="T29" s="9">
        <f t="shared" si="1"/>
        <v>2.0908508413981508E-2</v>
      </c>
    </row>
    <row r="30" spans="4:20" x14ac:dyDescent="0.25">
      <c r="D30" s="13" t="s">
        <v>125</v>
      </c>
      <c r="E30" s="12">
        <v>290643</v>
      </c>
      <c r="F30" s="12">
        <v>289984</v>
      </c>
      <c r="G30" s="12">
        <v>288623</v>
      </c>
      <c r="H30" s="12">
        <v>286663</v>
      </c>
      <c r="I30" s="12">
        <v>284551</v>
      </c>
      <c r="J30" s="12">
        <v>282856</v>
      </c>
      <c r="K30" s="12">
        <v>276383</v>
      </c>
      <c r="L30" s="12">
        <v>275330</v>
      </c>
      <c r="M30" s="12">
        <v>274519</v>
      </c>
      <c r="N30" s="12">
        <v>274554</v>
      </c>
      <c r="O30" s="11">
        <v>277055</v>
      </c>
      <c r="P30" s="11">
        <v>277300</v>
      </c>
      <c r="Q30" s="12">
        <v>276640</v>
      </c>
      <c r="R30" s="9">
        <f t="shared" si="3"/>
        <v>-4.8179381578087259</v>
      </c>
      <c r="S30" s="9">
        <f t="shared" si="0"/>
        <v>0.47579268514145667</v>
      </c>
      <c r="T30" s="9">
        <f t="shared" si="1"/>
        <v>-0.23800937612693929</v>
      </c>
    </row>
    <row r="31" spans="4:20" x14ac:dyDescent="0.25">
      <c r="D31" s="13" t="s">
        <v>126</v>
      </c>
      <c r="E31" s="12">
        <v>102575</v>
      </c>
      <c r="F31" s="12">
        <v>103249</v>
      </c>
      <c r="G31" s="12">
        <v>103593</v>
      </c>
      <c r="H31" s="12">
        <v>103288</v>
      </c>
      <c r="I31" s="12">
        <v>102903</v>
      </c>
      <c r="J31" s="12">
        <v>102794</v>
      </c>
      <c r="K31" s="12">
        <v>99041</v>
      </c>
      <c r="L31" s="12">
        <v>99224</v>
      </c>
      <c r="M31" s="12">
        <v>99390</v>
      </c>
      <c r="N31" s="12">
        <v>99979</v>
      </c>
      <c r="O31" s="11">
        <v>101667</v>
      </c>
      <c r="P31" s="11">
        <v>101687</v>
      </c>
      <c r="Q31" s="12">
        <v>101744</v>
      </c>
      <c r="R31" s="9">
        <f t="shared" si="3"/>
        <v>-0.81013892273945487</v>
      </c>
      <c r="S31" s="9">
        <f t="shared" si="0"/>
        <v>2.5397081351286062</v>
      </c>
      <c r="T31" s="9">
        <f t="shared" si="1"/>
        <v>5.6054362897910437E-2</v>
      </c>
    </row>
    <row r="32" spans="4:20" x14ac:dyDescent="0.25">
      <c r="D32" s="13" t="s">
        <v>127</v>
      </c>
      <c r="E32" s="12">
        <f>E30-E31</f>
        <v>188068</v>
      </c>
      <c r="F32" s="12">
        <f t="shared" ref="F32:J32" si="5">F30-F31</f>
        <v>186735</v>
      </c>
      <c r="G32" s="12">
        <f t="shared" si="5"/>
        <v>185030</v>
      </c>
      <c r="H32" s="12">
        <f t="shared" si="5"/>
        <v>183375</v>
      </c>
      <c r="I32" s="12">
        <f t="shared" si="5"/>
        <v>181648</v>
      </c>
      <c r="J32" s="12">
        <f t="shared" si="5"/>
        <v>180062</v>
      </c>
      <c r="K32" s="12">
        <v>177342</v>
      </c>
      <c r="L32" s="12">
        <v>176106</v>
      </c>
      <c r="M32" s="12">
        <v>175129</v>
      </c>
      <c r="N32" s="12">
        <v>174575</v>
      </c>
      <c r="O32" s="11">
        <v>175388</v>
      </c>
      <c r="P32" s="11">
        <v>175613</v>
      </c>
      <c r="Q32" s="28">
        <f>Q30-Q31</f>
        <v>174896</v>
      </c>
      <c r="R32" s="9">
        <f t="shared" si="3"/>
        <v>-7.0038496713954572</v>
      </c>
      <c r="S32" s="9">
        <f t="shared" si="0"/>
        <v>-0.68708618672845034</v>
      </c>
      <c r="T32" s="9">
        <f t="shared" si="1"/>
        <v>-0.4082841247515745</v>
      </c>
    </row>
    <row r="33" spans="4:20" x14ac:dyDescent="0.25">
      <c r="D33" s="13" t="s">
        <v>128</v>
      </c>
      <c r="E33" s="12">
        <v>77918</v>
      </c>
      <c r="F33" s="12">
        <v>76888</v>
      </c>
      <c r="G33" s="12">
        <v>76103</v>
      </c>
      <c r="H33" s="12">
        <v>75092</v>
      </c>
      <c r="I33" s="12">
        <v>74094</v>
      </c>
      <c r="J33" s="12">
        <v>73240</v>
      </c>
      <c r="K33" s="12">
        <v>73155</v>
      </c>
      <c r="L33" s="12">
        <v>72459</v>
      </c>
      <c r="M33" s="12">
        <v>71877</v>
      </c>
      <c r="N33" s="12">
        <v>71438</v>
      </c>
      <c r="O33" s="11">
        <v>71659</v>
      </c>
      <c r="P33" s="11">
        <v>71510</v>
      </c>
      <c r="Q33" s="12">
        <v>71144</v>
      </c>
      <c r="R33" s="9">
        <f t="shared" si="3"/>
        <v>-8.6937549731769224</v>
      </c>
      <c r="S33" s="9">
        <f t="shared" si="0"/>
        <v>-1.8148194151175119</v>
      </c>
      <c r="T33" s="9">
        <f t="shared" si="1"/>
        <v>-0.51181652915676068</v>
      </c>
    </row>
    <row r="34" spans="4:20" x14ac:dyDescent="0.25">
      <c r="D34" s="13" t="s">
        <v>129</v>
      </c>
      <c r="E34" s="12">
        <v>125870</v>
      </c>
      <c r="F34" s="12">
        <v>125436</v>
      </c>
      <c r="G34" s="12">
        <v>124895</v>
      </c>
      <c r="H34" s="12">
        <v>123881</v>
      </c>
      <c r="I34" s="12">
        <v>122989</v>
      </c>
      <c r="J34" s="12">
        <v>122206</v>
      </c>
      <c r="K34" s="12">
        <v>121390</v>
      </c>
      <c r="L34" s="12">
        <v>120225</v>
      </c>
      <c r="M34" s="12">
        <v>119848</v>
      </c>
      <c r="N34" s="12">
        <v>119631</v>
      </c>
      <c r="O34" s="11">
        <v>120632</v>
      </c>
      <c r="P34" s="11">
        <v>121503</v>
      </c>
      <c r="Q34" s="12">
        <v>121470</v>
      </c>
      <c r="R34" s="9">
        <f t="shared" si="3"/>
        <v>-3.4956701358544535</v>
      </c>
      <c r="S34" s="9">
        <f t="shared" si="0"/>
        <v>1.0355583281347549</v>
      </c>
      <c r="T34" s="9">
        <f t="shared" si="1"/>
        <v>-2.7159823214233825E-2</v>
      </c>
    </row>
    <row r="35" spans="4:20" x14ac:dyDescent="0.25">
      <c r="D35" s="13" t="s">
        <v>130</v>
      </c>
      <c r="E35" s="12">
        <v>165557</v>
      </c>
      <c r="F35" s="12">
        <v>165109</v>
      </c>
      <c r="G35" s="12">
        <v>164172</v>
      </c>
      <c r="H35" s="12">
        <v>162971</v>
      </c>
      <c r="I35" s="12">
        <v>161746</v>
      </c>
      <c r="J35" s="12">
        <v>160636</v>
      </c>
      <c r="K35" s="12">
        <v>157026</v>
      </c>
      <c r="L35" s="12">
        <v>156039</v>
      </c>
      <c r="M35" s="12">
        <v>155599</v>
      </c>
      <c r="N35" s="12">
        <v>155847</v>
      </c>
      <c r="O35" s="11">
        <v>156206</v>
      </c>
      <c r="P35" s="11">
        <v>157616</v>
      </c>
      <c r="Q35" s="12">
        <v>157883</v>
      </c>
      <c r="R35" s="9">
        <f t="shared" si="3"/>
        <v>-4.6352615715433387</v>
      </c>
      <c r="S35" s="9">
        <f t="shared" si="0"/>
        <v>1.1817558430904995</v>
      </c>
      <c r="T35" s="9">
        <f t="shared" si="1"/>
        <v>0.16939904578214282</v>
      </c>
    </row>
    <row r="36" spans="4:20" x14ac:dyDescent="0.25">
      <c r="D36" s="29" t="s">
        <v>131</v>
      </c>
      <c r="E36" s="12">
        <v>2163919</v>
      </c>
      <c r="F36" s="12">
        <v>2160253</v>
      </c>
      <c r="G36" s="12">
        <v>2156841</v>
      </c>
      <c r="H36" s="12">
        <v>2149181</v>
      </c>
      <c r="I36" s="12">
        <v>2142440</v>
      </c>
      <c r="J36" s="12">
        <v>2138711</v>
      </c>
      <c r="K36" s="30">
        <v>2093431</v>
      </c>
      <c r="L36" s="30">
        <v>2094931</v>
      </c>
      <c r="M36" s="30">
        <v>2099079</v>
      </c>
      <c r="N36" s="30">
        <v>2108413</v>
      </c>
      <c r="O36" s="31">
        <v>2132290</v>
      </c>
      <c r="P36" s="31">
        <v>2139976</v>
      </c>
      <c r="Q36" s="30">
        <v>2144120</v>
      </c>
      <c r="R36" s="32">
        <f t="shared" si="3"/>
        <v>-0.91496031043676851</v>
      </c>
      <c r="S36" s="32">
        <f t="shared" si="0"/>
        <v>2.3480009604135006</v>
      </c>
      <c r="T36" s="32">
        <f t="shared" si="1"/>
        <v>0.19364703155548568</v>
      </c>
    </row>
    <row r="37" spans="4:20" x14ac:dyDescent="0.25">
      <c r="D37" s="13" t="s">
        <v>132</v>
      </c>
      <c r="E37" s="12">
        <v>182444</v>
      </c>
      <c r="F37" s="12">
        <v>181936</v>
      </c>
      <c r="G37" s="12">
        <v>181115</v>
      </c>
      <c r="H37" s="12">
        <v>180130</v>
      </c>
      <c r="I37" s="12">
        <v>179247</v>
      </c>
      <c r="J37" s="12">
        <v>178528</v>
      </c>
      <c r="K37" s="12">
        <v>176054</v>
      </c>
      <c r="L37" s="12">
        <v>175706</v>
      </c>
      <c r="M37" s="12">
        <v>175552</v>
      </c>
      <c r="N37" s="12">
        <v>176157</v>
      </c>
      <c r="O37" s="11">
        <v>177971</v>
      </c>
      <c r="P37" s="11">
        <v>178370</v>
      </c>
      <c r="Q37" s="11">
        <v>178764</v>
      </c>
      <c r="R37" s="9">
        <f t="shared" si="3"/>
        <v>-2.0170572888119125</v>
      </c>
      <c r="S37" s="9">
        <f t="shared" si="0"/>
        <v>1.7404072712371885</v>
      </c>
      <c r="T37" s="9">
        <f t="shared" si="1"/>
        <v>0.22088916297585115</v>
      </c>
    </row>
    <row r="38" spans="4:20" x14ac:dyDescent="0.25">
      <c r="D38" s="13" t="s">
        <v>133</v>
      </c>
      <c r="E38" s="12">
        <v>205276</v>
      </c>
      <c r="F38" s="12">
        <v>204235</v>
      </c>
      <c r="G38" s="12">
        <v>202933</v>
      </c>
      <c r="H38" s="12">
        <v>202124</v>
      </c>
      <c r="I38" s="12">
        <v>201188</v>
      </c>
      <c r="J38" s="12">
        <v>200464</v>
      </c>
      <c r="K38" s="12">
        <v>198115</v>
      </c>
      <c r="L38" s="12">
        <v>197433</v>
      </c>
      <c r="M38" s="12">
        <v>196607</v>
      </c>
      <c r="N38" s="12">
        <v>196787</v>
      </c>
      <c r="O38" s="11">
        <v>198103</v>
      </c>
      <c r="P38" s="11">
        <v>198670</v>
      </c>
      <c r="Q38" s="11">
        <v>198100</v>
      </c>
      <c r="R38" s="9">
        <f t="shared" si="3"/>
        <v>-3.4957812895808615</v>
      </c>
      <c r="S38" s="9">
        <f t="shared" si="0"/>
        <v>0.33783612668601393</v>
      </c>
      <c r="T38" s="9">
        <f t="shared" si="1"/>
        <v>-0.28690793778626755</v>
      </c>
    </row>
    <row r="39" spans="4:20" x14ac:dyDescent="0.25">
      <c r="D39" s="13" t="s">
        <v>134</v>
      </c>
      <c r="E39" s="12">
        <v>241827</v>
      </c>
      <c r="F39" s="12">
        <v>242748</v>
      </c>
      <c r="G39" s="12">
        <v>243888</v>
      </c>
      <c r="H39" s="12">
        <v>244640</v>
      </c>
      <c r="I39" s="12">
        <v>245624</v>
      </c>
      <c r="J39" s="12">
        <v>246868</v>
      </c>
      <c r="K39" s="12">
        <v>239269</v>
      </c>
      <c r="L39" s="12">
        <v>240548</v>
      </c>
      <c r="M39" s="12">
        <v>242871</v>
      </c>
      <c r="N39" s="12">
        <v>245199</v>
      </c>
      <c r="O39" s="11">
        <v>248122</v>
      </c>
      <c r="P39" s="11">
        <v>250326</v>
      </c>
      <c r="Q39" s="11">
        <v>251511</v>
      </c>
      <c r="R39" s="9">
        <f t="shared" si="3"/>
        <v>4.0045156248061744</v>
      </c>
      <c r="S39" s="9">
        <f t="shared" si="0"/>
        <v>4.5575103513643853</v>
      </c>
      <c r="T39" s="9">
        <f t="shared" si="1"/>
        <v>0.47338270894752554</v>
      </c>
    </row>
    <row r="40" spans="4:20" x14ac:dyDescent="0.25">
      <c r="D40" s="13" t="s">
        <v>135</v>
      </c>
      <c r="E40" s="12">
        <v>51352</v>
      </c>
      <c r="F40" s="12">
        <v>50878</v>
      </c>
      <c r="G40" s="12">
        <v>50465</v>
      </c>
      <c r="H40" s="12">
        <v>49965</v>
      </c>
      <c r="I40" s="12">
        <v>49699</v>
      </c>
      <c r="J40" s="12">
        <v>49213</v>
      </c>
      <c r="K40" s="12">
        <v>49082</v>
      </c>
      <c r="L40" s="12">
        <v>48928</v>
      </c>
      <c r="M40" s="12">
        <v>48670</v>
      </c>
      <c r="N40" s="12">
        <v>48728</v>
      </c>
      <c r="O40" s="11">
        <v>50128</v>
      </c>
      <c r="P40" s="11">
        <v>48825</v>
      </c>
      <c r="Q40" s="11">
        <v>48357</v>
      </c>
      <c r="R40" s="9">
        <f t="shared" si="3"/>
        <v>-5.8322947499610507</v>
      </c>
      <c r="S40" s="9">
        <f t="shared" si="0"/>
        <v>-1.1670209287115654</v>
      </c>
      <c r="T40" s="9">
        <f t="shared" si="1"/>
        <v>-0.95852534562212099</v>
      </c>
    </row>
    <row r="41" spans="4:20" x14ac:dyDescent="0.25">
      <c r="D41" s="13" t="s">
        <v>136</v>
      </c>
      <c r="E41" s="12">
        <v>175441</v>
      </c>
      <c r="F41" s="12">
        <v>175906</v>
      </c>
      <c r="G41" s="12">
        <v>176445</v>
      </c>
      <c r="H41" s="12">
        <v>176512</v>
      </c>
      <c r="I41" s="12">
        <v>177042</v>
      </c>
      <c r="J41" s="12">
        <v>177279</v>
      </c>
      <c r="K41" s="12">
        <v>174685</v>
      </c>
      <c r="L41" s="12">
        <v>175640</v>
      </c>
      <c r="M41" s="12">
        <v>176727</v>
      </c>
      <c r="N41" s="12">
        <v>178122</v>
      </c>
      <c r="O41" s="11">
        <v>180719</v>
      </c>
      <c r="P41" s="11">
        <v>181605</v>
      </c>
      <c r="Q41" s="11">
        <v>182930</v>
      </c>
      <c r="R41" s="9">
        <f t="shared" si="3"/>
        <v>4.2686715192001827</v>
      </c>
      <c r="S41" s="9">
        <f t="shared" si="0"/>
        <v>4.1505351856069268</v>
      </c>
      <c r="T41" s="9">
        <f t="shared" si="1"/>
        <v>0.72960546240466329</v>
      </c>
    </row>
    <row r="42" spans="4:20" x14ac:dyDescent="0.25">
      <c r="D42" s="13" t="s">
        <v>137</v>
      </c>
      <c r="E42" s="12">
        <v>112741</v>
      </c>
      <c r="F42" s="12">
        <v>112498</v>
      </c>
      <c r="G42" s="12">
        <v>112679</v>
      </c>
      <c r="H42" s="12">
        <v>112486</v>
      </c>
      <c r="I42" s="12">
        <v>112029</v>
      </c>
      <c r="J42" s="12">
        <v>111876</v>
      </c>
      <c r="K42" s="12">
        <v>110842</v>
      </c>
      <c r="L42" s="12">
        <v>110816</v>
      </c>
      <c r="M42" s="12">
        <v>110882</v>
      </c>
      <c r="N42" s="12">
        <v>111484</v>
      </c>
      <c r="O42" s="11">
        <v>113579</v>
      </c>
      <c r="P42" s="11">
        <v>112695</v>
      </c>
      <c r="Q42" s="11">
        <v>113105</v>
      </c>
      <c r="R42" s="9">
        <f t="shared" si="3"/>
        <v>0.32286390931426467</v>
      </c>
      <c r="S42" s="9">
        <f t="shared" si="0"/>
        <v>2.0655861969390656</v>
      </c>
      <c r="T42" s="9">
        <f t="shared" si="1"/>
        <v>0.36381383379919896</v>
      </c>
    </row>
    <row r="43" spans="4:20" x14ac:dyDescent="0.25">
      <c r="D43" s="13" t="s">
        <v>138</v>
      </c>
      <c r="E43" s="12">
        <v>164875</v>
      </c>
      <c r="F43" s="12">
        <v>164958</v>
      </c>
      <c r="G43" s="12">
        <v>165074</v>
      </c>
      <c r="H43" s="12">
        <v>164603</v>
      </c>
      <c r="I43" s="12">
        <v>164064</v>
      </c>
      <c r="J43" s="12">
        <v>163860</v>
      </c>
      <c r="K43" s="12">
        <v>162182</v>
      </c>
      <c r="L43" s="12">
        <v>161780</v>
      </c>
      <c r="M43" s="12">
        <v>161308</v>
      </c>
      <c r="N43" s="12">
        <v>161842</v>
      </c>
      <c r="O43" s="11">
        <v>163253</v>
      </c>
      <c r="P43" s="11">
        <v>163372</v>
      </c>
      <c r="Q43" s="11">
        <v>163377</v>
      </c>
      <c r="R43" s="9">
        <f t="shared" si="3"/>
        <v>-0.90856709628506849</v>
      </c>
      <c r="S43" s="9">
        <f t="shared" si="0"/>
        <v>0.98714303374953261</v>
      </c>
      <c r="T43" s="9">
        <f t="shared" si="1"/>
        <v>3.0604999632828367E-3</v>
      </c>
    </row>
    <row r="44" spans="4:20" x14ac:dyDescent="0.25">
      <c r="D44" s="13" t="s">
        <v>139</v>
      </c>
      <c r="E44" s="12">
        <v>142678</v>
      </c>
      <c r="F44" s="12">
        <v>142234</v>
      </c>
      <c r="G44" s="12">
        <v>141692</v>
      </c>
      <c r="H44" s="12">
        <v>140792</v>
      </c>
      <c r="I44" s="12">
        <v>140053</v>
      </c>
      <c r="J44" s="12">
        <v>139630</v>
      </c>
      <c r="K44" s="12">
        <v>136072</v>
      </c>
      <c r="L44" s="12">
        <v>135772</v>
      </c>
      <c r="M44" s="12">
        <v>136251</v>
      </c>
      <c r="N44" s="12">
        <v>136200</v>
      </c>
      <c r="O44" s="11">
        <v>140264</v>
      </c>
      <c r="P44" s="11">
        <v>139641</v>
      </c>
      <c r="Q44" s="11">
        <v>139099</v>
      </c>
      <c r="R44" s="9">
        <f t="shared" si="3"/>
        <v>-2.508445590770819</v>
      </c>
      <c r="S44" s="9">
        <f t="shared" si="0"/>
        <v>2.4504316059275908</v>
      </c>
      <c r="T44" s="9">
        <f t="shared" si="1"/>
        <v>-0.38813815426701126</v>
      </c>
    </row>
    <row r="45" spans="4:20" x14ac:dyDescent="0.25">
      <c r="D45" s="13" t="s">
        <v>140</v>
      </c>
      <c r="E45" s="12">
        <v>196475</v>
      </c>
      <c r="F45" s="12">
        <v>197122</v>
      </c>
      <c r="G45" s="12">
        <v>197091</v>
      </c>
      <c r="H45" s="12">
        <v>196891</v>
      </c>
      <c r="I45" s="12">
        <v>196952</v>
      </c>
      <c r="J45" s="12">
        <v>197132</v>
      </c>
      <c r="K45" s="12">
        <v>195606</v>
      </c>
      <c r="L45" s="12">
        <v>195779</v>
      </c>
      <c r="M45" s="12">
        <v>196516</v>
      </c>
      <c r="N45" s="12">
        <v>197448</v>
      </c>
      <c r="O45" s="11">
        <v>200054</v>
      </c>
      <c r="P45" s="11">
        <v>201638</v>
      </c>
      <c r="Q45" s="11">
        <v>201887</v>
      </c>
      <c r="R45" s="9">
        <f t="shared" si="3"/>
        <v>2.7545489247995789</v>
      </c>
      <c r="S45" s="9">
        <f t="shared" si="0"/>
        <v>3.1198443142522905</v>
      </c>
      <c r="T45" s="9">
        <f t="shared" si="1"/>
        <v>0.12348862813556138</v>
      </c>
    </row>
    <row r="46" spans="4:20" x14ac:dyDescent="0.25">
      <c r="D46" s="13" t="s">
        <v>141</v>
      </c>
      <c r="E46" s="12">
        <v>96940</v>
      </c>
      <c r="F46" s="12">
        <v>96458</v>
      </c>
      <c r="G46" s="12">
        <v>95983</v>
      </c>
      <c r="H46" s="12">
        <v>94940</v>
      </c>
      <c r="I46" s="12">
        <v>94428</v>
      </c>
      <c r="J46" s="12">
        <v>94020</v>
      </c>
      <c r="K46" s="12">
        <v>93284</v>
      </c>
      <c r="L46" s="12">
        <v>92801</v>
      </c>
      <c r="M46" s="12">
        <v>92356</v>
      </c>
      <c r="N46" s="12">
        <v>92533</v>
      </c>
      <c r="O46" s="11">
        <v>93131</v>
      </c>
      <c r="P46" s="11">
        <v>92961</v>
      </c>
      <c r="Q46" s="11">
        <v>92744</v>
      </c>
      <c r="R46" s="9">
        <f t="shared" si="3"/>
        <v>-4.3284505879925774</v>
      </c>
      <c r="S46" s="9">
        <f t="shared" si="0"/>
        <v>-6.1421751920775591E-2</v>
      </c>
      <c r="T46" s="9">
        <f t="shared" si="1"/>
        <v>-0.23343122384656567</v>
      </c>
    </row>
    <row r="47" spans="4:20" x14ac:dyDescent="0.25">
      <c r="D47" s="13" t="s">
        <v>142</v>
      </c>
      <c r="E47" s="12">
        <v>134084</v>
      </c>
      <c r="F47" s="12">
        <v>133965</v>
      </c>
      <c r="G47" s="12">
        <v>133767</v>
      </c>
      <c r="H47" s="12">
        <v>133560</v>
      </c>
      <c r="I47" s="12">
        <v>133328</v>
      </c>
      <c r="J47" s="12">
        <v>133368</v>
      </c>
      <c r="K47" s="12">
        <v>131936</v>
      </c>
      <c r="L47" s="12">
        <v>132129</v>
      </c>
      <c r="M47" s="12">
        <v>132459</v>
      </c>
      <c r="N47" s="12">
        <v>133215</v>
      </c>
      <c r="O47" s="11">
        <v>134645</v>
      </c>
      <c r="P47" s="11">
        <v>135842</v>
      </c>
      <c r="Q47" s="11">
        <v>136590</v>
      </c>
      <c r="R47" s="9">
        <f t="shared" si="3"/>
        <v>1.868977655797849</v>
      </c>
      <c r="S47" s="9">
        <f t="shared" si="0"/>
        <v>3.3762459414663084</v>
      </c>
      <c r="T47" s="9">
        <f t="shared" si="1"/>
        <v>0.55063971378513088</v>
      </c>
    </row>
    <row r="48" spans="4:20" x14ac:dyDescent="0.25">
      <c r="D48" s="29" t="s">
        <v>143</v>
      </c>
      <c r="E48" s="12">
        <v>1704133</v>
      </c>
      <c r="F48" s="12">
        <v>1702938</v>
      </c>
      <c r="G48" s="12">
        <v>1701132</v>
      </c>
      <c r="H48" s="12">
        <v>1696643</v>
      </c>
      <c r="I48" s="12">
        <v>1693654</v>
      </c>
      <c r="J48" s="12">
        <v>1692238</v>
      </c>
      <c r="K48" s="30">
        <v>1667127</v>
      </c>
      <c r="L48" s="30">
        <v>1667332</v>
      </c>
      <c r="M48" s="30">
        <v>1670199</v>
      </c>
      <c r="N48" s="30">
        <v>1677715</v>
      </c>
      <c r="O48" s="31">
        <v>1699969</v>
      </c>
      <c r="P48" s="31">
        <v>1703945</v>
      </c>
      <c r="Q48" s="31">
        <v>1706464</v>
      </c>
      <c r="R48" s="32">
        <f t="shared" si="3"/>
        <v>0.13678509834620911</v>
      </c>
      <c r="S48" s="32">
        <f t="shared" si="0"/>
        <v>2.3469830843527291</v>
      </c>
      <c r="T48" s="32">
        <f t="shared" si="1"/>
        <v>0.14783341011592199</v>
      </c>
    </row>
    <row r="49" spans="4:20" x14ac:dyDescent="0.25">
      <c r="D49" s="13" t="s">
        <v>144</v>
      </c>
      <c r="E49" s="12">
        <v>75916</v>
      </c>
      <c r="F49" s="12">
        <v>75320</v>
      </c>
      <c r="G49" s="12">
        <v>75135</v>
      </c>
      <c r="H49" s="12">
        <v>74751</v>
      </c>
      <c r="I49" s="12">
        <v>74512</v>
      </c>
      <c r="J49" s="12">
        <v>74361</v>
      </c>
      <c r="K49" s="12">
        <v>73364</v>
      </c>
      <c r="L49" s="12">
        <v>73588</v>
      </c>
      <c r="M49" s="12">
        <v>74052</v>
      </c>
      <c r="N49" s="12">
        <v>74804</v>
      </c>
      <c r="O49" s="11">
        <v>76323</v>
      </c>
      <c r="P49" s="11">
        <v>77045</v>
      </c>
      <c r="Q49" s="12">
        <v>77521</v>
      </c>
      <c r="R49" s="9">
        <f t="shared" si="3"/>
        <v>2.1141788292323014</v>
      </c>
      <c r="S49" s="9">
        <f t="shared" si="0"/>
        <v>5.3446214056639576</v>
      </c>
      <c r="T49" s="9">
        <f t="shared" si="1"/>
        <v>0.61782075410474135</v>
      </c>
    </row>
    <row r="50" spans="4:20" x14ac:dyDescent="0.25">
      <c r="D50" s="13" t="s">
        <v>145</v>
      </c>
      <c r="E50" s="12">
        <v>51693</v>
      </c>
      <c r="F50" s="12">
        <v>51742</v>
      </c>
      <c r="G50" s="12">
        <v>51714</v>
      </c>
      <c r="H50" s="12">
        <v>51562</v>
      </c>
      <c r="I50" s="12">
        <v>51292</v>
      </c>
      <c r="J50" s="12">
        <v>51616</v>
      </c>
      <c r="K50" s="12">
        <v>49848</v>
      </c>
      <c r="L50" s="12">
        <v>49751</v>
      </c>
      <c r="M50" s="12">
        <v>49790</v>
      </c>
      <c r="N50" s="12">
        <v>50016</v>
      </c>
      <c r="O50" s="11">
        <v>50694</v>
      </c>
      <c r="P50" s="11">
        <v>50486</v>
      </c>
      <c r="Q50" s="12">
        <v>50607</v>
      </c>
      <c r="R50" s="9">
        <f t="shared" si="3"/>
        <v>-2.1008647205617734</v>
      </c>
      <c r="S50" s="9">
        <f t="shared" si="0"/>
        <v>1.7205684307853204</v>
      </c>
      <c r="T50" s="9">
        <f t="shared" si="1"/>
        <v>0.23967040367627135</v>
      </c>
    </row>
    <row r="51" spans="4:20" x14ac:dyDescent="0.25">
      <c r="D51" s="13" t="s">
        <v>146</v>
      </c>
      <c r="E51" s="12">
        <v>158565</v>
      </c>
      <c r="F51" s="12">
        <v>159060</v>
      </c>
      <c r="G51" s="12">
        <v>159563</v>
      </c>
      <c r="H51" s="12">
        <v>160279</v>
      </c>
      <c r="I51" s="12">
        <v>161334</v>
      </c>
      <c r="J51" s="12">
        <v>162173</v>
      </c>
      <c r="K51" s="12">
        <v>157706</v>
      </c>
      <c r="L51" s="12">
        <v>158658</v>
      </c>
      <c r="M51" s="12">
        <v>159610</v>
      </c>
      <c r="N51" s="12">
        <v>160907</v>
      </c>
      <c r="O51" s="11">
        <v>163830</v>
      </c>
      <c r="P51" s="11">
        <v>165711</v>
      </c>
      <c r="Q51" s="12">
        <v>167081</v>
      </c>
      <c r="R51" s="9">
        <f t="shared" si="3"/>
        <v>5.3706681802415517</v>
      </c>
      <c r="S51" s="9">
        <f t="shared" si="0"/>
        <v>5.3089034274981515</v>
      </c>
      <c r="T51" s="9">
        <f t="shared" si="1"/>
        <v>0.82674053020016913</v>
      </c>
    </row>
    <row r="52" spans="4:20" x14ac:dyDescent="0.25">
      <c r="D52" s="13" t="s">
        <v>147</v>
      </c>
      <c r="E52" s="12">
        <v>163814</v>
      </c>
      <c r="F52" s="12">
        <v>163020</v>
      </c>
      <c r="G52" s="12">
        <v>162870</v>
      </c>
      <c r="H52" s="12">
        <v>163286</v>
      </c>
      <c r="I52" s="12">
        <v>163514</v>
      </c>
      <c r="J52" s="12">
        <v>164119</v>
      </c>
      <c r="K52" s="12">
        <v>154513</v>
      </c>
      <c r="L52" s="12">
        <v>155625</v>
      </c>
      <c r="M52" s="12">
        <v>156315</v>
      </c>
      <c r="N52" s="12">
        <v>156897</v>
      </c>
      <c r="O52" s="11">
        <v>162403</v>
      </c>
      <c r="P52" s="11">
        <v>164070</v>
      </c>
      <c r="Q52" s="12">
        <v>164374</v>
      </c>
      <c r="R52" s="9">
        <f t="shared" si="3"/>
        <v>0.34185112383558192</v>
      </c>
      <c r="S52" s="9">
        <f t="shared" si="0"/>
        <v>5.6218473895582406</v>
      </c>
      <c r="T52" s="9">
        <f t="shared" si="1"/>
        <v>0.18528676784299591</v>
      </c>
    </row>
    <row r="53" spans="4:20" x14ac:dyDescent="0.25">
      <c r="D53" s="13" t="s">
        <v>148</v>
      </c>
      <c r="E53" s="12">
        <v>83552</v>
      </c>
      <c r="F53" s="12">
        <v>82797</v>
      </c>
      <c r="G53" s="12">
        <v>82192</v>
      </c>
      <c r="H53" s="12">
        <v>81411</v>
      </c>
      <c r="I53" s="12">
        <v>81137</v>
      </c>
      <c r="J53" s="12">
        <v>81324</v>
      </c>
      <c r="K53" s="12">
        <v>76926</v>
      </c>
      <c r="L53" s="12">
        <v>76545</v>
      </c>
      <c r="M53" s="12">
        <v>75728</v>
      </c>
      <c r="N53" s="12">
        <v>75534</v>
      </c>
      <c r="O53" s="11">
        <v>75995</v>
      </c>
      <c r="P53" s="11">
        <v>76201</v>
      </c>
      <c r="Q53" s="12">
        <v>76316</v>
      </c>
      <c r="R53" s="9">
        <f t="shared" si="3"/>
        <v>-8.6604749138261212</v>
      </c>
      <c r="S53" s="9">
        <f t="shared" si="0"/>
        <v>-0.29917042262721338</v>
      </c>
      <c r="T53" s="9">
        <f t="shared" si="1"/>
        <v>0.15091665463707216</v>
      </c>
    </row>
    <row r="54" spans="4:20" x14ac:dyDescent="0.25">
      <c r="D54" s="13" t="s">
        <v>149</v>
      </c>
      <c r="E54" s="12">
        <v>115891</v>
      </c>
      <c r="F54" s="12">
        <v>116626</v>
      </c>
      <c r="G54" s="12">
        <v>117041</v>
      </c>
      <c r="H54" s="12">
        <v>117102</v>
      </c>
      <c r="I54" s="12">
        <v>117517</v>
      </c>
      <c r="J54" s="12">
        <v>118004</v>
      </c>
      <c r="K54" s="12">
        <v>117951</v>
      </c>
      <c r="L54" s="12">
        <v>118489</v>
      </c>
      <c r="M54" s="12">
        <v>118865</v>
      </c>
      <c r="N54" s="12">
        <v>119917</v>
      </c>
      <c r="O54" s="33">
        <v>121435</v>
      </c>
      <c r="P54" s="33">
        <v>122698</v>
      </c>
      <c r="Q54" s="12">
        <v>123377</v>
      </c>
      <c r="R54" s="9">
        <f t="shared" si="3"/>
        <v>6.4595179953577144</v>
      </c>
      <c r="S54" s="9">
        <f t="shared" si="0"/>
        <v>4.1252774519153803</v>
      </c>
      <c r="T54" s="9">
        <f t="shared" si="1"/>
        <v>0.55339125332116623</v>
      </c>
    </row>
    <row r="55" spans="4:20" x14ac:dyDescent="0.25">
      <c r="D55" s="13" t="s">
        <v>150</v>
      </c>
      <c r="E55" s="12">
        <v>190128</v>
      </c>
      <c r="F55" s="12">
        <v>190252</v>
      </c>
      <c r="G55" s="12">
        <v>190293</v>
      </c>
      <c r="H55" s="12">
        <v>189381</v>
      </c>
      <c r="I55" s="12">
        <v>188973</v>
      </c>
      <c r="J55" s="12">
        <v>188947</v>
      </c>
      <c r="K55" s="12">
        <v>186713</v>
      </c>
      <c r="L55" s="12">
        <v>186673</v>
      </c>
      <c r="M55" s="12">
        <v>187058</v>
      </c>
      <c r="N55" s="12">
        <v>187998</v>
      </c>
      <c r="O55" s="11">
        <v>189199</v>
      </c>
      <c r="P55" s="11">
        <v>190066</v>
      </c>
      <c r="Q55" s="12">
        <v>189949</v>
      </c>
      <c r="R55" s="9">
        <f t="shared" si="3"/>
        <v>-9.4147100900443093E-2</v>
      </c>
      <c r="S55" s="9">
        <f t="shared" si="0"/>
        <v>1.7549404573773444</v>
      </c>
      <c r="T55" s="9">
        <f t="shared" si="1"/>
        <v>-6.1557564214524518E-2</v>
      </c>
    </row>
    <row r="56" spans="4:20" x14ac:dyDescent="0.25">
      <c r="D56" s="13" t="s">
        <v>151</v>
      </c>
      <c r="E56" s="12">
        <v>155642</v>
      </c>
      <c r="F56" s="12">
        <v>156241</v>
      </c>
      <c r="G56" s="12">
        <v>157164</v>
      </c>
      <c r="H56" s="12">
        <v>157268</v>
      </c>
      <c r="I56" s="12">
        <v>157506</v>
      </c>
      <c r="J56" s="12">
        <v>158194</v>
      </c>
      <c r="K56" s="12">
        <v>159290</v>
      </c>
      <c r="L56" s="12">
        <v>160033</v>
      </c>
      <c r="M56" s="12">
        <v>160176</v>
      </c>
      <c r="N56" s="12">
        <v>162350</v>
      </c>
      <c r="O56" s="11">
        <v>164734</v>
      </c>
      <c r="P56" s="11">
        <v>165930</v>
      </c>
      <c r="Q56" s="12">
        <v>167925</v>
      </c>
      <c r="R56" s="9">
        <f t="shared" si="3"/>
        <v>7.8918286837742926</v>
      </c>
      <c r="S56" s="9">
        <f t="shared" si="0"/>
        <v>4.9314828816556542</v>
      </c>
      <c r="T56" s="9">
        <f t="shared" si="1"/>
        <v>1.2023142288916944</v>
      </c>
    </row>
    <row r="57" spans="4:20" x14ac:dyDescent="0.25">
      <c r="D57" s="13" t="s">
        <v>152</v>
      </c>
      <c r="E57" s="12">
        <v>310088</v>
      </c>
      <c r="F57" s="12">
        <v>311965</v>
      </c>
      <c r="G57" s="12">
        <v>313533</v>
      </c>
      <c r="H57" s="12">
        <v>313824</v>
      </c>
      <c r="I57" s="12">
        <v>313098</v>
      </c>
      <c r="J57" s="12">
        <v>313056</v>
      </c>
      <c r="K57" s="12">
        <v>311634</v>
      </c>
      <c r="L57" s="12">
        <v>312855</v>
      </c>
      <c r="M57" s="12">
        <v>313689</v>
      </c>
      <c r="N57" s="12">
        <v>315757</v>
      </c>
      <c r="O57" s="11">
        <v>319488</v>
      </c>
      <c r="P57" s="11">
        <v>321391</v>
      </c>
      <c r="Q57" s="12">
        <v>323636</v>
      </c>
      <c r="R57" s="9">
        <f t="shared" si="3"/>
        <v>4.369082325017402</v>
      </c>
      <c r="S57" s="9">
        <f t="shared" si="0"/>
        <v>3.4460053379361142</v>
      </c>
      <c r="T57" s="9">
        <f t="shared" si="1"/>
        <v>0.69852609438348168</v>
      </c>
    </row>
    <row r="58" spans="4:20" x14ac:dyDescent="0.25">
      <c r="D58" s="13" t="s">
        <v>153</v>
      </c>
      <c r="E58" s="12">
        <v>101412</v>
      </c>
      <c r="F58" s="12">
        <v>101192</v>
      </c>
      <c r="G58" s="12">
        <v>100779</v>
      </c>
      <c r="H58" s="12">
        <v>100307</v>
      </c>
      <c r="I58" s="12">
        <v>99851</v>
      </c>
      <c r="J58" s="12">
        <v>99598</v>
      </c>
      <c r="K58" s="12">
        <v>97857</v>
      </c>
      <c r="L58" s="12">
        <v>97327</v>
      </c>
      <c r="M58" s="12">
        <v>97093</v>
      </c>
      <c r="N58" s="12">
        <v>96937</v>
      </c>
      <c r="O58" s="11">
        <v>97900</v>
      </c>
      <c r="P58" s="11">
        <v>98409</v>
      </c>
      <c r="Q58" s="12">
        <v>98509</v>
      </c>
      <c r="R58" s="9">
        <f t="shared" si="3"/>
        <v>-2.8625803652427777</v>
      </c>
      <c r="S58" s="9">
        <f t="shared" si="0"/>
        <v>1.2144625848942212</v>
      </c>
      <c r="T58" s="9">
        <f t="shared" si="1"/>
        <v>0.10161672204777972</v>
      </c>
    </row>
    <row r="59" spans="4:20" x14ac:dyDescent="0.25">
      <c r="D59" s="13" t="s">
        <v>154</v>
      </c>
      <c r="E59" s="12">
        <v>134442</v>
      </c>
      <c r="F59" s="12">
        <v>134840</v>
      </c>
      <c r="G59" s="12">
        <v>135270</v>
      </c>
      <c r="H59" s="12">
        <v>135508</v>
      </c>
      <c r="I59" s="12">
        <v>135346</v>
      </c>
      <c r="J59" s="12">
        <v>135047</v>
      </c>
      <c r="K59" s="12">
        <v>133400</v>
      </c>
      <c r="L59" s="12">
        <v>133652</v>
      </c>
      <c r="M59" s="12">
        <v>133678</v>
      </c>
      <c r="N59" s="12">
        <v>134329</v>
      </c>
      <c r="O59" s="11">
        <v>135662</v>
      </c>
      <c r="P59" s="11">
        <v>135770</v>
      </c>
      <c r="Q59" s="12">
        <v>135859</v>
      </c>
      <c r="R59" s="9">
        <f t="shared" si="3"/>
        <v>1.0539861055324877</v>
      </c>
      <c r="S59" s="9">
        <f t="shared" si="0"/>
        <v>1.6513033849100651</v>
      </c>
      <c r="T59" s="9">
        <f t="shared" si="1"/>
        <v>6.5552036532380953E-2</v>
      </c>
    </row>
    <row r="60" spans="4:20" x14ac:dyDescent="0.25">
      <c r="D60" s="13" t="s">
        <v>155</v>
      </c>
      <c r="E60" s="12">
        <v>165056</v>
      </c>
      <c r="F60" s="12">
        <v>165347</v>
      </c>
      <c r="G60" s="12">
        <v>165088</v>
      </c>
      <c r="H60" s="12">
        <v>164947</v>
      </c>
      <c r="I60" s="12">
        <v>164837</v>
      </c>
      <c r="J60" s="12">
        <v>164705</v>
      </c>
      <c r="K60" s="12">
        <v>163991</v>
      </c>
      <c r="L60" s="12">
        <v>164202</v>
      </c>
      <c r="M60" s="12">
        <v>164792</v>
      </c>
      <c r="N60" s="12">
        <v>165809</v>
      </c>
      <c r="O60" s="11">
        <v>167548</v>
      </c>
      <c r="P60" s="11">
        <v>168253</v>
      </c>
      <c r="Q60" s="12">
        <v>168946</v>
      </c>
      <c r="R60" s="9">
        <f t="shared" si="3"/>
        <v>2.3567758821248646</v>
      </c>
      <c r="S60" s="9">
        <f t="shared" si="0"/>
        <v>2.8891243712013193</v>
      </c>
      <c r="T60" s="9">
        <f t="shared" si="1"/>
        <v>0.41187972874183743</v>
      </c>
    </row>
    <row r="61" spans="4:20" x14ac:dyDescent="0.25">
      <c r="D61" s="13" t="s">
        <v>156</v>
      </c>
      <c r="E61" s="12">
        <v>125731</v>
      </c>
      <c r="F61" s="12">
        <v>125949</v>
      </c>
      <c r="G61" s="12">
        <v>126131</v>
      </c>
      <c r="H61" s="12">
        <v>125943</v>
      </c>
      <c r="I61" s="12">
        <v>126571</v>
      </c>
      <c r="J61" s="12">
        <v>127282</v>
      </c>
      <c r="K61" s="12">
        <v>125265</v>
      </c>
      <c r="L61" s="12">
        <v>125413</v>
      </c>
      <c r="M61" s="12">
        <v>125778</v>
      </c>
      <c r="N61" s="12">
        <v>126798</v>
      </c>
      <c r="O61" s="11">
        <v>128608</v>
      </c>
      <c r="P61" s="11">
        <v>129484</v>
      </c>
      <c r="Q61" s="12">
        <v>129924</v>
      </c>
      <c r="R61" s="9">
        <f t="shared" si="3"/>
        <v>3.3348975193070913</v>
      </c>
      <c r="S61" s="9">
        <f t="shared" si="0"/>
        <v>3.5969157902290902</v>
      </c>
      <c r="T61" s="9">
        <f t="shared" si="1"/>
        <v>0.33981032405547751</v>
      </c>
    </row>
    <row r="62" spans="4:20" x14ac:dyDescent="0.25">
      <c r="D62" s="13" t="s">
        <v>157</v>
      </c>
      <c r="E62" s="12">
        <v>359449</v>
      </c>
      <c r="F62" s="12">
        <v>359340</v>
      </c>
      <c r="G62" s="12">
        <v>358852</v>
      </c>
      <c r="H62" s="12">
        <v>358236</v>
      </c>
      <c r="I62" s="12">
        <v>357056</v>
      </c>
      <c r="J62" s="12">
        <v>356123</v>
      </c>
      <c r="K62" s="12">
        <v>350418</v>
      </c>
      <c r="L62" s="12">
        <v>350444</v>
      </c>
      <c r="M62" s="12">
        <v>350302</v>
      </c>
      <c r="N62" s="12">
        <v>351316</v>
      </c>
      <c r="O62" s="11">
        <v>358079</v>
      </c>
      <c r="P62" s="11">
        <v>354807</v>
      </c>
      <c r="Q62" s="12">
        <v>356140</v>
      </c>
      <c r="R62" s="9">
        <f t="shared" si="3"/>
        <v>-0.92057565885563974</v>
      </c>
      <c r="S62" s="9">
        <f t="shared" si="0"/>
        <v>1.6253666777002849</v>
      </c>
      <c r="T62" s="9">
        <f t="shared" si="1"/>
        <v>0.37569721003249867</v>
      </c>
    </row>
    <row r="63" spans="4:20" x14ac:dyDescent="0.25">
      <c r="D63" s="13" t="s">
        <v>158</v>
      </c>
      <c r="E63" s="12">
        <v>132401</v>
      </c>
      <c r="F63" s="12">
        <v>133104</v>
      </c>
      <c r="G63" s="12">
        <v>134404</v>
      </c>
      <c r="H63" s="12">
        <v>134506</v>
      </c>
      <c r="I63" s="12">
        <v>134838</v>
      </c>
      <c r="J63" s="12">
        <v>135374</v>
      </c>
      <c r="K63" s="12">
        <v>132752</v>
      </c>
      <c r="L63" s="12">
        <v>133462</v>
      </c>
      <c r="M63" s="12">
        <v>134188</v>
      </c>
      <c r="N63" s="12">
        <v>136184</v>
      </c>
      <c r="O63" s="11">
        <v>137866</v>
      </c>
      <c r="P63" s="11">
        <v>139671</v>
      </c>
      <c r="Q63" s="12">
        <v>140540</v>
      </c>
      <c r="R63" s="9">
        <f t="shared" si="3"/>
        <v>6.1472345375034934</v>
      </c>
      <c r="S63" s="9">
        <f t="shared" si="0"/>
        <v>5.3033822361421272</v>
      </c>
      <c r="T63" s="9">
        <f t="shared" si="1"/>
        <v>0.62217640025488663</v>
      </c>
    </row>
    <row r="64" spans="4:20" x14ac:dyDescent="0.25">
      <c r="D64" s="13" t="s">
        <v>159</v>
      </c>
      <c r="E64" s="12">
        <v>93725</v>
      </c>
      <c r="F64" s="12">
        <v>93094</v>
      </c>
      <c r="G64" s="12">
        <v>92622</v>
      </c>
      <c r="H64" s="12">
        <v>91968</v>
      </c>
      <c r="I64" s="12">
        <v>91228</v>
      </c>
      <c r="J64" s="12">
        <v>90772</v>
      </c>
      <c r="K64" s="12">
        <v>89527</v>
      </c>
      <c r="L64" s="12">
        <v>89126</v>
      </c>
      <c r="M64" s="12">
        <v>88831</v>
      </c>
      <c r="N64" s="12">
        <v>88765</v>
      </c>
      <c r="O64" s="11">
        <v>89239</v>
      </c>
      <c r="P64" s="11">
        <v>89282</v>
      </c>
      <c r="Q64" s="12">
        <v>89022</v>
      </c>
      <c r="R64" s="9">
        <f t="shared" si="3"/>
        <v>-5.0178714323819662</v>
      </c>
      <c r="S64" s="9">
        <f t="shared" si="0"/>
        <v>-0.11668873280524394</v>
      </c>
      <c r="T64" s="9">
        <f t="shared" si="1"/>
        <v>-0.29121211442395634</v>
      </c>
    </row>
    <row r="65" spans="4:20" x14ac:dyDescent="0.25">
      <c r="D65" s="13" t="s">
        <v>160</v>
      </c>
      <c r="E65" s="12">
        <v>57954</v>
      </c>
      <c r="F65" s="12">
        <v>57829</v>
      </c>
      <c r="G65" s="12">
        <v>57742</v>
      </c>
      <c r="H65" s="12">
        <v>57492</v>
      </c>
      <c r="I65" s="12">
        <v>57391</v>
      </c>
      <c r="J65" s="12">
        <v>57280</v>
      </c>
      <c r="K65" s="12">
        <v>56572</v>
      </c>
      <c r="L65" s="12">
        <v>56362</v>
      </c>
      <c r="M65" s="12">
        <v>56400</v>
      </c>
      <c r="N65" s="12">
        <v>56539</v>
      </c>
      <c r="O65" s="11">
        <v>57173</v>
      </c>
      <c r="P65" s="11">
        <v>56881</v>
      </c>
      <c r="Q65" s="12">
        <v>56731</v>
      </c>
      <c r="R65" s="9">
        <f t="shared" si="3"/>
        <v>-2.1102943713979982</v>
      </c>
      <c r="S65" s="9">
        <f t="shared" si="0"/>
        <v>0.6546964266704407</v>
      </c>
      <c r="T65" s="9">
        <f t="shared" si="1"/>
        <v>-0.26370844394438109</v>
      </c>
    </row>
    <row r="66" spans="4:20" x14ac:dyDescent="0.25">
      <c r="D66" s="29" t="s">
        <v>161</v>
      </c>
      <c r="E66" s="12">
        <v>2475459</v>
      </c>
      <c r="F66" s="12">
        <v>2477718</v>
      </c>
      <c r="G66" s="12">
        <v>2480393</v>
      </c>
      <c r="H66" s="12">
        <v>2477771</v>
      </c>
      <c r="I66" s="12">
        <v>2476001</v>
      </c>
      <c r="J66" s="12">
        <v>2477975</v>
      </c>
      <c r="K66" s="30">
        <v>2437727</v>
      </c>
      <c r="L66" s="30">
        <v>2442205</v>
      </c>
      <c r="M66" s="30">
        <v>2446345</v>
      </c>
      <c r="N66" s="30">
        <v>2460857</v>
      </c>
      <c r="O66" s="31">
        <v>2496176</v>
      </c>
      <c r="P66" s="31">
        <v>2506155</v>
      </c>
      <c r="Q66" s="30">
        <v>2516457</v>
      </c>
      <c r="R66" s="9">
        <f t="shared" si="3"/>
        <v>1.6561777028017701</v>
      </c>
      <c r="S66" s="9">
        <f t="shared" si="0"/>
        <v>3.0403672091409106</v>
      </c>
      <c r="T66" s="9">
        <f t="shared" si="1"/>
        <v>0.41106795070535895</v>
      </c>
    </row>
    <row r="67" spans="4:20" x14ac:dyDescent="0.25">
      <c r="D67" s="29" t="s">
        <v>162</v>
      </c>
      <c r="E67" s="12">
        <v>7993946</v>
      </c>
      <c r="F67" s="12">
        <v>7982685</v>
      </c>
      <c r="G67" s="12">
        <v>7971684</v>
      </c>
      <c r="H67" s="12">
        <v>7947244</v>
      </c>
      <c r="I67" s="12">
        <v>7928815</v>
      </c>
      <c r="J67" s="12">
        <v>7918293</v>
      </c>
      <c r="K67" s="30">
        <v>7774253</v>
      </c>
      <c r="L67" s="30">
        <v>7778995</v>
      </c>
      <c r="M67" s="30">
        <v>7790559</v>
      </c>
      <c r="N67" s="30">
        <v>7826739</v>
      </c>
      <c r="O67" s="31">
        <v>7926599</v>
      </c>
      <c r="P67" s="31">
        <v>7945685</v>
      </c>
      <c r="Q67" s="30">
        <v>7962775</v>
      </c>
      <c r="R67" s="32">
        <f t="shared" si="3"/>
        <v>-0.38993258148103394</v>
      </c>
      <c r="S67" s="32">
        <f t="shared" si="0"/>
        <v>2.3625159805347664</v>
      </c>
      <c r="T67" s="32">
        <f t="shared" si="1"/>
        <v>0.21508529472285431</v>
      </c>
    </row>
    <row r="68" spans="4:20" x14ac:dyDescent="0.25">
      <c r="D68" s="34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30"/>
      <c r="R68" s="32"/>
      <c r="S68" s="32"/>
      <c r="T68" s="32"/>
    </row>
    <row r="69" spans="4:20" x14ac:dyDescent="0.25">
      <c r="D69" s="137" t="s">
        <v>163</v>
      </c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</row>
    <row r="70" spans="4:20" x14ac:dyDescent="0.25"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</row>
  </sheetData>
  <mergeCells count="6">
    <mergeCell ref="D69:T70"/>
    <mergeCell ref="D4:D6"/>
    <mergeCell ref="E4:Q4"/>
    <mergeCell ref="R4:T4"/>
    <mergeCell ref="E6:Q6"/>
    <mergeCell ref="R6:T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0">
    <tabColor rgb="FFFFC000"/>
  </sheetPr>
  <dimension ref="A1:AD67"/>
  <sheetViews>
    <sheetView zoomScale="145" zoomScaleNormal="145" workbookViewId="0">
      <selection activeCell="A11" sqref="A11"/>
    </sheetView>
  </sheetViews>
  <sheetFormatPr baseColWidth="10" defaultRowHeight="15" x14ac:dyDescent="0.25"/>
  <cols>
    <col min="2" max="2" width="33" customWidth="1"/>
  </cols>
  <sheetData>
    <row r="1" spans="1:30" ht="15" customHeight="1" x14ac:dyDescent="0.25">
      <c r="B1" s="86" t="s">
        <v>251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87"/>
      <c r="O1" s="87"/>
      <c r="P1" s="87"/>
      <c r="Q1" s="87"/>
      <c r="R1" s="87"/>
      <c r="S1" s="87"/>
      <c r="T1" s="87"/>
      <c r="V1" s="86"/>
      <c r="W1" s="86"/>
      <c r="X1" s="86"/>
      <c r="Y1" s="86"/>
      <c r="Z1" s="86"/>
      <c r="AA1" s="86"/>
      <c r="AB1" s="86"/>
      <c r="AC1" s="86"/>
      <c r="AD1" s="86"/>
    </row>
    <row r="3" spans="1:30" x14ac:dyDescent="0.25">
      <c r="B3" s="42" t="s">
        <v>252</v>
      </c>
    </row>
    <row r="4" spans="1:30" x14ac:dyDescent="0.25">
      <c r="B4" s="42" t="s">
        <v>253</v>
      </c>
    </row>
    <row r="5" spans="1:30" x14ac:dyDescent="0.25">
      <c r="B5" s="88"/>
    </row>
    <row r="7" spans="1:30" ht="15" customHeight="1" x14ac:dyDescent="0.25">
      <c r="B7" s="98" t="s">
        <v>85</v>
      </c>
      <c r="C7" s="101" t="s">
        <v>86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104" t="s">
        <v>87</v>
      </c>
      <c r="T7" s="105"/>
      <c r="U7" s="105"/>
    </row>
    <row r="8" spans="1:30" x14ac:dyDescent="0.25">
      <c r="B8" s="99"/>
      <c r="C8" s="78">
        <v>2005</v>
      </c>
      <c r="D8" s="78">
        <v>2006</v>
      </c>
      <c r="E8" s="78">
        <v>2007</v>
      </c>
      <c r="F8" s="78">
        <v>2008</v>
      </c>
      <c r="G8" s="16">
        <v>2009</v>
      </c>
      <c r="H8" s="16">
        <v>2010</v>
      </c>
      <c r="I8" s="16">
        <v>2011</v>
      </c>
      <c r="J8" s="16">
        <v>2012</v>
      </c>
      <c r="K8" s="16">
        <v>2013</v>
      </c>
      <c r="L8" s="16">
        <v>2014</v>
      </c>
      <c r="M8" s="16">
        <v>2015</v>
      </c>
      <c r="N8" s="16">
        <v>2016</v>
      </c>
      <c r="O8" s="16">
        <v>2017</v>
      </c>
      <c r="P8" s="16">
        <v>2018</v>
      </c>
      <c r="Q8" s="16">
        <v>2019</v>
      </c>
      <c r="R8" s="16">
        <v>2020</v>
      </c>
      <c r="S8" s="16" t="s">
        <v>249</v>
      </c>
      <c r="T8" s="77" t="s">
        <v>254</v>
      </c>
      <c r="U8" s="77" t="s">
        <v>250</v>
      </c>
    </row>
    <row r="9" spans="1:30" x14ac:dyDescent="0.25">
      <c r="B9" s="100"/>
      <c r="C9" s="101" t="s">
        <v>91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104" t="s">
        <v>92</v>
      </c>
      <c r="T9" s="105"/>
      <c r="U9" s="105"/>
    </row>
    <row r="10" spans="1:30" x14ac:dyDescent="0.25">
      <c r="A10" t="s">
        <v>186</v>
      </c>
      <c r="B10" s="90">
        <v>1</v>
      </c>
      <c r="C10" s="91">
        <v>2</v>
      </c>
      <c r="D10" s="91">
        <v>3</v>
      </c>
      <c r="E10" s="91">
        <v>4</v>
      </c>
      <c r="F10" s="91">
        <v>5</v>
      </c>
      <c r="G10" s="91">
        <v>6</v>
      </c>
      <c r="H10" s="91">
        <v>7</v>
      </c>
      <c r="I10" s="91">
        <v>8</v>
      </c>
      <c r="J10" s="91">
        <v>9</v>
      </c>
      <c r="K10" s="91">
        <v>10</v>
      </c>
      <c r="L10" s="91">
        <v>11</v>
      </c>
      <c r="M10" s="90">
        <v>12</v>
      </c>
      <c r="N10" s="90">
        <v>13</v>
      </c>
      <c r="O10" s="91">
        <v>14</v>
      </c>
      <c r="P10" s="91">
        <v>15</v>
      </c>
      <c r="Q10" s="91">
        <v>16</v>
      </c>
      <c r="R10" s="91">
        <v>17</v>
      </c>
      <c r="S10" s="91">
        <v>18</v>
      </c>
      <c r="T10" s="91">
        <v>19</v>
      </c>
      <c r="U10" s="91">
        <v>20</v>
      </c>
    </row>
    <row r="11" spans="1:30" x14ac:dyDescent="0.25">
      <c r="A11">
        <v>101</v>
      </c>
      <c r="B11" s="89" t="str">
        <f>VLOOKUP(A11,[1]Tabelle1!$A$1:$B$68,2,FALSE)</f>
        <v>Braunschweig  Stadt</v>
      </c>
      <c r="C11" s="92">
        <v>245273</v>
      </c>
      <c r="D11" s="92">
        <v>245467</v>
      </c>
      <c r="E11" s="92">
        <v>245810</v>
      </c>
      <c r="F11" s="92">
        <v>246012</v>
      </c>
      <c r="G11" s="92">
        <v>247400</v>
      </c>
      <c r="H11" s="92">
        <v>248867</v>
      </c>
      <c r="I11" s="92">
        <v>243829</v>
      </c>
      <c r="J11" s="92">
        <v>245798</v>
      </c>
      <c r="K11" s="92">
        <v>247227</v>
      </c>
      <c r="L11" s="92">
        <v>248502</v>
      </c>
      <c r="M11" s="92">
        <v>251364</v>
      </c>
      <c r="N11" s="92">
        <v>248667</v>
      </c>
      <c r="O11" s="92">
        <v>248023</v>
      </c>
      <c r="P11" s="92">
        <v>248292</v>
      </c>
      <c r="Q11" s="92">
        <v>249406</v>
      </c>
      <c r="R11" s="93">
        <v>248561</v>
      </c>
      <c r="S11" s="94">
        <f>(R11-C11)*100/C11</f>
        <v>1.3405470638839172</v>
      </c>
      <c r="T11" s="94">
        <f>(R11-M11)*100/M11</f>
        <v>-1.1151159274995623</v>
      </c>
      <c r="U11" s="94">
        <f>(R11-Q11)*100/Q11</f>
        <v>-0.33880500068161951</v>
      </c>
    </row>
    <row r="12" spans="1:30" x14ac:dyDescent="0.25">
      <c r="A12">
        <v>102</v>
      </c>
      <c r="B12" s="89" t="str">
        <f>VLOOKUP(A12,[1]Tabelle1!$A$1:$B$68,2,FALSE)</f>
        <v>Salzgitter  Stadt</v>
      </c>
      <c r="C12" s="92">
        <v>107726</v>
      </c>
      <c r="D12" s="92">
        <v>106665</v>
      </c>
      <c r="E12" s="92">
        <v>105320</v>
      </c>
      <c r="F12" s="92">
        <v>104423</v>
      </c>
      <c r="G12" s="92">
        <v>103446</v>
      </c>
      <c r="H12" s="92">
        <v>102394</v>
      </c>
      <c r="I12" s="92">
        <v>98588</v>
      </c>
      <c r="J12" s="92">
        <v>98095</v>
      </c>
      <c r="K12" s="92">
        <v>98197</v>
      </c>
      <c r="L12" s="92">
        <v>98966</v>
      </c>
      <c r="M12" s="92">
        <v>101079</v>
      </c>
      <c r="N12" s="92">
        <v>103668</v>
      </c>
      <c r="O12" s="92">
        <v>104548</v>
      </c>
      <c r="P12" s="92">
        <v>104948</v>
      </c>
      <c r="Q12" s="92">
        <v>104291</v>
      </c>
      <c r="R12" s="93">
        <v>103866</v>
      </c>
      <c r="S12" s="94">
        <f t="shared" ref="S12:S62" si="0">(R12-C12)*100/C12</f>
        <v>-3.5831646956166572</v>
      </c>
      <c r="T12" s="94">
        <f t="shared" ref="T12:T62" si="1">(R12-M12)*100/M12</f>
        <v>2.7572492802659307</v>
      </c>
      <c r="U12" s="94">
        <f t="shared" ref="U12:U62" si="2">(R12-Q12)*100/Q12</f>
        <v>-0.40751359177685514</v>
      </c>
    </row>
    <row r="13" spans="1:30" x14ac:dyDescent="0.25">
      <c r="A13">
        <v>103</v>
      </c>
      <c r="B13" s="89" t="str">
        <f>VLOOKUP(A13,[1]Tabelle1!$A$1:$B$68,2,FALSE)</f>
        <v>Wolfsburg  Stadt</v>
      </c>
      <c r="C13" s="92">
        <v>121199</v>
      </c>
      <c r="D13" s="92">
        <v>120493</v>
      </c>
      <c r="E13" s="92">
        <v>120009</v>
      </c>
      <c r="F13" s="92">
        <v>120538</v>
      </c>
      <c r="G13" s="92">
        <v>121109</v>
      </c>
      <c r="H13" s="92">
        <v>121451</v>
      </c>
      <c r="I13" s="92">
        <v>120889</v>
      </c>
      <c r="J13" s="92">
        <v>121758</v>
      </c>
      <c r="K13" s="92">
        <v>122457</v>
      </c>
      <c r="L13" s="92">
        <v>123027</v>
      </c>
      <c r="M13" s="92">
        <v>124045</v>
      </c>
      <c r="N13" s="92">
        <v>123909</v>
      </c>
      <c r="O13" s="92">
        <v>123914</v>
      </c>
      <c r="P13" s="92">
        <v>124151</v>
      </c>
      <c r="Q13" s="92">
        <v>124371</v>
      </c>
      <c r="R13" s="93">
        <v>123840</v>
      </c>
      <c r="S13" s="94">
        <f t="shared" si="0"/>
        <v>2.1790608833406218</v>
      </c>
      <c r="T13" s="94">
        <f t="shared" si="1"/>
        <v>-0.16526260631222539</v>
      </c>
      <c r="U13" s="94">
        <f t="shared" si="2"/>
        <v>-0.42694840437079384</v>
      </c>
    </row>
    <row r="14" spans="1:30" x14ac:dyDescent="0.25">
      <c r="A14">
        <v>151</v>
      </c>
      <c r="B14" s="89" t="str">
        <f>VLOOKUP(A14,[1]Tabelle1!$A$1:$B$68,2,FALSE)</f>
        <v>Gifhorn</v>
      </c>
      <c r="C14" s="92">
        <v>175298</v>
      </c>
      <c r="D14" s="92">
        <v>174974</v>
      </c>
      <c r="E14" s="92">
        <v>174401</v>
      </c>
      <c r="F14" s="92">
        <v>173765</v>
      </c>
      <c r="G14" s="92">
        <v>173223</v>
      </c>
      <c r="H14" s="92">
        <v>172643</v>
      </c>
      <c r="I14" s="92">
        <v>170865</v>
      </c>
      <c r="J14" s="92">
        <v>171015</v>
      </c>
      <c r="K14" s="92">
        <v>171475</v>
      </c>
      <c r="L14" s="92">
        <v>172541</v>
      </c>
      <c r="M14" s="92">
        <v>174205</v>
      </c>
      <c r="N14" s="92">
        <v>174749</v>
      </c>
      <c r="O14" s="92">
        <v>175079</v>
      </c>
      <c r="P14" s="92">
        <v>175920</v>
      </c>
      <c r="Q14" s="92">
        <v>176523</v>
      </c>
      <c r="R14" s="93">
        <v>177227</v>
      </c>
      <c r="S14" s="94">
        <f t="shared" si="0"/>
        <v>1.1004118700726762</v>
      </c>
      <c r="T14" s="94">
        <f t="shared" si="1"/>
        <v>1.7347378089033036</v>
      </c>
      <c r="U14" s="94">
        <f t="shared" si="2"/>
        <v>0.39881488531239556</v>
      </c>
    </row>
    <row r="15" spans="1:30" x14ac:dyDescent="0.25">
      <c r="A15">
        <v>153</v>
      </c>
      <c r="B15" s="89" t="str">
        <f>VLOOKUP(A15,[1]Tabelle1!$A$1:$B$68,2,FALSE)</f>
        <v>Goslar</v>
      </c>
      <c r="C15" s="92">
        <v>151452</v>
      </c>
      <c r="D15" s="92">
        <v>149656</v>
      </c>
      <c r="E15" s="92">
        <v>148091</v>
      </c>
      <c r="F15" s="92">
        <v>146187</v>
      </c>
      <c r="G15" s="92">
        <v>144680</v>
      </c>
      <c r="H15" s="92">
        <v>143014</v>
      </c>
      <c r="I15" s="92">
        <v>139575</v>
      </c>
      <c r="J15" s="92">
        <v>138655</v>
      </c>
      <c r="K15" s="92">
        <v>137833</v>
      </c>
      <c r="L15" s="92">
        <v>137256</v>
      </c>
      <c r="M15" s="92">
        <v>138236</v>
      </c>
      <c r="N15" s="92">
        <v>137979</v>
      </c>
      <c r="O15" s="92">
        <v>137563</v>
      </c>
      <c r="P15" s="92">
        <v>137014</v>
      </c>
      <c r="Q15" s="92">
        <v>136292</v>
      </c>
      <c r="R15" s="93">
        <v>134688</v>
      </c>
      <c r="S15" s="94">
        <f t="shared" si="0"/>
        <v>-11.068853498138024</v>
      </c>
      <c r="T15" s="94">
        <f t="shared" si="1"/>
        <v>-2.5666251917011489</v>
      </c>
      <c r="U15" s="94">
        <f t="shared" si="2"/>
        <v>-1.1768849235465031</v>
      </c>
    </row>
    <row r="16" spans="1:30" x14ac:dyDescent="0.25">
      <c r="A16">
        <v>154</v>
      </c>
      <c r="B16" s="89" t="str">
        <f>VLOOKUP(A16,[1]Tabelle1!$A$1:$B$68,2,FALSE)</f>
        <v>Helmstedt</v>
      </c>
      <c r="C16" s="92">
        <v>97749</v>
      </c>
      <c r="D16" s="92">
        <v>96972</v>
      </c>
      <c r="E16" s="92">
        <v>95871</v>
      </c>
      <c r="F16" s="92">
        <v>94870</v>
      </c>
      <c r="G16" s="92">
        <v>93903</v>
      </c>
      <c r="H16" s="92">
        <v>92836</v>
      </c>
      <c r="I16" s="92">
        <v>90919</v>
      </c>
      <c r="J16" s="92">
        <v>90391</v>
      </c>
      <c r="K16" s="92">
        <v>90423</v>
      </c>
      <c r="L16" s="92">
        <v>90908</v>
      </c>
      <c r="M16" s="92">
        <v>91500</v>
      </c>
      <c r="N16" s="92">
        <v>92079</v>
      </c>
      <c r="O16" s="92">
        <v>91720</v>
      </c>
      <c r="P16" s="92">
        <v>91307</v>
      </c>
      <c r="Q16" s="92">
        <v>91297</v>
      </c>
      <c r="R16" s="93">
        <v>91518</v>
      </c>
      <c r="S16" s="94">
        <f t="shared" si="0"/>
        <v>-6.3744897646011722</v>
      </c>
      <c r="T16" s="94">
        <f t="shared" si="1"/>
        <v>1.9672131147540985E-2</v>
      </c>
      <c r="U16" s="94">
        <f t="shared" si="2"/>
        <v>0.24206709968564136</v>
      </c>
    </row>
    <row r="17" spans="1:21" x14ac:dyDescent="0.25">
      <c r="A17">
        <v>155</v>
      </c>
      <c r="B17" s="89" t="str">
        <f>VLOOKUP(A17,[1]Tabelle1!$A$1:$B$68,2,FALSE)</f>
        <v>Northeim</v>
      </c>
      <c r="C17" s="92">
        <v>146690</v>
      </c>
      <c r="D17" s="92">
        <v>145488</v>
      </c>
      <c r="E17" s="92">
        <v>144044</v>
      </c>
      <c r="F17" s="92">
        <v>142321</v>
      </c>
      <c r="G17" s="92">
        <v>140553</v>
      </c>
      <c r="H17" s="92">
        <v>139060</v>
      </c>
      <c r="I17" s="92">
        <v>136516</v>
      </c>
      <c r="J17" s="92">
        <v>135418</v>
      </c>
      <c r="K17" s="92">
        <v>134661</v>
      </c>
      <c r="L17" s="92">
        <v>133905</v>
      </c>
      <c r="M17" s="92">
        <v>134896</v>
      </c>
      <c r="N17" s="92">
        <v>133610</v>
      </c>
      <c r="O17" s="92">
        <v>133046</v>
      </c>
      <c r="P17" s="92">
        <v>132765</v>
      </c>
      <c r="Q17" s="92">
        <v>132285</v>
      </c>
      <c r="R17" s="93">
        <v>131772</v>
      </c>
      <c r="S17" s="94">
        <f t="shared" si="0"/>
        <v>-10.169745722271458</v>
      </c>
      <c r="T17" s="94">
        <f t="shared" si="1"/>
        <v>-2.3158581425690903</v>
      </c>
      <c r="U17" s="94">
        <f t="shared" si="2"/>
        <v>-0.38779907018936388</v>
      </c>
    </row>
    <row r="18" spans="1:21" x14ac:dyDescent="0.25">
      <c r="A18">
        <v>157</v>
      </c>
      <c r="B18" s="89" t="str">
        <f>VLOOKUP(A18,[1]Tabelle1!$A$1:$B$68,2,FALSE)</f>
        <v>Peine</v>
      </c>
      <c r="C18" s="92">
        <v>134581</v>
      </c>
      <c r="D18" s="92">
        <v>134178</v>
      </c>
      <c r="E18" s="92">
        <v>133560</v>
      </c>
      <c r="F18" s="92">
        <v>132613</v>
      </c>
      <c r="G18" s="92">
        <v>132066</v>
      </c>
      <c r="H18" s="92">
        <v>131481</v>
      </c>
      <c r="I18" s="92">
        <v>130165</v>
      </c>
      <c r="J18" s="92">
        <v>130047</v>
      </c>
      <c r="K18" s="92">
        <v>130147</v>
      </c>
      <c r="L18" s="92">
        <v>130601</v>
      </c>
      <c r="M18" s="92">
        <v>132320</v>
      </c>
      <c r="N18" s="92">
        <v>132979</v>
      </c>
      <c r="O18" s="92">
        <v>133368</v>
      </c>
      <c r="P18" s="92">
        <v>133965</v>
      </c>
      <c r="Q18" s="92">
        <v>134801</v>
      </c>
      <c r="R18" s="93">
        <v>135844</v>
      </c>
      <c r="S18" s="94">
        <f t="shared" si="0"/>
        <v>0.9384682830414397</v>
      </c>
      <c r="T18" s="94">
        <f t="shared" si="1"/>
        <v>2.6632406287787185</v>
      </c>
      <c r="U18" s="94">
        <f t="shared" si="2"/>
        <v>0.77373313254352716</v>
      </c>
    </row>
    <row r="19" spans="1:21" x14ac:dyDescent="0.25">
      <c r="A19">
        <v>158</v>
      </c>
      <c r="B19" s="89" t="str">
        <f>VLOOKUP(A19,[1]Tabelle1!$A$1:$B$68,2,FALSE)</f>
        <v>Wolfenbüttel</v>
      </c>
      <c r="C19" s="92">
        <v>126460</v>
      </c>
      <c r="D19" s="92">
        <v>125412</v>
      </c>
      <c r="E19" s="92">
        <v>124652</v>
      </c>
      <c r="F19" s="92">
        <v>123663</v>
      </c>
      <c r="G19" s="92">
        <v>122806</v>
      </c>
      <c r="H19" s="92">
        <v>122040</v>
      </c>
      <c r="I19" s="92">
        <v>120425</v>
      </c>
      <c r="J19" s="92">
        <v>120117</v>
      </c>
      <c r="K19" s="92">
        <v>119900</v>
      </c>
      <c r="L19" s="92">
        <v>120035</v>
      </c>
      <c r="M19" s="92">
        <v>120981</v>
      </c>
      <c r="N19" s="92">
        <v>120904</v>
      </c>
      <c r="O19" s="92">
        <v>120437</v>
      </c>
      <c r="P19" s="92">
        <v>119960</v>
      </c>
      <c r="Q19" s="92">
        <v>119622</v>
      </c>
      <c r="R19" s="93">
        <v>119361</v>
      </c>
      <c r="S19" s="94">
        <f t="shared" si="0"/>
        <v>-5.6136327692551005</v>
      </c>
      <c r="T19" s="94">
        <f t="shared" si="1"/>
        <v>-1.3390532397649217</v>
      </c>
      <c r="U19" s="94">
        <f t="shared" si="2"/>
        <v>-0.21818728996338466</v>
      </c>
    </row>
    <row r="20" spans="1:21" x14ac:dyDescent="0.25">
      <c r="A20">
        <v>159</v>
      </c>
      <c r="B20" s="89" t="str">
        <f>VLOOKUP(A20,[1]Tabelle1!$A$1:$B$68,2,FALSE)</f>
        <v>Göttingen</v>
      </c>
      <c r="C20" s="92">
        <v>344905</v>
      </c>
      <c r="D20" s="92">
        <v>342767</v>
      </c>
      <c r="E20" s="92">
        <v>341759</v>
      </c>
      <c r="F20" s="92">
        <v>339828</v>
      </c>
      <c r="G20" s="92">
        <v>338162</v>
      </c>
      <c r="H20" s="92">
        <v>336372</v>
      </c>
      <c r="I20" s="92">
        <v>324550</v>
      </c>
      <c r="J20" s="92">
        <v>323311</v>
      </c>
      <c r="K20" s="92">
        <v>322427</v>
      </c>
      <c r="L20" s="92">
        <v>322509</v>
      </c>
      <c r="M20" s="92">
        <v>325261</v>
      </c>
      <c r="N20" s="92">
        <v>326244</v>
      </c>
      <c r="O20" s="92">
        <v>327395</v>
      </c>
      <c r="P20" s="92">
        <v>328074</v>
      </c>
      <c r="Q20" s="92">
        <v>326041</v>
      </c>
      <c r="R20" s="93">
        <v>323900</v>
      </c>
      <c r="S20" s="94">
        <f t="shared" si="0"/>
        <v>-6.0900827764166943</v>
      </c>
      <c r="T20" s="94">
        <f t="shared" si="1"/>
        <v>-0.41843319672509155</v>
      </c>
      <c r="U20" s="94">
        <f t="shared" si="2"/>
        <v>-0.65666587944460975</v>
      </c>
    </row>
    <row r="21" spans="1:21" x14ac:dyDescent="0.25">
      <c r="A21">
        <v>1</v>
      </c>
      <c r="B21" s="89" t="str">
        <f>VLOOKUP(A21,[1]Tabelle1!$A$1:$B$68,2,FALSE)</f>
        <v>Stat. Region Braunschweig</v>
      </c>
      <c r="C21" s="92">
        <v>1650435</v>
      </c>
      <c r="D21" s="92">
        <v>1641776</v>
      </c>
      <c r="E21" s="92">
        <v>1633318</v>
      </c>
      <c r="F21" s="92">
        <v>1623649</v>
      </c>
      <c r="G21" s="92">
        <v>1616720</v>
      </c>
      <c r="H21" s="92">
        <v>1609369</v>
      </c>
      <c r="I21" s="92">
        <v>1575968</v>
      </c>
      <c r="J21" s="92">
        <v>1574527</v>
      </c>
      <c r="K21" s="92">
        <v>1574936</v>
      </c>
      <c r="L21" s="92">
        <v>1579754</v>
      </c>
      <c r="M21" s="92">
        <v>1598164</v>
      </c>
      <c r="N21" s="92">
        <v>1595609</v>
      </c>
      <c r="O21" s="92">
        <v>1595734</v>
      </c>
      <c r="P21" s="92">
        <v>1596396</v>
      </c>
      <c r="Q21" s="92">
        <v>1594929</v>
      </c>
      <c r="R21" s="93">
        <v>1590577</v>
      </c>
      <c r="S21" s="94">
        <f t="shared" si="0"/>
        <v>-3.6268014190198343</v>
      </c>
      <c r="T21" s="94">
        <f t="shared" si="1"/>
        <v>-0.47473225526291418</v>
      </c>
      <c r="U21" s="94">
        <f t="shared" si="2"/>
        <v>-0.27286481091007814</v>
      </c>
    </row>
    <row r="22" spans="1:21" x14ac:dyDescent="0.25">
      <c r="A22">
        <v>241</v>
      </c>
      <c r="B22" s="89" t="str">
        <f>VLOOKUP(A22,[1]Tabelle1!$A$1:$B$68,2,FALSE)</f>
        <v>Hannover  Region</v>
      </c>
      <c r="C22" s="92">
        <v>1128543</v>
      </c>
      <c r="D22" s="92">
        <v>1128772</v>
      </c>
      <c r="E22" s="92">
        <v>1130039</v>
      </c>
      <c r="F22" s="92">
        <v>1129797</v>
      </c>
      <c r="G22" s="92">
        <v>1130262</v>
      </c>
      <c r="H22" s="92">
        <v>1132130</v>
      </c>
      <c r="I22" s="92">
        <v>1106219</v>
      </c>
      <c r="J22" s="92">
        <v>1112675</v>
      </c>
      <c r="K22" s="92">
        <v>1119526</v>
      </c>
      <c r="L22" s="92">
        <v>1128037</v>
      </c>
      <c r="M22" s="92">
        <v>1144481</v>
      </c>
      <c r="N22" s="92">
        <v>1148700</v>
      </c>
      <c r="O22" s="92">
        <v>1152675</v>
      </c>
      <c r="P22" s="92">
        <v>1157624</v>
      </c>
      <c r="Q22" s="92">
        <v>1157115</v>
      </c>
      <c r="R22" s="93">
        <v>1155330</v>
      </c>
      <c r="S22" s="94">
        <f t="shared" si="0"/>
        <v>2.3735914360374393</v>
      </c>
      <c r="T22" s="94">
        <f t="shared" si="1"/>
        <v>0.94794059490721116</v>
      </c>
      <c r="U22" s="94">
        <f t="shared" si="2"/>
        <v>-0.15426297299749808</v>
      </c>
    </row>
    <row r="23" spans="1:21" x14ac:dyDescent="0.25">
      <c r="A23">
        <v>241001</v>
      </c>
      <c r="B23" s="89" t="str">
        <f>VLOOKUP(A23,[1]Tabelle1!$A$1:$B$68,2,FALSE)</f>
        <v xml:space="preserve">   dav. Hannover  Lhst.</v>
      </c>
      <c r="C23" s="92">
        <v>515729</v>
      </c>
      <c r="D23" s="92">
        <v>516343</v>
      </c>
      <c r="E23" s="92">
        <v>518069</v>
      </c>
      <c r="F23" s="92">
        <v>519619</v>
      </c>
      <c r="G23" s="92">
        <v>520966</v>
      </c>
      <c r="H23" s="92">
        <v>522686</v>
      </c>
      <c r="I23" s="92">
        <v>509485</v>
      </c>
      <c r="J23" s="92">
        <v>514137</v>
      </c>
      <c r="K23" s="92">
        <v>518386</v>
      </c>
      <c r="L23" s="92">
        <v>523642</v>
      </c>
      <c r="M23" s="92">
        <v>532163</v>
      </c>
      <c r="N23" s="92">
        <v>532864</v>
      </c>
      <c r="O23" s="92">
        <v>535061</v>
      </c>
      <c r="P23" s="92">
        <v>538068</v>
      </c>
      <c r="Q23" s="92">
        <v>536925</v>
      </c>
      <c r="R23" s="93">
        <v>534049</v>
      </c>
      <c r="S23" s="94">
        <f t="shared" si="0"/>
        <v>3.5522532182599775</v>
      </c>
      <c r="T23" s="94">
        <f t="shared" si="1"/>
        <v>0.35440269240815314</v>
      </c>
      <c r="U23" s="94">
        <f t="shared" si="2"/>
        <v>-0.53564278064906645</v>
      </c>
    </row>
    <row r="24" spans="1:21" x14ac:dyDescent="0.25">
      <c r="A24">
        <v>241999</v>
      </c>
      <c r="B24" s="89" t="str">
        <f>VLOOKUP(A24,[1]Tabelle1!$A$1:$B$68,2,FALSE)</f>
        <v xml:space="preserve">   dav. Hannover  Umland</v>
      </c>
      <c r="C24" s="92">
        <v>612814</v>
      </c>
      <c r="D24" s="92">
        <v>612429</v>
      </c>
      <c r="E24" s="92">
        <v>611970</v>
      </c>
      <c r="F24" s="92">
        <v>610178</v>
      </c>
      <c r="G24" s="92">
        <v>609296</v>
      </c>
      <c r="H24" s="92">
        <v>609444</v>
      </c>
      <c r="I24" s="92">
        <v>596734</v>
      </c>
      <c r="J24" s="92">
        <v>598538</v>
      </c>
      <c r="K24" s="92">
        <v>601140</v>
      </c>
      <c r="L24" s="92">
        <v>604395</v>
      </c>
      <c r="M24" s="92">
        <v>612318</v>
      </c>
      <c r="N24" s="92">
        <v>615836</v>
      </c>
      <c r="O24" s="92">
        <v>617614</v>
      </c>
      <c r="P24" s="92">
        <v>619556</v>
      </c>
      <c r="Q24" s="92">
        <v>620190</v>
      </c>
      <c r="R24" s="93">
        <v>621281</v>
      </c>
      <c r="S24" s="94">
        <f t="shared" si="0"/>
        <v>1.3816590352048093</v>
      </c>
      <c r="T24" s="94">
        <f t="shared" si="1"/>
        <v>1.4637818911088682</v>
      </c>
      <c r="U24" s="94">
        <f t="shared" si="2"/>
        <v>0.17591383285767265</v>
      </c>
    </row>
    <row r="25" spans="1:21" x14ac:dyDescent="0.25">
      <c r="A25">
        <v>251</v>
      </c>
      <c r="B25" s="89" t="str">
        <f>VLOOKUP(A25,[1]Tabelle1!$A$1:$B$68,2,FALSE)</f>
        <v>Diepholz</v>
      </c>
      <c r="C25" s="92">
        <v>215548</v>
      </c>
      <c r="D25" s="92">
        <v>215406</v>
      </c>
      <c r="E25" s="92">
        <v>215142</v>
      </c>
      <c r="F25" s="92">
        <v>214379</v>
      </c>
      <c r="G25" s="92">
        <v>213634</v>
      </c>
      <c r="H25" s="92">
        <v>213558</v>
      </c>
      <c r="I25" s="92">
        <v>209745</v>
      </c>
      <c r="J25" s="92">
        <v>209671</v>
      </c>
      <c r="K25" s="92">
        <v>209955</v>
      </c>
      <c r="L25" s="92">
        <v>211093</v>
      </c>
      <c r="M25" s="92">
        <v>213976</v>
      </c>
      <c r="N25" s="92">
        <v>215082</v>
      </c>
      <c r="O25" s="92">
        <v>216012</v>
      </c>
      <c r="P25" s="92">
        <v>216886</v>
      </c>
      <c r="Q25" s="92">
        <v>217089</v>
      </c>
      <c r="R25" s="93">
        <v>218072</v>
      </c>
      <c r="S25" s="94">
        <f t="shared" si="0"/>
        <v>1.1709688793215431</v>
      </c>
      <c r="T25" s="94">
        <f t="shared" si="1"/>
        <v>1.9142333719669495</v>
      </c>
      <c r="U25" s="94">
        <f t="shared" si="2"/>
        <v>0.45280967713702674</v>
      </c>
    </row>
    <row r="26" spans="1:21" x14ac:dyDescent="0.25">
      <c r="A26">
        <v>252</v>
      </c>
      <c r="B26" s="89" t="str">
        <f>VLOOKUP(A26,[1]Tabelle1!$A$1:$B$68,2,FALSE)</f>
        <v>Hameln-Pyrmont</v>
      </c>
      <c r="C26" s="92">
        <v>159840</v>
      </c>
      <c r="D26" s="92">
        <v>158658</v>
      </c>
      <c r="E26" s="92">
        <v>157867</v>
      </c>
      <c r="F26" s="92">
        <v>156398</v>
      </c>
      <c r="G26" s="92">
        <v>155164</v>
      </c>
      <c r="H26" s="92">
        <v>154085</v>
      </c>
      <c r="I26" s="92">
        <v>149513</v>
      </c>
      <c r="J26" s="92">
        <v>148532</v>
      </c>
      <c r="K26" s="92">
        <v>147755</v>
      </c>
      <c r="L26" s="92">
        <v>147813</v>
      </c>
      <c r="M26" s="92">
        <v>148281</v>
      </c>
      <c r="N26" s="92">
        <v>148265</v>
      </c>
      <c r="O26" s="92">
        <v>148296</v>
      </c>
      <c r="P26" s="92">
        <v>148559</v>
      </c>
      <c r="Q26" s="92">
        <v>148549</v>
      </c>
      <c r="R26" s="93">
        <v>148580</v>
      </c>
      <c r="S26" s="94">
        <f t="shared" si="0"/>
        <v>-7.0445445445445447</v>
      </c>
      <c r="T26" s="94">
        <f t="shared" si="1"/>
        <v>0.20164417558554365</v>
      </c>
      <c r="U26" s="94">
        <f t="shared" si="2"/>
        <v>2.0868534961527845E-2</v>
      </c>
    </row>
    <row r="27" spans="1:21" x14ac:dyDescent="0.25">
      <c r="A27">
        <v>254</v>
      </c>
      <c r="B27" s="89" t="str">
        <f>VLOOKUP(A27,[1]Tabelle1!$A$1:$B$68,2,FALSE)</f>
        <v>Hildesheim</v>
      </c>
      <c r="C27" s="92">
        <v>290643</v>
      </c>
      <c r="D27" s="92">
        <v>289984</v>
      </c>
      <c r="E27" s="92">
        <v>288623</v>
      </c>
      <c r="F27" s="92">
        <v>286663</v>
      </c>
      <c r="G27" s="92">
        <v>284551</v>
      </c>
      <c r="H27" s="92">
        <v>282856</v>
      </c>
      <c r="I27" s="92">
        <v>276383</v>
      </c>
      <c r="J27" s="92">
        <v>275330</v>
      </c>
      <c r="K27" s="92">
        <v>274519</v>
      </c>
      <c r="L27" s="92">
        <v>274554</v>
      </c>
      <c r="M27" s="92">
        <v>277055</v>
      </c>
      <c r="N27" s="92">
        <v>277300</v>
      </c>
      <c r="O27" s="92">
        <v>276640</v>
      </c>
      <c r="P27" s="92">
        <v>276594</v>
      </c>
      <c r="Q27" s="92">
        <v>275817</v>
      </c>
      <c r="R27" s="93">
        <v>275464</v>
      </c>
      <c r="S27" s="94">
        <f t="shared" si="0"/>
        <v>-5.2225582587573074</v>
      </c>
      <c r="T27" s="94">
        <f t="shared" si="1"/>
        <v>-0.57425420945299666</v>
      </c>
      <c r="U27" s="94">
        <f t="shared" si="2"/>
        <v>-0.12798340928949267</v>
      </c>
    </row>
    <row r="28" spans="1:21" x14ac:dyDescent="0.25">
      <c r="A28">
        <v>255</v>
      </c>
      <c r="B28" s="89" t="str">
        <f>VLOOKUP(A28,[1]Tabelle1!$A$1:$B$68,2,FALSE)</f>
        <v>Holzminden</v>
      </c>
      <c r="C28" s="92">
        <v>77918</v>
      </c>
      <c r="D28" s="92">
        <v>76888</v>
      </c>
      <c r="E28" s="92">
        <v>76103</v>
      </c>
      <c r="F28" s="92">
        <v>75092</v>
      </c>
      <c r="G28" s="92">
        <v>74094</v>
      </c>
      <c r="H28" s="92">
        <v>73240</v>
      </c>
      <c r="I28" s="92">
        <v>73155</v>
      </c>
      <c r="J28" s="92">
        <v>72459</v>
      </c>
      <c r="K28" s="92">
        <v>71877</v>
      </c>
      <c r="L28" s="92">
        <v>71438</v>
      </c>
      <c r="M28" s="92">
        <v>71659</v>
      </c>
      <c r="N28" s="92">
        <v>71510</v>
      </c>
      <c r="O28" s="92">
        <v>71144</v>
      </c>
      <c r="P28" s="92">
        <v>70975</v>
      </c>
      <c r="Q28" s="92">
        <v>70458</v>
      </c>
      <c r="R28" s="93">
        <v>70207</v>
      </c>
      <c r="S28" s="94">
        <f t="shared" si="0"/>
        <v>-9.8963012397648811</v>
      </c>
      <c r="T28" s="94">
        <f t="shared" si="1"/>
        <v>-2.0262632746758955</v>
      </c>
      <c r="U28" s="94">
        <f t="shared" si="2"/>
        <v>-0.35624059723523233</v>
      </c>
    </row>
    <row r="29" spans="1:21" x14ac:dyDescent="0.25">
      <c r="A29">
        <v>256</v>
      </c>
      <c r="B29" s="89" t="str">
        <f>VLOOKUP(A29,[1]Tabelle1!$A$1:$B$68,2,FALSE)</f>
        <v>Nienburg (Weser)</v>
      </c>
      <c r="C29" s="92">
        <v>125870</v>
      </c>
      <c r="D29" s="92">
        <v>125436</v>
      </c>
      <c r="E29" s="92">
        <v>124895</v>
      </c>
      <c r="F29" s="92">
        <v>123881</v>
      </c>
      <c r="G29" s="92">
        <v>122989</v>
      </c>
      <c r="H29" s="92">
        <v>122206</v>
      </c>
      <c r="I29" s="92">
        <v>121390</v>
      </c>
      <c r="J29" s="92">
        <v>120225</v>
      </c>
      <c r="K29" s="92">
        <v>119848</v>
      </c>
      <c r="L29" s="92">
        <v>119631</v>
      </c>
      <c r="M29" s="92">
        <v>120632</v>
      </c>
      <c r="N29" s="92">
        <v>121503</v>
      </c>
      <c r="O29" s="92">
        <v>121470</v>
      </c>
      <c r="P29" s="92">
        <v>121386</v>
      </c>
      <c r="Q29" s="92">
        <v>121390</v>
      </c>
      <c r="R29" s="93">
        <v>121645</v>
      </c>
      <c r="S29" s="94">
        <f t="shared" si="0"/>
        <v>-3.3566378009056965</v>
      </c>
      <c r="T29" s="94">
        <f t="shared" si="1"/>
        <v>0.83974401485509653</v>
      </c>
      <c r="U29" s="94">
        <f t="shared" si="2"/>
        <v>0.21006672707801302</v>
      </c>
    </row>
    <row r="30" spans="1:21" x14ac:dyDescent="0.25">
      <c r="A30">
        <v>257</v>
      </c>
      <c r="B30" s="89" t="str">
        <f>VLOOKUP(A30,[1]Tabelle1!$A$1:$B$68,2,FALSE)</f>
        <v>Schaumburg</v>
      </c>
      <c r="C30" s="92">
        <v>165557</v>
      </c>
      <c r="D30" s="92">
        <v>165109</v>
      </c>
      <c r="E30" s="92">
        <v>164172</v>
      </c>
      <c r="F30" s="92">
        <v>162971</v>
      </c>
      <c r="G30" s="92">
        <v>161746</v>
      </c>
      <c r="H30" s="92">
        <v>160636</v>
      </c>
      <c r="I30" s="92">
        <v>157026</v>
      </c>
      <c r="J30" s="92">
        <v>156039</v>
      </c>
      <c r="K30" s="92">
        <v>155599</v>
      </c>
      <c r="L30" s="92">
        <v>155847</v>
      </c>
      <c r="M30" s="92">
        <v>156206</v>
      </c>
      <c r="N30" s="92">
        <v>157616</v>
      </c>
      <c r="O30" s="92">
        <v>157883</v>
      </c>
      <c r="P30" s="92">
        <v>157781</v>
      </c>
      <c r="Q30" s="92">
        <v>157820</v>
      </c>
      <c r="R30" s="93">
        <v>158406</v>
      </c>
      <c r="S30" s="94">
        <f t="shared" si="0"/>
        <v>-4.3193582874780283</v>
      </c>
      <c r="T30" s="94">
        <f t="shared" si="1"/>
        <v>1.4083966044838225</v>
      </c>
      <c r="U30" s="94">
        <f t="shared" si="2"/>
        <v>0.37130908630084908</v>
      </c>
    </row>
    <row r="31" spans="1:21" x14ac:dyDescent="0.25">
      <c r="A31">
        <v>2</v>
      </c>
      <c r="B31" s="89" t="str">
        <f>VLOOKUP(A31,[1]Tabelle1!$A$1:$B$68,2,FALSE)</f>
        <v>Stat. Region Hannover</v>
      </c>
      <c r="C31" s="92">
        <v>2163919</v>
      </c>
      <c r="D31" s="92">
        <v>2160253</v>
      </c>
      <c r="E31" s="92">
        <v>2156841</v>
      </c>
      <c r="F31" s="92">
        <v>2149181</v>
      </c>
      <c r="G31" s="92">
        <v>2142440</v>
      </c>
      <c r="H31" s="92">
        <v>2138711</v>
      </c>
      <c r="I31" s="92">
        <v>2093431</v>
      </c>
      <c r="J31" s="92">
        <v>2094931</v>
      </c>
      <c r="K31" s="92">
        <v>2099079</v>
      </c>
      <c r="L31" s="92">
        <v>2108413</v>
      </c>
      <c r="M31" s="92">
        <v>2132290</v>
      </c>
      <c r="N31" s="92">
        <v>2139976</v>
      </c>
      <c r="O31" s="92">
        <v>2144120</v>
      </c>
      <c r="P31" s="92">
        <v>2149805</v>
      </c>
      <c r="Q31" s="92">
        <v>2148238</v>
      </c>
      <c r="R31" s="93">
        <v>2147704</v>
      </c>
      <c r="S31" s="94">
        <f t="shared" si="0"/>
        <v>-0.74933488730400721</v>
      </c>
      <c r="T31" s="94">
        <f t="shared" si="1"/>
        <v>0.72288478584057514</v>
      </c>
      <c r="U31" s="94">
        <f t="shared" si="2"/>
        <v>-2.4857580957044798E-2</v>
      </c>
    </row>
    <row r="32" spans="1:21" x14ac:dyDescent="0.25">
      <c r="A32">
        <v>351</v>
      </c>
      <c r="B32" s="89" t="str">
        <f>VLOOKUP(A32,[1]Tabelle1!$A$1:$B$68,2,FALSE)</f>
        <v>Celle</v>
      </c>
      <c r="C32" s="92">
        <v>182444</v>
      </c>
      <c r="D32" s="92">
        <v>181936</v>
      </c>
      <c r="E32" s="92">
        <v>181115</v>
      </c>
      <c r="F32" s="92">
        <v>180130</v>
      </c>
      <c r="G32" s="92">
        <v>179247</v>
      </c>
      <c r="H32" s="92">
        <v>178528</v>
      </c>
      <c r="I32" s="92">
        <v>176054</v>
      </c>
      <c r="J32" s="92">
        <v>175706</v>
      </c>
      <c r="K32" s="92">
        <v>175552</v>
      </c>
      <c r="L32" s="92">
        <v>176157</v>
      </c>
      <c r="M32" s="92">
        <v>177971</v>
      </c>
      <c r="N32" s="92">
        <v>178370</v>
      </c>
      <c r="O32" s="92">
        <v>178764</v>
      </c>
      <c r="P32" s="92">
        <v>178936</v>
      </c>
      <c r="Q32" s="92">
        <v>179011</v>
      </c>
      <c r="R32" s="93">
        <v>179386</v>
      </c>
      <c r="S32" s="94">
        <f t="shared" si="0"/>
        <v>-1.6761307579312008</v>
      </c>
      <c r="T32" s="94">
        <f t="shared" si="1"/>
        <v>0.79507335464766726</v>
      </c>
      <c r="U32" s="94">
        <f t="shared" si="2"/>
        <v>0.20948433336498876</v>
      </c>
    </row>
    <row r="33" spans="1:21" x14ac:dyDescent="0.25">
      <c r="A33">
        <v>352</v>
      </c>
      <c r="B33" s="89" t="str">
        <f>VLOOKUP(A33,[1]Tabelle1!$A$1:$B$68,2,FALSE)</f>
        <v>Cuxhaven</v>
      </c>
      <c r="C33" s="92">
        <v>205276</v>
      </c>
      <c r="D33" s="92">
        <v>204235</v>
      </c>
      <c r="E33" s="92">
        <v>202933</v>
      </c>
      <c r="F33" s="92">
        <v>202124</v>
      </c>
      <c r="G33" s="92">
        <v>201188</v>
      </c>
      <c r="H33" s="92">
        <v>200464</v>
      </c>
      <c r="I33" s="92">
        <v>198115</v>
      </c>
      <c r="J33" s="92">
        <v>197433</v>
      </c>
      <c r="K33" s="92">
        <v>196607</v>
      </c>
      <c r="L33" s="92">
        <v>196787</v>
      </c>
      <c r="M33" s="92">
        <v>198103</v>
      </c>
      <c r="N33" s="92">
        <v>198670</v>
      </c>
      <c r="O33" s="92">
        <v>198100</v>
      </c>
      <c r="P33" s="92">
        <v>198213</v>
      </c>
      <c r="Q33" s="92">
        <v>198038</v>
      </c>
      <c r="R33" s="93">
        <v>198826</v>
      </c>
      <c r="S33" s="94">
        <f t="shared" si="0"/>
        <v>-3.1421111089460045</v>
      </c>
      <c r="T33" s="94">
        <f t="shared" si="1"/>
        <v>0.36496166135798047</v>
      </c>
      <c r="U33" s="94">
        <f t="shared" si="2"/>
        <v>0.39790343267453721</v>
      </c>
    </row>
    <row r="34" spans="1:21" x14ac:dyDescent="0.25">
      <c r="A34">
        <v>353</v>
      </c>
      <c r="B34" s="89" t="str">
        <f>VLOOKUP(A34,[1]Tabelle1!$A$1:$B$68,2,FALSE)</f>
        <v>Harburg</v>
      </c>
      <c r="C34" s="92">
        <v>241827</v>
      </c>
      <c r="D34" s="92">
        <v>242748</v>
      </c>
      <c r="E34" s="92">
        <v>243888</v>
      </c>
      <c r="F34" s="92">
        <v>244640</v>
      </c>
      <c r="G34" s="92">
        <v>245624</v>
      </c>
      <c r="H34" s="92">
        <v>246868</v>
      </c>
      <c r="I34" s="92">
        <v>239269</v>
      </c>
      <c r="J34" s="92">
        <v>240548</v>
      </c>
      <c r="K34" s="92">
        <v>242871</v>
      </c>
      <c r="L34" s="92">
        <v>245199</v>
      </c>
      <c r="M34" s="92">
        <v>248122</v>
      </c>
      <c r="N34" s="92">
        <v>250326</v>
      </c>
      <c r="O34" s="92">
        <v>251511</v>
      </c>
      <c r="P34" s="92">
        <v>252776</v>
      </c>
      <c r="Q34" s="92">
        <v>254431</v>
      </c>
      <c r="R34" s="93">
        <v>256016</v>
      </c>
      <c r="S34" s="94">
        <f t="shared" si="0"/>
        <v>5.8674176167260068</v>
      </c>
      <c r="T34" s="94">
        <f t="shared" si="1"/>
        <v>3.1814994236706138</v>
      </c>
      <c r="U34" s="94">
        <f t="shared" si="2"/>
        <v>0.62295868034948576</v>
      </c>
    </row>
    <row r="35" spans="1:21" x14ac:dyDescent="0.25">
      <c r="A35">
        <v>354</v>
      </c>
      <c r="B35" s="89" t="str">
        <f>VLOOKUP(A35,[1]Tabelle1!$A$1:$B$68,2,FALSE)</f>
        <v>Lüchow-Dannenberg</v>
      </c>
      <c r="C35" s="92">
        <v>51352</v>
      </c>
      <c r="D35" s="92">
        <v>50878</v>
      </c>
      <c r="E35" s="92">
        <v>50465</v>
      </c>
      <c r="F35" s="92">
        <v>49965</v>
      </c>
      <c r="G35" s="92">
        <v>49699</v>
      </c>
      <c r="H35" s="92">
        <v>49213</v>
      </c>
      <c r="I35" s="92">
        <v>49082</v>
      </c>
      <c r="J35" s="92">
        <v>48928</v>
      </c>
      <c r="K35" s="92">
        <v>48670</v>
      </c>
      <c r="L35" s="92">
        <v>48728</v>
      </c>
      <c r="M35" s="92">
        <v>50128</v>
      </c>
      <c r="N35" s="92">
        <v>48825</v>
      </c>
      <c r="O35" s="92">
        <v>48357</v>
      </c>
      <c r="P35" s="92">
        <v>48424</v>
      </c>
      <c r="Q35" s="92">
        <v>48412</v>
      </c>
      <c r="R35" s="93">
        <v>48503</v>
      </c>
      <c r="S35" s="94">
        <f t="shared" si="0"/>
        <v>-5.547982551799346</v>
      </c>
      <c r="T35" s="94">
        <f t="shared" si="1"/>
        <v>-3.241701244813278</v>
      </c>
      <c r="U35" s="94">
        <f t="shared" si="2"/>
        <v>0.18796992481203006</v>
      </c>
    </row>
    <row r="36" spans="1:21" x14ac:dyDescent="0.25">
      <c r="A36">
        <v>355</v>
      </c>
      <c r="B36" s="89" t="str">
        <f>VLOOKUP(A36,[1]Tabelle1!$A$1:$B$68,2,FALSE)</f>
        <v>Lüneburg</v>
      </c>
      <c r="C36" s="92">
        <v>175441</v>
      </c>
      <c r="D36" s="92">
        <v>175906</v>
      </c>
      <c r="E36" s="92">
        <v>176445</v>
      </c>
      <c r="F36" s="92">
        <v>176512</v>
      </c>
      <c r="G36" s="92">
        <v>177042</v>
      </c>
      <c r="H36" s="92">
        <v>177279</v>
      </c>
      <c r="I36" s="92">
        <v>174685</v>
      </c>
      <c r="J36" s="92">
        <v>175640</v>
      </c>
      <c r="K36" s="92">
        <v>176727</v>
      </c>
      <c r="L36" s="92">
        <v>178122</v>
      </c>
      <c r="M36" s="92">
        <v>180719</v>
      </c>
      <c r="N36" s="92">
        <v>181605</v>
      </c>
      <c r="O36" s="92">
        <v>182930</v>
      </c>
      <c r="P36" s="92">
        <v>183372</v>
      </c>
      <c r="Q36" s="92">
        <v>184139</v>
      </c>
      <c r="R36" s="93">
        <v>184235</v>
      </c>
      <c r="S36" s="94">
        <f t="shared" si="0"/>
        <v>5.0125113285947984</v>
      </c>
      <c r="T36" s="94">
        <f t="shared" si="1"/>
        <v>1.9455618944327935</v>
      </c>
      <c r="U36" s="94">
        <f t="shared" si="2"/>
        <v>5.2134528807042509E-2</v>
      </c>
    </row>
    <row r="37" spans="1:21" x14ac:dyDescent="0.25">
      <c r="A37">
        <v>356</v>
      </c>
      <c r="B37" s="89" t="str">
        <f>VLOOKUP(A37,[1]Tabelle1!$A$1:$B$68,2,FALSE)</f>
        <v>Osterholz</v>
      </c>
      <c r="C37" s="92">
        <v>112741</v>
      </c>
      <c r="D37" s="92">
        <v>112498</v>
      </c>
      <c r="E37" s="92">
        <v>112679</v>
      </c>
      <c r="F37" s="92">
        <v>112486</v>
      </c>
      <c r="G37" s="92">
        <v>112029</v>
      </c>
      <c r="H37" s="92">
        <v>111876</v>
      </c>
      <c r="I37" s="92">
        <v>110842</v>
      </c>
      <c r="J37" s="92">
        <v>110816</v>
      </c>
      <c r="K37" s="92">
        <v>110882</v>
      </c>
      <c r="L37" s="92">
        <v>111484</v>
      </c>
      <c r="M37" s="92">
        <v>113579</v>
      </c>
      <c r="N37" s="92">
        <v>112695</v>
      </c>
      <c r="O37" s="92">
        <v>113105</v>
      </c>
      <c r="P37" s="92">
        <v>113517</v>
      </c>
      <c r="Q37" s="92">
        <v>113928</v>
      </c>
      <c r="R37" s="93">
        <v>114640</v>
      </c>
      <c r="S37" s="94">
        <f t="shared" si="0"/>
        <v>1.6843916587576835</v>
      </c>
      <c r="T37" s="94">
        <f t="shared" si="1"/>
        <v>0.93415155970734032</v>
      </c>
      <c r="U37" s="94">
        <f t="shared" si="2"/>
        <v>0.62495611263253981</v>
      </c>
    </row>
    <row r="38" spans="1:21" x14ac:dyDescent="0.25">
      <c r="A38">
        <v>357</v>
      </c>
      <c r="B38" s="89" t="str">
        <f>VLOOKUP(A38,[1]Tabelle1!$A$1:$B$68,2,FALSE)</f>
        <v>Rotenburg (Wümme)</v>
      </c>
      <c r="C38" s="92">
        <v>164875</v>
      </c>
      <c r="D38" s="92">
        <v>164958</v>
      </c>
      <c r="E38" s="92">
        <v>165074</v>
      </c>
      <c r="F38" s="92">
        <v>164603</v>
      </c>
      <c r="G38" s="92">
        <v>164064</v>
      </c>
      <c r="H38" s="92">
        <v>163860</v>
      </c>
      <c r="I38" s="92">
        <v>162182</v>
      </c>
      <c r="J38" s="92">
        <v>161780</v>
      </c>
      <c r="K38" s="92">
        <v>161308</v>
      </c>
      <c r="L38" s="92">
        <v>161842</v>
      </c>
      <c r="M38" s="92">
        <v>163253</v>
      </c>
      <c r="N38" s="92">
        <v>163372</v>
      </c>
      <c r="O38" s="92">
        <v>163377</v>
      </c>
      <c r="P38" s="92">
        <v>163455</v>
      </c>
      <c r="Q38" s="92">
        <v>163782</v>
      </c>
      <c r="R38" s="93">
        <v>164486</v>
      </c>
      <c r="S38" s="94">
        <f t="shared" si="0"/>
        <v>-0.23593631539044732</v>
      </c>
      <c r="T38" s="94">
        <f t="shared" si="1"/>
        <v>0.75526942843316813</v>
      </c>
      <c r="U38" s="94">
        <f t="shared" si="2"/>
        <v>0.42983966492044301</v>
      </c>
    </row>
    <row r="39" spans="1:21" x14ac:dyDescent="0.25">
      <c r="A39">
        <v>358</v>
      </c>
      <c r="B39" s="89" t="str">
        <f>VLOOKUP(A39,[1]Tabelle1!$A$1:$B$68,2,FALSE)</f>
        <v>Heidekreis</v>
      </c>
      <c r="C39" s="92">
        <v>142678</v>
      </c>
      <c r="D39" s="92">
        <v>142234</v>
      </c>
      <c r="E39" s="92">
        <v>141692</v>
      </c>
      <c r="F39" s="92">
        <v>140792</v>
      </c>
      <c r="G39" s="92">
        <v>140053</v>
      </c>
      <c r="H39" s="92">
        <v>139630</v>
      </c>
      <c r="I39" s="92">
        <v>136072</v>
      </c>
      <c r="J39" s="92">
        <v>135772</v>
      </c>
      <c r="K39" s="92">
        <v>136251</v>
      </c>
      <c r="L39" s="92">
        <v>136200</v>
      </c>
      <c r="M39" s="92">
        <v>140264</v>
      </c>
      <c r="N39" s="92">
        <v>139641</v>
      </c>
      <c r="O39" s="92">
        <v>139099</v>
      </c>
      <c r="P39" s="92">
        <v>139755</v>
      </c>
      <c r="Q39" s="92">
        <v>140673</v>
      </c>
      <c r="R39" s="93">
        <v>140885</v>
      </c>
      <c r="S39" s="94">
        <f t="shared" si="0"/>
        <v>-1.2566758715429147</v>
      </c>
      <c r="T39" s="94">
        <f t="shared" si="1"/>
        <v>0.44273655392688072</v>
      </c>
      <c r="U39" s="94">
        <f t="shared" si="2"/>
        <v>0.1507041152175613</v>
      </c>
    </row>
    <row r="40" spans="1:21" x14ac:dyDescent="0.25">
      <c r="A40">
        <v>359</v>
      </c>
      <c r="B40" s="89" t="str">
        <f>VLOOKUP(A40,[1]Tabelle1!$A$1:$B$68,2,FALSE)</f>
        <v>Stade</v>
      </c>
      <c r="C40" s="92">
        <v>196475</v>
      </c>
      <c r="D40" s="92">
        <v>197122</v>
      </c>
      <c r="E40" s="92">
        <v>197091</v>
      </c>
      <c r="F40" s="92">
        <v>196891</v>
      </c>
      <c r="G40" s="92">
        <v>196952</v>
      </c>
      <c r="H40" s="92">
        <v>197132</v>
      </c>
      <c r="I40" s="92">
        <v>195606</v>
      </c>
      <c r="J40" s="92">
        <v>195779</v>
      </c>
      <c r="K40" s="92">
        <v>196516</v>
      </c>
      <c r="L40" s="92">
        <v>197448</v>
      </c>
      <c r="M40" s="92">
        <v>200054</v>
      </c>
      <c r="N40" s="92">
        <v>201638</v>
      </c>
      <c r="O40" s="92">
        <v>201887</v>
      </c>
      <c r="P40" s="92">
        <v>203102</v>
      </c>
      <c r="Q40" s="92">
        <v>204512</v>
      </c>
      <c r="R40" s="93">
        <v>205357</v>
      </c>
      <c r="S40" s="94">
        <f t="shared" si="0"/>
        <v>4.5206769309072401</v>
      </c>
      <c r="T40" s="94">
        <f t="shared" si="1"/>
        <v>2.6507842882421748</v>
      </c>
      <c r="U40" s="94">
        <f t="shared" si="2"/>
        <v>0.41317868878109842</v>
      </c>
    </row>
    <row r="41" spans="1:21" x14ac:dyDescent="0.25">
      <c r="A41">
        <v>360</v>
      </c>
      <c r="B41" s="89" t="str">
        <f>VLOOKUP(A41,[1]Tabelle1!$A$1:$B$68,2,FALSE)</f>
        <v>Uelzen</v>
      </c>
      <c r="C41" s="92">
        <v>96940</v>
      </c>
      <c r="D41" s="92">
        <v>96458</v>
      </c>
      <c r="E41" s="92">
        <v>95983</v>
      </c>
      <c r="F41" s="92">
        <v>94940</v>
      </c>
      <c r="G41" s="92">
        <v>94428</v>
      </c>
      <c r="H41" s="92">
        <v>94020</v>
      </c>
      <c r="I41" s="92">
        <v>93284</v>
      </c>
      <c r="J41" s="92">
        <v>92801</v>
      </c>
      <c r="K41" s="92">
        <v>92356</v>
      </c>
      <c r="L41" s="92">
        <v>92533</v>
      </c>
      <c r="M41" s="92">
        <v>93131</v>
      </c>
      <c r="N41" s="92">
        <v>92961</v>
      </c>
      <c r="O41" s="92">
        <v>92744</v>
      </c>
      <c r="P41" s="92">
        <v>92572</v>
      </c>
      <c r="Q41" s="92">
        <v>92389</v>
      </c>
      <c r="R41" s="93">
        <v>92566</v>
      </c>
      <c r="S41" s="94">
        <f t="shared" si="0"/>
        <v>-4.5120693212296263</v>
      </c>
      <c r="T41" s="94">
        <f t="shared" si="1"/>
        <v>-0.60667232178329444</v>
      </c>
      <c r="U41" s="94">
        <f t="shared" si="2"/>
        <v>0.19158124884997133</v>
      </c>
    </row>
    <row r="42" spans="1:21" x14ac:dyDescent="0.25">
      <c r="A42">
        <v>361</v>
      </c>
      <c r="B42" s="89" t="str">
        <f>VLOOKUP(A42,[1]Tabelle1!$A$1:$B$68,2,FALSE)</f>
        <v>Verden</v>
      </c>
      <c r="C42" s="92">
        <v>134084</v>
      </c>
      <c r="D42" s="92">
        <v>133965</v>
      </c>
      <c r="E42" s="92">
        <v>133767</v>
      </c>
      <c r="F42" s="92">
        <v>133560</v>
      </c>
      <c r="G42" s="92">
        <v>133328</v>
      </c>
      <c r="H42" s="92">
        <v>133368</v>
      </c>
      <c r="I42" s="92">
        <v>131936</v>
      </c>
      <c r="J42" s="92">
        <v>132129</v>
      </c>
      <c r="K42" s="92">
        <v>132459</v>
      </c>
      <c r="L42" s="92">
        <v>133215</v>
      </c>
      <c r="M42" s="92">
        <v>134645</v>
      </c>
      <c r="N42" s="92">
        <v>135842</v>
      </c>
      <c r="O42" s="92">
        <v>136590</v>
      </c>
      <c r="P42" s="92">
        <v>136792</v>
      </c>
      <c r="Q42" s="92">
        <v>137133</v>
      </c>
      <c r="R42" s="93">
        <v>137574</v>
      </c>
      <c r="S42" s="94">
        <f t="shared" si="0"/>
        <v>2.602845977148653</v>
      </c>
      <c r="T42" s="94">
        <f t="shared" si="1"/>
        <v>2.1753499944297969</v>
      </c>
      <c r="U42" s="94">
        <f t="shared" si="2"/>
        <v>0.32158561396600382</v>
      </c>
    </row>
    <row r="43" spans="1:21" x14ac:dyDescent="0.25">
      <c r="A43">
        <v>3</v>
      </c>
      <c r="B43" s="89" t="str">
        <f>VLOOKUP(A43,[1]Tabelle1!$A$1:$B$68,2,FALSE)</f>
        <v>Stat. Region Lüneburg</v>
      </c>
      <c r="C43" s="92">
        <v>1704133</v>
      </c>
      <c r="D43" s="92">
        <v>1702938</v>
      </c>
      <c r="E43" s="92">
        <v>1701132</v>
      </c>
      <c r="F43" s="92">
        <v>1696643</v>
      </c>
      <c r="G43" s="92">
        <v>1693654</v>
      </c>
      <c r="H43" s="92">
        <v>1692238</v>
      </c>
      <c r="I43" s="92">
        <v>1667127</v>
      </c>
      <c r="J43" s="92">
        <v>1667332</v>
      </c>
      <c r="K43" s="92">
        <v>1670199</v>
      </c>
      <c r="L43" s="92">
        <v>1677715</v>
      </c>
      <c r="M43" s="92">
        <v>1699969</v>
      </c>
      <c r="N43" s="92">
        <v>1703945</v>
      </c>
      <c r="O43" s="92">
        <v>1706464</v>
      </c>
      <c r="P43" s="92">
        <v>1710914</v>
      </c>
      <c r="Q43" s="92">
        <v>1716448</v>
      </c>
      <c r="R43" s="93">
        <v>1722474</v>
      </c>
      <c r="S43" s="94">
        <f t="shared" si="0"/>
        <v>1.0762657609470623</v>
      </c>
      <c r="T43" s="94">
        <f t="shared" si="1"/>
        <v>1.323847670163397</v>
      </c>
      <c r="U43" s="94">
        <f t="shared" si="2"/>
        <v>0.35107384552284721</v>
      </c>
    </row>
    <row r="44" spans="1:21" x14ac:dyDescent="0.25">
      <c r="A44">
        <v>401</v>
      </c>
      <c r="B44" s="89" t="str">
        <f>VLOOKUP(A44,[1]Tabelle1!$A$1:$B$68,2,FALSE)</f>
        <v>Delmenhorst  Stadt</v>
      </c>
      <c r="C44" s="92">
        <v>75916</v>
      </c>
      <c r="D44" s="92">
        <v>75320</v>
      </c>
      <c r="E44" s="92">
        <v>75135</v>
      </c>
      <c r="F44" s="92">
        <v>74751</v>
      </c>
      <c r="G44" s="92">
        <v>74512</v>
      </c>
      <c r="H44" s="92">
        <v>74361</v>
      </c>
      <c r="I44" s="92">
        <v>73364</v>
      </c>
      <c r="J44" s="92">
        <v>73588</v>
      </c>
      <c r="K44" s="92">
        <v>74052</v>
      </c>
      <c r="L44" s="92">
        <v>74804</v>
      </c>
      <c r="M44" s="92">
        <v>76323</v>
      </c>
      <c r="N44" s="92">
        <v>77045</v>
      </c>
      <c r="O44" s="92">
        <v>77521</v>
      </c>
      <c r="P44" s="92">
        <v>77607</v>
      </c>
      <c r="Q44" s="92">
        <v>77559</v>
      </c>
      <c r="R44" s="93">
        <v>77503</v>
      </c>
      <c r="S44" s="94">
        <f t="shared" si="0"/>
        <v>2.0904684124558721</v>
      </c>
      <c r="T44" s="94">
        <f t="shared" si="1"/>
        <v>1.5460608204604116</v>
      </c>
      <c r="U44" s="94">
        <f t="shared" si="2"/>
        <v>-7.2203096997124766E-2</v>
      </c>
    </row>
    <row r="45" spans="1:21" x14ac:dyDescent="0.25">
      <c r="A45">
        <v>402</v>
      </c>
      <c r="B45" s="89" t="str">
        <f>VLOOKUP(A45,[1]Tabelle1!$A$1:$B$68,2,FALSE)</f>
        <v>Emden  Stadt</v>
      </c>
      <c r="C45" s="92">
        <v>51693</v>
      </c>
      <c r="D45" s="92">
        <v>51742</v>
      </c>
      <c r="E45" s="92">
        <v>51714</v>
      </c>
      <c r="F45" s="92">
        <v>51562</v>
      </c>
      <c r="G45" s="92">
        <v>51292</v>
      </c>
      <c r="H45" s="92">
        <v>51616</v>
      </c>
      <c r="I45" s="92">
        <v>49848</v>
      </c>
      <c r="J45" s="92">
        <v>49751</v>
      </c>
      <c r="K45" s="92">
        <v>49790</v>
      </c>
      <c r="L45" s="92">
        <v>50016</v>
      </c>
      <c r="M45" s="92">
        <v>50694</v>
      </c>
      <c r="N45" s="92">
        <v>50486</v>
      </c>
      <c r="O45" s="92">
        <v>50607</v>
      </c>
      <c r="P45" s="92">
        <v>50195</v>
      </c>
      <c r="Q45" s="92">
        <v>49913</v>
      </c>
      <c r="R45" s="93">
        <v>49874</v>
      </c>
      <c r="S45" s="94">
        <f t="shared" si="0"/>
        <v>-3.5188516820459248</v>
      </c>
      <c r="T45" s="94">
        <f t="shared" si="1"/>
        <v>-1.6175484278218331</v>
      </c>
      <c r="U45" s="94">
        <f t="shared" si="2"/>
        <v>-7.8135956564422099E-2</v>
      </c>
    </row>
    <row r="46" spans="1:21" x14ac:dyDescent="0.25">
      <c r="A46">
        <v>403</v>
      </c>
      <c r="B46" s="89" t="str">
        <f>VLOOKUP(A46,[1]Tabelle1!$A$1:$B$68,2,FALSE)</f>
        <v>Oldenburg(Oldb)  Stadt</v>
      </c>
      <c r="C46" s="92">
        <v>158565</v>
      </c>
      <c r="D46" s="92">
        <v>159060</v>
      </c>
      <c r="E46" s="92">
        <v>159563</v>
      </c>
      <c r="F46" s="92">
        <v>160279</v>
      </c>
      <c r="G46" s="92">
        <v>161334</v>
      </c>
      <c r="H46" s="92">
        <v>162173</v>
      </c>
      <c r="I46" s="92">
        <v>157706</v>
      </c>
      <c r="J46" s="92">
        <v>158658</v>
      </c>
      <c r="K46" s="92">
        <v>159610</v>
      </c>
      <c r="L46" s="92">
        <v>160907</v>
      </c>
      <c r="M46" s="92">
        <v>163830</v>
      </c>
      <c r="N46" s="92">
        <v>165711</v>
      </c>
      <c r="O46" s="92">
        <v>167081</v>
      </c>
      <c r="P46" s="92">
        <v>168210</v>
      </c>
      <c r="Q46" s="92">
        <v>169077</v>
      </c>
      <c r="R46" s="93">
        <v>169605</v>
      </c>
      <c r="S46" s="94">
        <f t="shared" si="0"/>
        <v>6.9624444234225713</v>
      </c>
      <c r="T46" s="94">
        <f t="shared" si="1"/>
        <v>3.5249954220838675</v>
      </c>
      <c r="U46" s="94">
        <f t="shared" si="2"/>
        <v>0.31228375237317907</v>
      </c>
    </row>
    <row r="47" spans="1:21" x14ac:dyDescent="0.25">
      <c r="A47">
        <v>404</v>
      </c>
      <c r="B47" s="89" t="str">
        <f>VLOOKUP(A47,[1]Tabelle1!$A$1:$B$68,2,FALSE)</f>
        <v>Osnabrück  Stadt</v>
      </c>
      <c r="C47" s="92">
        <v>163814</v>
      </c>
      <c r="D47" s="92">
        <v>163020</v>
      </c>
      <c r="E47" s="92">
        <v>162870</v>
      </c>
      <c r="F47" s="92">
        <v>163286</v>
      </c>
      <c r="G47" s="92">
        <v>163514</v>
      </c>
      <c r="H47" s="92">
        <v>164119</v>
      </c>
      <c r="I47" s="92">
        <v>154513</v>
      </c>
      <c r="J47" s="92">
        <v>155625</v>
      </c>
      <c r="K47" s="92">
        <v>156315</v>
      </c>
      <c r="L47" s="92">
        <v>156897</v>
      </c>
      <c r="M47" s="92">
        <v>162403</v>
      </c>
      <c r="N47" s="92">
        <v>164070</v>
      </c>
      <c r="O47" s="92">
        <v>164374</v>
      </c>
      <c r="P47" s="92">
        <v>164748</v>
      </c>
      <c r="Q47" s="92">
        <v>165251</v>
      </c>
      <c r="R47" s="93">
        <v>164223</v>
      </c>
      <c r="S47" s="94">
        <f t="shared" si="0"/>
        <v>0.24967341008704994</v>
      </c>
      <c r="T47" s="94">
        <f t="shared" si="1"/>
        <v>1.1206689531597323</v>
      </c>
      <c r="U47" s="94">
        <f t="shared" si="2"/>
        <v>-0.62208398133748055</v>
      </c>
    </row>
    <row r="48" spans="1:21" x14ac:dyDescent="0.25">
      <c r="A48">
        <v>405</v>
      </c>
      <c r="B48" s="89" t="str">
        <f>VLOOKUP(A48,[1]Tabelle1!$A$1:$B$68,2,FALSE)</f>
        <v>Wilhelmshaven  Stadt</v>
      </c>
      <c r="C48" s="92">
        <v>83552</v>
      </c>
      <c r="D48" s="92">
        <v>82797</v>
      </c>
      <c r="E48" s="92">
        <v>82192</v>
      </c>
      <c r="F48" s="92">
        <v>81411</v>
      </c>
      <c r="G48" s="92">
        <v>81137</v>
      </c>
      <c r="H48" s="92">
        <v>81324</v>
      </c>
      <c r="I48" s="92">
        <v>76926</v>
      </c>
      <c r="J48" s="92">
        <v>76545</v>
      </c>
      <c r="K48" s="92">
        <v>75728</v>
      </c>
      <c r="L48" s="92">
        <v>75534</v>
      </c>
      <c r="M48" s="92">
        <v>75995</v>
      </c>
      <c r="N48" s="92">
        <v>76201</v>
      </c>
      <c r="O48" s="92">
        <v>76316</v>
      </c>
      <c r="P48" s="92">
        <v>76278</v>
      </c>
      <c r="Q48" s="92">
        <v>76089</v>
      </c>
      <c r="R48" s="93">
        <v>75189</v>
      </c>
      <c r="S48" s="94">
        <f t="shared" si="0"/>
        <v>-10.009335503638452</v>
      </c>
      <c r="T48" s="94">
        <f t="shared" si="1"/>
        <v>-1.0605960918481478</v>
      </c>
      <c r="U48" s="94">
        <f t="shared" si="2"/>
        <v>-1.1828253755470568</v>
      </c>
    </row>
    <row r="49" spans="1:21" x14ac:dyDescent="0.25">
      <c r="A49">
        <v>451</v>
      </c>
      <c r="B49" s="89" t="str">
        <f>VLOOKUP(A49,[1]Tabelle1!$A$1:$B$68,2,FALSE)</f>
        <v>Ammerland</v>
      </c>
      <c r="C49" s="92">
        <v>115891</v>
      </c>
      <c r="D49" s="92">
        <v>116626</v>
      </c>
      <c r="E49" s="92">
        <v>117041</v>
      </c>
      <c r="F49" s="92">
        <v>117102</v>
      </c>
      <c r="G49" s="92">
        <v>117517</v>
      </c>
      <c r="H49" s="92">
        <v>118004</v>
      </c>
      <c r="I49" s="92">
        <v>117951</v>
      </c>
      <c r="J49" s="92">
        <v>118489</v>
      </c>
      <c r="K49" s="92">
        <v>118865</v>
      </c>
      <c r="L49" s="92">
        <v>119917</v>
      </c>
      <c r="M49" s="92">
        <v>121435</v>
      </c>
      <c r="N49" s="92">
        <v>122698</v>
      </c>
      <c r="O49" s="92">
        <v>123377</v>
      </c>
      <c r="P49" s="92">
        <v>124071</v>
      </c>
      <c r="Q49" s="92">
        <v>124859</v>
      </c>
      <c r="R49" s="93">
        <v>125643</v>
      </c>
      <c r="S49" s="94">
        <f t="shared" si="0"/>
        <v>8.4148035654192306</v>
      </c>
      <c r="T49" s="94">
        <f t="shared" si="1"/>
        <v>3.4652283114423352</v>
      </c>
      <c r="U49" s="94">
        <f t="shared" si="2"/>
        <v>0.62790828054044967</v>
      </c>
    </row>
    <row r="50" spans="1:21" x14ac:dyDescent="0.25">
      <c r="A50">
        <v>452</v>
      </c>
      <c r="B50" s="89" t="str">
        <f>VLOOKUP(A50,[1]Tabelle1!$A$1:$B$68,2,FALSE)</f>
        <v>Aurich</v>
      </c>
      <c r="C50" s="92">
        <v>190128</v>
      </c>
      <c r="D50" s="92">
        <v>190252</v>
      </c>
      <c r="E50" s="92">
        <v>190293</v>
      </c>
      <c r="F50" s="92">
        <v>189381</v>
      </c>
      <c r="G50" s="92">
        <v>188973</v>
      </c>
      <c r="H50" s="92">
        <v>188947</v>
      </c>
      <c r="I50" s="92">
        <v>186713</v>
      </c>
      <c r="J50" s="92">
        <v>186673</v>
      </c>
      <c r="K50" s="92">
        <v>187058</v>
      </c>
      <c r="L50" s="92">
        <v>187998</v>
      </c>
      <c r="M50" s="92">
        <v>189199</v>
      </c>
      <c r="N50" s="92">
        <v>190066</v>
      </c>
      <c r="O50" s="92">
        <v>189949</v>
      </c>
      <c r="P50" s="92">
        <v>189848</v>
      </c>
      <c r="Q50" s="92">
        <v>189694</v>
      </c>
      <c r="R50" s="93">
        <v>190178</v>
      </c>
      <c r="S50" s="94">
        <f t="shared" si="0"/>
        <v>2.6298072877219556E-2</v>
      </c>
      <c r="T50" s="94">
        <f t="shared" si="1"/>
        <v>0.5174445953731257</v>
      </c>
      <c r="U50" s="94">
        <f t="shared" si="2"/>
        <v>0.2551477642940736</v>
      </c>
    </row>
    <row r="51" spans="1:21" x14ac:dyDescent="0.25">
      <c r="A51">
        <v>453</v>
      </c>
      <c r="B51" s="89" t="str">
        <f>VLOOKUP(A51,[1]Tabelle1!$A$1:$B$68,2,FALSE)</f>
        <v>Cloppenburg</v>
      </c>
      <c r="C51" s="92">
        <v>155642</v>
      </c>
      <c r="D51" s="92">
        <v>156241</v>
      </c>
      <c r="E51" s="92">
        <v>157164</v>
      </c>
      <c r="F51" s="92">
        <v>157268</v>
      </c>
      <c r="G51" s="92">
        <v>157506</v>
      </c>
      <c r="H51" s="92">
        <v>158194</v>
      </c>
      <c r="I51" s="92">
        <v>159290</v>
      </c>
      <c r="J51" s="92">
        <v>160033</v>
      </c>
      <c r="K51" s="92">
        <v>160176</v>
      </c>
      <c r="L51" s="92">
        <v>162350</v>
      </c>
      <c r="M51" s="92">
        <v>164734</v>
      </c>
      <c r="N51" s="92">
        <v>165930</v>
      </c>
      <c r="O51" s="92">
        <v>167925</v>
      </c>
      <c r="P51" s="92">
        <v>169348</v>
      </c>
      <c r="Q51" s="92">
        <v>170682</v>
      </c>
      <c r="R51" s="93">
        <v>172632</v>
      </c>
      <c r="S51" s="94">
        <f t="shared" si="0"/>
        <v>10.916076637411496</v>
      </c>
      <c r="T51" s="94">
        <f t="shared" si="1"/>
        <v>4.7943958138574914</v>
      </c>
      <c r="U51" s="94">
        <f t="shared" si="2"/>
        <v>1.1424754807185291</v>
      </c>
    </row>
    <row r="52" spans="1:21" x14ac:dyDescent="0.25">
      <c r="A52">
        <v>454</v>
      </c>
      <c r="B52" s="89" t="str">
        <f>VLOOKUP(A52,[1]Tabelle1!$A$1:$B$68,2,FALSE)</f>
        <v>Emsland</v>
      </c>
      <c r="C52" s="92">
        <v>310088</v>
      </c>
      <c r="D52" s="92">
        <v>311965</v>
      </c>
      <c r="E52" s="92">
        <v>313533</v>
      </c>
      <c r="F52" s="92">
        <v>313824</v>
      </c>
      <c r="G52" s="92">
        <v>313098</v>
      </c>
      <c r="H52" s="92">
        <v>313056</v>
      </c>
      <c r="I52" s="92">
        <v>311634</v>
      </c>
      <c r="J52" s="92">
        <v>312855</v>
      </c>
      <c r="K52" s="92">
        <v>313689</v>
      </c>
      <c r="L52" s="92">
        <v>315757</v>
      </c>
      <c r="M52" s="92">
        <v>319488</v>
      </c>
      <c r="N52" s="92">
        <v>321391</v>
      </c>
      <c r="O52" s="92">
        <v>323636</v>
      </c>
      <c r="P52" s="92">
        <v>325657</v>
      </c>
      <c r="Q52" s="92">
        <v>326954</v>
      </c>
      <c r="R52" s="93">
        <v>328930</v>
      </c>
      <c r="S52" s="94">
        <f t="shared" si="0"/>
        <v>6.0763396197208532</v>
      </c>
      <c r="T52" s="94">
        <f t="shared" si="1"/>
        <v>2.9553535657051282</v>
      </c>
      <c r="U52" s="94">
        <f t="shared" si="2"/>
        <v>0.60436636346397354</v>
      </c>
    </row>
    <row r="53" spans="1:21" x14ac:dyDescent="0.25">
      <c r="A53">
        <v>455</v>
      </c>
      <c r="B53" s="89" t="str">
        <f>VLOOKUP(A53,[1]Tabelle1!$A$1:$B$68,2,FALSE)</f>
        <v>Friesland</v>
      </c>
      <c r="C53" s="92">
        <v>101412</v>
      </c>
      <c r="D53" s="92">
        <v>101192</v>
      </c>
      <c r="E53" s="92">
        <v>100779</v>
      </c>
      <c r="F53" s="92">
        <v>100307</v>
      </c>
      <c r="G53" s="92">
        <v>99851</v>
      </c>
      <c r="H53" s="92">
        <v>99598</v>
      </c>
      <c r="I53" s="92">
        <v>97857</v>
      </c>
      <c r="J53" s="92">
        <v>97327</v>
      </c>
      <c r="K53" s="92">
        <v>97093</v>
      </c>
      <c r="L53" s="92">
        <v>96937</v>
      </c>
      <c r="M53" s="92">
        <v>97900</v>
      </c>
      <c r="N53" s="92">
        <v>98409</v>
      </c>
      <c r="O53" s="92">
        <v>98509</v>
      </c>
      <c r="P53" s="92">
        <v>98460</v>
      </c>
      <c r="Q53" s="92">
        <v>98704</v>
      </c>
      <c r="R53" s="93">
        <v>98971</v>
      </c>
      <c r="S53" s="94">
        <f t="shared" si="0"/>
        <v>-2.4070129767680353</v>
      </c>
      <c r="T53" s="94">
        <f t="shared" si="1"/>
        <v>1.0939734422880489</v>
      </c>
      <c r="U53" s="94">
        <f t="shared" si="2"/>
        <v>0.27050575457934833</v>
      </c>
    </row>
    <row r="54" spans="1:21" x14ac:dyDescent="0.25">
      <c r="A54">
        <v>456</v>
      </c>
      <c r="B54" s="89" t="str">
        <f>VLOOKUP(A54,[1]Tabelle1!$A$1:$B$68,2,FALSE)</f>
        <v>Grafschaft Bentheim</v>
      </c>
      <c r="C54" s="92">
        <v>134442</v>
      </c>
      <c r="D54" s="92">
        <v>134840</v>
      </c>
      <c r="E54" s="92">
        <v>135270</v>
      </c>
      <c r="F54" s="92">
        <v>135508</v>
      </c>
      <c r="G54" s="92">
        <v>135346</v>
      </c>
      <c r="H54" s="92">
        <v>135047</v>
      </c>
      <c r="I54" s="92">
        <v>133400</v>
      </c>
      <c r="J54" s="92">
        <v>133652</v>
      </c>
      <c r="K54" s="92">
        <v>133678</v>
      </c>
      <c r="L54" s="92">
        <v>134329</v>
      </c>
      <c r="M54" s="92">
        <v>135662</v>
      </c>
      <c r="N54" s="92">
        <v>135770</v>
      </c>
      <c r="O54" s="92">
        <v>135859</v>
      </c>
      <c r="P54" s="92">
        <v>136511</v>
      </c>
      <c r="Q54" s="92">
        <v>137162</v>
      </c>
      <c r="R54" s="93">
        <v>137891</v>
      </c>
      <c r="S54" s="94">
        <f t="shared" si="0"/>
        <v>2.565418544799988</v>
      </c>
      <c r="T54" s="94">
        <f t="shared" si="1"/>
        <v>1.6430540608276452</v>
      </c>
      <c r="U54" s="94">
        <f t="shared" si="2"/>
        <v>0.53148831308963129</v>
      </c>
    </row>
    <row r="55" spans="1:21" x14ac:dyDescent="0.25">
      <c r="A55">
        <v>457</v>
      </c>
      <c r="B55" s="89" t="str">
        <f>VLOOKUP(A55,[1]Tabelle1!$A$1:$B$68,2,FALSE)</f>
        <v>Leer</v>
      </c>
      <c r="C55" s="92">
        <v>165056</v>
      </c>
      <c r="D55" s="92">
        <v>165347</v>
      </c>
      <c r="E55" s="92">
        <v>165088</v>
      </c>
      <c r="F55" s="92">
        <v>164947</v>
      </c>
      <c r="G55" s="92">
        <v>164837</v>
      </c>
      <c r="H55" s="92">
        <v>164705</v>
      </c>
      <c r="I55" s="92">
        <v>163991</v>
      </c>
      <c r="J55" s="92">
        <v>164202</v>
      </c>
      <c r="K55" s="92">
        <v>164792</v>
      </c>
      <c r="L55" s="92">
        <v>165809</v>
      </c>
      <c r="M55" s="92">
        <v>167548</v>
      </c>
      <c r="N55" s="92">
        <v>168253</v>
      </c>
      <c r="O55" s="92">
        <v>168946</v>
      </c>
      <c r="P55" s="92">
        <v>169809</v>
      </c>
      <c r="Q55" s="92">
        <v>170756</v>
      </c>
      <c r="R55" s="93">
        <v>171483</v>
      </c>
      <c r="S55" s="94">
        <f t="shared" si="0"/>
        <v>3.8938299728576968</v>
      </c>
      <c r="T55" s="94">
        <f t="shared" si="1"/>
        <v>2.3485807052307397</v>
      </c>
      <c r="U55" s="94">
        <f t="shared" si="2"/>
        <v>0.4257537070439692</v>
      </c>
    </row>
    <row r="56" spans="1:21" x14ac:dyDescent="0.25">
      <c r="A56">
        <v>458</v>
      </c>
      <c r="B56" s="89" t="str">
        <f>VLOOKUP(A56,[1]Tabelle1!$A$1:$B$68,2,FALSE)</f>
        <v>Oldenburg</v>
      </c>
      <c r="C56" s="92">
        <v>125731</v>
      </c>
      <c r="D56" s="92">
        <v>125949</v>
      </c>
      <c r="E56" s="92">
        <v>126131</v>
      </c>
      <c r="F56" s="92">
        <v>125943</v>
      </c>
      <c r="G56" s="92">
        <v>126571</v>
      </c>
      <c r="H56" s="92">
        <v>127282</v>
      </c>
      <c r="I56" s="92">
        <v>125265</v>
      </c>
      <c r="J56" s="92">
        <v>125413</v>
      </c>
      <c r="K56" s="92">
        <v>125778</v>
      </c>
      <c r="L56" s="92">
        <v>126798</v>
      </c>
      <c r="M56" s="92">
        <v>128608</v>
      </c>
      <c r="N56" s="92">
        <v>129484</v>
      </c>
      <c r="O56" s="92">
        <v>129924</v>
      </c>
      <c r="P56" s="92">
        <v>130144</v>
      </c>
      <c r="Q56" s="92">
        <v>130890</v>
      </c>
      <c r="R56" s="93">
        <v>131467</v>
      </c>
      <c r="S56" s="94">
        <f t="shared" si="0"/>
        <v>4.5621207180408971</v>
      </c>
      <c r="T56" s="94">
        <f t="shared" si="1"/>
        <v>2.2230343368997265</v>
      </c>
      <c r="U56" s="94">
        <f t="shared" si="2"/>
        <v>0.44082817633127053</v>
      </c>
    </row>
    <row r="57" spans="1:21" x14ac:dyDescent="0.25">
      <c r="A57">
        <v>459</v>
      </c>
      <c r="B57" s="89" t="str">
        <f>VLOOKUP(A57,[1]Tabelle1!$A$1:$B$68,2,FALSE)</f>
        <v>Osnabrück</v>
      </c>
      <c r="C57" s="92">
        <v>359449</v>
      </c>
      <c r="D57" s="92">
        <v>359340</v>
      </c>
      <c r="E57" s="92">
        <v>358852</v>
      </c>
      <c r="F57" s="92">
        <v>358236</v>
      </c>
      <c r="G57" s="92">
        <v>357056</v>
      </c>
      <c r="H57" s="92">
        <v>356123</v>
      </c>
      <c r="I57" s="92">
        <v>350418</v>
      </c>
      <c r="J57" s="92">
        <v>350444</v>
      </c>
      <c r="K57" s="92">
        <v>350302</v>
      </c>
      <c r="L57" s="92">
        <v>351316</v>
      </c>
      <c r="M57" s="92">
        <v>358079</v>
      </c>
      <c r="N57" s="92">
        <v>354807</v>
      </c>
      <c r="O57" s="92">
        <v>356140</v>
      </c>
      <c r="P57" s="92">
        <v>357343</v>
      </c>
      <c r="Q57" s="92">
        <v>358080</v>
      </c>
      <c r="R57" s="93">
        <v>359471</v>
      </c>
      <c r="S57" s="94">
        <f t="shared" si="0"/>
        <v>6.1204788440084685E-3</v>
      </c>
      <c r="T57" s="94">
        <f t="shared" si="1"/>
        <v>0.38874103200690352</v>
      </c>
      <c r="U57" s="94">
        <f t="shared" si="2"/>
        <v>0.38846067917783733</v>
      </c>
    </row>
    <row r="58" spans="1:21" x14ac:dyDescent="0.25">
      <c r="A58">
        <v>460</v>
      </c>
      <c r="B58" s="89" t="str">
        <f>VLOOKUP(A58,[1]Tabelle1!$A$1:$B$68,2,FALSE)</f>
        <v>Vechta</v>
      </c>
      <c r="C58" s="92">
        <v>132401</v>
      </c>
      <c r="D58" s="92">
        <v>133104</v>
      </c>
      <c r="E58" s="92">
        <v>134404</v>
      </c>
      <c r="F58" s="92">
        <v>134506</v>
      </c>
      <c r="G58" s="92">
        <v>134838</v>
      </c>
      <c r="H58" s="92">
        <v>135374</v>
      </c>
      <c r="I58" s="92">
        <v>132752</v>
      </c>
      <c r="J58" s="92">
        <v>133462</v>
      </c>
      <c r="K58" s="92">
        <v>134188</v>
      </c>
      <c r="L58" s="92">
        <v>136184</v>
      </c>
      <c r="M58" s="92">
        <v>137866</v>
      </c>
      <c r="N58" s="92">
        <v>139671</v>
      </c>
      <c r="O58" s="92">
        <v>140540</v>
      </c>
      <c r="P58" s="92">
        <v>141598</v>
      </c>
      <c r="Q58" s="92">
        <v>142814</v>
      </c>
      <c r="R58" s="93">
        <v>143698</v>
      </c>
      <c r="S58" s="94">
        <f t="shared" si="0"/>
        <v>8.5324128971835567</v>
      </c>
      <c r="T58" s="94">
        <f t="shared" si="1"/>
        <v>4.2301945367240652</v>
      </c>
      <c r="U58" s="94">
        <f t="shared" si="2"/>
        <v>0.61898693405408434</v>
      </c>
    </row>
    <row r="59" spans="1:21" x14ac:dyDescent="0.25">
      <c r="A59">
        <v>461</v>
      </c>
      <c r="B59" s="89" t="str">
        <f>VLOOKUP(A59,[1]Tabelle1!$A$1:$B$68,2,FALSE)</f>
        <v>Wesermarsch</v>
      </c>
      <c r="C59" s="92">
        <v>93725</v>
      </c>
      <c r="D59" s="92">
        <v>93094</v>
      </c>
      <c r="E59" s="92">
        <v>92622</v>
      </c>
      <c r="F59" s="92">
        <v>91968</v>
      </c>
      <c r="G59" s="92">
        <v>91228</v>
      </c>
      <c r="H59" s="92">
        <v>90772</v>
      </c>
      <c r="I59" s="92">
        <v>89527</v>
      </c>
      <c r="J59" s="92">
        <v>89126</v>
      </c>
      <c r="K59" s="92">
        <v>88831</v>
      </c>
      <c r="L59" s="92">
        <v>88765</v>
      </c>
      <c r="M59" s="92">
        <v>89239</v>
      </c>
      <c r="N59" s="92">
        <v>89282</v>
      </c>
      <c r="O59" s="92">
        <v>89022</v>
      </c>
      <c r="P59" s="92">
        <v>88624</v>
      </c>
      <c r="Q59" s="92">
        <v>88583</v>
      </c>
      <c r="R59" s="93">
        <v>88524</v>
      </c>
      <c r="S59" s="94">
        <f t="shared" si="0"/>
        <v>-5.5492131234995998</v>
      </c>
      <c r="T59" s="94">
        <f t="shared" si="1"/>
        <v>-0.80121919788433305</v>
      </c>
      <c r="U59" s="94">
        <f t="shared" si="2"/>
        <v>-6.6604201709131547E-2</v>
      </c>
    </row>
    <row r="60" spans="1:21" x14ac:dyDescent="0.25">
      <c r="A60">
        <v>462</v>
      </c>
      <c r="B60" s="89" t="str">
        <f>VLOOKUP(A60,[1]Tabelle1!$A$1:$B$68,2,FALSE)</f>
        <v>Wittmund</v>
      </c>
      <c r="C60" s="92">
        <v>57954</v>
      </c>
      <c r="D60" s="92">
        <v>57829</v>
      </c>
      <c r="E60" s="92">
        <v>57742</v>
      </c>
      <c r="F60" s="92">
        <v>57492</v>
      </c>
      <c r="G60" s="92">
        <v>57391</v>
      </c>
      <c r="H60" s="92">
        <v>57280</v>
      </c>
      <c r="I60" s="92">
        <v>56572</v>
      </c>
      <c r="J60" s="92">
        <v>56362</v>
      </c>
      <c r="K60" s="92">
        <v>56400</v>
      </c>
      <c r="L60" s="92">
        <v>56539</v>
      </c>
      <c r="M60" s="92">
        <v>57173</v>
      </c>
      <c r="N60" s="92">
        <v>56881</v>
      </c>
      <c r="O60" s="92">
        <v>56731</v>
      </c>
      <c r="P60" s="92">
        <v>56882</v>
      </c>
      <c r="Q60" s="92">
        <v>56926</v>
      </c>
      <c r="R60" s="93">
        <v>57384</v>
      </c>
      <c r="S60" s="94">
        <f t="shared" si="0"/>
        <v>-0.98353866859923389</v>
      </c>
      <c r="T60" s="94">
        <f t="shared" si="1"/>
        <v>0.36905532331695029</v>
      </c>
      <c r="U60" s="94">
        <f t="shared" si="2"/>
        <v>0.80455327969644796</v>
      </c>
    </row>
    <row r="61" spans="1:21" x14ac:dyDescent="0.25">
      <c r="A61">
        <v>4</v>
      </c>
      <c r="B61" s="89" t="str">
        <f>VLOOKUP(A61,[1]Tabelle1!$A$1:$B$68,2,FALSE)</f>
        <v>Stat. Region Weser-Ems</v>
      </c>
      <c r="C61" s="92">
        <v>2475459</v>
      </c>
      <c r="D61" s="92">
        <v>2477718</v>
      </c>
      <c r="E61" s="92">
        <v>2480393</v>
      </c>
      <c r="F61" s="92">
        <v>2477771</v>
      </c>
      <c r="G61" s="92">
        <v>2476001</v>
      </c>
      <c r="H61" s="92">
        <v>2477975</v>
      </c>
      <c r="I61" s="92">
        <v>2437727</v>
      </c>
      <c r="J61" s="92">
        <v>2442205</v>
      </c>
      <c r="K61" s="92">
        <v>2446345</v>
      </c>
      <c r="L61" s="92">
        <v>2460857</v>
      </c>
      <c r="M61" s="92">
        <v>2496176</v>
      </c>
      <c r="N61" s="92">
        <v>2506155</v>
      </c>
      <c r="O61" s="92">
        <v>2516457</v>
      </c>
      <c r="P61" s="92">
        <v>2525333</v>
      </c>
      <c r="Q61" s="92">
        <v>2533993</v>
      </c>
      <c r="R61" s="93">
        <v>2542666</v>
      </c>
      <c r="S61" s="94">
        <f t="shared" si="0"/>
        <v>2.7149308471681413</v>
      </c>
      <c r="T61" s="94">
        <f t="shared" si="1"/>
        <v>1.8624488016870606</v>
      </c>
      <c r="U61" s="94">
        <f t="shared" si="2"/>
        <v>0.34226613885673718</v>
      </c>
    </row>
    <row r="62" spans="1:21" x14ac:dyDescent="0.25">
      <c r="A62">
        <v>0</v>
      </c>
      <c r="B62" s="89" t="str">
        <f>VLOOKUP(A62,[1]Tabelle1!$A$1:$B$68,2,FALSE)</f>
        <v>Niedersachsen</v>
      </c>
      <c r="C62" s="92">
        <v>7993946</v>
      </c>
      <c r="D62" s="92">
        <v>7982685</v>
      </c>
      <c r="E62" s="92">
        <v>7971684</v>
      </c>
      <c r="F62" s="92">
        <v>7947244</v>
      </c>
      <c r="G62" s="92">
        <v>7928815</v>
      </c>
      <c r="H62" s="92">
        <v>7918293</v>
      </c>
      <c r="I62" s="92">
        <v>7774253</v>
      </c>
      <c r="J62" s="92">
        <v>7778995</v>
      </c>
      <c r="K62" s="92">
        <v>7790559</v>
      </c>
      <c r="L62" s="92">
        <v>7826739</v>
      </c>
      <c r="M62" s="92">
        <v>7926599</v>
      </c>
      <c r="N62" s="92">
        <v>7945685</v>
      </c>
      <c r="O62" s="92">
        <v>7962775</v>
      </c>
      <c r="P62" s="92">
        <v>7982448</v>
      </c>
      <c r="Q62" s="92">
        <v>7993608</v>
      </c>
      <c r="R62" s="93">
        <v>8003421</v>
      </c>
      <c r="S62" s="94">
        <f t="shared" si="0"/>
        <v>0.11852719545516069</v>
      </c>
      <c r="T62" s="94">
        <f t="shared" si="1"/>
        <v>0.96916723048560927</v>
      </c>
      <c r="U62" s="94">
        <f t="shared" si="2"/>
        <v>0.12276058570798068</v>
      </c>
    </row>
    <row r="64" spans="1:21" x14ac:dyDescent="0.25">
      <c r="B64" t="s">
        <v>183</v>
      </c>
    </row>
    <row r="67" spans="2:2" x14ac:dyDescent="0.25">
      <c r="B67" t="s">
        <v>184</v>
      </c>
    </row>
  </sheetData>
  <mergeCells count="5">
    <mergeCell ref="B7:B9"/>
    <mergeCell ref="S7:U7"/>
    <mergeCell ref="S9:U9"/>
    <mergeCell ref="C7:R7"/>
    <mergeCell ref="C9:R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/>
  <dimension ref="A1:C53"/>
  <sheetViews>
    <sheetView workbookViewId="0">
      <selection activeCell="C39" sqref="C39"/>
    </sheetView>
  </sheetViews>
  <sheetFormatPr baseColWidth="10" defaultRowHeight="15" x14ac:dyDescent="0.25"/>
  <sheetData>
    <row r="1" spans="1:3" x14ac:dyDescent="0.25">
      <c r="A1" t="s">
        <v>186</v>
      </c>
      <c r="B1" t="s">
        <v>247</v>
      </c>
      <c r="C1" t="s">
        <v>11</v>
      </c>
    </row>
    <row r="2" spans="1:3" x14ac:dyDescent="0.25">
      <c r="A2">
        <v>0</v>
      </c>
      <c r="B2" t="s">
        <v>162</v>
      </c>
      <c r="C2">
        <v>8003421</v>
      </c>
    </row>
    <row r="3" spans="1:3" x14ac:dyDescent="0.25">
      <c r="A3">
        <v>1</v>
      </c>
      <c r="B3" t="s">
        <v>164</v>
      </c>
      <c r="C3">
        <v>1590577</v>
      </c>
    </row>
    <row r="4" spans="1:3" x14ac:dyDescent="0.25">
      <c r="A4">
        <v>101</v>
      </c>
      <c r="B4" t="s">
        <v>165</v>
      </c>
      <c r="C4">
        <v>248561</v>
      </c>
    </row>
    <row r="5" spans="1:3" x14ac:dyDescent="0.25">
      <c r="A5">
        <v>102</v>
      </c>
      <c r="B5" t="s">
        <v>166</v>
      </c>
      <c r="C5">
        <v>103866</v>
      </c>
    </row>
    <row r="6" spans="1:3" x14ac:dyDescent="0.25">
      <c r="A6">
        <v>103</v>
      </c>
      <c r="B6" t="s">
        <v>167</v>
      </c>
      <c r="C6">
        <v>123840</v>
      </c>
    </row>
    <row r="7" spans="1:3" x14ac:dyDescent="0.25">
      <c r="A7">
        <v>151</v>
      </c>
      <c r="B7" t="s">
        <v>108</v>
      </c>
      <c r="C7">
        <v>177227</v>
      </c>
    </row>
    <row r="8" spans="1:3" x14ac:dyDescent="0.25">
      <c r="A8">
        <v>153</v>
      </c>
      <c r="B8" t="s">
        <v>112</v>
      </c>
      <c r="C8">
        <v>134688</v>
      </c>
    </row>
    <row r="9" spans="1:3" x14ac:dyDescent="0.25">
      <c r="A9">
        <v>154</v>
      </c>
      <c r="B9" t="s">
        <v>113</v>
      </c>
      <c r="C9">
        <v>91518</v>
      </c>
    </row>
    <row r="10" spans="1:3" x14ac:dyDescent="0.25">
      <c r="A10">
        <v>155</v>
      </c>
      <c r="B10" t="s">
        <v>114</v>
      </c>
      <c r="C10">
        <v>131772</v>
      </c>
    </row>
    <row r="11" spans="1:3" x14ac:dyDescent="0.25">
      <c r="A11">
        <v>157</v>
      </c>
      <c r="B11" t="s">
        <v>116</v>
      </c>
      <c r="C11">
        <v>135844</v>
      </c>
    </row>
    <row r="12" spans="1:3" x14ac:dyDescent="0.25">
      <c r="A12">
        <v>158</v>
      </c>
      <c r="B12" t="s">
        <v>117</v>
      </c>
      <c r="C12">
        <v>119361</v>
      </c>
    </row>
    <row r="13" spans="1:3" x14ac:dyDescent="0.25">
      <c r="A13">
        <v>159</v>
      </c>
      <c r="B13" t="s">
        <v>168</v>
      </c>
      <c r="C13">
        <v>323900</v>
      </c>
    </row>
    <row r="14" spans="1:3" x14ac:dyDescent="0.25">
      <c r="A14">
        <v>2</v>
      </c>
      <c r="B14" t="s">
        <v>169</v>
      </c>
      <c r="C14">
        <v>2147704</v>
      </c>
    </row>
    <row r="15" spans="1:3" x14ac:dyDescent="0.25">
      <c r="A15">
        <v>241</v>
      </c>
      <c r="B15" t="s">
        <v>170</v>
      </c>
      <c r="C15">
        <v>1155330</v>
      </c>
    </row>
    <row r="16" spans="1:3" x14ac:dyDescent="0.25">
      <c r="A16">
        <v>241001</v>
      </c>
      <c r="B16" t="s">
        <v>171</v>
      </c>
      <c r="C16">
        <v>534049</v>
      </c>
    </row>
    <row r="17" spans="1:3" x14ac:dyDescent="0.25">
      <c r="A17">
        <v>241999</v>
      </c>
      <c r="B17" t="s">
        <v>248</v>
      </c>
      <c r="C17">
        <v>621281</v>
      </c>
    </row>
    <row r="18" spans="1:3" x14ac:dyDescent="0.25">
      <c r="A18">
        <v>251</v>
      </c>
      <c r="B18" t="s">
        <v>123</v>
      </c>
      <c r="C18">
        <v>218072</v>
      </c>
    </row>
    <row r="19" spans="1:3" x14ac:dyDescent="0.25">
      <c r="A19">
        <v>252</v>
      </c>
      <c r="B19" t="s">
        <v>124</v>
      </c>
      <c r="C19">
        <v>148580</v>
      </c>
    </row>
    <row r="20" spans="1:3" x14ac:dyDescent="0.25">
      <c r="A20">
        <v>254</v>
      </c>
      <c r="B20" t="s">
        <v>125</v>
      </c>
      <c r="C20">
        <v>275464</v>
      </c>
    </row>
    <row r="21" spans="1:3" x14ac:dyDescent="0.25">
      <c r="A21">
        <v>255</v>
      </c>
      <c r="B21" t="s">
        <v>128</v>
      </c>
      <c r="C21">
        <v>70207</v>
      </c>
    </row>
    <row r="22" spans="1:3" x14ac:dyDescent="0.25">
      <c r="A22">
        <v>256</v>
      </c>
      <c r="B22" t="s">
        <v>129</v>
      </c>
      <c r="C22">
        <v>121645</v>
      </c>
    </row>
    <row r="23" spans="1:3" x14ac:dyDescent="0.25">
      <c r="A23">
        <v>257</v>
      </c>
      <c r="B23" t="s">
        <v>130</v>
      </c>
      <c r="C23">
        <v>158406</v>
      </c>
    </row>
    <row r="24" spans="1:3" x14ac:dyDescent="0.25">
      <c r="A24">
        <v>3</v>
      </c>
      <c r="B24" t="s">
        <v>136</v>
      </c>
      <c r="C24">
        <v>1722474</v>
      </c>
    </row>
    <row r="25" spans="1:3" x14ac:dyDescent="0.25">
      <c r="A25">
        <v>351</v>
      </c>
      <c r="B25" t="s">
        <v>132</v>
      </c>
      <c r="C25">
        <v>179386</v>
      </c>
    </row>
    <row r="26" spans="1:3" x14ac:dyDescent="0.25">
      <c r="A26">
        <v>352</v>
      </c>
      <c r="B26" t="s">
        <v>133</v>
      </c>
      <c r="C26">
        <v>198826</v>
      </c>
    </row>
    <row r="27" spans="1:3" x14ac:dyDescent="0.25">
      <c r="A27">
        <v>353</v>
      </c>
      <c r="B27" t="s">
        <v>134</v>
      </c>
      <c r="C27">
        <v>256016</v>
      </c>
    </row>
    <row r="28" spans="1:3" x14ac:dyDescent="0.25">
      <c r="A28">
        <v>354</v>
      </c>
      <c r="B28" t="s">
        <v>135</v>
      </c>
      <c r="C28">
        <v>48503</v>
      </c>
    </row>
    <row r="29" spans="1:3" x14ac:dyDescent="0.25">
      <c r="A29">
        <v>355</v>
      </c>
      <c r="B29" t="s">
        <v>136</v>
      </c>
      <c r="C29">
        <v>184235</v>
      </c>
    </row>
    <row r="30" spans="1:3" x14ac:dyDescent="0.25">
      <c r="A30">
        <v>356</v>
      </c>
      <c r="B30" t="s">
        <v>137</v>
      </c>
      <c r="C30">
        <v>114640</v>
      </c>
    </row>
    <row r="31" spans="1:3" x14ac:dyDescent="0.25">
      <c r="A31">
        <v>357</v>
      </c>
      <c r="B31" t="s">
        <v>138</v>
      </c>
      <c r="C31">
        <v>164486</v>
      </c>
    </row>
    <row r="32" spans="1:3" x14ac:dyDescent="0.25">
      <c r="A32">
        <v>358</v>
      </c>
      <c r="B32" t="s">
        <v>139</v>
      </c>
      <c r="C32">
        <v>140885</v>
      </c>
    </row>
    <row r="33" spans="1:3" x14ac:dyDescent="0.25">
      <c r="A33">
        <v>359</v>
      </c>
      <c r="B33" t="s">
        <v>140</v>
      </c>
      <c r="C33">
        <v>205357</v>
      </c>
    </row>
    <row r="34" spans="1:3" x14ac:dyDescent="0.25">
      <c r="A34">
        <v>360</v>
      </c>
      <c r="B34" t="s">
        <v>141</v>
      </c>
      <c r="C34">
        <v>92566</v>
      </c>
    </row>
    <row r="35" spans="1:3" x14ac:dyDescent="0.25">
      <c r="A35">
        <v>361</v>
      </c>
      <c r="B35" t="s">
        <v>142</v>
      </c>
      <c r="C35">
        <v>137574</v>
      </c>
    </row>
    <row r="36" spans="1:3" x14ac:dyDescent="0.25">
      <c r="A36">
        <v>4</v>
      </c>
      <c r="B36" t="s">
        <v>172</v>
      </c>
      <c r="C36">
        <v>2542666</v>
      </c>
    </row>
    <row r="37" spans="1:3" x14ac:dyDescent="0.25">
      <c r="A37">
        <v>401</v>
      </c>
      <c r="B37" t="s">
        <v>173</v>
      </c>
      <c r="C37">
        <v>77503</v>
      </c>
    </row>
    <row r="38" spans="1:3" x14ac:dyDescent="0.25">
      <c r="A38">
        <v>402</v>
      </c>
      <c r="B38" t="s">
        <v>174</v>
      </c>
      <c r="C38">
        <v>49874</v>
      </c>
    </row>
    <row r="39" spans="1:3" x14ac:dyDescent="0.25">
      <c r="A39">
        <v>403</v>
      </c>
      <c r="B39" t="s">
        <v>175</v>
      </c>
      <c r="C39">
        <v>169605</v>
      </c>
    </row>
    <row r="40" spans="1:3" x14ac:dyDescent="0.25">
      <c r="A40">
        <v>404</v>
      </c>
      <c r="B40" t="s">
        <v>176</v>
      </c>
      <c r="C40">
        <v>164223</v>
      </c>
    </row>
    <row r="41" spans="1:3" x14ac:dyDescent="0.25">
      <c r="A41">
        <v>405</v>
      </c>
      <c r="B41" t="s">
        <v>177</v>
      </c>
      <c r="C41">
        <v>75189</v>
      </c>
    </row>
    <row r="42" spans="1:3" x14ac:dyDescent="0.25">
      <c r="A42">
        <v>451</v>
      </c>
      <c r="B42" t="s">
        <v>149</v>
      </c>
      <c r="C42">
        <v>125643</v>
      </c>
    </row>
    <row r="43" spans="1:3" x14ac:dyDescent="0.25">
      <c r="A43">
        <v>452</v>
      </c>
      <c r="B43" t="s">
        <v>150</v>
      </c>
      <c r="C43">
        <v>190178</v>
      </c>
    </row>
    <row r="44" spans="1:3" x14ac:dyDescent="0.25">
      <c r="A44">
        <v>453</v>
      </c>
      <c r="B44" t="s">
        <v>151</v>
      </c>
      <c r="C44">
        <v>172632</v>
      </c>
    </row>
    <row r="45" spans="1:3" x14ac:dyDescent="0.25">
      <c r="A45">
        <v>454</v>
      </c>
      <c r="B45" t="s">
        <v>152</v>
      </c>
      <c r="C45">
        <v>328930</v>
      </c>
    </row>
    <row r="46" spans="1:3" x14ac:dyDescent="0.25">
      <c r="A46">
        <v>455</v>
      </c>
      <c r="B46" t="s">
        <v>153</v>
      </c>
      <c r="C46">
        <v>98971</v>
      </c>
    </row>
    <row r="47" spans="1:3" x14ac:dyDescent="0.25">
      <c r="A47">
        <v>456</v>
      </c>
      <c r="B47" t="s">
        <v>154</v>
      </c>
      <c r="C47">
        <v>137891</v>
      </c>
    </row>
    <row r="48" spans="1:3" x14ac:dyDescent="0.25">
      <c r="A48">
        <v>457</v>
      </c>
      <c r="B48" t="s">
        <v>155</v>
      </c>
      <c r="C48">
        <v>171483</v>
      </c>
    </row>
    <row r="49" spans="1:3" x14ac:dyDescent="0.25">
      <c r="A49">
        <v>458</v>
      </c>
      <c r="B49" t="s">
        <v>156</v>
      </c>
      <c r="C49">
        <v>131467</v>
      </c>
    </row>
    <row r="50" spans="1:3" x14ac:dyDescent="0.25">
      <c r="A50">
        <v>459</v>
      </c>
      <c r="B50" t="s">
        <v>157</v>
      </c>
      <c r="C50">
        <v>359471</v>
      </c>
    </row>
    <row r="51" spans="1:3" x14ac:dyDescent="0.25">
      <c r="A51">
        <v>460</v>
      </c>
      <c r="B51" t="s">
        <v>158</v>
      </c>
      <c r="C51">
        <v>143698</v>
      </c>
    </row>
    <row r="52" spans="1:3" x14ac:dyDescent="0.25">
      <c r="A52">
        <v>461</v>
      </c>
      <c r="B52" t="s">
        <v>159</v>
      </c>
      <c r="C52">
        <v>88524</v>
      </c>
    </row>
    <row r="53" spans="1:3" x14ac:dyDescent="0.25">
      <c r="A53">
        <v>462</v>
      </c>
      <c r="B53" t="s">
        <v>160</v>
      </c>
      <c r="C53">
        <v>57384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1"/>
  <dimension ref="A1:F76"/>
  <sheetViews>
    <sheetView topLeftCell="A4" workbookViewId="0">
      <selection sqref="A1:XFD1048576"/>
    </sheetView>
  </sheetViews>
  <sheetFormatPr baseColWidth="10" defaultColWidth="15.28515625" defaultRowHeight="15" x14ac:dyDescent="0.25"/>
  <cols>
    <col min="1" max="1" width="49.5703125" customWidth="1"/>
  </cols>
  <sheetData>
    <row r="1" spans="1:6" x14ac:dyDescent="0.25">
      <c r="A1" t="s">
        <v>243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2</v>
      </c>
    </row>
    <row r="6" spans="1:6" x14ac:dyDescent="0.25">
      <c r="A6" t="s">
        <v>244</v>
      </c>
    </row>
    <row r="7" spans="1:6" x14ac:dyDescent="0.25">
      <c r="A7" t="s">
        <v>5</v>
      </c>
    </row>
    <row r="8" spans="1:6" x14ac:dyDescent="0.25">
      <c r="A8" t="s">
        <v>245</v>
      </c>
    </row>
    <row r="9" spans="1:6" x14ac:dyDescent="0.25">
      <c r="A9" t="s">
        <v>2</v>
      </c>
    </row>
    <row r="10" spans="1:6" ht="50.1" customHeight="1" x14ac:dyDescent="0.25">
      <c r="A10" s="106" t="s">
        <v>7</v>
      </c>
      <c r="B10" s="109" t="s">
        <v>8</v>
      </c>
      <c r="C10" s="110"/>
      <c r="D10" s="111"/>
      <c r="E10" s="106" t="s">
        <v>9</v>
      </c>
      <c r="F10" s="106" t="s">
        <v>10</v>
      </c>
    </row>
    <row r="11" spans="1:6" ht="50.1" customHeight="1" x14ac:dyDescent="0.25">
      <c r="A11" s="107"/>
      <c r="B11" s="81" t="s">
        <v>11</v>
      </c>
      <c r="C11" s="81" t="s">
        <v>12</v>
      </c>
      <c r="D11" s="81" t="s">
        <v>13</v>
      </c>
      <c r="E11" s="108"/>
      <c r="F11" s="108"/>
    </row>
    <row r="12" spans="1:6" ht="50.1" customHeight="1" x14ac:dyDescent="0.25">
      <c r="A12" s="108"/>
      <c r="B12" s="81" t="s">
        <v>14</v>
      </c>
      <c r="C12" s="81" t="s">
        <v>15</v>
      </c>
      <c r="D12" s="81" t="s">
        <v>16</v>
      </c>
      <c r="E12" s="81" t="s">
        <v>17</v>
      </c>
      <c r="F12" s="81" t="s">
        <v>18</v>
      </c>
    </row>
    <row r="13" spans="1:6" x14ac:dyDescent="0.25">
      <c r="A13" s="82" t="s">
        <v>19</v>
      </c>
      <c r="B13" s="83">
        <v>8003421</v>
      </c>
      <c r="C13" s="83">
        <v>3951456</v>
      </c>
      <c r="D13" s="83">
        <v>4051965</v>
      </c>
      <c r="E13" s="83" t="s">
        <v>20</v>
      </c>
      <c r="F13" s="83" t="s">
        <v>20</v>
      </c>
    </row>
    <row r="14" spans="1:6" x14ac:dyDescent="0.25">
      <c r="A14" s="84" t="s">
        <v>21</v>
      </c>
      <c r="B14" s="85">
        <v>1590577</v>
      </c>
      <c r="C14" s="85">
        <v>787660</v>
      </c>
      <c r="D14" s="85">
        <v>802917</v>
      </c>
      <c r="E14" s="85" t="s">
        <v>20</v>
      </c>
      <c r="F14" s="85" t="s">
        <v>20</v>
      </c>
    </row>
    <row r="15" spans="1:6" x14ac:dyDescent="0.25">
      <c r="A15" s="82" t="s">
        <v>22</v>
      </c>
      <c r="B15" s="83">
        <v>248561</v>
      </c>
      <c r="C15" s="83">
        <v>123229</v>
      </c>
      <c r="D15" s="83">
        <v>125332</v>
      </c>
      <c r="E15" s="83" t="s">
        <v>20</v>
      </c>
      <c r="F15" s="83" t="s">
        <v>20</v>
      </c>
    </row>
    <row r="16" spans="1:6" x14ac:dyDescent="0.25">
      <c r="A16" s="84" t="s">
        <v>23</v>
      </c>
      <c r="B16" s="85">
        <v>103866</v>
      </c>
      <c r="C16" s="85">
        <v>51606</v>
      </c>
      <c r="D16" s="85">
        <v>52260</v>
      </c>
      <c r="E16" s="85" t="s">
        <v>20</v>
      </c>
      <c r="F16" s="85" t="s">
        <v>20</v>
      </c>
    </row>
    <row r="17" spans="1:6" x14ac:dyDescent="0.25">
      <c r="A17" s="82" t="s">
        <v>24</v>
      </c>
      <c r="B17" s="83">
        <v>123840</v>
      </c>
      <c r="C17" s="83">
        <v>61654</v>
      </c>
      <c r="D17" s="83">
        <v>62186</v>
      </c>
      <c r="E17" s="83" t="s">
        <v>20</v>
      </c>
      <c r="F17" s="83" t="s">
        <v>20</v>
      </c>
    </row>
    <row r="18" spans="1:6" x14ac:dyDescent="0.25">
      <c r="A18" s="84" t="s">
        <v>25</v>
      </c>
      <c r="B18" s="85">
        <v>177227</v>
      </c>
      <c r="C18" s="85">
        <v>88590</v>
      </c>
      <c r="D18" s="85">
        <v>88637</v>
      </c>
      <c r="E18" s="85" t="s">
        <v>20</v>
      </c>
      <c r="F18" s="85" t="s">
        <v>20</v>
      </c>
    </row>
    <row r="19" spans="1:6" x14ac:dyDescent="0.25">
      <c r="A19" s="82" t="s">
        <v>26</v>
      </c>
      <c r="B19" s="83">
        <v>134688</v>
      </c>
      <c r="C19" s="83">
        <v>66826</v>
      </c>
      <c r="D19" s="83">
        <v>67862</v>
      </c>
      <c r="E19" s="83" t="s">
        <v>20</v>
      </c>
      <c r="F19" s="83" t="s">
        <v>20</v>
      </c>
    </row>
    <row r="20" spans="1:6" x14ac:dyDescent="0.25">
      <c r="A20" s="84" t="s">
        <v>27</v>
      </c>
      <c r="B20" s="85">
        <v>91518</v>
      </c>
      <c r="C20" s="85">
        <v>45394</v>
      </c>
      <c r="D20" s="85">
        <v>46124</v>
      </c>
      <c r="E20" s="85" t="s">
        <v>20</v>
      </c>
      <c r="F20" s="85" t="s">
        <v>20</v>
      </c>
    </row>
    <row r="21" spans="1:6" x14ac:dyDescent="0.25">
      <c r="A21" s="82" t="s">
        <v>28</v>
      </c>
      <c r="B21" s="83">
        <v>131772</v>
      </c>
      <c r="C21" s="83">
        <v>64988</v>
      </c>
      <c r="D21" s="83">
        <v>66784</v>
      </c>
      <c r="E21" s="83" t="s">
        <v>20</v>
      </c>
      <c r="F21" s="83" t="s">
        <v>20</v>
      </c>
    </row>
    <row r="22" spans="1:6" x14ac:dyDescent="0.25">
      <c r="A22" s="84" t="s">
        <v>29</v>
      </c>
      <c r="B22" s="85">
        <v>135844</v>
      </c>
      <c r="C22" s="85">
        <v>67280</v>
      </c>
      <c r="D22" s="85">
        <v>68564</v>
      </c>
      <c r="E22" s="85" t="s">
        <v>20</v>
      </c>
      <c r="F22" s="85" t="s">
        <v>20</v>
      </c>
    </row>
    <row r="23" spans="1:6" x14ac:dyDescent="0.25">
      <c r="A23" s="82" t="s">
        <v>30</v>
      </c>
      <c r="B23" s="83">
        <v>119361</v>
      </c>
      <c r="C23" s="83">
        <v>59102</v>
      </c>
      <c r="D23" s="83">
        <v>60259</v>
      </c>
      <c r="E23" s="83" t="s">
        <v>20</v>
      </c>
      <c r="F23" s="83" t="s">
        <v>20</v>
      </c>
    </row>
    <row r="24" spans="1:6" x14ac:dyDescent="0.25">
      <c r="A24" s="84" t="s">
        <v>31</v>
      </c>
      <c r="B24" s="85">
        <v>323900</v>
      </c>
      <c r="C24" s="85">
        <v>158991</v>
      </c>
      <c r="D24" s="85">
        <v>164909</v>
      </c>
      <c r="E24" s="85" t="s">
        <v>20</v>
      </c>
      <c r="F24" s="85" t="s">
        <v>20</v>
      </c>
    </row>
    <row r="25" spans="1:6" x14ac:dyDescent="0.25">
      <c r="A25" s="82" t="s">
        <v>32</v>
      </c>
      <c r="B25" s="83">
        <v>2147704</v>
      </c>
      <c r="C25" s="83">
        <v>1053245</v>
      </c>
      <c r="D25" s="83">
        <v>1094459</v>
      </c>
      <c r="E25" s="83" t="s">
        <v>20</v>
      </c>
      <c r="F25" s="83" t="s">
        <v>20</v>
      </c>
    </row>
    <row r="26" spans="1:6" x14ac:dyDescent="0.25">
      <c r="A26" s="84" t="s">
        <v>33</v>
      </c>
      <c r="B26" s="85">
        <v>1155330</v>
      </c>
      <c r="C26" s="85">
        <v>565498</v>
      </c>
      <c r="D26" s="85">
        <v>589832</v>
      </c>
      <c r="E26" s="85" t="s">
        <v>20</v>
      </c>
      <c r="F26" s="85" t="s">
        <v>20</v>
      </c>
    </row>
    <row r="27" spans="1:6" x14ac:dyDescent="0.25">
      <c r="A27" s="82" t="s">
        <v>34</v>
      </c>
      <c r="B27" s="83">
        <v>534049</v>
      </c>
      <c r="C27" s="83">
        <v>261124</v>
      </c>
      <c r="D27" s="83">
        <v>272925</v>
      </c>
      <c r="E27" s="83" t="s">
        <v>20</v>
      </c>
      <c r="F27" s="83" t="s">
        <v>20</v>
      </c>
    </row>
    <row r="28" spans="1:6" x14ac:dyDescent="0.25">
      <c r="A28" s="84" t="s">
        <v>35</v>
      </c>
      <c r="B28" s="85">
        <v>218072</v>
      </c>
      <c r="C28" s="85">
        <v>108453</v>
      </c>
      <c r="D28" s="85">
        <v>109619</v>
      </c>
      <c r="E28" s="85" t="s">
        <v>20</v>
      </c>
      <c r="F28" s="85" t="s">
        <v>20</v>
      </c>
    </row>
    <row r="29" spans="1:6" x14ac:dyDescent="0.25">
      <c r="A29" s="82" t="s">
        <v>36</v>
      </c>
      <c r="B29" s="83">
        <v>148580</v>
      </c>
      <c r="C29" s="83">
        <v>71881</v>
      </c>
      <c r="D29" s="83">
        <v>76699</v>
      </c>
      <c r="E29" s="83" t="s">
        <v>20</v>
      </c>
      <c r="F29" s="83" t="s">
        <v>20</v>
      </c>
    </row>
    <row r="30" spans="1:6" x14ac:dyDescent="0.25">
      <c r="A30" s="84" t="s">
        <v>37</v>
      </c>
      <c r="B30" s="85">
        <v>275464</v>
      </c>
      <c r="C30" s="85">
        <v>134529</v>
      </c>
      <c r="D30" s="85">
        <v>140935</v>
      </c>
      <c r="E30" s="85" t="s">
        <v>20</v>
      </c>
      <c r="F30" s="85" t="s">
        <v>20</v>
      </c>
    </row>
    <row r="31" spans="1:6" x14ac:dyDescent="0.25">
      <c r="A31" s="82" t="s">
        <v>38</v>
      </c>
      <c r="B31" s="83">
        <v>70207</v>
      </c>
      <c r="C31" s="83">
        <v>34811</v>
      </c>
      <c r="D31" s="83">
        <v>35396</v>
      </c>
      <c r="E31" s="83" t="s">
        <v>20</v>
      </c>
      <c r="F31" s="83" t="s">
        <v>20</v>
      </c>
    </row>
    <row r="32" spans="1:6" x14ac:dyDescent="0.25">
      <c r="A32" s="84" t="s">
        <v>39</v>
      </c>
      <c r="B32" s="85">
        <v>121645</v>
      </c>
      <c r="C32" s="85">
        <v>60325</v>
      </c>
      <c r="D32" s="85">
        <v>61320</v>
      </c>
      <c r="E32" s="85" t="s">
        <v>20</v>
      </c>
      <c r="F32" s="85" t="s">
        <v>20</v>
      </c>
    </row>
    <row r="33" spans="1:6" x14ac:dyDescent="0.25">
      <c r="A33" s="82" t="s">
        <v>40</v>
      </c>
      <c r="B33" s="83">
        <v>158406</v>
      </c>
      <c r="C33" s="83">
        <v>77748</v>
      </c>
      <c r="D33" s="83">
        <v>80658</v>
      </c>
      <c r="E33" s="83" t="s">
        <v>20</v>
      </c>
      <c r="F33" s="83" t="s">
        <v>20</v>
      </c>
    </row>
    <row r="34" spans="1:6" x14ac:dyDescent="0.25">
      <c r="A34" s="84" t="s">
        <v>41</v>
      </c>
      <c r="B34" s="85">
        <v>1722474</v>
      </c>
      <c r="C34" s="85">
        <v>849227</v>
      </c>
      <c r="D34" s="85">
        <v>873247</v>
      </c>
      <c r="E34" s="85" t="s">
        <v>20</v>
      </c>
      <c r="F34" s="85" t="s">
        <v>20</v>
      </c>
    </row>
    <row r="35" spans="1:6" x14ac:dyDescent="0.25">
      <c r="A35" s="82" t="s">
        <v>42</v>
      </c>
      <c r="B35" s="83">
        <v>179386</v>
      </c>
      <c r="C35" s="83">
        <v>88220</v>
      </c>
      <c r="D35" s="83">
        <v>91166</v>
      </c>
      <c r="E35" s="83" t="s">
        <v>20</v>
      </c>
      <c r="F35" s="83" t="s">
        <v>20</v>
      </c>
    </row>
    <row r="36" spans="1:6" x14ac:dyDescent="0.25">
      <c r="A36" s="84" t="s">
        <v>43</v>
      </c>
      <c r="B36" s="85">
        <v>198826</v>
      </c>
      <c r="C36" s="85">
        <v>97159</v>
      </c>
      <c r="D36" s="85">
        <v>101667</v>
      </c>
      <c r="E36" s="85" t="s">
        <v>20</v>
      </c>
      <c r="F36" s="85" t="s">
        <v>20</v>
      </c>
    </row>
    <row r="37" spans="1:6" x14ac:dyDescent="0.25">
      <c r="A37" s="82" t="s">
        <v>44</v>
      </c>
      <c r="B37" s="83">
        <v>256016</v>
      </c>
      <c r="C37" s="83">
        <v>125995</v>
      </c>
      <c r="D37" s="83">
        <v>130021</v>
      </c>
      <c r="E37" s="83" t="s">
        <v>20</v>
      </c>
      <c r="F37" s="83" t="s">
        <v>20</v>
      </c>
    </row>
    <row r="38" spans="1:6" x14ac:dyDescent="0.25">
      <c r="A38" s="84" t="s">
        <v>45</v>
      </c>
      <c r="B38" s="85">
        <v>48503</v>
      </c>
      <c r="C38" s="85">
        <v>23791</v>
      </c>
      <c r="D38" s="85">
        <v>24712</v>
      </c>
      <c r="E38" s="85" t="s">
        <v>20</v>
      </c>
      <c r="F38" s="85" t="s">
        <v>20</v>
      </c>
    </row>
    <row r="39" spans="1:6" x14ac:dyDescent="0.25">
      <c r="A39" s="82" t="s">
        <v>46</v>
      </c>
      <c r="B39" s="83">
        <v>184235</v>
      </c>
      <c r="C39" s="83">
        <v>89914</v>
      </c>
      <c r="D39" s="83">
        <v>94321</v>
      </c>
      <c r="E39" s="83" t="s">
        <v>20</v>
      </c>
      <c r="F39" s="83" t="s">
        <v>20</v>
      </c>
    </row>
    <row r="40" spans="1:6" x14ac:dyDescent="0.25">
      <c r="A40" s="84" t="s">
        <v>47</v>
      </c>
      <c r="B40" s="85">
        <v>114640</v>
      </c>
      <c r="C40" s="85">
        <v>56217</v>
      </c>
      <c r="D40" s="85">
        <v>58423</v>
      </c>
      <c r="E40" s="85" t="s">
        <v>20</v>
      </c>
      <c r="F40" s="85" t="s">
        <v>20</v>
      </c>
    </row>
    <row r="41" spans="1:6" x14ac:dyDescent="0.25">
      <c r="A41" s="82" t="s">
        <v>48</v>
      </c>
      <c r="B41" s="83">
        <v>164486</v>
      </c>
      <c r="C41" s="83">
        <v>82542</v>
      </c>
      <c r="D41" s="83">
        <v>81944</v>
      </c>
      <c r="E41" s="83" t="s">
        <v>20</v>
      </c>
      <c r="F41" s="83" t="s">
        <v>20</v>
      </c>
    </row>
    <row r="42" spans="1:6" x14ac:dyDescent="0.25">
      <c r="A42" s="84" t="s">
        <v>49</v>
      </c>
      <c r="B42" s="85">
        <v>140885</v>
      </c>
      <c r="C42" s="85">
        <v>70403</v>
      </c>
      <c r="D42" s="85">
        <v>70482</v>
      </c>
      <c r="E42" s="85" t="s">
        <v>20</v>
      </c>
      <c r="F42" s="85" t="s">
        <v>20</v>
      </c>
    </row>
    <row r="43" spans="1:6" x14ac:dyDescent="0.25">
      <c r="A43" s="82" t="s">
        <v>50</v>
      </c>
      <c r="B43" s="83">
        <v>205357</v>
      </c>
      <c r="C43" s="83">
        <v>102187</v>
      </c>
      <c r="D43" s="83">
        <v>103170</v>
      </c>
      <c r="E43" s="83" t="s">
        <v>20</v>
      </c>
      <c r="F43" s="83" t="s">
        <v>20</v>
      </c>
    </row>
    <row r="44" spans="1:6" x14ac:dyDescent="0.25">
      <c r="A44" s="84" t="s">
        <v>51</v>
      </c>
      <c r="B44" s="85">
        <v>92566</v>
      </c>
      <c r="C44" s="85">
        <v>45215</v>
      </c>
      <c r="D44" s="85">
        <v>47351</v>
      </c>
      <c r="E44" s="85" t="s">
        <v>20</v>
      </c>
      <c r="F44" s="85" t="s">
        <v>20</v>
      </c>
    </row>
    <row r="45" spans="1:6" x14ac:dyDescent="0.25">
      <c r="A45" s="82" t="s">
        <v>52</v>
      </c>
      <c r="B45" s="83">
        <v>137574</v>
      </c>
      <c r="C45" s="83">
        <v>67584</v>
      </c>
      <c r="D45" s="83">
        <v>69990</v>
      </c>
      <c r="E45" s="83" t="s">
        <v>20</v>
      </c>
      <c r="F45" s="83" t="s">
        <v>20</v>
      </c>
    </row>
    <row r="46" spans="1:6" x14ac:dyDescent="0.25">
      <c r="A46" s="84" t="s">
        <v>53</v>
      </c>
      <c r="B46" s="85">
        <v>2542666</v>
      </c>
      <c r="C46" s="85">
        <v>1261324</v>
      </c>
      <c r="D46" s="85">
        <v>1281342</v>
      </c>
      <c r="E46" s="85" t="s">
        <v>20</v>
      </c>
      <c r="F46" s="85" t="s">
        <v>20</v>
      </c>
    </row>
    <row r="47" spans="1:6" x14ac:dyDescent="0.25">
      <c r="A47" s="82" t="s">
        <v>54</v>
      </c>
      <c r="B47" s="83">
        <v>77503</v>
      </c>
      <c r="C47" s="83">
        <v>38272</v>
      </c>
      <c r="D47" s="83">
        <v>39231</v>
      </c>
      <c r="E47" s="83" t="s">
        <v>20</v>
      </c>
      <c r="F47" s="83" t="s">
        <v>20</v>
      </c>
    </row>
    <row r="48" spans="1:6" x14ac:dyDescent="0.25">
      <c r="A48" s="84" t="s">
        <v>55</v>
      </c>
      <c r="B48" s="85">
        <v>49874</v>
      </c>
      <c r="C48" s="85">
        <v>24869</v>
      </c>
      <c r="D48" s="85">
        <v>25005</v>
      </c>
      <c r="E48" s="85" t="s">
        <v>20</v>
      </c>
      <c r="F48" s="85" t="s">
        <v>20</v>
      </c>
    </row>
    <row r="49" spans="1:6" x14ac:dyDescent="0.25">
      <c r="A49" s="82" t="s">
        <v>56</v>
      </c>
      <c r="B49" s="83">
        <v>169605</v>
      </c>
      <c r="C49" s="83">
        <v>81362</v>
      </c>
      <c r="D49" s="83">
        <v>88243</v>
      </c>
      <c r="E49" s="83" t="s">
        <v>20</v>
      </c>
      <c r="F49" s="83" t="s">
        <v>20</v>
      </c>
    </row>
    <row r="50" spans="1:6" x14ac:dyDescent="0.25">
      <c r="A50" s="84" t="s">
        <v>57</v>
      </c>
      <c r="B50" s="85">
        <v>164223</v>
      </c>
      <c r="C50" s="85">
        <v>79475</v>
      </c>
      <c r="D50" s="85">
        <v>84748</v>
      </c>
      <c r="E50" s="85" t="s">
        <v>20</v>
      </c>
      <c r="F50" s="85" t="s">
        <v>20</v>
      </c>
    </row>
    <row r="51" spans="1:6" x14ac:dyDescent="0.25">
      <c r="A51" s="82" t="s">
        <v>58</v>
      </c>
      <c r="B51" s="83">
        <v>75189</v>
      </c>
      <c r="C51" s="83">
        <v>36914</v>
      </c>
      <c r="D51" s="83">
        <v>38275</v>
      </c>
      <c r="E51" s="83" t="s">
        <v>20</v>
      </c>
      <c r="F51" s="83" t="s">
        <v>20</v>
      </c>
    </row>
    <row r="52" spans="1:6" x14ac:dyDescent="0.25">
      <c r="A52" s="84" t="s">
        <v>59</v>
      </c>
      <c r="B52" s="85">
        <v>125643</v>
      </c>
      <c r="C52" s="85">
        <v>61253</v>
      </c>
      <c r="D52" s="85">
        <v>64390</v>
      </c>
      <c r="E52" s="85" t="s">
        <v>20</v>
      </c>
      <c r="F52" s="85" t="s">
        <v>20</v>
      </c>
    </row>
    <row r="53" spans="1:6" x14ac:dyDescent="0.25">
      <c r="A53" s="82" t="s">
        <v>60</v>
      </c>
      <c r="B53" s="83">
        <v>190178</v>
      </c>
      <c r="C53" s="83">
        <v>93479</v>
      </c>
      <c r="D53" s="83">
        <v>96699</v>
      </c>
      <c r="E53" s="83" t="s">
        <v>20</v>
      </c>
      <c r="F53" s="83" t="s">
        <v>20</v>
      </c>
    </row>
    <row r="54" spans="1:6" x14ac:dyDescent="0.25">
      <c r="A54" s="84" t="s">
        <v>61</v>
      </c>
      <c r="B54" s="85">
        <v>172632</v>
      </c>
      <c r="C54" s="85">
        <v>87408</v>
      </c>
      <c r="D54" s="85">
        <v>85224</v>
      </c>
      <c r="E54" s="85" t="s">
        <v>20</v>
      </c>
      <c r="F54" s="85" t="s">
        <v>20</v>
      </c>
    </row>
    <row r="55" spans="1:6" x14ac:dyDescent="0.25">
      <c r="A55" s="82" t="s">
        <v>62</v>
      </c>
      <c r="B55" s="83">
        <v>328930</v>
      </c>
      <c r="C55" s="83">
        <v>166929</v>
      </c>
      <c r="D55" s="83">
        <v>162001</v>
      </c>
      <c r="E55" s="83" t="s">
        <v>20</v>
      </c>
      <c r="F55" s="83" t="s">
        <v>20</v>
      </c>
    </row>
    <row r="56" spans="1:6" x14ac:dyDescent="0.25">
      <c r="A56" s="84" t="s">
        <v>63</v>
      </c>
      <c r="B56" s="85">
        <v>98971</v>
      </c>
      <c r="C56" s="85">
        <v>48233</v>
      </c>
      <c r="D56" s="85">
        <v>50738</v>
      </c>
      <c r="E56" s="85" t="s">
        <v>20</v>
      </c>
      <c r="F56" s="85" t="s">
        <v>20</v>
      </c>
    </row>
    <row r="57" spans="1:6" x14ac:dyDescent="0.25">
      <c r="A57" s="82" t="s">
        <v>64</v>
      </c>
      <c r="B57" s="83">
        <v>137891</v>
      </c>
      <c r="C57" s="83">
        <v>69038</v>
      </c>
      <c r="D57" s="83">
        <v>68853</v>
      </c>
      <c r="E57" s="83" t="s">
        <v>20</v>
      </c>
      <c r="F57" s="83" t="s">
        <v>20</v>
      </c>
    </row>
    <row r="58" spans="1:6" x14ac:dyDescent="0.25">
      <c r="A58" s="84" t="s">
        <v>65</v>
      </c>
      <c r="B58" s="85">
        <v>171483</v>
      </c>
      <c r="C58" s="85">
        <v>85430</v>
      </c>
      <c r="D58" s="85">
        <v>86053</v>
      </c>
      <c r="E58" s="85" t="s">
        <v>20</v>
      </c>
      <c r="F58" s="85" t="s">
        <v>20</v>
      </c>
    </row>
    <row r="59" spans="1:6" x14ac:dyDescent="0.25">
      <c r="A59" s="82" t="s">
        <v>66</v>
      </c>
      <c r="B59" s="83">
        <v>131467</v>
      </c>
      <c r="C59" s="83">
        <v>65231</v>
      </c>
      <c r="D59" s="83">
        <v>66236</v>
      </c>
      <c r="E59" s="83" t="s">
        <v>20</v>
      </c>
      <c r="F59" s="83" t="s">
        <v>20</v>
      </c>
    </row>
    <row r="60" spans="1:6" x14ac:dyDescent="0.25">
      <c r="A60" s="84" t="s">
        <v>67</v>
      </c>
      <c r="B60" s="85">
        <v>359471</v>
      </c>
      <c r="C60" s="85">
        <v>178390</v>
      </c>
      <c r="D60" s="85">
        <v>181081</v>
      </c>
      <c r="E60" s="85" t="s">
        <v>20</v>
      </c>
      <c r="F60" s="85" t="s">
        <v>20</v>
      </c>
    </row>
    <row r="61" spans="1:6" x14ac:dyDescent="0.25">
      <c r="A61" s="82" t="s">
        <v>68</v>
      </c>
      <c r="B61" s="83">
        <v>143698</v>
      </c>
      <c r="C61" s="83">
        <v>72588</v>
      </c>
      <c r="D61" s="83">
        <v>71110</v>
      </c>
      <c r="E61" s="83" t="s">
        <v>20</v>
      </c>
      <c r="F61" s="83" t="s">
        <v>20</v>
      </c>
    </row>
    <row r="62" spans="1:6" x14ac:dyDescent="0.25">
      <c r="A62" s="84" t="s">
        <v>69</v>
      </c>
      <c r="B62" s="85">
        <v>88524</v>
      </c>
      <c r="C62" s="85">
        <v>44329</v>
      </c>
      <c r="D62" s="85">
        <v>44195</v>
      </c>
      <c r="E62" s="85" t="s">
        <v>20</v>
      </c>
      <c r="F62" s="85" t="s">
        <v>20</v>
      </c>
    </row>
    <row r="63" spans="1:6" x14ac:dyDescent="0.25">
      <c r="A63" s="82" t="s">
        <v>70</v>
      </c>
      <c r="B63" s="83">
        <v>57384</v>
      </c>
      <c r="C63" s="83">
        <v>28124</v>
      </c>
      <c r="D63" s="83">
        <v>29260</v>
      </c>
      <c r="E63" s="83" t="s">
        <v>20</v>
      </c>
      <c r="F63" s="83" t="s">
        <v>20</v>
      </c>
    </row>
    <row r="64" spans="1:6" x14ac:dyDescent="0.25">
      <c r="A64" t="s">
        <v>2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246</v>
      </c>
    </row>
    <row r="75" spans="1:1" x14ac:dyDescent="0.25">
      <c r="A75" t="s">
        <v>81</v>
      </c>
    </row>
    <row r="76" spans="1:1" x14ac:dyDescent="0.25">
      <c r="A76" t="s">
        <v>82</v>
      </c>
    </row>
  </sheetData>
  <mergeCells count="4">
    <mergeCell ref="A10:A12"/>
    <mergeCell ref="B10:D10"/>
    <mergeCell ref="E10:E11"/>
    <mergeCell ref="F10:F1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4C8E-7C11-4020-8BA4-793F46D99805}">
  <dimension ref="A1:E833"/>
  <sheetViews>
    <sheetView workbookViewId="0">
      <selection sqref="A1:E2"/>
    </sheetView>
  </sheetViews>
  <sheetFormatPr baseColWidth="10" defaultRowHeight="15" x14ac:dyDescent="0.25"/>
  <cols>
    <col min="3" max="3" width="14.28515625" bestFit="1" customWidth="1"/>
  </cols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A1_2020_Berechnung!A11</f>
        <v>101</v>
      </c>
      <c r="B2">
        <f>A1_2020_Berechnung!$C$8</f>
        <v>2005</v>
      </c>
      <c r="C2" t="str">
        <f>VLOOKUP(A2,[1]Tabelle1!$A$1:$B$68,2,FALSE)</f>
        <v>Braunschweig  Stadt</v>
      </c>
      <c r="D2" t="str">
        <f>VLOOKUP(A2,[2]Tabelle1!$A$2:$C$53,3,FALSE)</f>
        <v>K03101</v>
      </c>
      <c r="E2">
        <f>A1_2020_Berechnung!C11</f>
        <v>245273</v>
      </c>
    </row>
    <row r="3" spans="1:5" x14ac:dyDescent="0.25">
      <c r="A3">
        <f>A1_2020_Berechnung!A12</f>
        <v>102</v>
      </c>
      <c r="B3">
        <f>A1_2020_Berechnung!$C$8</f>
        <v>2005</v>
      </c>
      <c r="C3" t="str">
        <f>VLOOKUP(A3,[1]Tabelle1!$A$1:$B$68,2,FALSE)</f>
        <v>Salzgitter  Stadt</v>
      </c>
      <c r="D3" t="str">
        <f>VLOOKUP(A3,[2]Tabelle1!$A$2:$C$53,3,FALSE)</f>
        <v>K03102</v>
      </c>
      <c r="E3">
        <f>A1_2020_Berechnung!C12</f>
        <v>107726</v>
      </c>
    </row>
    <row r="4" spans="1:5" x14ac:dyDescent="0.25">
      <c r="A4">
        <f>A1_2020_Berechnung!A13</f>
        <v>103</v>
      </c>
      <c r="B4">
        <f>A1_2020_Berechnung!$C$8</f>
        <v>2005</v>
      </c>
      <c r="C4" t="str">
        <f>VLOOKUP(A4,[1]Tabelle1!$A$1:$B$68,2,FALSE)</f>
        <v>Wolfsburg  Stadt</v>
      </c>
      <c r="D4" t="str">
        <f>VLOOKUP(A4,[2]Tabelle1!$A$2:$C$53,3,FALSE)</f>
        <v>K03103</v>
      </c>
      <c r="E4">
        <f>A1_2020_Berechnung!C13</f>
        <v>121199</v>
      </c>
    </row>
    <row r="5" spans="1:5" x14ac:dyDescent="0.25">
      <c r="A5">
        <f>A1_2020_Berechnung!A14</f>
        <v>151</v>
      </c>
      <c r="B5">
        <f>A1_2020_Berechnung!$C$8</f>
        <v>2005</v>
      </c>
      <c r="C5" t="str">
        <f>VLOOKUP(A5,[1]Tabelle1!$A$1:$B$68,2,FALSE)</f>
        <v>Gifhorn</v>
      </c>
      <c r="D5" t="str">
        <f>VLOOKUP(A5,[2]Tabelle1!$A$2:$C$53,3,FALSE)</f>
        <v>K03151</v>
      </c>
      <c r="E5">
        <f>A1_2020_Berechnung!C14</f>
        <v>175298</v>
      </c>
    </row>
    <row r="6" spans="1:5" x14ac:dyDescent="0.25">
      <c r="A6">
        <f>A1_2020_Berechnung!A15</f>
        <v>153</v>
      </c>
      <c r="B6">
        <f>A1_2020_Berechnung!$C$8</f>
        <v>2005</v>
      </c>
      <c r="C6" t="str">
        <f>VLOOKUP(A6,[1]Tabelle1!$A$1:$B$68,2,FALSE)</f>
        <v>Goslar</v>
      </c>
      <c r="D6" t="str">
        <f>VLOOKUP(A6,[2]Tabelle1!$A$2:$C$53,3,FALSE)</f>
        <v>K03153</v>
      </c>
      <c r="E6">
        <f>A1_2020_Berechnung!C15</f>
        <v>151452</v>
      </c>
    </row>
    <row r="7" spans="1:5" x14ac:dyDescent="0.25">
      <c r="A7">
        <f>A1_2020_Berechnung!A16</f>
        <v>154</v>
      </c>
      <c r="B7">
        <f>A1_2020_Berechnung!$C$8</f>
        <v>2005</v>
      </c>
      <c r="C7" t="str">
        <f>VLOOKUP(A7,[1]Tabelle1!$A$1:$B$68,2,FALSE)</f>
        <v>Helmstedt</v>
      </c>
      <c r="D7" t="str">
        <f>VLOOKUP(A7,[2]Tabelle1!$A$2:$C$53,3,FALSE)</f>
        <v>K03154</v>
      </c>
      <c r="E7">
        <f>A1_2020_Berechnung!C16</f>
        <v>97749</v>
      </c>
    </row>
    <row r="8" spans="1:5" x14ac:dyDescent="0.25">
      <c r="A8">
        <f>A1_2020_Berechnung!A17</f>
        <v>155</v>
      </c>
      <c r="B8">
        <f>A1_2020_Berechnung!$C$8</f>
        <v>2005</v>
      </c>
      <c r="C8" t="str">
        <f>VLOOKUP(A8,[1]Tabelle1!$A$1:$B$68,2,FALSE)</f>
        <v>Northeim</v>
      </c>
      <c r="D8" t="str">
        <f>VLOOKUP(A8,[2]Tabelle1!$A$2:$C$53,3,FALSE)</f>
        <v>K03155</v>
      </c>
      <c r="E8">
        <f>A1_2020_Berechnung!C17</f>
        <v>146690</v>
      </c>
    </row>
    <row r="9" spans="1:5" x14ac:dyDescent="0.25">
      <c r="A9">
        <f>A1_2020_Berechnung!A18</f>
        <v>157</v>
      </c>
      <c r="B9">
        <f>A1_2020_Berechnung!$C$8</f>
        <v>2005</v>
      </c>
      <c r="C9" t="str">
        <f>VLOOKUP(A9,[1]Tabelle1!$A$1:$B$68,2,FALSE)</f>
        <v>Peine</v>
      </c>
      <c r="D9" t="str">
        <f>VLOOKUP(A9,[2]Tabelle1!$A$2:$C$53,3,FALSE)</f>
        <v>K03157</v>
      </c>
      <c r="E9">
        <f>A1_2020_Berechnung!C18</f>
        <v>134581</v>
      </c>
    </row>
    <row r="10" spans="1:5" x14ac:dyDescent="0.25">
      <c r="A10">
        <f>A1_2020_Berechnung!A19</f>
        <v>158</v>
      </c>
      <c r="B10">
        <f>A1_2020_Berechnung!$C$8</f>
        <v>2005</v>
      </c>
      <c r="C10" t="str">
        <f>VLOOKUP(A10,[1]Tabelle1!$A$1:$B$68,2,FALSE)</f>
        <v>Wolfenbüttel</v>
      </c>
      <c r="D10" t="str">
        <f>VLOOKUP(A10,[2]Tabelle1!$A$2:$C$53,3,FALSE)</f>
        <v>K03158</v>
      </c>
      <c r="E10">
        <f>A1_2020_Berechnung!C19</f>
        <v>126460</v>
      </c>
    </row>
    <row r="11" spans="1:5" x14ac:dyDescent="0.25">
      <c r="A11">
        <f>A1_2020_Berechnung!A20</f>
        <v>159</v>
      </c>
      <c r="B11">
        <f>A1_2020_Berechnung!$C$8</f>
        <v>2005</v>
      </c>
      <c r="C11" t="str">
        <f>VLOOKUP(A11,[1]Tabelle1!$A$1:$B$68,2,FALSE)</f>
        <v>Göttingen</v>
      </c>
      <c r="D11" t="str">
        <f>VLOOKUP(A11,[2]Tabelle1!$A$2:$C$53,3,FALSE)</f>
        <v>K03159</v>
      </c>
      <c r="E11">
        <f>A1_2020_Berechnung!C20</f>
        <v>344905</v>
      </c>
    </row>
    <row r="12" spans="1:5" x14ac:dyDescent="0.25">
      <c r="A12">
        <f>A1_2020_Berechnung!A21</f>
        <v>1</v>
      </c>
      <c r="B12">
        <f>A1_2020_Berechnung!$C$8</f>
        <v>2005</v>
      </c>
      <c r="C12" t="str">
        <f>VLOOKUP(A12,[1]Tabelle1!$A$1:$B$68,2,FALSE)</f>
        <v>Stat. Region Braunschweig</v>
      </c>
      <c r="D12" t="str">
        <f>VLOOKUP(A12,[2]Tabelle1!$A$2:$C$53,3,FALSE)</f>
        <v>K031</v>
      </c>
      <c r="E12">
        <f>A1_2020_Berechnung!C21</f>
        <v>1650435</v>
      </c>
    </row>
    <row r="13" spans="1:5" x14ac:dyDescent="0.25">
      <c r="A13">
        <f>A1_2020_Berechnung!A22</f>
        <v>241</v>
      </c>
      <c r="B13">
        <f>A1_2020_Berechnung!$C$8</f>
        <v>2005</v>
      </c>
      <c r="C13" t="str">
        <f>VLOOKUP(A13,[1]Tabelle1!$A$1:$B$68,2,FALSE)</f>
        <v>Hannover  Region</v>
      </c>
      <c r="D13" t="str">
        <f>VLOOKUP(A13,[2]Tabelle1!$A$2:$C$53,3,FALSE)</f>
        <v>K03241</v>
      </c>
      <c r="E13">
        <f>A1_2020_Berechnung!C22</f>
        <v>1128543</v>
      </c>
    </row>
    <row r="14" spans="1:5" x14ac:dyDescent="0.25">
      <c r="A14">
        <f>A1_2020_Berechnung!A23</f>
        <v>241001</v>
      </c>
      <c r="B14">
        <f>A1_2020_Berechnung!$C$8</f>
        <v>2005</v>
      </c>
      <c r="C14" t="str">
        <f>VLOOKUP(A14,[1]Tabelle1!$A$1:$B$68,2,FALSE)</f>
        <v xml:space="preserve">   dav. Hannover  Lhst.</v>
      </c>
      <c r="D14" t="str">
        <f>VLOOKUP(A14,[2]Tabelle1!$A$2:$C$53,3,FALSE)</f>
        <v>K03241001</v>
      </c>
      <c r="E14">
        <f>A1_2020_Berechnung!C23</f>
        <v>515729</v>
      </c>
    </row>
    <row r="15" spans="1:5" x14ac:dyDescent="0.25">
      <c r="A15">
        <f>A1_2020_Berechnung!A24</f>
        <v>241999</v>
      </c>
      <c r="B15">
        <f>A1_2020_Berechnung!$C$8</f>
        <v>2005</v>
      </c>
      <c r="C15" t="str">
        <f>VLOOKUP(A15,[1]Tabelle1!$A$1:$B$68,2,FALSE)</f>
        <v xml:space="preserve">   dav. Hannover  Umland</v>
      </c>
      <c r="D15" t="str">
        <f>VLOOKUP(A15,[2]Tabelle1!$A$2:$C$53,3,FALSE)</f>
        <v>K03241999</v>
      </c>
      <c r="E15">
        <f>A1_2020_Berechnung!C24</f>
        <v>612814</v>
      </c>
    </row>
    <row r="16" spans="1:5" x14ac:dyDescent="0.25">
      <c r="A16">
        <f>A1_2020_Berechnung!A25</f>
        <v>251</v>
      </c>
      <c r="B16">
        <f>A1_2020_Berechnung!$C$8</f>
        <v>2005</v>
      </c>
      <c r="C16" t="str">
        <f>VLOOKUP(A16,[1]Tabelle1!$A$1:$B$68,2,FALSE)</f>
        <v>Diepholz</v>
      </c>
      <c r="D16" t="str">
        <f>VLOOKUP(A16,[2]Tabelle1!$A$2:$C$53,3,FALSE)</f>
        <v>K03251</v>
      </c>
      <c r="E16">
        <f>A1_2020_Berechnung!C25</f>
        <v>215548</v>
      </c>
    </row>
    <row r="17" spans="1:5" x14ac:dyDescent="0.25">
      <c r="A17">
        <f>A1_2020_Berechnung!A26</f>
        <v>252</v>
      </c>
      <c r="B17">
        <f>A1_2020_Berechnung!$C$8</f>
        <v>2005</v>
      </c>
      <c r="C17" t="str">
        <f>VLOOKUP(A17,[1]Tabelle1!$A$1:$B$68,2,FALSE)</f>
        <v>Hameln-Pyrmont</v>
      </c>
      <c r="D17" t="str">
        <f>VLOOKUP(A17,[2]Tabelle1!$A$2:$C$53,3,FALSE)</f>
        <v>K03252</v>
      </c>
      <c r="E17">
        <f>A1_2020_Berechnung!C26</f>
        <v>159840</v>
      </c>
    </row>
    <row r="18" spans="1:5" x14ac:dyDescent="0.25">
      <c r="A18">
        <f>A1_2020_Berechnung!A27</f>
        <v>254</v>
      </c>
      <c r="B18">
        <f>A1_2020_Berechnung!$C$8</f>
        <v>2005</v>
      </c>
      <c r="C18" t="str">
        <f>VLOOKUP(A18,[1]Tabelle1!$A$1:$B$68,2,FALSE)</f>
        <v>Hildesheim</v>
      </c>
      <c r="D18" t="str">
        <f>VLOOKUP(A18,[2]Tabelle1!$A$2:$C$53,3,FALSE)</f>
        <v>K03254</v>
      </c>
      <c r="E18">
        <f>A1_2020_Berechnung!C27</f>
        <v>290643</v>
      </c>
    </row>
    <row r="19" spans="1:5" x14ac:dyDescent="0.25">
      <c r="A19">
        <f>A1_2020_Berechnung!A28</f>
        <v>255</v>
      </c>
      <c r="B19">
        <f>A1_2020_Berechnung!$C$8</f>
        <v>2005</v>
      </c>
      <c r="C19" t="str">
        <f>VLOOKUP(A19,[1]Tabelle1!$A$1:$B$68,2,FALSE)</f>
        <v>Holzminden</v>
      </c>
      <c r="D19" t="str">
        <f>VLOOKUP(A19,[2]Tabelle1!$A$2:$C$53,3,FALSE)</f>
        <v>K03255</v>
      </c>
      <c r="E19">
        <f>A1_2020_Berechnung!C28</f>
        <v>77918</v>
      </c>
    </row>
    <row r="20" spans="1:5" x14ac:dyDescent="0.25">
      <c r="A20">
        <f>A1_2020_Berechnung!A29</f>
        <v>256</v>
      </c>
      <c r="B20">
        <f>A1_2020_Berechnung!$C$8</f>
        <v>2005</v>
      </c>
      <c r="C20" t="str">
        <f>VLOOKUP(A20,[1]Tabelle1!$A$1:$B$68,2,FALSE)</f>
        <v>Nienburg (Weser)</v>
      </c>
      <c r="D20" t="str">
        <f>VLOOKUP(A20,[2]Tabelle1!$A$2:$C$53,3,FALSE)</f>
        <v>K03256</v>
      </c>
      <c r="E20">
        <f>A1_2020_Berechnung!C29</f>
        <v>125870</v>
      </c>
    </row>
    <row r="21" spans="1:5" x14ac:dyDescent="0.25">
      <c r="A21">
        <f>A1_2020_Berechnung!A30</f>
        <v>257</v>
      </c>
      <c r="B21">
        <f>A1_2020_Berechnung!$C$8</f>
        <v>2005</v>
      </c>
      <c r="C21" t="str">
        <f>VLOOKUP(A21,[1]Tabelle1!$A$1:$B$68,2,FALSE)</f>
        <v>Schaumburg</v>
      </c>
      <c r="D21" t="str">
        <f>VLOOKUP(A21,[2]Tabelle1!$A$2:$C$53,3,FALSE)</f>
        <v>K03257</v>
      </c>
      <c r="E21">
        <f>A1_2020_Berechnung!C30</f>
        <v>165557</v>
      </c>
    </row>
    <row r="22" spans="1:5" x14ac:dyDescent="0.25">
      <c r="A22">
        <f>A1_2020_Berechnung!A31</f>
        <v>2</v>
      </c>
      <c r="B22">
        <f>A1_2020_Berechnung!$C$8</f>
        <v>2005</v>
      </c>
      <c r="C22" t="str">
        <f>VLOOKUP(A22,[1]Tabelle1!$A$1:$B$68,2,FALSE)</f>
        <v>Stat. Region Hannover</v>
      </c>
      <c r="D22" t="str">
        <f>VLOOKUP(A22,[2]Tabelle1!$A$2:$C$53,3,FALSE)</f>
        <v>K032</v>
      </c>
      <c r="E22">
        <f>A1_2020_Berechnung!C31</f>
        <v>2163919</v>
      </c>
    </row>
    <row r="23" spans="1:5" x14ac:dyDescent="0.25">
      <c r="A23">
        <f>A1_2020_Berechnung!A32</f>
        <v>351</v>
      </c>
      <c r="B23">
        <f>A1_2020_Berechnung!$C$8</f>
        <v>2005</v>
      </c>
      <c r="C23" t="str">
        <f>VLOOKUP(A23,[1]Tabelle1!$A$1:$B$68,2,FALSE)</f>
        <v>Celle</v>
      </c>
      <c r="D23" t="str">
        <f>VLOOKUP(A23,[2]Tabelle1!$A$2:$C$53,3,FALSE)</f>
        <v>K03351</v>
      </c>
      <c r="E23">
        <f>A1_2020_Berechnung!C32</f>
        <v>182444</v>
      </c>
    </row>
    <row r="24" spans="1:5" x14ac:dyDescent="0.25">
      <c r="A24">
        <f>A1_2020_Berechnung!A33</f>
        <v>352</v>
      </c>
      <c r="B24">
        <f>A1_2020_Berechnung!$C$8</f>
        <v>2005</v>
      </c>
      <c r="C24" t="str">
        <f>VLOOKUP(A24,[1]Tabelle1!$A$1:$B$68,2,FALSE)</f>
        <v>Cuxhaven</v>
      </c>
      <c r="D24" t="str">
        <f>VLOOKUP(A24,[2]Tabelle1!$A$2:$C$53,3,FALSE)</f>
        <v>K03352</v>
      </c>
      <c r="E24">
        <f>A1_2020_Berechnung!C33</f>
        <v>205276</v>
      </c>
    </row>
    <row r="25" spans="1:5" x14ac:dyDescent="0.25">
      <c r="A25">
        <f>A1_2020_Berechnung!A34</f>
        <v>353</v>
      </c>
      <c r="B25">
        <f>A1_2020_Berechnung!$C$8</f>
        <v>2005</v>
      </c>
      <c r="C25" t="str">
        <f>VLOOKUP(A25,[1]Tabelle1!$A$1:$B$68,2,FALSE)</f>
        <v>Harburg</v>
      </c>
      <c r="D25" t="str">
        <f>VLOOKUP(A25,[2]Tabelle1!$A$2:$C$53,3,FALSE)</f>
        <v>K03353</v>
      </c>
      <c r="E25">
        <f>A1_2020_Berechnung!C34</f>
        <v>241827</v>
      </c>
    </row>
    <row r="26" spans="1:5" x14ac:dyDescent="0.25">
      <c r="A26">
        <f>A1_2020_Berechnung!A35</f>
        <v>354</v>
      </c>
      <c r="B26">
        <f>A1_2020_Berechnung!$C$8</f>
        <v>2005</v>
      </c>
      <c r="C26" t="str">
        <f>VLOOKUP(A26,[1]Tabelle1!$A$1:$B$68,2,FALSE)</f>
        <v>Lüchow-Dannenberg</v>
      </c>
      <c r="D26" t="str">
        <f>VLOOKUP(A26,[2]Tabelle1!$A$2:$C$53,3,FALSE)</f>
        <v>K03354</v>
      </c>
      <c r="E26">
        <f>A1_2020_Berechnung!C35</f>
        <v>51352</v>
      </c>
    </row>
    <row r="27" spans="1:5" x14ac:dyDescent="0.25">
      <c r="A27">
        <f>A1_2020_Berechnung!A36</f>
        <v>355</v>
      </c>
      <c r="B27">
        <f>A1_2020_Berechnung!$C$8</f>
        <v>2005</v>
      </c>
      <c r="C27" t="str">
        <f>VLOOKUP(A27,[1]Tabelle1!$A$1:$B$68,2,FALSE)</f>
        <v>Lüneburg</v>
      </c>
      <c r="D27" t="str">
        <f>VLOOKUP(A27,[2]Tabelle1!$A$2:$C$53,3,FALSE)</f>
        <v>K03355</v>
      </c>
      <c r="E27">
        <f>A1_2020_Berechnung!C36</f>
        <v>175441</v>
      </c>
    </row>
    <row r="28" spans="1:5" x14ac:dyDescent="0.25">
      <c r="A28">
        <f>A1_2020_Berechnung!A37</f>
        <v>356</v>
      </c>
      <c r="B28">
        <f>A1_2020_Berechnung!$C$8</f>
        <v>2005</v>
      </c>
      <c r="C28" t="str">
        <f>VLOOKUP(A28,[1]Tabelle1!$A$1:$B$68,2,FALSE)</f>
        <v>Osterholz</v>
      </c>
      <c r="D28" t="str">
        <f>VLOOKUP(A28,[2]Tabelle1!$A$2:$C$53,3,FALSE)</f>
        <v>K03356</v>
      </c>
      <c r="E28">
        <f>A1_2020_Berechnung!C37</f>
        <v>112741</v>
      </c>
    </row>
    <row r="29" spans="1:5" x14ac:dyDescent="0.25">
      <c r="A29">
        <f>A1_2020_Berechnung!A38</f>
        <v>357</v>
      </c>
      <c r="B29">
        <f>A1_2020_Berechnung!$C$8</f>
        <v>2005</v>
      </c>
      <c r="C29" t="str">
        <f>VLOOKUP(A29,[1]Tabelle1!$A$1:$B$68,2,FALSE)</f>
        <v>Rotenburg (Wümme)</v>
      </c>
      <c r="D29" t="str">
        <f>VLOOKUP(A29,[2]Tabelle1!$A$2:$C$53,3,FALSE)</f>
        <v>K03357</v>
      </c>
      <c r="E29">
        <f>A1_2020_Berechnung!C38</f>
        <v>164875</v>
      </c>
    </row>
    <row r="30" spans="1:5" x14ac:dyDescent="0.25">
      <c r="A30">
        <f>A1_2020_Berechnung!A39</f>
        <v>358</v>
      </c>
      <c r="B30">
        <f>A1_2020_Berechnung!$C$8</f>
        <v>2005</v>
      </c>
      <c r="C30" t="str">
        <f>VLOOKUP(A30,[1]Tabelle1!$A$1:$B$68,2,FALSE)</f>
        <v>Heidekreis</v>
      </c>
      <c r="D30" t="str">
        <f>VLOOKUP(A30,[2]Tabelle1!$A$2:$C$53,3,FALSE)</f>
        <v>K03358</v>
      </c>
      <c r="E30">
        <f>A1_2020_Berechnung!C39</f>
        <v>142678</v>
      </c>
    </row>
    <row r="31" spans="1:5" x14ac:dyDescent="0.25">
      <c r="A31">
        <f>A1_2020_Berechnung!A40</f>
        <v>359</v>
      </c>
      <c r="B31">
        <f>A1_2020_Berechnung!$C$8</f>
        <v>2005</v>
      </c>
      <c r="C31" t="str">
        <f>VLOOKUP(A31,[1]Tabelle1!$A$1:$B$68,2,FALSE)</f>
        <v>Stade</v>
      </c>
      <c r="D31" t="str">
        <f>VLOOKUP(A31,[2]Tabelle1!$A$2:$C$53,3,FALSE)</f>
        <v>K03359</v>
      </c>
      <c r="E31">
        <f>A1_2020_Berechnung!C40</f>
        <v>196475</v>
      </c>
    </row>
    <row r="32" spans="1:5" x14ac:dyDescent="0.25">
      <c r="A32">
        <f>A1_2020_Berechnung!A41</f>
        <v>360</v>
      </c>
      <c r="B32">
        <f>A1_2020_Berechnung!$C$8</f>
        <v>2005</v>
      </c>
      <c r="C32" t="str">
        <f>VLOOKUP(A32,[1]Tabelle1!$A$1:$B$68,2,FALSE)</f>
        <v>Uelzen</v>
      </c>
      <c r="D32" t="str">
        <f>VLOOKUP(A32,[2]Tabelle1!$A$2:$C$53,3,FALSE)</f>
        <v>K03360</v>
      </c>
      <c r="E32">
        <f>A1_2020_Berechnung!C41</f>
        <v>96940</v>
      </c>
    </row>
    <row r="33" spans="1:5" x14ac:dyDescent="0.25">
      <c r="A33">
        <f>A1_2020_Berechnung!A42</f>
        <v>361</v>
      </c>
      <c r="B33">
        <f>A1_2020_Berechnung!$C$8</f>
        <v>2005</v>
      </c>
      <c r="C33" t="str">
        <f>VLOOKUP(A33,[1]Tabelle1!$A$1:$B$68,2,FALSE)</f>
        <v>Verden</v>
      </c>
      <c r="D33" t="str">
        <f>VLOOKUP(A33,[2]Tabelle1!$A$2:$C$53,3,FALSE)</f>
        <v>K03361</v>
      </c>
      <c r="E33">
        <f>A1_2020_Berechnung!C42</f>
        <v>134084</v>
      </c>
    </row>
    <row r="34" spans="1:5" x14ac:dyDescent="0.25">
      <c r="A34">
        <f>A1_2020_Berechnung!A43</f>
        <v>3</v>
      </c>
      <c r="B34">
        <f>A1_2020_Berechnung!$C$8</f>
        <v>2005</v>
      </c>
      <c r="C34" t="str">
        <f>VLOOKUP(A34,[1]Tabelle1!$A$1:$B$68,2,FALSE)</f>
        <v>Stat. Region Lüneburg</v>
      </c>
      <c r="D34" t="str">
        <f>VLOOKUP(A34,[2]Tabelle1!$A$2:$C$53,3,FALSE)</f>
        <v>K033</v>
      </c>
      <c r="E34">
        <f>A1_2020_Berechnung!C43</f>
        <v>1704133</v>
      </c>
    </row>
    <row r="35" spans="1:5" x14ac:dyDescent="0.25">
      <c r="A35">
        <f>A1_2020_Berechnung!A44</f>
        <v>401</v>
      </c>
      <c r="B35">
        <f>A1_2020_Berechnung!$C$8</f>
        <v>2005</v>
      </c>
      <c r="C35" t="str">
        <f>VLOOKUP(A35,[1]Tabelle1!$A$1:$B$68,2,FALSE)</f>
        <v>Delmenhorst  Stadt</v>
      </c>
      <c r="D35" t="str">
        <f>VLOOKUP(A35,[2]Tabelle1!$A$2:$C$53,3,FALSE)</f>
        <v>K03401</v>
      </c>
      <c r="E35">
        <f>A1_2020_Berechnung!C44</f>
        <v>75916</v>
      </c>
    </row>
    <row r="36" spans="1:5" x14ac:dyDescent="0.25">
      <c r="A36">
        <f>A1_2020_Berechnung!A45</f>
        <v>402</v>
      </c>
      <c r="B36">
        <f>A1_2020_Berechnung!$C$8</f>
        <v>2005</v>
      </c>
      <c r="C36" t="str">
        <f>VLOOKUP(A36,[1]Tabelle1!$A$1:$B$68,2,FALSE)</f>
        <v>Emden  Stadt</v>
      </c>
      <c r="D36" t="str">
        <f>VLOOKUP(A36,[2]Tabelle1!$A$2:$C$53,3,FALSE)</f>
        <v>K03402</v>
      </c>
      <c r="E36">
        <f>A1_2020_Berechnung!C45</f>
        <v>51693</v>
      </c>
    </row>
    <row r="37" spans="1:5" x14ac:dyDescent="0.25">
      <c r="A37">
        <f>A1_2020_Berechnung!A46</f>
        <v>403</v>
      </c>
      <c r="B37">
        <f>A1_2020_Berechnung!$C$8</f>
        <v>2005</v>
      </c>
      <c r="C37" t="str">
        <f>VLOOKUP(A37,[1]Tabelle1!$A$1:$B$68,2,FALSE)</f>
        <v>Oldenburg(Oldb)  Stadt</v>
      </c>
      <c r="D37" t="str">
        <f>VLOOKUP(A37,[2]Tabelle1!$A$2:$C$53,3,FALSE)</f>
        <v>K03403</v>
      </c>
      <c r="E37">
        <f>A1_2020_Berechnung!C46</f>
        <v>158565</v>
      </c>
    </row>
    <row r="38" spans="1:5" x14ac:dyDescent="0.25">
      <c r="A38">
        <f>A1_2020_Berechnung!A47</f>
        <v>404</v>
      </c>
      <c r="B38">
        <f>A1_2020_Berechnung!$C$8</f>
        <v>2005</v>
      </c>
      <c r="C38" t="str">
        <f>VLOOKUP(A38,[1]Tabelle1!$A$1:$B$68,2,FALSE)</f>
        <v>Osnabrück  Stadt</v>
      </c>
      <c r="D38" t="str">
        <f>VLOOKUP(A38,[2]Tabelle1!$A$2:$C$53,3,FALSE)</f>
        <v>K03404</v>
      </c>
      <c r="E38">
        <f>A1_2020_Berechnung!C47</f>
        <v>163814</v>
      </c>
    </row>
    <row r="39" spans="1:5" x14ac:dyDescent="0.25">
      <c r="A39">
        <f>A1_2020_Berechnung!A48</f>
        <v>405</v>
      </c>
      <c r="B39">
        <f>A1_2020_Berechnung!$C$8</f>
        <v>2005</v>
      </c>
      <c r="C39" t="str">
        <f>VLOOKUP(A39,[1]Tabelle1!$A$1:$B$68,2,FALSE)</f>
        <v>Wilhelmshaven  Stadt</v>
      </c>
      <c r="D39" t="str">
        <f>VLOOKUP(A39,[2]Tabelle1!$A$2:$C$53,3,FALSE)</f>
        <v>K03405</v>
      </c>
      <c r="E39">
        <f>A1_2020_Berechnung!C48</f>
        <v>83552</v>
      </c>
    </row>
    <row r="40" spans="1:5" x14ac:dyDescent="0.25">
      <c r="A40">
        <f>A1_2020_Berechnung!A49</f>
        <v>451</v>
      </c>
      <c r="B40">
        <f>A1_2020_Berechnung!$C$8</f>
        <v>2005</v>
      </c>
      <c r="C40" t="str">
        <f>VLOOKUP(A40,[1]Tabelle1!$A$1:$B$68,2,FALSE)</f>
        <v>Ammerland</v>
      </c>
      <c r="D40" t="str">
        <f>VLOOKUP(A40,[2]Tabelle1!$A$2:$C$53,3,FALSE)</f>
        <v>K03451</v>
      </c>
      <c r="E40">
        <f>A1_2020_Berechnung!C49</f>
        <v>115891</v>
      </c>
    </row>
    <row r="41" spans="1:5" x14ac:dyDescent="0.25">
      <c r="A41">
        <f>A1_2020_Berechnung!A50</f>
        <v>452</v>
      </c>
      <c r="B41">
        <f>A1_2020_Berechnung!$C$8</f>
        <v>2005</v>
      </c>
      <c r="C41" t="str">
        <f>VLOOKUP(A41,[1]Tabelle1!$A$1:$B$68,2,FALSE)</f>
        <v>Aurich</v>
      </c>
      <c r="D41" t="str">
        <f>VLOOKUP(A41,[2]Tabelle1!$A$2:$C$53,3,FALSE)</f>
        <v>K03452</v>
      </c>
      <c r="E41">
        <f>A1_2020_Berechnung!C50</f>
        <v>190128</v>
      </c>
    </row>
    <row r="42" spans="1:5" x14ac:dyDescent="0.25">
      <c r="A42">
        <f>A1_2020_Berechnung!A51</f>
        <v>453</v>
      </c>
      <c r="B42">
        <f>A1_2020_Berechnung!$C$8</f>
        <v>2005</v>
      </c>
      <c r="C42" t="str">
        <f>VLOOKUP(A42,[1]Tabelle1!$A$1:$B$68,2,FALSE)</f>
        <v>Cloppenburg</v>
      </c>
      <c r="D42" t="str">
        <f>VLOOKUP(A42,[2]Tabelle1!$A$2:$C$53,3,FALSE)</f>
        <v>K03453</v>
      </c>
      <c r="E42">
        <f>A1_2020_Berechnung!C51</f>
        <v>155642</v>
      </c>
    </row>
    <row r="43" spans="1:5" x14ac:dyDescent="0.25">
      <c r="A43">
        <f>A1_2020_Berechnung!A52</f>
        <v>454</v>
      </c>
      <c r="B43">
        <f>A1_2020_Berechnung!$C$8</f>
        <v>2005</v>
      </c>
      <c r="C43" t="str">
        <f>VLOOKUP(A43,[1]Tabelle1!$A$1:$B$68,2,FALSE)</f>
        <v>Emsland</v>
      </c>
      <c r="D43" t="str">
        <f>VLOOKUP(A43,[2]Tabelle1!$A$2:$C$53,3,FALSE)</f>
        <v>K03454</v>
      </c>
      <c r="E43">
        <f>A1_2020_Berechnung!C52</f>
        <v>310088</v>
      </c>
    </row>
    <row r="44" spans="1:5" x14ac:dyDescent="0.25">
      <c r="A44">
        <f>A1_2020_Berechnung!A53</f>
        <v>455</v>
      </c>
      <c r="B44">
        <f>A1_2020_Berechnung!$C$8</f>
        <v>2005</v>
      </c>
      <c r="C44" t="str">
        <f>VLOOKUP(A44,[1]Tabelle1!$A$1:$B$68,2,FALSE)</f>
        <v>Friesland</v>
      </c>
      <c r="D44" t="str">
        <f>VLOOKUP(A44,[2]Tabelle1!$A$2:$C$53,3,FALSE)</f>
        <v>K03455</v>
      </c>
      <c r="E44">
        <f>A1_2020_Berechnung!C53</f>
        <v>101412</v>
      </c>
    </row>
    <row r="45" spans="1:5" x14ac:dyDescent="0.25">
      <c r="A45">
        <f>A1_2020_Berechnung!A54</f>
        <v>456</v>
      </c>
      <c r="B45">
        <f>A1_2020_Berechnung!$C$8</f>
        <v>2005</v>
      </c>
      <c r="C45" t="str">
        <f>VLOOKUP(A45,[1]Tabelle1!$A$1:$B$68,2,FALSE)</f>
        <v>Grafschaft Bentheim</v>
      </c>
      <c r="D45" t="str">
        <f>VLOOKUP(A45,[2]Tabelle1!$A$2:$C$53,3,FALSE)</f>
        <v>K03456</v>
      </c>
      <c r="E45">
        <f>A1_2020_Berechnung!C54</f>
        <v>134442</v>
      </c>
    </row>
    <row r="46" spans="1:5" x14ac:dyDescent="0.25">
      <c r="A46">
        <f>A1_2020_Berechnung!A55</f>
        <v>457</v>
      </c>
      <c r="B46">
        <f>A1_2020_Berechnung!$C$8</f>
        <v>2005</v>
      </c>
      <c r="C46" t="str">
        <f>VLOOKUP(A46,[1]Tabelle1!$A$1:$B$68,2,FALSE)</f>
        <v>Leer</v>
      </c>
      <c r="D46" t="str">
        <f>VLOOKUP(A46,[2]Tabelle1!$A$2:$C$53,3,FALSE)</f>
        <v>K03457</v>
      </c>
      <c r="E46">
        <f>A1_2020_Berechnung!C55</f>
        <v>165056</v>
      </c>
    </row>
    <row r="47" spans="1:5" x14ac:dyDescent="0.25">
      <c r="A47">
        <f>A1_2020_Berechnung!A56</f>
        <v>458</v>
      </c>
      <c r="B47">
        <f>A1_2020_Berechnung!$C$8</f>
        <v>2005</v>
      </c>
      <c r="C47" t="str">
        <f>VLOOKUP(A47,[1]Tabelle1!$A$1:$B$68,2,FALSE)</f>
        <v>Oldenburg</v>
      </c>
      <c r="D47" t="str">
        <f>VLOOKUP(A47,[2]Tabelle1!$A$2:$C$53,3,FALSE)</f>
        <v>K03458</v>
      </c>
      <c r="E47">
        <f>A1_2020_Berechnung!C56</f>
        <v>125731</v>
      </c>
    </row>
    <row r="48" spans="1:5" x14ac:dyDescent="0.25">
      <c r="A48">
        <f>A1_2020_Berechnung!A57</f>
        <v>459</v>
      </c>
      <c r="B48">
        <f>A1_2020_Berechnung!$C$8</f>
        <v>2005</v>
      </c>
      <c r="C48" t="str">
        <f>VLOOKUP(A48,[1]Tabelle1!$A$1:$B$68,2,FALSE)</f>
        <v>Osnabrück</v>
      </c>
      <c r="D48" t="str">
        <f>VLOOKUP(A48,[2]Tabelle1!$A$2:$C$53,3,FALSE)</f>
        <v>K03459</v>
      </c>
      <c r="E48">
        <f>A1_2020_Berechnung!C57</f>
        <v>359449</v>
      </c>
    </row>
    <row r="49" spans="1:5" x14ac:dyDescent="0.25">
      <c r="A49">
        <f>A1_2020_Berechnung!A58</f>
        <v>460</v>
      </c>
      <c r="B49">
        <f>A1_2020_Berechnung!$C$8</f>
        <v>2005</v>
      </c>
      <c r="C49" t="str">
        <f>VLOOKUP(A49,[1]Tabelle1!$A$1:$B$68,2,FALSE)</f>
        <v>Vechta</v>
      </c>
      <c r="D49" t="str">
        <f>VLOOKUP(A49,[2]Tabelle1!$A$2:$C$53,3,FALSE)</f>
        <v>K03460</v>
      </c>
      <c r="E49">
        <f>A1_2020_Berechnung!C58</f>
        <v>132401</v>
      </c>
    </row>
    <row r="50" spans="1:5" x14ac:dyDescent="0.25">
      <c r="A50">
        <f>A1_2020_Berechnung!A59</f>
        <v>461</v>
      </c>
      <c r="B50">
        <f>A1_2020_Berechnung!$C$8</f>
        <v>2005</v>
      </c>
      <c r="C50" t="str">
        <f>VLOOKUP(A50,[1]Tabelle1!$A$1:$B$68,2,FALSE)</f>
        <v>Wesermarsch</v>
      </c>
      <c r="D50" t="str">
        <f>VLOOKUP(A50,[2]Tabelle1!$A$2:$C$53,3,FALSE)</f>
        <v>K03461</v>
      </c>
      <c r="E50">
        <f>A1_2020_Berechnung!C59</f>
        <v>93725</v>
      </c>
    </row>
    <row r="51" spans="1:5" x14ac:dyDescent="0.25">
      <c r="A51">
        <f>A1_2020_Berechnung!A60</f>
        <v>462</v>
      </c>
      <c r="B51">
        <f>A1_2020_Berechnung!$C$8</f>
        <v>2005</v>
      </c>
      <c r="C51" t="str">
        <f>VLOOKUP(A51,[1]Tabelle1!$A$1:$B$68,2,FALSE)</f>
        <v>Wittmund</v>
      </c>
      <c r="D51" t="str">
        <f>VLOOKUP(A51,[2]Tabelle1!$A$2:$C$53,3,FALSE)</f>
        <v>K03462</v>
      </c>
      <c r="E51">
        <f>A1_2020_Berechnung!C60</f>
        <v>57954</v>
      </c>
    </row>
    <row r="52" spans="1:5" x14ac:dyDescent="0.25">
      <c r="A52">
        <f>A1_2020_Berechnung!A61</f>
        <v>4</v>
      </c>
      <c r="B52">
        <f>A1_2020_Berechnung!$C$8</f>
        <v>2005</v>
      </c>
      <c r="C52" t="str">
        <f>VLOOKUP(A52,[1]Tabelle1!$A$1:$B$68,2,FALSE)</f>
        <v>Stat. Region Weser-Ems</v>
      </c>
      <c r="D52" t="str">
        <f>VLOOKUP(A52,[2]Tabelle1!$A$2:$C$53,3,FALSE)</f>
        <v>K034</v>
      </c>
      <c r="E52">
        <f>A1_2020_Berechnung!C61</f>
        <v>2475459</v>
      </c>
    </row>
    <row r="53" spans="1:5" x14ac:dyDescent="0.25">
      <c r="A53">
        <f>A1_2020_Berechnung!A62</f>
        <v>0</v>
      </c>
      <c r="B53">
        <f>A1_2020_Berechnung!$C$8</f>
        <v>2005</v>
      </c>
      <c r="C53" t="str">
        <f>VLOOKUP(A53,[1]Tabelle1!$A$1:$B$68,2,FALSE)</f>
        <v>Niedersachsen</v>
      </c>
      <c r="D53" t="str">
        <f>VLOOKUP(A53,[2]Tabelle1!$A$2:$C$53,3,FALSE)</f>
        <v>K030</v>
      </c>
      <c r="E53">
        <f>A1_2020_Berechnung!C62</f>
        <v>7993946</v>
      </c>
    </row>
    <row r="54" spans="1:5" x14ac:dyDescent="0.25">
      <c r="A54">
        <f>A1_2020_Berechnung!A11</f>
        <v>101</v>
      </c>
      <c r="B54">
        <f>A1_2020_Berechnung!$D$8</f>
        <v>2006</v>
      </c>
      <c r="C54" t="str">
        <f>VLOOKUP(A54,[1]Tabelle1!$A$1:$B$68,2,FALSE)</f>
        <v>Braunschweig  Stadt</v>
      </c>
      <c r="D54" t="str">
        <f>VLOOKUP(A54,[2]Tabelle1!$A$2:$C$53,3,FALSE)</f>
        <v>K03101</v>
      </c>
      <c r="E54">
        <f>A1_2020_Berechnung!D11</f>
        <v>245467</v>
      </c>
    </row>
    <row r="55" spans="1:5" x14ac:dyDescent="0.25">
      <c r="A55">
        <f>A1_2020_Berechnung!A12</f>
        <v>102</v>
      </c>
      <c r="B55">
        <f>A1_2020_Berechnung!$D$8</f>
        <v>2006</v>
      </c>
      <c r="C55" t="str">
        <f>VLOOKUP(A55,[1]Tabelle1!$A$1:$B$68,2,FALSE)</f>
        <v>Salzgitter  Stadt</v>
      </c>
      <c r="D55" t="str">
        <f>VLOOKUP(A55,[2]Tabelle1!$A$2:$C$53,3,FALSE)</f>
        <v>K03102</v>
      </c>
      <c r="E55">
        <f>A1_2020_Berechnung!D12</f>
        <v>106665</v>
      </c>
    </row>
    <row r="56" spans="1:5" x14ac:dyDescent="0.25">
      <c r="A56">
        <f>A1_2020_Berechnung!A13</f>
        <v>103</v>
      </c>
      <c r="B56">
        <f>A1_2020_Berechnung!$D$8</f>
        <v>2006</v>
      </c>
      <c r="C56" t="str">
        <f>VLOOKUP(A56,[1]Tabelle1!$A$1:$B$68,2,FALSE)</f>
        <v>Wolfsburg  Stadt</v>
      </c>
      <c r="D56" t="str">
        <f>VLOOKUP(A56,[2]Tabelle1!$A$2:$C$53,3,FALSE)</f>
        <v>K03103</v>
      </c>
      <c r="E56">
        <f>A1_2020_Berechnung!D13</f>
        <v>120493</v>
      </c>
    </row>
    <row r="57" spans="1:5" x14ac:dyDescent="0.25">
      <c r="A57">
        <f>A1_2020_Berechnung!A14</f>
        <v>151</v>
      </c>
      <c r="B57">
        <f>A1_2020_Berechnung!$D$8</f>
        <v>2006</v>
      </c>
      <c r="C57" t="str">
        <f>VLOOKUP(A57,[1]Tabelle1!$A$1:$B$68,2,FALSE)</f>
        <v>Gifhorn</v>
      </c>
      <c r="D57" t="str">
        <f>VLOOKUP(A57,[2]Tabelle1!$A$2:$C$53,3,FALSE)</f>
        <v>K03151</v>
      </c>
      <c r="E57">
        <f>A1_2020_Berechnung!D14</f>
        <v>174974</v>
      </c>
    </row>
    <row r="58" spans="1:5" x14ac:dyDescent="0.25">
      <c r="A58">
        <f>A1_2020_Berechnung!A15</f>
        <v>153</v>
      </c>
      <c r="B58">
        <f>A1_2020_Berechnung!$D$8</f>
        <v>2006</v>
      </c>
      <c r="C58" t="str">
        <f>VLOOKUP(A58,[1]Tabelle1!$A$1:$B$68,2,FALSE)</f>
        <v>Goslar</v>
      </c>
      <c r="D58" t="str">
        <f>VLOOKUP(A58,[2]Tabelle1!$A$2:$C$53,3,FALSE)</f>
        <v>K03153</v>
      </c>
      <c r="E58">
        <f>A1_2020_Berechnung!D15</f>
        <v>149656</v>
      </c>
    </row>
    <row r="59" spans="1:5" x14ac:dyDescent="0.25">
      <c r="A59">
        <f>A1_2020_Berechnung!A16</f>
        <v>154</v>
      </c>
      <c r="B59">
        <f>A1_2020_Berechnung!$D$8</f>
        <v>2006</v>
      </c>
      <c r="C59" t="str">
        <f>VLOOKUP(A59,[1]Tabelle1!$A$1:$B$68,2,FALSE)</f>
        <v>Helmstedt</v>
      </c>
      <c r="D59" t="str">
        <f>VLOOKUP(A59,[2]Tabelle1!$A$2:$C$53,3,FALSE)</f>
        <v>K03154</v>
      </c>
      <c r="E59">
        <f>A1_2020_Berechnung!D16</f>
        <v>96972</v>
      </c>
    </row>
    <row r="60" spans="1:5" x14ac:dyDescent="0.25">
      <c r="A60">
        <f>A1_2020_Berechnung!A17</f>
        <v>155</v>
      </c>
      <c r="B60">
        <f>A1_2020_Berechnung!$D$8</f>
        <v>2006</v>
      </c>
      <c r="C60" t="str">
        <f>VLOOKUP(A60,[1]Tabelle1!$A$1:$B$68,2,FALSE)</f>
        <v>Northeim</v>
      </c>
      <c r="D60" t="str">
        <f>VLOOKUP(A60,[2]Tabelle1!$A$2:$C$53,3,FALSE)</f>
        <v>K03155</v>
      </c>
      <c r="E60">
        <f>A1_2020_Berechnung!D17</f>
        <v>145488</v>
      </c>
    </row>
    <row r="61" spans="1:5" x14ac:dyDescent="0.25">
      <c r="A61">
        <f>A1_2020_Berechnung!A18</f>
        <v>157</v>
      </c>
      <c r="B61">
        <f>A1_2020_Berechnung!$D$8</f>
        <v>2006</v>
      </c>
      <c r="C61" t="str">
        <f>VLOOKUP(A61,[1]Tabelle1!$A$1:$B$68,2,FALSE)</f>
        <v>Peine</v>
      </c>
      <c r="D61" t="str">
        <f>VLOOKUP(A61,[2]Tabelle1!$A$2:$C$53,3,FALSE)</f>
        <v>K03157</v>
      </c>
      <c r="E61">
        <f>A1_2020_Berechnung!D18</f>
        <v>134178</v>
      </c>
    </row>
    <row r="62" spans="1:5" x14ac:dyDescent="0.25">
      <c r="A62">
        <f>A1_2020_Berechnung!A19</f>
        <v>158</v>
      </c>
      <c r="B62">
        <f>A1_2020_Berechnung!$D$8</f>
        <v>2006</v>
      </c>
      <c r="C62" t="str">
        <f>VLOOKUP(A62,[1]Tabelle1!$A$1:$B$68,2,FALSE)</f>
        <v>Wolfenbüttel</v>
      </c>
      <c r="D62" t="str">
        <f>VLOOKUP(A62,[2]Tabelle1!$A$2:$C$53,3,FALSE)</f>
        <v>K03158</v>
      </c>
      <c r="E62">
        <f>A1_2020_Berechnung!D19</f>
        <v>125412</v>
      </c>
    </row>
    <row r="63" spans="1:5" x14ac:dyDescent="0.25">
      <c r="A63">
        <f>A1_2020_Berechnung!A20</f>
        <v>159</v>
      </c>
      <c r="B63">
        <f>A1_2020_Berechnung!$D$8</f>
        <v>2006</v>
      </c>
      <c r="C63" t="str">
        <f>VLOOKUP(A63,[1]Tabelle1!$A$1:$B$68,2,FALSE)</f>
        <v>Göttingen</v>
      </c>
      <c r="D63" t="str">
        <f>VLOOKUP(A63,[2]Tabelle1!$A$2:$C$53,3,FALSE)</f>
        <v>K03159</v>
      </c>
      <c r="E63">
        <f>A1_2020_Berechnung!D20</f>
        <v>342767</v>
      </c>
    </row>
    <row r="64" spans="1:5" x14ac:dyDescent="0.25">
      <c r="A64">
        <f>A1_2020_Berechnung!A21</f>
        <v>1</v>
      </c>
      <c r="B64">
        <f>A1_2020_Berechnung!$D$8</f>
        <v>2006</v>
      </c>
      <c r="C64" t="str">
        <f>VLOOKUP(A64,[1]Tabelle1!$A$1:$B$68,2,FALSE)</f>
        <v>Stat. Region Braunschweig</v>
      </c>
      <c r="D64" t="str">
        <f>VLOOKUP(A64,[2]Tabelle1!$A$2:$C$53,3,FALSE)</f>
        <v>K031</v>
      </c>
      <c r="E64">
        <f>A1_2020_Berechnung!D21</f>
        <v>1641776</v>
      </c>
    </row>
    <row r="65" spans="1:5" x14ac:dyDescent="0.25">
      <c r="A65">
        <f>A1_2020_Berechnung!A22</f>
        <v>241</v>
      </c>
      <c r="B65">
        <f>A1_2020_Berechnung!$D$8</f>
        <v>2006</v>
      </c>
      <c r="C65" t="str">
        <f>VLOOKUP(A65,[1]Tabelle1!$A$1:$B$68,2,FALSE)</f>
        <v>Hannover  Region</v>
      </c>
      <c r="D65" t="str">
        <f>VLOOKUP(A65,[2]Tabelle1!$A$2:$C$53,3,FALSE)</f>
        <v>K03241</v>
      </c>
      <c r="E65">
        <f>A1_2020_Berechnung!D22</f>
        <v>1128772</v>
      </c>
    </row>
    <row r="66" spans="1:5" x14ac:dyDescent="0.25">
      <c r="A66">
        <f>A1_2020_Berechnung!A23</f>
        <v>241001</v>
      </c>
      <c r="B66">
        <f>A1_2020_Berechnung!$D$8</f>
        <v>2006</v>
      </c>
      <c r="C66" t="str">
        <f>VLOOKUP(A66,[1]Tabelle1!$A$1:$B$68,2,FALSE)</f>
        <v xml:space="preserve">   dav. Hannover  Lhst.</v>
      </c>
      <c r="D66" t="str">
        <f>VLOOKUP(A66,[2]Tabelle1!$A$2:$C$53,3,FALSE)</f>
        <v>K03241001</v>
      </c>
      <c r="E66">
        <f>A1_2020_Berechnung!D23</f>
        <v>516343</v>
      </c>
    </row>
    <row r="67" spans="1:5" x14ac:dyDescent="0.25">
      <c r="A67">
        <f>A1_2020_Berechnung!A24</f>
        <v>241999</v>
      </c>
      <c r="B67">
        <f>A1_2020_Berechnung!$D$8</f>
        <v>2006</v>
      </c>
      <c r="C67" t="str">
        <f>VLOOKUP(A67,[1]Tabelle1!$A$1:$B$68,2,FALSE)</f>
        <v xml:space="preserve">   dav. Hannover  Umland</v>
      </c>
      <c r="D67" t="str">
        <f>VLOOKUP(A67,[2]Tabelle1!$A$2:$C$53,3,FALSE)</f>
        <v>K03241999</v>
      </c>
      <c r="E67">
        <f>A1_2020_Berechnung!D24</f>
        <v>612429</v>
      </c>
    </row>
    <row r="68" spans="1:5" x14ac:dyDescent="0.25">
      <c r="A68">
        <f>A1_2020_Berechnung!A25</f>
        <v>251</v>
      </c>
      <c r="B68">
        <f>A1_2020_Berechnung!$D$8</f>
        <v>2006</v>
      </c>
      <c r="C68" t="str">
        <f>VLOOKUP(A68,[1]Tabelle1!$A$1:$B$68,2,FALSE)</f>
        <v>Diepholz</v>
      </c>
      <c r="D68" t="str">
        <f>VLOOKUP(A68,[2]Tabelle1!$A$2:$C$53,3,FALSE)</f>
        <v>K03251</v>
      </c>
      <c r="E68">
        <f>A1_2020_Berechnung!D25</f>
        <v>215406</v>
      </c>
    </row>
    <row r="69" spans="1:5" x14ac:dyDescent="0.25">
      <c r="A69">
        <f>A1_2020_Berechnung!A26</f>
        <v>252</v>
      </c>
      <c r="B69">
        <f>A1_2020_Berechnung!$D$8</f>
        <v>2006</v>
      </c>
      <c r="C69" t="str">
        <f>VLOOKUP(A69,[1]Tabelle1!$A$1:$B$68,2,FALSE)</f>
        <v>Hameln-Pyrmont</v>
      </c>
      <c r="D69" t="str">
        <f>VLOOKUP(A69,[2]Tabelle1!$A$2:$C$53,3,FALSE)</f>
        <v>K03252</v>
      </c>
      <c r="E69">
        <f>A1_2020_Berechnung!D26</f>
        <v>158658</v>
      </c>
    </row>
    <row r="70" spans="1:5" x14ac:dyDescent="0.25">
      <c r="A70">
        <f>A1_2020_Berechnung!A27</f>
        <v>254</v>
      </c>
      <c r="B70">
        <f>A1_2020_Berechnung!$D$8</f>
        <v>2006</v>
      </c>
      <c r="C70" t="str">
        <f>VLOOKUP(A70,[1]Tabelle1!$A$1:$B$68,2,FALSE)</f>
        <v>Hildesheim</v>
      </c>
      <c r="D70" t="str">
        <f>VLOOKUP(A70,[2]Tabelle1!$A$2:$C$53,3,FALSE)</f>
        <v>K03254</v>
      </c>
      <c r="E70">
        <f>A1_2020_Berechnung!D27</f>
        <v>289984</v>
      </c>
    </row>
    <row r="71" spans="1:5" x14ac:dyDescent="0.25">
      <c r="A71">
        <f>A1_2020_Berechnung!A28</f>
        <v>255</v>
      </c>
      <c r="B71">
        <f>A1_2020_Berechnung!$D$8</f>
        <v>2006</v>
      </c>
      <c r="C71" t="str">
        <f>VLOOKUP(A71,[1]Tabelle1!$A$1:$B$68,2,FALSE)</f>
        <v>Holzminden</v>
      </c>
      <c r="D71" t="str">
        <f>VLOOKUP(A71,[2]Tabelle1!$A$2:$C$53,3,FALSE)</f>
        <v>K03255</v>
      </c>
      <c r="E71">
        <f>A1_2020_Berechnung!D28</f>
        <v>76888</v>
      </c>
    </row>
    <row r="72" spans="1:5" x14ac:dyDescent="0.25">
      <c r="A72">
        <f>A1_2020_Berechnung!A29</f>
        <v>256</v>
      </c>
      <c r="B72">
        <f>A1_2020_Berechnung!$D$8</f>
        <v>2006</v>
      </c>
      <c r="C72" t="str">
        <f>VLOOKUP(A72,[1]Tabelle1!$A$1:$B$68,2,FALSE)</f>
        <v>Nienburg (Weser)</v>
      </c>
      <c r="D72" t="str">
        <f>VLOOKUP(A72,[2]Tabelle1!$A$2:$C$53,3,FALSE)</f>
        <v>K03256</v>
      </c>
      <c r="E72">
        <f>A1_2020_Berechnung!D29</f>
        <v>125436</v>
      </c>
    </row>
    <row r="73" spans="1:5" x14ac:dyDescent="0.25">
      <c r="A73">
        <f>A1_2020_Berechnung!A30</f>
        <v>257</v>
      </c>
      <c r="B73">
        <f>A1_2020_Berechnung!$D$8</f>
        <v>2006</v>
      </c>
      <c r="C73" t="str">
        <f>VLOOKUP(A73,[1]Tabelle1!$A$1:$B$68,2,FALSE)</f>
        <v>Schaumburg</v>
      </c>
      <c r="D73" t="str">
        <f>VLOOKUP(A73,[2]Tabelle1!$A$2:$C$53,3,FALSE)</f>
        <v>K03257</v>
      </c>
      <c r="E73">
        <f>A1_2020_Berechnung!D30</f>
        <v>165109</v>
      </c>
    </row>
    <row r="74" spans="1:5" x14ac:dyDescent="0.25">
      <c r="A74">
        <f>A1_2020_Berechnung!A31</f>
        <v>2</v>
      </c>
      <c r="B74">
        <f>A1_2020_Berechnung!$D$8</f>
        <v>2006</v>
      </c>
      <c r="C74" t="str">
        <f>VLOOKUP(A74,[1]Tabelle1!$A$1:$B$68,2,FALSE)</f>
        <v>Stat. Region Hannover</v>
      </c>
      <c r="D74" t="str">
        <f>VLOOKUP(A74,[2]Tabelle1!$A$2:$C$53,3,FALSE)</f>
        <v>K032</v>
      </c>
      <c r="E74">
        <f>A1_2020_Berechnung!D31</f>
        <v>2160253</v>
      </c>
    </row>
    <row r="75" spans="1:5" x14ac:dyDescent="0.25">
      <c r="A75">
        <f>A1_2020_Berechnung!A32</f>
        <v>351</v>
      </c>
      <c r="B75">
        <f>A1_2020_Berechnung!$D$8</f>
        <v>2006</v>
      </c>
      <c r="C75" t="str">
        <f>VLOOKUP(A75,[1]Tabelle1!$A$1:$B$68,2,FALSE)</f>
        <v>Celle</v>
      </c>
      <c r="D75" t="str">
        <f>VLOOKUP(A75,[2]Tabelle1!$A$2:$C$53,3,FALSE)</f>
        <v>K03351</v>
      </c>
      <c r="E75">
        <f>A1_2020_Berechnung!D32</f>
        <v>181936</v>
      </c>
    </row>
    <row r="76" spans="1:5" x14ac:dyDescent="0.25">
      <c r="A76">
        <f>A1_2020_Berechnung!A33</f>
        <v>352</v>
      </c>
      <c r="B76">
        <f>A1_2020_Berechnung!$D$8</f>
        <v>2006</v>
      </c>
      <c r="C76" t="str">
        <f>VLOOKUP(A76,[1]Tabelle1!$A$1:$B$68,2,FALSE)</f>
        <v>Cuxhaven</v>
      </c>
      <c r="D76" t="str">
        <f>VLOOKUP(A76,[2]Tabelle1!$A$2:$C$53,3,FALSE)</f>
        <v>K03352</v>
      </c>
      <c r="E76">
        <f>A1_2020_Berechnung!D33</f>
        <v>204235</v>
      </c>
    </row>
    <row r="77" spans="1:5" x14ac:dyDescent="0.25">
      <c r="A77">
        <f>A1_2020_Berechnung!A34</f>
        <v>353</v>
      </c>
      <c r="B77">
        <f>A1_2020_Berechnung!$D$8</f>
        <v>2006</v>
      </c>
      <c r="C77" t="str">
        <f>VLOOKUP(A77,[1]Tabelle1!$A$1:$B$68,2,FALSE)</f>
        <v>Harburg</v>
      </c>
      <c r="D77" t="str">
        <f>VLOOKUP(A77,[2]Tabelle1!$A$2:$C$53,3,FALSE)</f>
        <v>K03353</v>
      </c>
      <c r="E77">
        <f>A1_2020_Berechnung!D34</f>
        <v>242748</v>
      </c>
    </row>
    <row r="78" spans="1:5" x14ac:dyDescent="0.25">
      <c r="A78">
        <f>A1_2020_Berechnung!A35</f>
        <v>354</v>
      </c>
      <c r="B78">
        <f>A1_2020_Berechnung!$D$8</f>
        <v>2006</v>
      </c>
      <c r="C78" t="str">
        <f>VLOOKUP(A78,[1]Tabelle1!$A$1:$B$68,2,FALSE)</f>
        <v>Lüchow-Dannenberg</v>
      </c>
      <c r="D78" t="str">
        <f>VLOOKUP(A78,[2]Tabelle1!$A$2:$C$53,3,FALSE)</f>
        <v>K03354</v>
      </c>
      <c r="E78">
        <f>A1_2020_Berechnung!D35</f>
        <v>50878</v>
      </c>
    </row>
    <row r="79" spans="1:5" x14ac:dyDescent="0.25">
      <c r="A79">
        <f>A1_2020_Berechnung!A36</f>
        <v>355</v>
      </c>
      <c r="B79">
        <f>A1_2020_Berechnung!$D$8</f>
        <v>2006</v>
      </c>
      <c r="C79" t="str">
        <f>VLOOKUP(A79,[1]Tabelle1!$A$1:$B$68,2,FALSE)</f>
        <v>Lüneburg</v>
      </c>
      <c r="D79" t="str">
        <f>VLOOKUP(A79,[2]Tabelle1!$A$2:$C$53,3,FALSE)</f>
        <v>K03355</v>
      </c>
      <c r="E79">
        <f>A1_2020_Berechnung!D36</f>
        <v>175906</v>
      </c>
    </row>
    <row r="80" spans="1:5" x14ac:dyDescent="0.25">
      <c r="A80">
        <f>A1_2020_Berechnung!A37</f>
        <v>356</v>
      </c>
      <c r="B80">
        <f>A1_2020_Berechnung!$D$8</f>
        <v>2006</v>
      </c>
      <c r="C80" t="str">
        <f>VLOOKUP(A80,[1]Tabelle1!$A$1:$B$68,2,FALSE)</f>
        <v>Osterholz</v>
      </c>
      <c r="D80" t="str">
        <f>VLOOKUP(A80,[2]Tabelle1!$A$2:$C$53,3,FALSE)</f>
        <v>K03356</v>
      </c>
      <c r="E80">
        <f>A1_2020_Berechnung!D37</f>
        <v>112498</v>
      </c>
    </row>
    <row r="81" spans="1:5" x14ac:dyDescent="0.25">
      <c r="A81">
        <f>A1_2020_Berechnung!A38</f>
        <v>357</v>
      </c>
      <c r="B81">
        <f>A1_2020_Berechnung!$D$8</f>
        <v>2006</v>
      </c>
      <c r="C81" t="str">
        <f>VLOOKUP(A81,[1]Tabelle1!$A$1:$B$68,2,FALSE)</f>
        <v>Rotenburg (Wümme)</v>
      </c>
      <c r="D81" t="str">
        <f>VLOOKUP(A81,[2]Tabelle1!$A$2:$C$53,3,FALSE)</f>
        <v>K03357</v>
      </c>
      <c r="E81">
        <f>A1_2020_Berechnung!D38</f>
        <v>164958</v>
      </c>
    </row>
    <row r="82" spans="1:5" x14ac:dyDescent="0.25">
      <c r="A82">
        <f>A1_2020_Berechnung!A39</f>
        <v>358</v>
      </c>
      <c r="B82">
        <f>A1_2020_Berechnung!$D$8</f>
        <v>2006</v>
      </c>
      <c r="C82" t="str">
        <f>VLOOKUP(A82,[1]Tabelle1!$A$1:$B$68,2,FALSE)</f>
        <v>Heidekreis</v>
      </c>
      <c r="D82" t="str">
        <f>VLOOKUP(A82,[2]Tabelle1!$A$2:$C$53,3,FALSE)</f>
        <v>K03358</v>
      </c>
      <c r="E82">
        <f>A1_2020_Berechnung!D39</f>
        <v>142234</v>
      </c>
    </row>
    <row r="83" spans="1:5" x14ac:dyDescent="0.25">
      <c r="A83">
        <f>A1_2020_Berechnung!A40</f>
        <v>359</v>
      </c>
      <c r="B83">
        <f>A1_2020_Berechnung!$D$8</f>
        <v>2006</v>
      </c>
      <c r="C83" t="str">
        <f>VLOOKUP(A83,[1]Tabelle1!$A$1:$B$68,2,FALSE)</f>
        <v>Stade</v>
      </c>
      <c r="D83" t="str">
        <f>VLOOKUP(A83,[2]Tabelle1!$A$2:$C$53,3,FALSE)</f>
        <v>K03359</v>
      </c>
      <c r="E83">
        <f>A1_2020_Berechnung!D40</f>
        <v>197122</v>
      </c>
    </row>
    <row r="84" spans="1:5" x14ac:dyDescent="0.25">
      <c r="A84">
        <f>A1_2020_Berechnung!A41</f>
        <v>360</v>
      </c>
      <c r="B84">
        <f>A1_2020_Berechnung!$D$8</f>
        <v>2006</v>
      </c>
      <c r="C84" t="str">
        <f>VLOOKUP(A84,[1]Tabelle1!$A$1:$B$68,2,FALSE)</f>
        <v>Uelzen</v>
      </c>
      <c r="D84" t="str">
        <f>VLOOKUP(A84,[2]Tabelle1!$A$2:$C$53,3,FALSE)</f>
        <v>K03360</v>
      </c>
      <c r="E84">
        <f>A1_2020_Berechnung!D41</f>
        <v>96458</v>
      </c>
    </row>
    <row r="85" spans="1:5" x14ac:dyDescent="0.25">
      <c r="A85">
        <f>A1_2020_Berechnung!A42</f>
        <v>361</v>
      </c>
      <c r="B85">
        <f>A1_2020_Berechnung!$D$8</f>
        <v>2006</v>
      </c>
      <c r="C85" t="str">
        <f>VLOOKUP(A85,[1]Tabelle1!$A$1:$B$68,2,FALSE)</f>
        <v>Verden</v>
      </c>
      <c r="D85" t="str">
        <f>VLOOKUP(A85,[2]Tabelle1!$A$2:$C$53,3,FALSE)</f>
        <v>K03361</v>
      </c>
      <c r="E85">
        <f>A1_2020_Berechnung!D42</f>
        <v>133965</v>
      </c>
    </row>
    <row r="86" spans="1:5" x14ac:dyDescent="0.25">
      <c r="A86">
        <f>A1_2020_Berechnung!A43</f>
        <v>3</v>
      </c>
      <c r="B86">
        <f>A1_2020_Berechnung!$D$8</f>
        <v>2006</v>
      </c>
      <c r="C86" t="str">
        <f>VLOOKUP(A86,[1]Tabelle1!$A$1:$B$68,2,FALSE)</f>
        <v>Stat. Region Lüneburg</v>
      </c>
      <c r="D86" t="str">
        <f>VLOOKUP(A86,[2]Tabelle1!$A$2:$C$53,3,FALSE)</f>
        <v>K033</v>
      </c>
      <c r="E86">
        <f>A1_2020_Berechnung!D43</f>
        <v>1702938</v>
      </c>
    </row>
    <row r="87" spans="1:5" x14ac:dyDescent="0.25">
      <c r="A87">
        <f>A1_2020_Berechnung!A44</f>
        <v>401</v>
      </c>
      <c r="B87">
        <f>A1_2020_Berechnung!$D$8</f>
        <v>2006</v>
      </c>
      <c r="C87" t="str">
        <f>VLOOKUP(A87,[1]Tabelle1!$A$1:$B$68,2,FALSE)</f>
        <v>Delmenhorst  Stadt</v>
      </c>
      <c r="D87" t="str">
        <f>VLOOKUP(A87,[2]Tabelle1!$A$2:$C$53,3,FALSE)</f>
        <v>K03401</v>
      </c>
      <c r="E87">
        <f>A1_2020_Berechnung!D44</f>
        <v>75320</v>
      </c>
    </row>
    <row r="88" spans="1:5" x14ac:dyDescent="0.25">
      <c r="A88">
        <f>A1_2020_Berechnung!A45</f>
        <v>402</v>
      </c>
      <c r="B88">
        <f>A1_2020_Berechnung!$D$8</f>
        <v>2006</v>
      </c>
      <c r="C88" t="str">
        <f>VLOOKUP(A88,[1]Tabelle1!$A$1:$B$68,2,FALSE)</f>
        <v>Emden  Stadt</v>
      </c>
      <c r="D88" t="str">
        <f>VLOOKUP(A88,[2]Tabelle1!$A$2:$C$53,3,FALSE)</f>
        <v>K03402</v>
      </c>
      <c r="E88">
        <f>A1_2020_Berechnung!D45</f>
        <v>51742</v>
      </c>
    </row>
    <row r="89" spans="1:5" x14ac:dyDescent="0.25">
      <c r="A89">
        <f>A1_2020_Berechnung!A46</f>
        <v>403</v>
      </c>
      <c r="B89">
        <f>A1_2020_Berechnung!$D$8</f>
        <v>2006</v>
      </c>
      <c r="C89" t="str">
        <f>VLOOKUP(A89,[1]Tabelle1!$A$1:$B$68,2,FALSE)</f>
        <v>Oldenburg(Oldb)  Stadt</v>
      </c>
      <c r="D89" t="str">
        <f>VLOOKUP(A89,[2]Tabelle1!$A$2:$C$53,3,FALSE)</f>
        <v>K03403</v>
      </c>
      <c r="E89">
        <f>A1_2020_Berechnung!D46</f>
        <v>159060</v>
      </c>
    </row>
    <row r="90" spans="1:5" x14ac:dyDescent="0.25">
      <c r="A90">
        <f>A1_2020_Berechnung!A47</f>
        <v>404</v>
      </c>
      <c r="B90">
        <f>A1_2020_Berechnung!$D$8</f>
        <v>2006</v>
      </c>
      <c r="C90" t="str">
        <f>VLOOKUP(A90,[1]Tabelle1!$A$1:$B$68,2,FALSE)</f>
        <v>Osnabrück  Stadt</v>
      </c>
      <c r="D90" t="str">
        <f>VLOOKUP(A90,[2]Tabelle1!$A$2:$C$53,3,FALSE)</f>
        <v>K03404</v>
      </c>
      <c r="E90">
        <f>A1_2020_Berechnung!D47</f>
        <v>163020</v>
      </c>
    </row>
    <row r="91" spans="1:5" x14ac:dyDescent="0.25">
      <c r="A91">
        <f>A1_2020_Berechnung!A48</f>
        <v>405</v>
      </c>
      <c r="B91">
        <f>A1_2020_Berechnung!$D$8</f>
        <v>2006</v>
      </c>
      <c r="C91" t="str">
        <f>VLOOKUP(A91,[1]Tabelle1!$A$1:$B$68,2,FALSE)</f>
        <v>Wilhelmshaven  Stadt</v>
      </c>
      <c r="D91" t="str">
        <f>VLOOKUP(A91,[2]Tabelle1!$A$2:$C$53,3,FALSE)</f>
        <v>K03405</v>
      </c>
      <c r="E91">
        <f>A1_2020_Berechnung!D48</f>
        <v>82797</v>
      </c>
    </row>
    <row r="92" spans="1:5" x14ac:dyDescent="0.25">
      <c r="A92">
        <f>A1_2020_Berechnung!A49</f>
        <v>451</v>
      </c>
      <c r="B92">
        <f>A1_2020_Berechnung!$D$8</f>
        <v>2006</v>
      </c>
      <c r="C92" t="str">
        <f>VLOOKUP(A92,[1]Tabelle1!$A$1:$B$68,2,FALSE)</f>
        <v>Ammerland</v>
      </c>
      <c r="D92" t="str">
        <f>VLOOKUP(A92,[2]Tabelle1!$A$2:$C$53,3,FALSE)</f>
        <v>K03451</v>
      </c>
      <c r="E92">
        <f>A1_2020_Berechnung!D49</f>
        <v>116626</v>
      </c>
    </row>
    <row r="93" spans="1:5" x14ac:dyDescent="0.25">
      <c r="A93">
        <f>A1_2020_Berechnung!A50</f>
        <v>452</v>
      </c>
      <c r="B93">
        <f>A1_2020_Berechnung!$D$8</f>
        <v>2006</v>
      </c>
      <c r="C93" t="str">
        <f>VLOOKUP(A93,[1]Tabelle1!$A$1:$B$68,2,FALSE)</f>
        <v>Aurich</v>
      </c>
      <c r="D93" t="str">
        <f>VLOOKUP(A93,[2]Tabelle1!$A$2:$C$53,3,FALSE)</f>
        <v>K03452</v>
      </c>
      <c r="E93">
        <f>A1_2020_Berechnung!D50</f>
        <v>190252</v>
      </c>
    </row>
    <row r="94" spans="1:5" x14ac:dyDescent="0.25">
      <c r="A94">
        <f>A1_2020_Berechnung!A51</f>
        <v>453</v>
      </c>
      <c r="B94">
        <f>A1_2020_Berechnung!$D$8</f>
        <v>2006</v>
      </c>
      <c r="C94" t="str">
        <f>VLOOKUP(A94,[1]Tabelle1!$A$1:$B$68,2,FALSE)</f>
        <v>Cloppenburg</v>
      </c>
      <c r="D94" t="str">
        <f>VLOOKUP(A94,[2]Tabelle1!$A$2:$C$53,3,FALSE)</f>
        <v>K03453</v>
      </c>
      <c r="E94">
        <f>A1_2020_Berechnung!D51</f>
        <v>156241</v>
      </c>
    </row>
    <row r="95" spans="1:5" x14ac:dyDescent="0.25">
      <c r="A95">
        <f>A1_2020_Berechnung!A52</f>
        <v>454</v>
      </c>
      <c r="B95">
        <f>A1_2020_Berechnung!$D$8</f>
        <v>2006</v>
      </c>
      <c r="C95" t="str">
        <f>VLOOKUP(A95,[1]Tabelle1!$A$1:$B$68,2,FALSE)</f>
        <v>Emsland</v>
      </c>
      <c r="D95" t="str">
        <f>VLOOKUP(A95,[2]Tabelle1!$A$2:$C$53,3,FALSE)</f>
        <v>K03454</v>
      </c>
      <c r="E95">
        <f>A1_2020_Berechnung!D52</f>
        <v>311965</v>
      </c>
    </row>
    <row r="96" spans="1:5" x14ac:dyDescent="0.25">
      <c r="A96">
        <f>A1_2020_Berechnung!A53</f>
        <v>455</v>
      </c>
      <c r="B96">
        <f>A1_2020_Berechnung!$D$8</f>
        <v>2006</v>
      </c>
      <c r="C96" t="str">
        <f>VLOOKUP(A96,[1]Tabelle1!$A$1:$B$68,2,FALSE)</f>
        <v>Friesland</v>
      </c>
      <c r="D96" t="str">
        <f>VLOOKUP(A96,[2]Tabelle1!$A$2:$C$53,3,FALSE)</f>
        <v>K03455</v>
      </c>
      <c r="E96">
        <f>A1_2020_Berechnung!D53</f>
        <v>101192</v>
      </c>
    </row>
    <row r="97" spans="1:5" x14ac:dyDescent="0.25">
      <c r="A97">
        <f>A1_2020_Berechnung!A54</f>
        <v>456</v>
      </c>
      <c r="B97">
        <f>A1_2020_Berechnung!$D$8</f>
        <v>2006</v>
      </c>
      <c r="C97" t="str">
        <f>VLOOKUP(A97,[1]Tabelle1!$A$1:$B$68,2,FALSE)</f>
        <v>Grafschaft Bentheim</v>
      </c>
      <c r="D97" t="str">
        <f>VLOOKUP(A97,[2]Tabelle1!$A$2:$C$53,3,FALSE)</f>
        <v>K03456</v>
      </c>
      <c r="E97">
        <f>A1_2020_Berechnung!D54</f>
        <v>134840</v>
      </c>
    </row>
    <row r="98" spans="1:5" x14ac:dyDescent="0.25">
      <c r="A98">
        <f>A1_2020_Berechnung!A55</f>
        <v>457</v>
      </c>
      <c r="B98">
        <f>A1_2020_Berechnung!$D$8</f>
        <v>2006</v>
      </c>
      <c r="C98" t="str">
        <f>VLOOKUP(A98,[1]Tabelle1!$A$1:$B$68,2,FALSE)</f>
        <v>Leer</v>
      </c>
      <c r="D98" t="str">
        <f>VLOOKUP(A98,[2]Tabelle1!$A$2:$C$53,3,FALSE)</f>
        <v>K03457</v>
      </c>
      <c r="E98">
        <f>A1_2020_Berechnung!D55</f>
        <v>165347</v>
      </c>
    </row>
    <row r="99" spans="1:5" x14ac:dyDescent="0.25">
      <c r="A99">
        <f>A1_2020_Berechnung!A56</f>
        <v>458</v>
      </c>
      <c r="B99">
        <f>A1_2020_Berechnung!$D$8</f>
        <v>2006</v>
      </c>
      <c r="C99" t="str">
        <f>VLOOKUP(A99,[1]Tabelle1!$A$1:$B$68,2,FALSE)</f>
        <v>Oldenburg</v>
      </c>
      <c r="D99" t="str">
        <f>VLOOKUP(A99,[2]Tabelle1!$A$2:$C$53,3,FALSE)</f>
        <v>K03458</v>
      </c>
      <c r="E99">
        <f>A1_2020_Berechnung!D56</f>
        <v>125949</v>
      </c>
    </row>
    <row r="100" spans="1:5" x14ac:dyDescent="0.25">
      <c r="A100">
        <f>A1_2020_Berechnung!A57</f>
        <v>459</v>
      </c>
      <c r="B100">
        <f>A1_2020_Berechnung!$D$8</f>
        <v>2006</v>
      </c>
      <c r="C100" t="str">
        <f>VLOOKUP(A100,[1]Tabelle1!$A$1:$B$68,2,FALSE)</f>
        <v>Osnabrück</v>
      </c>
      <c r="D100" t="str">
        <f>VLOOKUP(A100,[2]Tabelle1!$A$2:$C$53,3,FALSE)</f>
        <v>K03459</v>
      </c>
      <c r="E100">
        <f>A1_2020_Berechnung!D57</f>
        <v>359340</v>
      </c>
    </row>
    <row r="101" spans="1:5" x14ac:dyDescent="0.25">
      <c r="A101">
        <f>A1_2020_Berechnung!A58</f>
        <v>460</v>
      </c>
      <c r="B101">
        <f>A1_2020_Berechnung!$D$8</f>
        <v>2006</v>
      </c>
      <c r="C101" t="str">
        <f>VLOOKUP(A101,[1]Tabelle1!$A$1:$B$68,2,FALSE)</f>
        <v>Vechta</v>
      </c>
      <c r="D101" t="str">
        <f>VLOOKUP(A101,[2]Tabelle1!$A$2:$C$53,3,FALSE)</f>
        <v>K03460</v>
      </c>
      <c r="E101">
        <f>A1_2020_Berechnung!D58</f>
        <v>133104</v>
      </c>
    </row>
    <row r="102" spans="1:5" x14ac:dyDescent="0.25">
      <c r="A102">
        <f>A1_2020_Berechnung!A59</f>
        <v>461</v>
      </c>
      <c r="B102">
        <f>A1_2020_Berechnung!$D$8</f>
        <v>2006</v>
      </c>
      <c r="C102" t="str">
        <f>VLOOKUP(A102,[1]Tabelle1!$A$1:$B$68,2,FALSE)</f>
        <v>Wesermarsch</v>
      </c>
      <c r="D102" t="str">
        <f>VLOOKUP(A102,[2]Tabelle1!$A$2:$C$53,3,FALSE)</f>
        <v>K03461</v>
      </c>
      <c r="E102">
        <f>A1_2020_Berechnung!D59</f>
        <v>93094</v>
      </c>
    </row>
    <row r="103" spans="1:5" x14ac:dyDescent="0.25">
      <c r="A103">
        <f>A1_2020_Berechnung!A60</f>
        <v>462</v>
      </c>
      <c r="B103">
        <f>A1_2020_Berechnung!$D$8</f>
        <v>2006</v>
      </c>
      <c r="C103" t="str">
        <f>VLOOKUP(A103,[1]Tabelle1!$A$1:$B$68,2,FALSE)</f>
        <v>Wittmund</v>
      </c>
      <c r="D103" t="str">
        <f>VLOOKUP(A103,[2]Tabelle1!$A$2:$C$53,3,FALSE)</f>
        <v>K03462</v>
      </c>
      <c r="E103">
        <f>A1_2020_Berechnung!D60</f>
        <v>57829</v>
      </c>
    </row>
    <row r="104" spans="1:5" x14ac:dyDescent="0.25">
      <c r="A104">
        <f>A1_2020_Berechnung!A61</f>
        <v>4</v>
      </c>
      <c r="B104">
        <f>A1_2020_Berechnung!$D$8</f>
        <v>2006</v>
      </c>
      <c r="C104" t="str">
        <f>VLOOKUP(A104,[1]Tabelle1!$A$1:$B$68,2,FALSE)</f>
        <v>Stat. Region Weser-Ems</v>
      </c>
      <c r="D104" t="str">
        <f>VLOOKUP(A104,[2]Tabelle1!$A$2:$C$53,3,FALSE)</f>
        <v>K034</v>
      </c>
      <c r="E104">
        <f>A1_2020_Berechnung!D61</f>
        <v>2477718</v>
      </c>
    </row>
    <row r="105" spans="1:5" x14ac:dyDescent="0.25">
      <c r="A105">
        <f>A1_2020_Berechnung!A62</f>
        <v>0</v>
      </c>
      <c r="B105">
        <f>A1_2020_Berechnung!$D$8</f>
        <v>2006</v>
      </c>
      <c r="C105" t="str">
        <f>VLOOKUP(A105,[1]Tabelle1!$A$1:$B$68,2,FALSE)</f>
        <v>Niedersachsen</v>
      </c>
      <c r="D105" t="str">
        <f>VLOOKUP(A105,[2]Tabelle1!$A$2:$C$53,3,FALSE)</f>
        <v>K030</v>
      </c>
      <c r="E105">
        <f>A1_2020_Berechnung!D62</f>
        <v>7982685</v>
      </c>
    </row>
    <row r="106" spans="1:5" x14ac:dyDescent="0.25">
      <c r="A106">
        <f>A1_2020_Berechnung!A11</f>
        <v>101</v>
      </c>
      <c r="B106">
        <f>A1_2020_Berechnung!$E$8</f>
        <v>2007</v>
      </c>
      <c r="C106" t="str">
        <f>VLOOKUP(A106,[1]Tabelle1!$A$1:$B$68,2,FALSE)</f>
        <v>Braunschweig  Stadt</v>
      </c>
      <c r="D106" t="str">
        <f>VLOOKUP(A106,[2]Tabelle1!$A$2:$C$53,3,FALSE)</f>
        <v>K03101</v>
      </c>
      <c r="E106">
        <f>A1_2020_Berechnung!E11</f>
        <v>245810</v>
      </c>
    </row>
    <row r="107" spans="1:5" x14ac:dyDescent="0.25">
      <c r="A107">
        <f>A1_2020_Berechnung!A12</f>
        <v>102</v>
      </c>
      <c r="B107">
        <f>A1_2020_Berechnung!$E$8</f>
        <v>2007</v>
      </c>
      <c r="C107" t="str">
        <f>VLOOKUP(A107,[1]Tabelle1!$A$1:$B$68,2,FALSE)</f>
        <v>Salzgitter  Stadt</v>
      </c>
      <c r="D107" t="str">
        <f>VLOOKUP(A107,[2]Tabelle1!$A$2:$C$53,3,FALSE)</f>
        <v>K03102</v>
      </c>
      <c r="E107">
        <f>A1_2020_Berechnung!E12</f>
        <v>105320</v>
      </c>
    </row>
    <row r="108" spans="1:5" x14ac:dyDescent="0.25">
      <c r="A108">
        <f>A1_2020_Berechnung!A13</f>
        <v>103</v>
      </c>
      <c r="B108">
        <f>A1_2020_Berechnung!$E$8</f>
        <v>2007</v>
      </c>
      <c r="C108" t="str">
        <f>VLOOKUP(A108,[1]Tabelle1!$A$1:$B$68,2,FALSE)</f>
        <v>Wolfsburg  Stadt</v>
      </c>
      <c r="D108" t="str">
        <f>VLOOKUP(A108,[2]Tabelle1!$A$2:$C$53,3,FALSE)</f>
        <v>K03103</v>
      </c>
      <c r="E108">
        <f>A1_2020_Berechnung!E13</f>
        <v>120009</v>
      </c>
    </row>
    <row r="109" spans="1:5" x14ac:dyDescent="0.25">
      <c r="A109">
        <f>A1_2020_Berechnung!A14</f>
        <v>151</v>
      </c>
      <c r="B109">
        <f>A1_2020_Berechnung!$E$8</f>
        <v>2007</v>
      </c>
      <c r="C109" t="str">
        <f>VLOOKUP(A109,[1]Tabelle1!$A$1:$B$68,2,FALSE)</f>
        <v>Gifhorn</v>
      </c>
      <c r="D109" t="str">
        <f>VLOOKUP(A109,[2]Tabelle1!$A$2:$C$53,3,FALSE)</f>
        <v>K03151</v>
      </c>
      <c r="E109">
        <f>A1_2020_Berechnung!E14</f>
        <v>174401</v>
      </c>
    </row>
    <row r="110" spans="1:5" x14ac:dyDescent="0.25">
      <c r="A110">
        <f>A1_2020_Berechnung!A15</f>
        <v>153</v>
      </c>
      <c r="B110">
        <f>A1_2020_Berechnung!$E$8</f>
        <v>2007</v>
      </c>
      <c r="C110" t="str">
        <f>VLOOKUP(A110,[1]Tabelle1!$A$1:$B$68,2,FALSE)</f>
        <v>Goslar</v>
      </c>
      <c r="D110" t="str">
        <f>VLOOKUP(A110,[2]Tabelle1!$A$2:$C$53,3,FALSE)</f>
        <v>K03153</v>
      </c>
      <c r="E110">
        <f>A1_2020_Berechnung!E15</f>
        <v>148091</v>
      </c>
    </row>
    <row r="111" spans="1:5" x14ac:dyDescent="0.25">
      <c r="A111">
        <f>A1_2020_Berechnung!A16</f>
        <v>154</v>
      </c>
      <c r="B111">
        <f>A1_2020_Berechnung!$E$8</f>
        <v>2007</v>
      </c>
      <c r="C111" t="str">
        <f>VLOOKUP(A111,[1]Tabelle1!$A$1:$B$68,2,FALSE)</f>
        <v>Helmstedt</v>
      </c>
      <c r="D111" t="str">
        <f>VLOOKUP(A111,[2]Tabelle1!$A$2:$C$53,3,FALSE)</f>
        <v>K03154</v>
      </c>
      <c r="E111">
        <f>A1_2020_Berechnung!E16</f>
        <v>95871</v>
      </c>
    </row>
    <row r="112" spans="1:5" x14ac:dyDescent="0.25">
      <c r="A112">
        <f>A1_2020_Berechnung!A17</f>
        <v>155</v>
      </c>
      <c r="B112">
        <f>A1_2020_Berechnung!$E$8</f>
        <v>2007</v>
      </c>
      <c r="C112" t="str">
        <f>VLOOKUP(A112,[1]Tabelle1!$A$1:$B$68,2,FALSE)</f>
        <v>Northeim</v>
      </c>
      <c r="D112" t="str">
        <f>VLOOKUP(A112,[2]Tabelle1!$A$2:$C$53,3,FALSE)</f>
        <v>K03155</v>
      </c>
      <c r="E112">
        <f>A1_2020_Berechnung!E17</f>
        <v>144044</v>
      </c>
    </row>
    <row r="113" spans="1:5" x14ac:dyDescent="0.25">
      <c r="A113">
        <f>A1_2020_Berechnung!A18</f>
        <v>157</v>
      </c>
      <c r="B113">
        <f>A1_2020_Berechnung!$E$8</f>
        <v>2007</v>
      </c>
      <c r="C113" t="str">
        <f>VLOOKUP(A113,[1]Tabelle1!$A$1:$B$68,2,FALSE)</f>
        <v>Peine</v>
      </c>
      <c r="D113" t="str">
        <f>VLOOKUP(A113,[2]Tabelle1!$A$2:$C$53,3,FALSE)</f>
        <v>K03157</v>
      </c>
      <c r="E113">
        <f>A1_2020_Berechnung!E18</f>
        <v>133560</v>
      </c>
    </row>
    <row r="114" spans="1:5" x14ac:dyDescent="0.25">
      <c r="A114">
        <f>A1_2020_Berechnung!A19</f>
        <v>158</v>
      </c>
      <c r="B114">
        <f>A1_2020_Berechnung!$E$8</f>
        <v>2007</v>
      </c>
      <c r="C114" t="str">
        <f>VLOOKUP(A114,[1]Tabelle1!$A$1:$B$68,2,FALSE)</f>
        <v>Wolfenbüttel</v>
      </c>
      <c r="D114" t="str">
        <f>VLOOKUP(A114,[2]Tabelle1!$A$2:$C$53,3,FALSE)</f>
        <v>K03158</v>
      </c>
      <c r="E114">
        <f>A1_2020_Berechnung!E19</f>
        <v>124652</v>
      </c>
    </row>
    <row r="115" spans="1:5" x14ac:dyDescent="0.25">
      <c r="A115">
        <f>A1_2020_Berechnung!A20</f>
        <v>159</v>
      </c>
      <c r="B115">
        <f>A1_2020_Berechnung!$E$8</f>
        <v>2007</v>
      </c>
      <c r="C115" t="str">
        <f>VLOOKUP(A115,[1]Tabelle1!$A$1:$B$68,2,FALSE)</f>
        <v>Göttingen</v>
      </c>
      <c r="D115" t="str">
        <f>VLOOKUP(A115,[2]Tabelle1!$A$2:$C$53,3,FALSE)</f>
        <v>K03159</v>
      </c>
      <c r="E115">
        <f>A1_2020_Berechnung!E20</f>
        <v>341759</v>
      </c>
    </row>
    <row r="116" spans="1:5" x14ac:dyDescent="0.25">
      <c r="A116">
        <f>A1_2020_Berechnung!A21</f>
        <v>1</v>
      </c>
      <c r="B116">
        <f>A1_2020_Berechnung!$E$8</f>
        <v>2007</v>
      </c>
      <c r="C116" t="str">
        <f>VLOOKUP(A116,[1]Tabelle1!$A$1:$B$68,2,FALSE)</f>
        <v>Stat. Region Braunschweig</v>
      </c>
      <c r="D116" t="str">
        <f>VLOOKUP(A116,[2]Tabelle1!$A$2:$C$53,3,FALSE)</f>
        <v>K031</v>
      </c>
      <c r="E116">
        <f>A1_2020_Berechnung!E21</f>
        <v>1633318</v>
      </c>
    </row>
    <row r="117" spans="1:5" x14ac:dyDescent="0.25">
      <c r="A117">
        <f>A1_2020_Berechnung!A22</f>
        <v>241</v>
      </c>
      <c r="B117">
        <f>A1_2020_Berechnung!$E$8</f>
        <v>2007</v>
      </c>
      <c r="C117" t="str">
        <f>VLOOKUP(A117,[1]Tabelle1!$A$1:$B$68,2,FALSE)</f>
        <v>Hannover  Region</v>
      </c>
      <c r="D117" t="str">
        <f>VLOOKUP(A117,[2]Tabelle1!$A$2:$C$53,3,FALSE)</f>
        <v>K03241</v>
      </c>
      <c r="E117">
        <f>A1_2020_Berechnung!E22</f>
        <v>1130039</v>
      </c>
    </row>
    <row r="118" spans="1:5" x14ac:dyDescent="0.25">
      <c r="A118">
        <f>A1_2020_Berechnung!A23</f>
        <v>241001</v>
      </c>
      <c r="B118">
        <f>A1_2020_Berechnung!$E$8</f>
        <v>2007</v>
      </c>
      <c r="C118" t="str">
        <f>VLOOKUP(A118,[1]Tabelle1!$A$1:$B$68,2,FALSE)</f>
        <v xml:space="preserve">   dav. Hannover  Lhst.</v>
      </c>
      <c r="D118" t="str">
        <f>VLOOKUP(A118,[2]Tabelle1!$A$2:$C$53,3,FALSE)</f>
        <v>K03241001</v>
      </c>
      <c r="E118">
        <f>A1_2020_Berechnung!E23</f>
        <v>518069</v>
      </c>
    </row>
    <row r="119" spans="1:5" x14ac:dyDescent="0.25">
      <c r="A119">
        <f>A1_2020_Berechnung!A24</f>
        <v>241999</v>
      </c>
      <c r="B119">
        <f>A1_2020_Berechnung!$E$8</f>
        <v>2007</v>
      </c>
      <c r="C119" t="str">
        <f>VLOOKUP(A119,[1]Tabelle1!$A$1:$B$68,2,FALSE)</f>
        <v xml:space="preserve">   dav. Hannover  Umland</v>
      </c>
      <c r="D119" t="str">
        <f>VLOOKUP(A119,[2]Tabelle1!$A$2:$C$53,3,FALSE)</f>
        <v>K03241999</v>
      </c>
      <c r="E119">
        <f>A1_2020_Berechnung!E24</f>
        <v>611970</v>
      </c>
    </row>
    <row r="120" spans="1:5" x14ac:dyDescent="0.25">
      <c r="A120">
        <f>A1_2020_Berechnung!A25</f>
        <v>251</v>
      </c>
      <c r="B120">
        <f>A1_2020_Berechnung!$E$8</f>
        <v>2007</v>
      </c>
      <c r="C120" t="str">
        <f>VLOOKUP(A120,[1]Tabelle1!$A$1:$B$68,2,FALSE)</f>
        <v>Diepholz</v>
      </c>
      <c r="D120" t="str">
        <f>VLOOKUP(A120,[2]Tabelle1!$A$2:$C$53,3,FALSE)</f>
        <v>K03251</v>
      </c>
      <c r="E120">
        <f>A1_2020_Berechnung!E25</f>
        <v>215142</v>
      </c>
    </row>
    <row r="121" spans="1:5" x14ac:dyDescent="0.25">
      <c r="A121">
        <f>A1_2020_Berechnung!A26</f>
        <v>252</v>
      </c>
      <c r="B121">
        <f>A1_2020_Berechnung!$E$8</f>
        <v>2007</v>
      </c>
      <c r="C121" t="str">
        <f>VLOOKUP(A121,[1]Tabelle1!$A$1:$B$68,2,FALSE)</f>
        <v>Hameln-Pyrmont</v>
      </c>
      <c r="D121" t="str">
        <f>VLOOKUP(A121,[2]Tabelle1!$A$2:$C$53,3,FALSE)</f>
        <v>K03252</v>
      </c>
      <c r="E121">
        <f>A1_2020_Berechnung!E26</f>
        <v>157867</v>
      </c>
    </row>
    <row r="122" spans="1:5" x14ac:dyDescent="0.25">
      <c r="A122">
        <f>A1_2020_Berechnung!A27</f>
        <v>254</v>
      </c>
      <c r="B122">
        <f>A1_2020_Berechnung!$E$8</f>
        <v>2007</v>
      </c>
      <c r="C122" t="str">
        <f>VLOOKUP(A122,[1]Tabelle1!$A$1:$B$68,2,FALSE)</f>
        <v>Hildesheim</v>
      </c>
      <c r="D122" t="str">
        <f>VLOOKUP(A122,[2]Tabelle1!$A$2:$C$53,3,FALSE)</f>
        <v>K03254</v>
      </c>
      <c r="E122">
        <f>A1_2020_Berechnung!E27</f>
        <v>288623</v>
      </c>
    </row>
    <row r="123" spans="1:5" x14ac:dyDescent="0.25">
      <c r="A123">
        <f>A1_2020_Berechnung!A28</f>
        <v>255</v>
      </c>
      <c r="B123">
        <f>A1_2020_Berechnung!$E$8</f>
        <v>2007</v>
      </c>
      <c r="C123" t="str">
        <f>VLOOKUP(A123,[1]Tabelle1!$A$1:$B$68,2,FALSE)</f>
        <v>Holzminden</v>
      </c>
      <c r="D123" t="str">
        <f>VLOOKUP(A123,[2]Tabelle1!$A$2:$C$53,3,FALSE)</f>
        <v>K03255</v>
      </c>
      <c r="E123">
        <f>A1_2020_Berechnung!E28</f>
        <v>76103</v>
      </c>
    </row>
    <row r="124" spans="1:5" x14ac:dyDescent="0.25">
      <c r="A124">
        <f>A1_2020_Berechnung!A29</f>
        <v>256</v>
      </c>
      <c r="B124">
        <f>A1_2020_Berechnung!$E$8</f>
        <v>2007</v>
      </c>
      <c r="C124" t="str">
        <f>VLOOKUP(A124,[1]Tabelle1!$A$1:$B$68,2,FALSE)</f>
        <v>Nienburg (Weser)</v>
      </c>
      <c r="D124" t="str">
        <f>VLOOKUP(A124,[2]Tabelle1!$A$2:$C$53,3,FALSE)</f>
        <v>K03256</v>
      </c>
      <c r="E124">
        <f>A1_2020_Berechnung!E29</f>
        <v>124895</v>
      </c>
    </row>
    <row r="125" spans="1:5" x14ac:dyDescent="0.25">
      <c r="A125">
        <f>A1_2020_Berechnung!A30</f>
        <v>257</v>
      </c>
      <c r="B125">
        <f>A1_2020_Berechnung!$E$8</f>
        <v>2007</v>
      </c>
      <c r="C125" t="str">
        <f>VLOOKUP(A125,[1]Tabelle1!$A$1:$B$68,2,FALSE)</f>
        <v>Schaumburg</v>
      </c>
      <c r="D125" t="str">
        <f>VLOOKUP(A125,[2]Tabelle1!$A$2:$C$53,3,FALSE)</f>
        <v>K03257</v>
      </c>
      <c r="E125">
        <f>A1_2020_Berechnung!E30</f>
        <v>164172</v>
      </c>
    </row>
    <row r="126" spans="1:5" x14ac:dyDescent="0.25">
      <c r="A126">
        <f>A1_2020_Berechnung!A31</f>
        <v>2</v>
      </c>
      <c r="B126">
        <f>A1_2020_Berechnung!$E$8</f>
        <v>2007</v>
      </c>
      <c r="C126" t="str">
        <f>VLOOKUP(A126,[1]Tabelle1!$A$1:$B$68,2,FALSE)</f>
        <v>Stat. Region Hannover</v>
      </c>
      <c r="D126" t="str">
        <f>VLOOKUP(A126,[2]Tabelle1!$A$2:$C$53,3,FALSE)</f>
        <v>K032</v>
      </c>
      <c r="E126">
        <f>A1_2020_Berechnung!E31</f>
        <v>2156841</v>
      </c>
    </row>
    <row r="127" spans="1:5" x14ac:dyDescent="0.25">
      <c r="A127">
        <f>A1_2020_Berechnung!A32</f>
        <v>351</v>
      </c>
      <c r="B127">
        <f>A1_2020_Berechnung!$E$8</f>
        <v>2007</v>
      </c>
      <c r="C127" t="str">
        <f>VLOOKUP(A127,[1]Tabelle1!$A$1:$B$68,2,FALSE)</f>
        <v>Celle</v>
      </c>
      <c r="D127" t="str">
        <f>VLOOKUP(A127,[2]Tabelle1!$A$2:$C$53,3,FALSE)</f>
        <v>K03351</v>
      </c>
      <c r="E127">
        <f>A1_2020_Berechnung!E32</f>
        <v>181115</v>
      </c>
    </row>
    <row r="128" spans="1:5" x14ac:dyDescent="0.25">
      <c r="A128">
        <f>A1_2020_Berechnung!A33</f>
        <v>352</v>
      </c>
      <c r="B128">
        <f>A1_2020_Berechnung!$E$8</f>
        <v>2007</v>
      </c>
      <c r="C128" t="str">
        <f>VLOOKUP(A128,[1]Tabelle1!$A$1:$B$68,2,FALSE)</f>
        <v>Cuxhaven</v>
      </c>
      <c r="D128" t="str">
        <f>VLOOKUP(A128,[2]Tabelle1!$A$2:$C$53,3,FALSE)</f>
        <v>K03352</v>
      </c>
      <c r="E128">
        <f>A1_2020_Berechnung!E33</f>
        <v>202933</v>
      </c>
    </row>
    <row r="129" spans="1:5" x14ac:dyDescent="0.25">
      <c r="A129">
        <f>A1_2020_Berechnung!A34</f>
        <v>353</v>
      </c>
      <c r="B129">
        <f>A1_2020_Berechnung!$E$8</f>
        <v>2007</v>
      </c>
      <c r="C129" t="str">
        <f>VLOOKUP(A129,[1]Tabelle1!$A$1:$B$68,2,FALSE)</f>
        <v>Harburg</v>
      </c>
      <c r="D129" t="str">
        <f>VLOOKUP(A129,[2]Tabelle1!$A$2:$C$53,3,FALSE)</f>
        <v>K03353</v>
      </c>
      <c r="E129">
        <f>A1_2020_Berechnung!E34</f>
        <v>243888</v>
      </c>
    </row>
    <row r="130" spans="1:5" x14ac:dyDescent="0.25">
      <c r="A130">
        <f>A1_2020_Berechnung!A35</f>
        <v>354</v>
      </c>
      <c r="B130">
        <f>A1_2020_Berechnung!$E$8</f>
        <v>2007</v>
      </c>
      <c r="C130" t="str">
        <f>VLOOKUP(A130,[1]Tabelle1!$A$1:$B$68,2,FALSE)</f>
        <v>Lüchow-Dannenberg</v>
      </c>
      <c r="D130" t="str">
        <f>VLOOKUP(A130,[2]Tabelle1!$A$2:$C$53,3,FALSE)</f>
        <v>K03354</v>
      </c>
      <c r="E130">
        <f>A1_2020_Berechnung!E35</f>
        <v>50465</v>
      </c>
    </row>
    <row r="131" spans="1:5" x14ac:dyDescent="0.25">
      <c r="A131">
        <f>A1_2020_Berechnung!A36</f>
        <v>355</v>
      </c>
      <c r="B131">
        <f>A1_2020_Berechnung!$E$8</f>
        <v>2007</v>
      </c>
      <c r="C131" t="str">
        <f>VLOOKUP(A131,[1]Tabelle1!$A$1:$B$68,2,FALSE)</f>
        <v>Lüneburg</v>
      </c>
      <c r="D131" t="str">
        <f>VLOOKUP(A131,[2]Tabelle1!$A$2:$C$53,3,FALSE)</f>
        <v>K03355</v>
      </c>
      <c r="E131">
        <f>A1_2020_Berechnung!E36</f>
        <v>176445</v>
      </c>
    </row>
    <row r="132" spans="1:5" x14ac:dyDescent="0.25">
      <c r="A132">
        <f>A1_2020_Berechnung!A37</f>
        <v>356</v>
      </c>
      <c r="B132">
        <f>A1_2020_Berechnung!$E$8</f>
        <v>2007</v>
      </c>
      <c r="C132" t="str">
        <f>VLOOKUP(A132,[1]Tabelle1!$A$1:$B$68,2,FALSE)</f>
        <v>Osterholz</v>
      </c>
      <c r="D132" t="str">
        <f>VLOOKUP(A132,[2]Tabelle1!$A$2:$C$53,3,FALSE)</f>
        <v>K03356</v>
      </c>
      <c r="E132">
        <f>A1_2020_Berechnung!E37</f>
        <v>112679</v>
      </c>
    </row>
    <row r="133" spans="1:5" x14ac:dyDescent="0.25">
      <c r="A133">
        <f>A1_2020_Berechnung!A38</f>
        <v>357</v>
      </c>
      <c r="B133">
        <f>A1_2020_Berechnung!$E$8</f>
        <v>2007</v>
      </c>
      <c r="C133" t="str">
        <f>VLOOKUP(A133,[1]Tabelle1!$A$1:$B$68,2,FALSE)</f>
        <v>Rotenburg (Wümme)</v>
      </c>
      <c r="D133" t="str">
        <f>VLOOKUP(A133,[2]Tabelle1!$A$2:$C$53,3,FALSE)</f>
        <v>K03357</v>
      </c>
      <c r="E133">
        <f>A1_2020_Berechnung!E38</f>
        <v>165074</v>
      </c>
    </row>
    <row r="134" spans="1:5" x14ac:dyDescent="0.25">
      <c r="A134">
        <f>A1_2020_Berechnung!A39</f>
        <v>358</v>
      </c>
      <c r="B134">
        <f>A1_2020_Berechnung!$E$8</f>
        <v>2007</v>
      </c>
      <c r="C134" t="str">
        <f>VLOOKUP(A134,[1]Tabelle1!$A$1:$B$68,2,FALSE)</f>
        <v>Heidekreis</v>
      </c>
      <c r="D134" t="str">
        <f>VLOOKUP(A134,[2]Tabelle1!$A$2:$C$53,3,FALSE)</f>
        <v>K03358</v>
      </c>
      <c r="E134">
        <f>A1_2020_Berechnung!E39</f>
        <v>141692</v>
      </c>
    </row>
    <row r="135" spans="1:5" x14ac:dyDescent="0.25">
      <c r="A135">
        <f>A1_2020_Berechnung!A40</f>
        <v>359</v>
      </c>
      <c r="B135">
        <f>A1_2020_Berechnung!$E$8</f>
        <v>2007</v>
      </c>
      <c r="C135" t="str">
        <f>VLOOKUP(A135,[1]Tabelle1!$A$1:$B$68,2,FALSE)</f>
        <v>Stade</v>
      </c>
      <c r="D135" t="str">
        <f>VLOOKUP(A135,[2]Tabelle1!$A$2:$C$53,3,FALSE)</f>
        <v>K03359</v>
      </c>
      <c r="E135">
        <f>A1_2020_Berechnung!E40</f>
        <v>197091</v>
      </c>
    </row>
    <row r="136" spans="1:5" x14ac:dyDescent="0.25">
      <c r="A136">
        <f>A1_2020_Berechnung!A41</f>
        <v>360</v>
      </c>
      <c r="B136">
        <f>A1_2020_Berechnung!$E$8</f>
        <v>2007</v>
      </c>
      <c r="C136" t="str">
        <f>VLOOKUP(A136,[1]Tabelle1!$A$1:$B$68,2,FALSE)</f>
        <v>Uelzen</v>
      </c>
      <c r="D136" t="str">
        <f>VLOOKUP(A136,[2]Tabelle1!$A$2:$C$53,3,FALSE)</f>
        <v>K03360</v>
      </c>
      <c r="E136">
        <f>A1_2020_Berechnung!E41</f>
        <v>95983</v>
      </c>
    </row>
    <row r="137" spans="1:5" x14ac:dyDescent="0.25">
      <c r="A137">
        <f>A1_2020_Berechnung!A42</f>
        <v>361</v>
      </c>
      <c r="B137">
        <f>A1_2020_Berechnung!$E$8</f>
        <v>2007</v>
      </c>
      <c r="C137" t="str">
        <f>VLOOKUP(A137,[1]Tabelle1!$A$1:$B$68,2,FALSE)</f>
        <v>Verden</v>
      </c>
      <c r="D137" t="str">
        <f>VLOOKUP(A137,[2]Tabelle1!$A$2:$C$53,3,FALSE)</f>
        <v>K03361</v>
      </c>
      <c r="E137">
        <f>A1_2020_Berechnung!E42</f>
        <v>133767</v>
      </c>
    </row>
    <row r="138" spans="1:5" x14ac:dyDescent="0.25">
      <c r="A138">
        <f>A1_2020_Berechnung!A43</f>
        <v>3</v>
      </c>
      <c r="B138">
        <f>A1_2020_Berechnung!$E$8</f>
        <v>2007</v>
      </c>
      <c r="C138" t="str">
        <f>VLOOKUP(A138,[1]Tabelle1!$A$1:$B$68,2,FALSE)</f>
        <v>Stat. Region Lüneburg</v>
      </c>
      <c r="D138" t="str">
        <f>VLOOKUP(A138,[2]Tabelle1!$A$2:$C$53,3,FALSE)</f>
        <v>K033</v>
      </c>
      <c r="E138">
        <f>A1_2020_Berechnung!E43</f>
        <v>1701132</v>
      </c>
    </row>
    <row r="139" spans="1:5" x14ac:dyDescent="0.25">
      <c r="A139">
        <f>A1_2020_Berechnung!A44</f>
        <v>401</v>
      </c>
      <c r="B139">
        <f>A1_2020_Berechnung!$E$8</f>
        <v>2007</v>
      </c>
      <c r="C139" t="str">
        <f>VLOOKUP(A139,[1]Tabelle1!$A$1:$B$68,2,FALSE)</f>
        <v>Delmenhorst  Stadt</v>
      </c>
      <c r="D139" t="str">
        <f>VLOOKUP(A139,[2]Tabelle1!$A$2:$C$53,3,FALSE)</f>
        <v>K03401</v>
      </c>
      <c r="E139">
        <f>A1_2020_Berechnung!E44</f>
        <v>75135</v>
      </c>
    </row>
    <row r="140" spans="1:5" x14ac:dyDescent="0.25">
      <c r="A140">
        <f>A1_2020_Berechnung!A45</f>
        <v>402</v>
      </c>
      <c r="B140">
        <f>A1_2020_Berechnung!$E$8</f>
        <v>2007</v>
      </c>
      <c r="C140" t="str">
        <f>VLOOKUP(A140,[1]Tabelle1!$A$1:$B$68,2,FALSE)</f>
        <v>Emden  Stadt</v>
      </c>
      <c r="D140" t="str">
        <f>VLOOKUP(A140,[2]Tabelle1!$A$2:$C$53,3,FALSE)</f>
        <v>K03402</v>
      </c>
      <c r="E140">
        <f>A1_2020_Berechnung!E45</f>
        <v>51714</v>
      </c>
    </row>
    <row r="141" spans="1:5" x14ac:dyDescent="0.25">
      <c r="A141">
        <f>A1_2020_Berechnung!A46</f>
        <v>403</v>
      </c>
      <c r="B141">
        <f>A1_2020_Berechnung!$E$8</f>
        <v>2007</v>
      </c>
      <c r="C141" t="str">
        <f>VLOOKUP(A141,[1]Tabelle1!$A$1:$B$68,2,FALSE)</f>
        <v>Oldenburg(Oldb)  Stadt</v>
      </c>
      <c r="D141" t="str">
        <f>VLOOKUP(A141,[2]Tabelle1!$A$2:$C$53,3,FALSE)</f>
        <v>K03403</v>
      </c>
      <c r="E141">
        <f>A1_2020_Berechnung!E46</f>
        <v>159563</v>
      </c>
    </row>
    <row r="142" spans="1:5" x14ac:dyDescent="0.25">
      <c r="A142">
        <f>A1_2020_Berechnung!A47</f>
        <v>404</v>
      </c>
      <c r="B142">
        <f>A1_2020_Berechnung!$E$8</f>
        <v>2007</v>
      </c>
      <c r="C142" t="str">
        <f>VLOOKUP(A142,[1]Tabelle1!$A$1:$B$68,2,FALSE)</f>
        <v>Osnabrück  Stadt</v>
      </c>
      <c r="D142" t="str">
        <f>VLOOKUP(A142,[2]Tabelle1!$A$2:$C$53,3,FALSE)</f>
        <v>K03404</v>
      </c>
      <c r="E142">
        <f>A1_2020_Berechnung!E47</f>
        <v>162870</v>
      </c>
    </row>
    <row r="143" spans="1:5" x14ac:dyDescent="0.25">
      <c r="A143">
        <f>A1_2020_Berechnung!A48</f>
        <v>405</v>
      </c>
      <c r="B143">
        <f>A1_2020_Berechnung!$E$8</f>
        <v>2007</v>
      </c>
      <c r="C143" t="str">
        <f>VLOOKUP(A143,[1]Tabelle1!$A$1:$B$68,2,FALSE)</f>
        <v>Wilhelmshaven  Stadt</v>
      </c>
      <c r="D143" t="str">
        <f>VLOOKUP(A143,[2]Tabelle1!$A$2:$C$53,3,FALSE)</f>
        <v>K03405</v>
      </c>
      <c r="E143">
        <f>A1_2020_Berechnung!E48</f>
        <v>82192</v>
      </c>
    </row>
    <row r="144" spans="1:5" x14ac:dyDescent="0.25">
      <c r="A144">
        <f>A1_2020_Berechnung!A49</f>
        <v>451</v>
      </c>
      <c r="B144">
        <f>A1_2020_Berechnung!$E$8</f>
        <v>2007</v>
      </c>
      <c r="C144" t="str">
        <f>VLOOKUP(A144,[1]Tabelle1!$A$1:$B$68,2,FALSE)</f>
        <v>Ammerland</v>
      </c>
      <c r="D144" t="str">
        <f>VLOOKUP(A144,[2]Tabelle1!$A$2:$C$53,3,FALSE)</f>
        <v>K03451</v>
      </c>
      <c r="E144">
        <f>A1_2020_Berechnung!E49</f>
        <v>117041</v>
      </c>
    </row>
    <row r="145" spans="1:5" x14ac:dyDescent="0.25">
      <c r="A145">
        <f>A1_2020_Berechnung!A50</f>
        <v>452</v>
      </c>
      <c r="B145">
        <f>A1_2020_Berechnung!$E$8</f>
        <v>2007</v>
      </c>
      <c r="C145" t="str">
        <f>VLOOKUP(A145,[1]Tabelle1!$A$1:$B$68,2,FALSE)</f>
        <v>Aurich</v>
      </c>
      <c r="D145" t="str">
        <f>VLOOKUP(A145,[2]Tabelle1!$A$2:$C$53,3,FALSE)</f>
        <v>K03452</v>
      </c>
      <c r="E145">
        <f>A1_2020_Berechnung!E50</f>
        <v>190293</v>
      </c>
    </row>
    <row r="146" spans="1:5" x14ac:dyDescent="0.25">
      <c r="A146">
        <f>A1_2020_Berechnung!A51</f>
        <v>453</v>
      </c>
      <c r="B146">
        <f>A1_2020_Berechnung!$E$8</f>
        <v>2007</v>
      </c>
      <c r="C146" t="str">
        <f>VLOOKUP(A146,[1]Tabelle1!$A$1:$B$68,2,FALSE)</f>
        <v>Cloppenburg</v>
      </c>
      <c r="D146" t="str">
        <f>VLOOKUP(A146,[2]Tabelle1!$A$2:$C$53,3,FALSE)</f>
        <v>K03453</v>
      </c>
      <c r="E146">
        <f>A1_2020_Berechnung!E51</f>
        <v>157164</v>
      </c>
    </row>
    <row r="147" spans="1:5" x14ac:dyDescent="0.25">
      <c r="A147">
        <f>A1_2020_Berechnung!A52</f>
        <v>454</v>
      </c>
      <c r="B147">
        <f>A1_2020_Berechnung!$E$8</f>
        <v>2007</v>
      </c>
      <c r="C147" t="str">
        <f>VLOOKUP(A147,[1]Tabelle1!$A$1:$B$68,2,FALSE)</f>
        <v>Emsland</v>
      </c>
      <c r="D147" t="str">
        <f>VLOOKUP(A147,[2]Tabelle1!$A$2:$C$53,3,FALSE)</f>
        <v>K03454</v>
      </c>
      <c r="E147">
        <f>A1_2020_Berechnung!E52</f>
        <v>313533</v>
      </c>
    </row>
    <row r="148" spans="1:5" x14ac:dyDescent="0.25">
      <c r="A148">
        <f>A1_2020_Berechnung!A53</f>
        <v>455</v>
      </c>
      <c r="B148">
        <f>A1_2020_Berechnung!$E$8</f>
        <v>2007</v>
      </c>
      <c r="C148" t="str">
        <f>VLOOKUP(A148,[1]Tabelle1!$A$1:$B$68,2,FALSE)</f>
        <v>Friesland</v>
      </c>
      <c r="D148" t="str">
        <f>VLOOKUP(A148,[2]Tabelle1!$A$2:$C$53,3,FALSE)</f>
        <v>K03455</v>
      </c>
      <c r="E148">
        <f>A1_2020_Berechnung!E53</f>
        <v>100779</v>
      </c>
    </row>
    <row r="149" spans="1:5" x14ac:dyDescent="0.25">
      <c r="A149">
        <f>A1_2020_Berechnung!A54</f>
        <v>456</v>
      </c>
      <c r="B149">
        <f>A1_2020_Berechnung!$E$8</f>
        <v>2007</v>
      </c>
      <c r="C149" t="str">
        <f>VLOOKUP(A149,[1]Tabelle1!$A$1:$B$68,2,FALSE)</f>
        <v>Grafschaft Bentheim</v>
      </c>
      <c r="D149" t="str">
        <f>VLOOKUP(A149,[2]Tabelle1!$A$2:$C$53,3,FALSE)</f>
        <v>K03456</v>
      </c>
      <c r="E149">
        <f>A1_2020_Berechnung!E54</f>
        <v>135270</v>
      </c>
    </row>
    <row r="150" spans="1:5" x14ac:dyDescent="0.25">
      <c r="A150">
        <f>A1_2020_Berechnung!A55</f>
        <v>457</v>
      </c>
      <c r="B150">
        <f>A1_2020_Berechnung!$E$8</f>
        <v>2007</v>
      </c>
      <c r="C150" t="str">
        <f>VLOOKUP(A150,[1]Tabelle1!$A$1:$B$68,2,FALSE)</f>
        <v>Leer</v>
      </c>
      <c r="D150" t="str">
        <f>VLOOKUP(A150,[2]Tabelle1!$A$2:$C$53,3,FALSE)</f>
        <v>K03457</v>
      </c>
      <c r="E150">
        <f>A1_2020_Berechnung!E55</f>
        <v>165088</v>
      </c>
    </row>
    <row r="151" spans="1:5" x14ac:dyDescent="0.25">
      <c r="A151">
        <f>A1_2020_Berechnung!A56</f>
        <v>458</v>
      </c>
      <c r="B151">
        <f>A1_2020_Berechnung!$E$8</f>
        <v>2007</v>
      </c>
      <c r="C151" t="str">
        <f>VLOOKUP(A151,[1]Tabelle1!$A$1:$B$68,2,FALSE)</f>
        <v>Oldenburg</v>
      </c>
      <c r="D151" t="str">
        <f>VLOOKUP(A151,[2]Tabelle1!$A$2:$C$53,3,FALSE)</f>
        <v>K03458</v>
      </c>
      <c r="E151">
        <f>A1_2020_Berechnung!E56</f>
        <v>126131</v>
      </c>
    </row>
    <row r="152" spans="1:5" x14ac:dyDescent="0.25">
      <c r="A152">
        <f>A1_2020_Berechnung!A57</f>
        <v>459</v>
      </c>
      <c r="B152">
        <f>A1_2020_Berechnung!$E$8</f>
        <v>2007</v>
      </c>
      <c r="C152" t="str">
        <f>VLOOKUP(A152,[1]Tabelle1!$A$1:$B$68,2,FALSE)</f>
        <v>Osnabrück</v>
      </c>
      <c r="D152" t="str">
        <f>VLOOKUP(A152,[2]Tabelle1!$A$2:$C$53,3,FALSE)</f>
        <v>K03459</v>
      </c>
      <c r="E152">
        <f>A1_2020_Berechnung!E57</f>
        <v>358852</v>
      </c>
    </row>
    <row r="153" spans="1:5" x14ac:dyDescent="0.25">
      <c r="A153">
        <f>A1_2020_Berechnung!A58</f>
        <v>460</v>
      </c>
      <c r="B153">
        <f>A1_2020_Berechnung!$E$8</f>
        <v>2007</v>
      </c>
      <c r="C153" t="str">
        <f>VLOOKUP(A153,[1]Tabelle1!$A$1:$B$68,2,FALSE)</f>
        <v>Vechta</v>
      </c>
      <c r="D153" t="str">
        <f>VLOOKUP(A153,[2]Tabelle1!$A$2:$C$53,3,FALSE)</f>
        <v>K03460</v>
      </c>
      <c r="E153">
        <f>A1_2020_Berechnung!E58</f>
        <v>134404</v>
      </c>
    </row>
    <row r="154" spans="1:5" x14ac:dyDescent="0.25">
      <c r="A154">
        <f>A1_2020_Berechnung!A59</f>
        <v>461</v>
      </c>
      <c r="B154">
        <f>A1_2020_Berechnung!$E$8</f>
        <v>2007</v>
      </c>
      <c r="C154" t="str">
        <f>VLOOKUP(A154,[1]Tabelle1!$A$1:$B$68,2,FALSE)</f>
        <v>Wesermarsch</v>
      </c>
      <c r="D154" t="str">
        <f>VLOOKUP(A154,[2]Tabelle1!$A$2:$C$53,3,FALSE)</f>
        <v>K03461</v>
      </c>
      <c r="E154">
        <f>A1_2020_Berechnung!E59</f>
        <v>92622</v>
      </c>
    </row>
    <row r="155" spans="1:5" x14ac:dyDescent="0.25">
      <c r="A155">
        <f>A1_2020_Berechnung!A60</f>
        <v>462</v>
      </c>
      <c r="B155">
        <f>A1_2020_Berechnung!$E$8</f>
        <v>2007</v>
      </c>
      <c r="C155" t="str">
        <f>VLOOKUP(A155,[1]Tabelle1!$A$1:$B$68,2,FALSE)</f>
        <v>Wittmund</v>
      </c>
      <c r="D155" t="str">
        <f>VLOOKUP(A155,[2]Tabelle1!$A$2:$C$53,3,FALSE)</f>
        <v>K03462</v>
      </c>
      <c r="E155">
        <f>A1_2020_Berechnung!E60</f>
        <v>57742</v>
      </c>
    </row>
    <row r="156" spans="1:5" x14ac:dyDescent="0.25">
      <c r="A156">
        <f>A1_2020_Berechnung!A61</f>
        <v>4</v>
      </c>
      <c r="B156">
        <f>A1_2020_Berechnung!$E$8</f>
        <v>2007</v>
      </c>
      <c r="C156" t="str">
        <f>VLOOKUP(A156,[1]Tabelle1!$A$1:$B$68,2,FALSE)</f>
        <v>Stat. Region Weser-Ems</v>
      </c>
      <c r="D156" t="str">
        <f>VLOOKUP(A156,[2]Tabelle1!$A$2:$C$53,3,FALSE)</f>
        <v>K034</v>
      </c>
      <c r="E156">
        <f>A1_2020_Berechnung!E61</f>
        <v>2480393</v>
      </c>
    </row>
    <row r="157" spans="1:5" x14ac:dyDescent="0.25">
      <c r="A157">
        <f>A1_2020_Berechnung!A62</f>
        <v>0</v>
      </c>
      <c r="B157">
        <f>A1_2020_Berechnung!$E$8</f>
        <v>2007</v>
      </c>
      <c r="C157" t="str">
        <f>VLOOKUP(A157,[1]Tabelle1!$A$1:$B$68,2,FALSE)</f>
        <v>Niedersachsen</v>
      </c>
      <c r="D157" t="str">
        <f>VLOOKUP(A157,[2]Tabelle1!$A$2:$C$53,3,FALSE)</f>
        <v>K030</v>
      </c>
      <c r="E157">
        <f>A1_2020_Berechnung!E62</f>
        <v>7971684</v>
      </c>
    </row>
    <row r="158" spans="1:5" x14ac:dyDescent="0.25">
      <c r="A158">
        <f>A1_2020_Berechnung!A11</f>
        <v>101</v>
      </c>
      <c r="B158">
        <f>A1_2020_Berechnung!$F$8</f>
        <v>2008</v>
      </c>
      <c r="C158" t="str">
        <f>VLOOKUP(A158,[1]Tabelle1!$A$1:$B$68,2,FALSE)</f>
        <v>Braunschweig  Stadt</v>
      </c>
      <c r="D158" t="str">
        <f>VLOOKUP(A158,[2]Tabelle1!$A$2:$C$53,3,FALSE)</f>
        <v>K03101</v>
      </c>
      <c r="E158">
        <f>A1_2020_Berechnung!F11</f>
        <v>246012</v>
      </c>
    </row>
    <row r="159" spans="1:5" x14ac:dyDescent="0.25">
      <c r="A159">
        <f>A1_2020_Berechnung!A12</f>
        <v>102</v>
      </c>
      <c r="B159">
        <f>A1_2020_Berechnung!$F$8</f>
        <v>2008</v>
      </c>
      <c r="C159" t="str">
        <f>VLOOKUP(A159,[1]Tabelle1!$A$1:$B$68,2,FALSE)</f>
        <v>Salzgitter  Stadt</v>
      </c>
      <c r="D159" t="str">
        <f>VLOOKUP(A159,[2]Tabelle1!$A$2:$C$53,3,FALSE)</f>
        <v>K03102</v>
      </c>
      <c r="E159">
        <f>A1_2020_Berechnung!F12</f>
        <v>104423</v>
      </c>
    </row>
    <row r="160" spans="1:5" x14ac:dyDescent="0.25">
      <c r="A160">
        <f>A1_2020_Berechnung!A13</f>
        <v>103</v>
      </c>
      <c r="B160">
        <f>A1_2020_Berechnung!$F$8</f>
        <v>2008</v>
      </c>
      <c r="C160" t="str">
        <f>VLOOKUP(A160,[1]Tabelle1!$A$1:$B$68,2,FALSE)</f>
        <v>Wolfsburg  Stadt</v>
      </c>
      <c r="D160" t="str">
        <f>VLOOKUP(A160,[2]Tabelle1!$A$2:$C$53,3,FALSE)</f>
        <v>K03103</v>
      </c>
      <c r="E160">
        <f>A1_2020_Berechnung!F13</f>
        <v>120538</v>
      </c>
    </row>
    <row r="161" spans="1:5" x14ac:dyDescent="0.25">
      <c r="A161">
        <f>A1_2020_Berechnung!A14</f>
        <v>151</v>
      </c>
      <c r="B161">
        <f>A1_2020_Berechnung!$F$8</f>
        <v>2008</v>
      </c>
      <c r="C161" t="str">
        <f>VLOOKUP(A161,[1]Tabelle1!$A$1:$B$68,2,FALSE)</f>
        <v>Gifhorn</v>
      </c>
      <c r="D161" t="str">
        <f>VLOOKUP(A161,[2]Tabelle1!$A$2:$C$53,3,FALSE)</f>
        <v>K03151</v>
      </c>
      <c r="E161">
        <f>A1_2020_Berechnung!F14</f>
        <v>173765</v>
      </c>
    </row>
    <row r="162" spans="1:5" x14ac:dyDescent="0.25">
      <c r="A162">
        <f>A1_2020_Berechnung!A15</f>
        <v>153</v>
      </c>
      <c r="B162">
        <f>A1_2020_Berechnung!$F$8</f>
        <v>2008</v>
      </c>
      <c r="C162" t="str">
        <f>VLOOKUP(A162,[1]Tabelle1!$A$1:$B$68,2,FALSE)</f>
        <v>Goslar</v>
      </c>
      <c r="D162" t="str">
        <f>VLOOKUP(A162,[2]Tabelle1!$A$2:$C$53,3,FALSE)</f>
        <v>K03153</v>
      </c>
      <c r="E162">
        <f>A1_2020_Berechnung!F15</f>
        <v>146187</v>
      </c>
    </row>
    <row r="163" spans="1:5" x14ac:dyDescent="0.25">
      <c r="A163">
        <f>A1_2020_Berechnung!A16</f>
        <v>154</v>
      </c>
      <c r="B163">
        <f>A1_2020_Berechnung!$F$8</f>
        <v>2008</v>
      </c>
      <c r="C163" t="str">
        <f>VLOOKUP(A163,[1]Tabelle1!$A$1:$B$68,2,FALSE)</f>
        <v>Helmstedt</v>
      </c>
      <c r="D163" t="str">
        <f>VLOOKUP(A163,[2]Tabelle1!$A$2:$C$53,3,FALSE)</f>
        <v>K03154</v>
      </c>
      <c r="E163">
        <f>A1_2020_Berechnung!F16</f>
        <v>94870</v>
      </c>
    </row>
    <row r="164" spans="1:5" x14ac:dyDescent="0.25">
      <c r="A164">
        <f>A1_2020_Berechnung!A17</f>
        <v>155</v>
      </c>
      <c r="B164">
        <f>A1_2020_Berechnung!$F$8</f>
        <v>2008</v>
      </c>
      <c r="C164" t="str">
        <f>VLOOKUP(A164,[1]Tabelle1!$A$1:$B$68,2,FALSE)</f>
        <v>Northeim</v>
      </c>
      <c r="D164" t="str">
        <f>VLOOKUP(A164,[2]Tabelle1!$A$2:$C$53,3,FALSE)</f>
        <v>K03155</v>
      </c>
      <c r="E164">
        <f>A1_2020_Berechnung!F17</f>
        <v>142321</v>
      </c>
    </row>
    <row r="165" spans="1:5" x14ac:dyDescent="0.25">
      <c r="A165">
        <f>A1_2020_Berechnung!A18</f>
        <v>157</v>
      </c>
      <c r="B165">
        <f>A1_2020_Berechnung!$F$8</f>
        <v>2008</v>
      </c>
      <c r="C165" t="str">
        <f>VLOOKUP(A165,[1]Tabelle1!$A$1:$B$68,2,FALSE)</f>
        <v>Peine</v>
      </c>
      <c r="D165" t="str">
        <f>VLOOKUP(A165,[2]Tabelle1!$A$2:$C$53,3,FALSE)</f>
        <v>K03157</v>
      </c>
      <c r="E165">
        <f>A1_2020_Berechnung!F18</f>
        <v>132613</v>
      </c>
    </row>
    <row r="166" spans="1:5" x14ac:dyDescent="0.25">
      <c r="A166">
        <f>A1_2020_Berechnung!A19</f>
        <v>158</v>
      </c>
      <c r="B166">
        <f>A1_2020_Berechnung!$F$8</f>
        <v>2008</v>
      </c>
      <c r="C166" t="str">
        <f>VLOOKUP(A166,[1]Tabelle1!$A$1:$B$68,2,FALSE)</f>
        <v>Wolfenbüttel</v>
      </c>
      <c r="D166" t="str">
        <f>VLOOKUP(A166,[2]Tabelle1!$A$2:$C$53,3,FALSE)</f>
        <v>K03158</v>
      </c>
      <c r="E166">
        <f>A1_2020_Berechnung!F19</f>
        <v>123663</v>
      </c>
    </row>
    <row r="167" spans="1:5" x14ac:dyDescent="0.25">
      <c r="A167">
        <f>A1_2020_Berechnung!A20</f>
        <v>159</v>
      </c>
      <c r="B167">
        <f>A1_2020_Berechnung!$F$8</f>
        <v>2008</v>
      </c>
      <c r="C167" t="str">
        <f>VLOOKUP(A167,[1]Tabelle1!$A$1:$B$68,2,FALSE)</f>
        <v>Göttingen</v>
      </c>
      <c r="D167" t="str">
        <f>VLOOKUP(A167,[2]Tabelle1!$A$2:$C$53,3,FALSE)</f>
        <v>K03159</v>
      </c>
      <c r="E167">
        <f>A1_2020_Berechnung!F20</f>
        <v>339828</v>
      </c>
    </row>
    <row r="168" spans="1:5" x14ac:dyDescent="0.25">
      <c r="A168">
        <f>A1_2020_Berechnung!A21</f>
        <v>1</v>
      </c>
      <c r="B168">
        <f>A1_2020_Berechnung!$F$8</f>
        <v>2008</v>
      </c>
      <c r="C168" t="str">
        <f>VLOOKUP(A168,[1]Tabelle1!$A$1:$B$68,2,FALSE)</f>
        <v>Stat. Region Braunschweig</v>
      </c>
      <c r="D168" t="str">
        <f>VLOOKUP(A168,[2]Tabelle1!$A$2:$C$53,3,FALSE)</f>
        <v>K031</v>
      </c>
      <c r="E168">
        <f>A1_2020_Berechnung!F21</f>
        <v>1623649</v>
      </c>
    </row>
    <row r="169" spans="1:5" x14ac:dyDescent="0.25">
      <c r="A169">
        <f>A1_2020_Berechnung!A22</f>
        <v>241</v>
      </c>
      <c r="B169">
        <f>A1_2020_Berechnung!$F$8</f>
        <v>2008</v>
      </c>
      <c r="C169" t="str">
        <f>VLOOKUP(A169,[1]Tabelle1!$A$1:$B$68,2,FALSE)</f>
        <v>Hannover  Region</v>
      </c>
      <c r="D169" t="str">
        <f>VLOOKUP(A169,[2]Tabelle1!$A$2:$C$53,3,FALSE)</f>
        <v>K03241</v>
      </c>
      <c r="E169">
        <f>A1_2020_Berechnung!F22</f>
        <v>1129797</v>
      </c>
    </row>
    <row r="170" spans="1:5" x14ac:dyDescent="0.25">
      <c r="A170">
        <f>A1_2020_Berechnung!A23</f>
        <v>241001</v>
      </c>
      <c r="B170">
        <f>A1_2020_Berechnung!$F$8</f>
        <v>2008</v>
      </c>
      <c r="C170" t="str">
        <f>VLOOKUP(A170,[1]Tabelle1!$A$1:$B$68,2,FALSE)</f>
        <v xml:space="preserve">   dav. Hannover  Lhst.</v>
      </c>
      <c r="D170" t="str">
        <f>VLOOKUP(A170,[2]Tabelle1!$A$2:$C$53,3,FALSE)</f>
        <v>K03241001</v>
      </c>
      <c r="E170">
        <f>A1_2020_Berechnung!F23</f>
        <v>519619</v>
      </c>
    </row>
    <row r="171" spans="1:5" x14ac:dyDescent="0.25">
      <c r="A171">
        <f>A1_2020_Berechnung!A24</f>
        <v>241999</v>
      </c>
      <c r="B171">
        <f>A1_2020_Berechnung!$F$8</f>
        <v>2008</v>
      </c>
      <c r="C171" t="str">
        <f>VLOOKUP(A171,[1]Tabelle1!$A$1:$B$68,2,FALSE)</f>
        <v xml:space="preserve">   dav. Hannover  Umland</v>
      </c>
      <c r="D171" t="str">
        <f>VLOOKUP(A171,[2]Tabelle1!$A$2:$C$53,3,FALSE)</f>
        <v>K03241999</v>
      </c>
      <c r="E171">
        <f>A1_2020_Berechnung!F24</f>
        <v>610178</v>
      </c>
    </row>
    <row r="172" spans="1:5" x14ac:dyDescent="0.25">
      <c r="A172">
        <f>A1_2020_Berechnung!A25</f>
        <v>251</v>
      </c>
      <c r="B172">
        <f>A1_2020_Berechnung!$F$8</f>
        <v>2008</v>
      </c>
      <c r="C172" t="str">
        <f>VLOOKUP(A172,[1]Tabelle1!$A$1:$B$68,2,FALSE)</f>
        <v>Diepholz</v>
      </c>
      <c r="D172" t="str">
        <f>VLOOKUP(A172,[2]Tabelle1!$A$2:$C$53,3,FALSE)</f>
        <v>K03251</v>
      </c>
      <c r="E172">
        <f>A1_2020_Berechnung!F25</f>
        <v>214379</v>
      </c>
    </row>
    <row r="173" spans="1:5" x14ac:dyDescent="0.25">
      <c r="A173">
        <f>A1_2020_Berechnung!A26</f>
        <v>252</v>
      </c>
      <c r="B173">
        <f>A1_2020_Berechnung!$F$8</f>
        <v>2008</v>
      </c>
      <c r="C173" t="str">
        <f>VLOOKUP(A173,[1]Tabelle1!$A$1:$B$68,2,FALSE)</f>
        <v>Hameln-Pyrmont</v>
      </c>
      <c r="D173" t="str">
        <f>VLOOKUP(A173,[2]Tabelle1!$A$2:$C$53,3,FALSE)</f>
        <v>K03252</v>
      </c>
      <c r="E173">
        <f>A1_2020_Berechnung!F26</f>
        <v>156398</v>
      </c>
    </row>
    <row r="174" spans="1:5" x14ac:dyDescent="0.25">
      <c r="A174">
        <f>A1_2020_Berechnung!A27</f>
        <v>254</v>
      </c>
      <c r="B174">
        <f>A1_2020_Berechnung!$F$8</f>
        <v>2008</v>
      </c>
      <c r="C174" t="str">
        <f>VLOOKUP(A174,[1]Tabelle1!$A$1:$B$68,2,FALSE)</f>
        <v>Hildesheim</v>
      </c>
      <c r="D174" t="str">
        <f>VLOOKUP(A174,[2]Tabelle1!$A$2:$C$53,3,FALSE)</f>
        <v>K03254</v>
      </c>
      <c r="E174">
        <f>A1_2020_Berechnung!F27</f>
        <v>286663</v>
      </c>
    </row>
    <row r="175" spans="1:5" x14ac:dyDescent="0.25">
      <c r="A175">
        <f>A1_2020_Berechnung!A28</f>
        <v>255</v>
      </c>
      <c r="B175">
        <f>A1_2020_Berechnung!$F$8</f>
        <v>2008</v>
      </c>
      <c r="C175" t="str">
        <f>VLOOKUP(A175,[1]Tabelle1!$A$1:$B$68,2,FALSE)</f>
        <v>Holzminden</v>
      </c>
      <c r="D175" t="str">
        <f>VLOOKUP(A175,[2]Tabelle1!$A$2:$C$53,3,FALSE)</f>
        <v>K03255</v>
      </c>
      <c r="E175">
        <f>A1_2020_Berechnung!F28</f>
        <v>75092</v>
      </c>
    </row>
    <row r="176" spans="1:5" x14ac:dyDescent="0.25">
      <c r="A176">
        <f>A1_2020_Berechnung!A29</f>
        <v>256</v>
      </c>
      <c r="B176">
        <f>A1_2020_Berechnung!$F$8</f>
        <v>2008</v>
      </c>
      <c r="C176" t="str">
        <f>VLOOKUP(A176,[1]Tabelle1!$A$1:$B$68,2,FALSE)</f>
        <v>Nienburg (Weser)</v>
      </c>
      <c r="D176" t="str">
        <f>VLOOKUP(A176,[2]Tabelle1!$A$2:$C$53,3,FALSE)</f>
        <v>K03256</v>
      </c>
      <c r="E176">
        <f>A1_2020_Berechnung!F29</f>
        <v>123881</v>
      </c>
    </row>
    <row r="177" spans="1:5" x14ac:dyDescent="0.25">
      <c r="A177">
        <f>A1_2020_Berechnung!A30</f>
        <v>257</v>
      </c>
      <c r="B177">
        <f>A1_2020_Berechnung!$F$8</f>
        <v>2008</v>
      </c>
      <c r="C177" t="str">
        <f>VLOOKUP(A177,[1]Tabelle1!$A$1:$B$68,2,FALSE)</f>
        <v>Schaumburg</v>
      </c>
      <c r="D177" t="str">
        <f>VLOOKUP(A177,[2]Tabelle1!$A$2:$C$53,3,FALSE)</f>
        <v>K03257</v>
      </c>
      <c r="E177">
        <f>A1_2020_Berechnung!F30</f>
        <v>162971</v>
      </c>
    </row>
    <row r="178" spans="1:5" x14ac:dyDescent="0.25">
      <c r="A178">
        <f>A1_2020_Berechnung!A31</f>
        <v>2</v>
      </c>
      <c r="B178">
        <f>A1_2020_Berechnung!$F$8</f>
        <v>2008</v>
      </c>
      <c r="C178" t="str">
        <f>VLOOKUP(A178,[1]Tabelle1!$A$1:$B$68,2,FALSE)</f>
        <v>Stat. Region Hannover</v>
      </c>
      <c r="D178" t="str">
        <f>VLOOKUP(A178,[2]Tabelle1!$A$2:$C$53,3,FALSE)</f>
        <v>K032</v>
      </c>
      <c r="E178">
        <f>A1_2020_Berechnung!F31</f>
        <v>2149181</v>
      </c>
    </row>
    <row r="179" spans="1:5" x14ac:dyDescent="0.25">
      <c r="A179">
        <f>A1_2020_Berechnung!A32</f>
        <v>351</v>
      </c>
      <c r="B179">
        <f>A1_2020_Berechnung!$F$8</f>
        <v>2008</v>
      </c>
      <c r="C179" t="str">
        <f>VLOOKUP(A179,[1]Tabelle1!$A$1:$B$68,2,FALSE)</f>
        <v>Celle</v>
      </c>
      <c r="D179" t="str">
        <f>VLOOKUP(A179,[2]Tabelle1!$A$2:$C$53,3,FALSE)</f>
        <v>K03351</v>
      </c>
      <c r="E179">
        <f>A1_2020_Berechnung!F32</f>
        <v>180130</v>
      </c>
    </row>
    <row r="180" spans="1:5" x14ac:dyDescent="0.25">
      <c r="A180">
        <f>A1_2020_Berechnung!A33</f>
        <v>352</v>
      </c>
      <c r="B180">
        <f>A1_2020_Berechnung!$F$8</f>
        <v>2008</v>
      </c>
      <c r="C180" t="str">
        <f>VLOOKUP(A180,[1]Tabelle1!$A$1:$B$68,2,FALSE)</f>
        <v>Cuxhaven</v>
      </c>
      <c r="D180" t="str">
        <f>VLOOKUP(A180,[2]Tabelle1!$A$2:$C$53,3,FALSE)</f>
        <v>K03352</v>
      </c>
      <c r="E180">
        <f>A1_2020_Berechnung!F33</f>
        <v>202124</v>
      </c>
    </row>
    <row r="181" spans="1:5" x14ac:dyDescent="0.25">
      <c r="A181">
        <f>A1_2020_Berechnung!A34</f>
        <v>353</v>
      </c>
      <c r="B181">
        <f>A1_2020_Berechnung!$F$8</f>
        <v>2008</v>
      </c>
      <c r="C181" t="str">
        <f>VLOOKUP(A181,[1]Tabelle1!$A$1:$B$68,2,FALSE)</f>
        <v>Harburg</v>
      </c>
      <c r="D181" t="str">
        <f>VLOOKUP(A181,[2]Tabelle1!$A$2:$C$53,3,FALSE)</f>
        <v>K03353</v>
      </c>
      <c r="E181">
        <f>A1_2020_Berechnung!F34</f>
        <v>244640</v>
      </c>
    </row>
    <row r="182" spans="1:5" x14ac:dyDescent="0.25">
      <c r="A182">
        <f>A1_2020_Berechnung!A35</f>
        <v>354</v>
      </c>
      <c r="B182">
        <f>A1_2020_Berechnung!$F$8</f>
        <v>2008</v>
      </c>
      <c r="C182" t="str">
        <f>VLOOKUP(A182,[1]Tabelle1!$A$1:$B$68,2,FALSE)</f>
        <v>Lüchow-Dannenberg</v>
      </c>
      <c r="D182" t="str">
        <f>VLOOKUP(A182,[2]Tabelle1!$A$2:$C$53,3,FALSE)</f>
        <v>K03354</v>
      </c>
      <c r="E182">
        <f>A1_2020_Berechnung!F35</f>
        <v>49965</v>
      </c>
    </row>
    <row r="183" spans="1:5" x14ac:dyDescent="0.25">
      <c r="A183">
        <f>A1_2020_Berechnung!A36</f>
        <v>355</v>
      </c>
      <c r="B183">
        <f>A1_2020_Berechnung!$F$8</f>
        <v>2008</v>
      </c>
      <c r="C183" t="str">
        <f>VLOOKUP(A183,[1]Tabelle1!$A$1:$B$68,2,FALSE)</f>
        <v>Lüneburg</v>
      </c>
      <c r="D183" t="str">
        <f>VLOOKUP(A183,[2]Tabelle1!$A$2:$C$53,3,FALSE)</f>
        <v>K03355</v>
      </c>
      <c r="E183">
        <f>A1_2020_Berechnung!F36</f>
        <v>176512</v>
      </c>
    </row>
    <row r="184" spans="1:5" x14ac:dyDescent="0.25">
      <c r="A184">
        <f>A1_2020_Berechnung!A37</f>
        <v>356</v>
      </c>
      <c r="B184">
        <f>A1_2020_Berechnung!$F$8</f>
        <v>2008</v>
      </c>
      <c r="C184" t="str">
        <f>VLOOKUP(A184,[1]Tabelle1!$A$1:$B$68,2,FALSE)</f>
        <v>Osterholz</v>
      </c>
      <c r="D184" t="str">
        <f>VLOOKUP(A184,[2]Tabelle1!$A$2:$C$53,3,FALSE)</f>
        <v>K03356</v>
      </c>
      <c r="E184">
        <f>A1_2020_Berechnung!F37</f>
        <v>112486</v>
      </c>
    </row>
    <row r="185" spans="1:5" x14ac:dyDescent="0.25">
      <c r="A185">
        <f>A1_2020_Berechnung!A38</f>
        <v>357</v>
      </c>
      <c r="B185">
        <f>A1_2020_Berechnung!$F$8</f>
        <v>2008</v>
      </c>
      <c r="C185" t="str">
        <f>VLOOKUP(A185,[1]Tabelle1!$A$1:$B$68,2,FALSE)</f>
        <v>Rotenburg (Wümme)</v>
      </c>
      <c r="D185" t="str">
        <f>VLOOKUP(A185,[2]Tabelle1!$A$2:$C$53,3,FALSE)</f>
        <v>K03357</v>
      </c>
      <c r="E185">
        <f>A1_2020_Berechnung!F38</f>
        <v>164603</v>
      </c>
    </row>
    <row r="186" spans="1:5" x14ac:dyDescent="0.25">
      <c r="A186">
        <f>A1_2020_Berechnung!A39</f>
        <v>358</v>
      </c>
      <c r="B186">
        <f>A1_2020_Berechnung!$F$8</f>
        <v>2008</v>
      </c>
      <c r="C186" t="str">
        <f>VLOOKUP(A186,[1]Tabelle1!$A$1:$B$68,2,FALSE)</f>
        <v>Heidekreis</v>
      </c>
      <c r="D186" t="str">
        <f>VLOOKUP(A186,[2]Tabelle1!$A$2:$C$53,3,FALSE)</f>
        <v>K03358</v>
      </c>
      <c r="E186">
        <f>A1_2020_Berechnung!F39</f>
        <v>140792</v>
      </c>
    </row>
    <row r="187" spans="1:5" x14ac:dyDescent="0.25">
      <c r="A187">
        <f>A1_2020_Berechnung!A40</f>
        <v>359</v>
      </c>
      <c r="B187">
        <f>A1_2020_Berechnung!$F$8</f>
        <v>2008</v>
      </c>
      <c r="C187" t="str">
        <f>VLOOKUP(A187,[1]Tabelle1!$A$1:$B$68,2,FALSE)</f>
        <v>Stade</v>
      </c>
      <c r="D187" t="str">
        <f>VLOOKUP(A187,[2]Tabelle1!$A$2:$C$53,3,FALSE)</f>
        <v>K03359</v>
      </c>
      <c r="E187">
        <f>A1_2020_Berechnung!F40</f>
        <v>196891</v>
      </c>
    </row>
    <row r="188" spans="1:5" x14ac:dyDescent="0.25">
      <c r="A188">
        <f>A1_2020_Berechnung!A41</f>
        <v>360</v>
      </c>
      <c r="B188">
        <f>A1_2020_Berechnung!$F$8</f>
        <v>2008</v>
      </c>
      <c r="C188" t="str">
        <f>VLOOKUP(A188,[1]Tabelle1!$A$1:$B$68,2,FALSE)</f>
        <v>Uelzen</v>
      </c>
      <c r="D188" t="str">
        <f>VLOOKUP(A188,[2]Tabelle1!$A$2:$C$53,3,FALSE)</f>
        <v>K03360</v>
      </c>
      <c r="E188">
        <f>A1_2020_Berechnung!F41</f>
        <v>94940</v>
      </c>
    </row>
    <row r="189" spans="1:5" x14ac:dyDescent="0.25">
      <c r="A189">
        <f>A1_2020_Berechnung!A42</f>
        <v>361</v>
      </c>
      <c r="B189">
        <f>A1_2020_Berechnung!$F$8</f>
        <v>2008</v>
      </c>
      <c r="C189" t="str">
        <f>VLOOKUP(A189,[1]Tabelle1!$A$1:$B$68,2,FALSE)</f>
        <v>Verden</v>
      </c>
      <c r="D189" t="str">
        <f>VLOOKUP(A189,[2]Tabelle1!$A$2:$C$53,3,FALSE)</f>
        <v>K03361</v>
      </c>
      <c r="E189">
        <f>A1_2020_Berechnung!F42</f>
        <v>133560</v>
      </c>
    </row>
    <row r="190" spans="1:5" x14ac:dyDescent="0.25">
      <c r="A190">
        <f>A1_2020_Berechnung!A43</f>
        <v>3</v>
      </c>
      <c r="B190">
        <f>A1_2020_Berechnung!$F$8</f>
        <v>2008</v>
      </c>
      <c r="C190" t="str">
        <f>VLOOKUP(A190,[1]Tabelle1!$A$1:$B$68,2,FALSE)</f>
        <v>Stat. Region Lüneburg</v>
      </c>
      <c r="D190" t="str">
        <f>VLOOKUP(A190,[2]Tabelle1!$A$2:$C$53,3,FALSE)</f>
        <v>K033</v>
      </c>
      <c r="E190">
        <f>A1_2020_Berechnung!F43</f>
        <v>1696643</v>
      </c>
    </row>
    <row r="191" spans="1:5" x14ac:dyDescent="0.25">
      <c r="A191">
        <f>A1_2020_Berechnung!A44</f>
        <v>401</v>
      </c>
      <c r="B191">
        <f>A1_2020_Berechnung!$F$8</f>
        <v>2008</v>
      </c>
      <c r="C191" t="str">
        <f>VLOOKUP(A191,[1]Tabelle1!$A$1:$B$68,2,FALSE)</f>
        <v>Delmenhorst  Stadt</v>
      </c>
      <c r="D191" t="str">
        <f>VLOOKUP(A191,[2]Tabelle1!$A$2:$C$53,3,FALSE)</f>
        <v>K03401</v>
      </c>
      <c r="E191">
        <f>A1_2020_Berechnung!F44</f>
        <v>74751</v>
      </c>
    </row>
    <row r="192" spans="1:5" x14ac:dyDescent="0.25">
      <c r="A192">
        <f>A1_2020_Berechnung!A45</f>
        <v>402</v>
      </c>
      <c r="B192">
        <f>A1_2020_Berechnung!$F$8</f>
        <v>2008</v>
      </c>
      <c r="C192" t="str">
        <f>VLOOKUP(A192,[1]Tabelle1!$A$1:$B$68,2,FALSE)</f>
        <v>Emden  Stadt</v>
      </c>
      <c r="D192" t="str">
        <f>VLOOKUP(A192,[2]Tabelle1!$A$2:$C$53,3,FALSE)</f>
        <v>K03402</v>
      </c>
      <c r="E192">
        <f>A1_2020_Berechnung!F45</f>
        <v>51562</v>
      </c>
    </row>
    <row r="193" spans="1:5" x14ac:dyDescent="0.25">
      <c r="A193">
        <f>A1_2020_Berechnung!A46</f>
        <v>403</v>
      </c>
      <c r="B193">
        <f>A1_2020_Berechnung!$F$8</f>
        <v>2008</v>
      </c>
      <c r="C193" t="str">
        <f>VLOOKUP(A193,[1]Tabelle1!$A$1:$B$68,2,FALSE)</f>
        <v>Oldenburg(Oldb)  Stadt</v>
      </c>
      <c r="D193" t="str">
        <f>VLOOKUP(A193,[2]Tabelle1!$A$2:$C$53,3,FALSE)</f>
        <v>K03403</v>
      </c>
      <c r="E193">
        <f>A1_2020_Berechnung!F46</f>
        <v>160279</v>
      </c>
    </row>
    <row r="194" spans="1:5" x14ac:dyDescent="0.25">
      <c r="A194">
        <f>A1_2020_Berechnung!A47</f>
        <v>404</v>
      </c>
      <c r="B194">
        <f>A1_2020_Berechnung!$F$8</f>
        <v>2008</v>
      </c>
      <c r="C194" t="str">
        <f>VLOOKUP(A194,[1]Tabelle1!$A$1:$B$68,2,FALSE)</f>
        <v>Osnabrück  Stadt</v>
      </c>
      <c r="D194" t="str">
        <f>VLOOKUP(A194,[2]Tabelle1!$A$2:$C$53,3,FALSE)</f>
        <v>K03404</v>
      </c>
      <c r="E194">
        <f>A1_2020_Berechnung!F47</f>
        <v>163286</v>
      </c>
    </row>
    <row r="195" spans="1:5" x14ac:dyDescent="0.25">
      <c r="A195">
        <f>A1_2020_Berechnung!A48</f>
        <v>405</v>
      </c>
      <c r="B195">
        <f>A1_2020_Berechnung!$F$8</f>
        <v>2008</v>
      </c>
      <c r="C195" t="str">
        <f>VLOOKUP(A195,[1]Tabelle1!$A$1:$B$68,2,FALSE)</f>
        <v>Wilhelmshaven  Stadt</v>
      </c>
      <c r="D195" t="str">
        <f>VLOOKUP(A195,[2]Tabelle1!$A$2:$C$53,3,FALSE)</f>
        <v>K03405</v>
      </c>
      <c r="E195">
        <f>A1_2020_Berechnung!F48</f>
        <v>81411</v>
      </c>
    </row>
    <row r="196" spans="1:5" x14ac:dyDescent="0.25">
      <c r="A196">
        <f>A1_2020_Berechnung!A49</f>
        <v>451</v>
      </c>
      <c r="B196">
        <f>A1_2020_Berechnung!$F$8</f>
        <v>2008</v>
      </c>
      <c r="C196" t="str">
        <f>VLOOKUP(A196,[1]Tabelle1!$A$1:$B$68,2,FALSE)</f>
        <v>Ammerland</v>
      </c>
      <c r="D196" t="str">
        <f>VLOOKUP(A196,[2]Tabelle1!$A$2:$C$53,3,FALSE)</f>
        <v>K03451</v>
      </c>
      <c r="E196">
        <f>A1_2020_Berechnung!F49</f>
        <v>117102</v>
      </c>
    </row>
    <row r="197" spans="1:5" x14ac:dyDescent="0.25">
      <c r="A197">
        <f>A1_2020_Berechnung!A50</f>
        <v>452</v>
      </c>
      <c r="B197">
        <f>A1_2020_Berechnung!$F$8</f>
        <v>2008</v>
      </c>
      <c r="C197" t="str">
        <f>VLOOKUP(A197,[1]Tabelle1!$A$1:$B$68,2,FALSE)</f>
        <v>Aurich</v>
      </c>
      <c r="D197" t="str">
        <f>VLOOKUP(A197,[2]Tabelle1!$A$2:$C$53,3,FALSE)</f>
        <v>K03452</v>
      </c>
      <c r="E197">
        <f>A1_2020_Berechnung!F50</f>
        <v>189381</v>
      </c>
    </row>
    <row r="198" spans="1:5" x14ac:dyDescent="0.25">
      <c r="A198">
        <f>A1_2020_Berechnung!A51</f>
        <v>453</v>
      </c>
      <c r="B198">
        <f>A1_2020_Berechnung!$F$8</f>
        <v>2008</v>
      </c>
      <c r="C198" t="str">
        <f>VLOOKUP(A198,[1]Tabelle1!$A$1:$B$68,2,FALSE)</f>
        <v>Cloppenburg</v>
      </c>
      <c r="D198" t="str">
        <f>VLOOKUP(A198,[2]Tabelle1!$A$2:$C$53,3,FALSE)</f>
        <v>K03453</v>
      </c>
      <c r="E198">
        <f>A1_2020_Berechnung!F51</f>
        <v>157268</v>
      </c>
    </row>
    <row r="199" spans="1:5" x14ac:dyDescent="0.25">
      <c r="A199">
        <f>A1_2020_Berechnung!A52</f>
        <v>454</v>
      </c>
      <c r="B199">
        <f>A1_2020_Berechnung!$F$8</f>
        <v>2008</v>
      </c>
      <c r="C199" t="str">
        <f>VLOOKUP(A199,[1]Tabelle1!$A$1:$B$68,2,FALSE)</f>
        <v>Emsland</v>
      </c>
      <c r="D199" t="str">
        <f>VLOOKUP(A199,[2]Tabelle1!$A$2:$C$53,3,FALSE)</f>
        <v>K03454</v>
      </c>
      <c r="E199">
        <f>A1_2020_Berechnung!F52</f>
        <v>313824</v>
      </c>
    </row>
    <row r="200" spans="1:5" x14ac:dyDescent="0.25">
      <c r="A200">
        <f>A1_2020_Berechnung!A53</f>
        <v>455</v>
      </c>
      <c r="B200">
        <f>A1_2020_Berechnung!$F$8</f>
        <v>2008</v>
      </c>
      <c r="C200" t="str">
        <f>VLOOKUP(A200,[1]Tabelle1!$A$1:$B$68,2,FALSE)</f>
        <v>Friesland</v>
      </c>
      <c r="D200" t="str">
        <f>VLOOKUP(A200,[2]Tabelle1!$A$2:$C$53,3,FALSE)</f>
        <v>K03455</v>
      </c>
      <c r="E200">
        <f>A1_2020_Berechnung!F53</f>
        <v>100307</v>
      </c>
    </row>
    <row r="201" spans="1:5" x14ac:dyDescent="0.25">
      <c r="A201">
        <f>A1_2020_Berechnung!A54</f>
        <v>456</v>
      </c>
      <c r="B201">
        <f>A1_2020_Berechnung!$F$8</f>
        <v>2008</v>
      </c>
      <c r="C201" t="str">
        <f>VLOOKUP(A201,[1]Tabelle1!$A$1:$B$68,2,FALSE)</f>
        <v>Grafschaft Bentheim</v>
      </c>
      <c r="D201" t="str">
        <f>VLOOKUP(A201,[2]Tabelle1!$A$2:$C$53,3,FALSE)</f>
        <v>K03456</v>
      </c>
      <c r="E201">
        <f>A1_2020_Berechnung!F54</f>
        <v>135508</v>
      </c>
    </row>
    <row r="202" spans="1:5" x14ac:dyDescent="0.25">
      <c r="A202">
        <f>A1_2020_Berechnung!A55</f>
        <v>457</v>
      </c>
      <c r="B202">
        <f>A1_2020_Berechnung!$F$8</f>
        <v>2008</v>
      </c>
      <c r="C202" t="str">
        <f>VLOOKUP(A202,[1]Tabelle1!$A$1:$B$68,2,FALSE)</f>
        <v>Leer</v>
      </c>
      <c r="D202" t="str">
        <f>VLOOKUP(A202,[2]Tabelle1!$A$2:$C$53,3,FALSE)</f>
        <v>K03457</v>
      </c>
      <c r="E202">
        <f>A1_2020_Berechnung!F55</f>
        <v>164947</v>
      </c>
    </row>
    <row r="203" spans="1:5" x14ac:dyDescent="0.25">
      <c r="A203">
        <f>A1_2020_Berechnung!A56</f>
        <v>458</v>
      </c>
      <c r="B203">
        <f>A1_2020_Berechnung!$F$8</f>
        <v>2008</v>
      </c>
      <c r="C203" t="str">
        <f>VLOOKUP(A203,[1]Tabelle1!$A$1:$B$68,2,FALSE)</f>
        <v>Oldenburg</v>
      </c>
      <c r="D203" t="str">
        <f>VLOOKUP(A203,[2]Tabelle1!$A$2:$C$53,3,FALSE)</f>
        <v>K03458</v>
      </c>
      <c r="E203">
        <f>A1_2020_Berechnung!F56</f>
        <v>125943</v>
      </c>
    </row>
    <row r="204" spans="1:5" x14ac:dyDescent="0.25">
      <c r="A204">
        <f>A1_2020_Berechnung!A57</f>
        <v>459</v>
      </c>
      <c r="B204">
        <f>A1_2020_Berechnung!$F$8</f>
        <v>2008</v>
      </c>
      <c r="C204" t="str">
        <f>VLOOKUP(A204,[1]Tabelle1!$A$1:$B$68,2,FALSE)</f>
        <v>Osnabrück</v>
      </c>
      <c r="D204" t="str">
        <f>VLOOKUP(A204,[2]Tabelle1!$A$2:$C$53,3,FALSE)</f>
        <v>K03459</v>
      </c>
      <c r="E204">
        <f>A1_2020_Berechnung!F57</f>
        <v>358236</v>
      </c>
    </row>
    <row r="205" spans="1:5" x14ac:dyDescent="0.25">
      <c r="A205">
        <f>A1_2020_Berechnung!A58</f>
        <v>460</v>
      </c>
      <c r="B205">
        <f>A1_2020_Berechnung!$F$8</f>
        <v>2008</v>
      </c>
      <c r="C205" t="str">
        <f>VLOOKUP(A205,[1]Tabelle1!$A$1:$B$68,2,FALSE)</f>
        <v>Vechta</v>
      </c>
      <c r="D205" t="str">
        <f>VLOOKUP(A205,[2]Tabelle1!$A$2:$C$53,3,FALSE)</f>
        <v>K03460</v>
      </c>
      <c r="E205">
        <f>A1_2020_Berechnung!F58</f>
        <v>134506</v>
      </c>
    </row>
    <row r="206" spans="1:5" x14ac:dyDescent="0.25">
      <c r="A206">
        <f>A1_2020_Berechnung!A59</f>
        <v>461</v>
      </c>
      <c r="B206">
        <f>A1_2020_Berechnung!$F$8</f>
        <v>2008</v>
      </c>
      <c r="C206" t="str">
        <f>VLOOKUP(A206,[1]Tabelle1!$A$1:$B$68,2,FALSE)</f>
        <v>Wesermarsch</v>
      </c>
      <c r="D206" t="str">
        <f>VLOOKUP(A206,[2]Tabelle1!$A$2:$C$53,3,FALSE)</f>
        <v>K03461</v>
      </c>
      <c r="E206">
        <f>A1_2020_Berechnung!F59</f>
        <v>91968</v>
      </c>
    </row>
    <row r="207" spans="1:5" x14ac:dyDescent="0.25">
      <c r="A207">
        <f>A1_2020_Berechnung!A60</f>
        <v>462</v>
      </c>
      <c r="B207">
        <f>A1_2020_Berechnung!$F$8</f>
        <v>2008</v>
      </c>
      <c r="C207" t="str">
        <f>VLOOKUP(A207,[1]Tabelle1!$A$1:$B$68,2,FALSE)</f>
        <v>Wittmund</v>
      </c>
      <c r="D207" t="str">
        <f>VLOOKUP(A207,[2]Tabelle1!$A$2:$C$53,3,FALSE)</f>
        <v>K03462</v>
      </c>
      <c r="E207">
        <f>A1_2020_Berechnung!F60</f>
        <v>57492</v>
      </c>
    </row>
    <row r="208" spans="1:5" x14ac:dyDescent="0.25">
      <c r="A208">
        <f>A1_2020_Berechnung!A61</f>
        <v>4</v>
      </c>
      <c r="B208">
        <f>A1_2020_Berechnung!$F$8</f>
        <v>2008</v>
      </c>
      <c r="C208" t="str">
        <f>VLOOKUP(A208,[1]Tabelle1!$A$1:$B$68,2,FALSE)</f>
        <v>Stat. Region Weser-Ems</v>
      </c>
      <c r="D208" t="str">
        <f>VLOOKUP(A208,[2]Tabelle1!$A$2:$C$53,3,FALSE)</f>
        <v>K034</v>
      </c>
      <c r="E208">
        <f>A1_2020_Berechnung!F61</f>
        <v>2477771</v>
      </c>
    </row>
    <row r="209" spans="1:5" x14ac:dyDescent="0.25">
      <c r="A209">
        <f>A1_2020_Berechnung!A62</f>
        <v>0</v>
      </c>
      <c r="B209">
        <f>A1_2020_Berechnung!$F$8</f>
        <v>2008</v>
      </c>
      <c r="C209" t="str">
        <f>VLOOKUP(A209,[1]Tabelle1!$A$1:$B$68,2,FALSE)</f>
        <v>Niedersachsen</v>
      </c>
      <c r="D209" t="str">
        <f>VLOOKUP(A209,[2]Tabelle1!$A$2:$C$53,3,FALSE)</f>
        <v>K030</v>
      </c>
      <c r="E209">
        <f>A1_2020_Berechnung!F62</f>
        <v>7947244</v>
      </c>
    </row>
    <row r="210" spans="1:5" x14ac:dyDescent="0.25">
      <c r="A210">
        <f>A1_2020_Berechnung!A11</f>
        <v>101</v>
      </c>
      <c r="B210">
        <f>A1_2020_Berechnung!$G$8</f>
        <v>2009</v>
      </c>
      <c r="C210" t="str">
        <f>VLOOKUP(A210,[1]Tabelle1!$A$1:$B$68,2,FALSE)</f>
        <v>Braunschweig  Stadt</v>
      </c>
      <c r="D210" t="str">
        <f>VLOOKUP(A210,[2]Tabelle1!$A$2:$C$53,3,FALSE)</f>
        <v>K03101</v>
      </c>
      <c r="E210">
        <f>A1_2020_Berechnung!G11</f>
        <v>247400</v>
      </c>
    </row>
    <row r="211" spans="1:5" x14ac:dyDescent="0.25">
      <c r="A211">
        <f>A1_2020_Berechnung!A12</f>
        <v>102</v>
      </c>
      <c r="B211">
        <f>A1_2020_Berechnung!$G$8</f>
        <v>2009</v>
      </c>
      <c r="C211" t="str">
        <f>VLOOKUP(A211,[1]Tabelle1!$A$1:$B$68,2,FALSE)</f>
        <v>Salzgitter  Stadt</v>
      </c>
      <c r="D211" t="str">
        <f>VLOOKUP(A211,[2]Tabelle1!$A$2:$C$53,3,FALSE)</f>
        <v>K03102</v>
      </c>
      <c r="E211">
        <f>A1_2020_Berechnung!G12</f>
        <v>103446</v>
      </c>
    </row>
    <row r="212" spans="1:5" x14ac:dyDescent="0.25">
      <c r="A212">
        <f>A1_2020_Berechnung!A13</f>
        <v>103</v>
      </c>
      <c r="B212">
        <f>A1_2020_Berechnung!$G$8</f>
        <v>2009</v>
      </c>
      <c r="C212" t="str">
        <f>VLOOKUP(A212,[1]Tabelle1!$A$1:$B$68,2,FALSE)</f>
        <v>Wolfsburg  Stadt</v>
      </c>
      <c r="D212" t="str">
        <f>VLOOKUP(A212,[2]Tabelle1!$A$2:$C$53,3,FALSE)</f>
        <v>K03103</v>
      </c>
      <c r="E212">
        <f>A1_2020_Berechnung!G13</f>
        <v>121109</v>
      </c>
    </row>
    <row r="213" spans="1:5" x14ac:dyDescent="0.25">
      <c r="A213">
        <f>A1_2020_Berechnung!A14</f>
        <v>151</v>
      </c>
      <c r="B213">
        <f>A1_2020_Berechnung!$G$8</f>
        <v>2009</v>
      </c>
      <c r="C213" t="str">
        <f>VLOOKUP(A213,[1]Tabelle1!$A$1:$B$68,2,FALSE)</f>
        <v>Gifhorn</v>
      </c>
      <c r="D213" t="str">
        <f>VLOOKUP(A213,[2]Tabelle1!$A$2:$C$53,3,FALSE)</f>
        <v>K03151</v>
      </c>
      <c r="E213">
        <f>A1_2020_Berechnung!G14</f>
        <v>173223</v>
      </c>
    </row>
    <row r="214" spans="1:5" x14ac:dyDescent="0.25">
      <c r="A214">
        <f>A1_2020_Berechnung!A15</f>
        <v>153</v>
      </c>
      <c r="B214">
        <f>A1_2020_Berechnung!$G$8</f>
        <v>2009</v>
      </c>
      <c r="C214" t="str">
        <f>VLOOKUP(A214,[1]Tabelle1!$A$1:$B$68,2,FALSE)</f>
        <v>Goslar</v>
      </c>
      <c r="D214" t="str">
        <f>VLOOKUP(A214,[2]Tabelle1!$A$2:$C$53,3,FALSE)</f>
        <v>K03153</v>
      </c>
      <c r="E214">
        <f>A1_2020_Berechnung!G15</f>
        <v>144680</v>
      </c>
    </row>
    <row r="215" spans="1:5" x14ac:dyDescent="0.25">
      <c r="A215">
        <f>A1_2020_Berechnung!A16</f>
        <v>154</v>
      </c>
      <c r="B215">
        <f>A1_2020_Berechnung!$G$8</f>
        <v>2009</v>
      </c>
      <c r="C215" t="str">
        <f>VLOOKUP(A215,[1]Tabelle1!$A$1:$B$68,2,FALSE)</f>
        <v>Helmstedt</v>
      </c>
      <c r="D215" t="str">
        <f>VLOOKUP(A215,[2]Tabelle1!$A$2:$C$53,3,FALSE)</f>
        <v>K03154</v>
      </c>
      <c r="E215">
        <f>A1_2020_Berechnung!G16</f>
        <v>93903</v>
      </c>
    </row>
    <row r="216" spans="1:5" x14ac:dyDescent="0.25">
      <c r="A216">
        <f>A1_2020_Berechnung!A17</f>
        <v>155</v>
      </c>
      <c r="B216">
        <f>A1_2020_Berechnung!$G$8</f>
        <v>2009</v>
      </c>
      <c r="C216" t="str">
        <f>VLOOKUP(A216,[1]Tabelle1!$A$1:$B$68,2,FALSE)</f>
        <v>Northeim</v>
      </c>
      <c r="D216" t="str">
        <f>VLOOKUP(A216,[2]Tabelle1!$A$2:$C$53,3,FALSE)</f>
        <v>K03155</v>
      </c>
      <c r="E216">
        <f>A1_2020_Berechnung!G17</f>
        <v>140553</v>
      </c>
    </row>
    <row r="217" spans="1:5" x14ac:dyDescent="0.25">
      <c r="A217">
        <f>A1_2020_Berechnung!A18</f>
        <v>157</v>
      </c>
      <c r="B217">
        <f>A1_2020_Berechnung!$G$8</f>
        <v>2009</v>
      </c>
      <c r="C217" t="str">
        <f>VLOOKUP(A217,[1]Tabelle1!$A$1:$B$68,2,FALSE)</f>
        <v>Peine</v>
      </c>
      <c r="D217" t="str">
        <f>VLOOKUP(A217,[2]Tabelle1!$A$2:$C$53,3,FALSE)</f>
        <v>K03157</v>
      </c>
      <c r="E217">
        <f>A1_2020_Berechnung!G18</f>
        <v>132066</v>
      </c>
    </row>
    <row r="218" spans="1:5" x14ac:dyDescent="0.25">
      <c r="A218">
        <f>A1_2020_Berechnung!A19</f>
        <v>158</v>
      </c>
      <c r="B218">
        <f>A1_2020_Berechnung!$G$8</f>
        <v>2009</v>
      </c>
      <c r="C218" t="str">
        <f>VLOOKUP(A218,[1]Tabelle1!$A$1:$B$68,2,FALSE)</f>
        <v>Wolfenbüttel</v>
      </c>
      <c r="D218" t="str">
        <f>VLOOKUP(A218,[2]Tabelle1!$A$2:$C$53,3,FALSE)</f>
        <v>K03158</v>
      </c>
      <c r="E218">
        <f>A1_2020_Berechnung!G19</f>
        <v>122806</v>
      </c>
    </row>
    <row r="219" spans="1:5" x14ac:dyDescent="0.25">
      <c r="A219">
        <f>A1_2020_Berechnung!A20</f>
        <v>159</v>
      </c>
      <c r="B219">
        <f>A1_2020_Berechnung!$G$8</f>
        <v>2009</v>
      </c>
      <c r="C219" t="str">
        <f>VLOOKUP(A219,[1]Tabelle1!$A$1:$B$68,2,FALSE)</f>
        <v>Göttingen</v>
      </c>
      <c r="D219" t="str">
        <f>VLOOKUP(A219,[2]Tabelle1!$A$2:$C$53,3,FALSE)</f>
        <v>K03159</v>
      </c>
      <c r="E219">
        <f>A1_2020_Berechnung!G20</f>
        <v>338162</v>
      </c>
    </row>
    <row r="220" spans="1:5" x14ac:dyDescent="0.25">
      <c r="A220">
        <f>A1_2020_Berechnung!A21</f>
        <v>1</v>
      </c>
      <c r="B220">
        <f>A1_2020_Berechnung!$G$8</f>
        <v>2009</v>
      </c>
      <c r="C220" t="str">
        <f>VLOOKUP(A220,[1]Tabelle1!$A$1:$B$68,2,FALSE)</f>
        <v>Stat. Region Braunschweig</v>
      </c>
      <c r="D220" t="str">
        <f>VLOOKUP(A220,[2]Tabelle1!$A$2:$C$53,3,FALSE)</f>
        <v>K031</v>
      </c>
      <c r="E220">
        <f>A1_2020_Berechnung!G21</f>
        <v>1616720</v>
      </c>
    </row>
    <row r="221" spans="1:5" x14ac:dyDescent="0.25">
      <c r="A221">
        <f>A1_2020_Berechnung!A22</f>
        <v>241</v>
      </c>
      <c r="B221">
        <f>A1_2020_Berechnung!$G$8</f>
        <v>2009</v>
      </c>
      <c r="C221" t="str">
        <f>VLOOKUP(A221,[1]Tabelle1!$A$1:$B$68,2,FALSE)</f>
        <v>Hannover  Region</v>
      </c>
      <c r="D221" t="str">
        <f>VLOOKUP(A221,[2]Tabelle1!$A$2:$C$53,3,FALSE)</f>
        <v>K03241</v>
      </c>
      <c r="E221">
        <f>A1_2020_Berechnung!G22</f>
        <v>1130262</v>
      </c>
    </row>
    <row r="222" spans="1:5" x14ac:dyDescent="0.25">
      <c r="A222">
        <f>A1_2020_Berechnung!A23</f>
        <v>241001</v>
      </c>
      <c r="B222">
        <f>A1_2020_Berechnung!$G$8</f>
        <v>2009</v>
      </c>
      <c r="C222" t="str">
        <f>VLOOKUP(A222,[1]Tabelle1!$A$1:$B$68,2,FALSE)</f>
        <v xml:space="preserve">   dav. Hannover  Lhst.</v>
      </c>
      <c r="D222" t="str">
        <f>VLOOKUP(A222,[2]Tabelle1!$A$2:$C$53,3,FALSE)</f>
        <v>K03241001</v>
      </c>
      <c r="E222">
        <f>A1_2020_Berechnung!G23</f>
        <v>520966</v>
      </c>
    </row>
    <row r="223" spans="1:5" x14ac:dyDescent="0.25">
      <c r="A223">
        <f>A1_2020_Berechnung!A24</f>
        <v>241999</v>
      </c>
      <c r="B223">
        <f>A1_2020_Berechnung!$G$8</f>
        <v>2009</v>
      </c>
      <c r="C223" t="str">
        <f>VLOOKUP(A223,[1]Tabelle1!$A$1:$B$68,2,FALSE)</f>
        <v xml:space="preserve">   dav. Hannover  Umland</v>
      </c>
      <c r="D223" t="str">
        <f>VLOOKUP(A223,[2]Tabelle1!$A$2:$C$53,3,FALSE)</f>
        <v>K03241999</v>
      </c>
      <c r="E223">
        <f>A1_2020_Berechnung!G24</f>
        <v>609296</v>
      </c>
    </row>
    <row r="224" spans="1:5" x14ac:dyDescent="0.25">
      <c r="A224">
        <f>A1_2020_Berechnung!A25</f>
        <v>251</v>
      </c>
      <c r="B224">
        <f>A1_2020_Berechnung!$G$8</f>
        <v>2009</v>
      </c>
      <c r="C224" t="str">
        <f>VLOOKUP(A224,[1]Tabelle1!$A$1:$B$68,2,FALSE)</f>
        <v>Diepholz</v>
      </c>
      <c r="D224" t="str">
        <f>VLOOKUP(A224,[2]Tabelle1!$A$2:$C$53,3,FALSE)</f>
        <v>K03251</v>
      </c>
      <c r="E224">
        <f>A1_2020_Berechnung!G25</f>
        <v>213634</v>
      </c>
    </row>
    <row r="225" spans="1:5" x14ac:dyDescent="0.25">
      <c r="A225">
        <f>A1_2020_Berechnung!A26</f>
        <v>252</v>
      </c>
      <c r="B225">
        <f>A1_2020_Berechnung!$G$8</f>
        <v>2009</v>
      </c>
      <c r="C225" t="str">
        <f>VLOOKUP(A225,[1]Tabelle1!$A$1:$B$68,2,FALSE)</f>
        <v>Hameln-Pyrmont</v>
      </c>
      <c r="D225" t="str">
        <f>VLOOKUP(A225,[2]Tabelle1!$A$2:$C$53,3,FALSE)</f>
        <v>K03252</v>
      </c>
      <c r="E225">
        <f>A1_2020_Berechnung!G26</f>
        <v>155164</v>
      </c>
    </row>
    <row r="226" spans="1:5" x14ac:dyDescent="0.25">
      <c r="A226">
        <f>A1_2020_Berechnung!A27</f>
        <v>254</v>
      </c>
      <c r="B226">
        <f>A1_2020_Berechnung!$G$8</f>
        <v>2009</v>
      </c>
      <c r="C226" t="str">
        <f>VLOOKUP(A226,[1]Tabelle1!$A$1:$B$68,2,FALSE)</f>
        <v>Hildesheim</v>
      </c>
      <c r="D226" t="str">
        <f>VLOOKUP(A226,[2]Tabelle1!$A$2:$C$53,3,FALSE)</f>
        <v>K03254</v>
      </c>
      <c r="E226">
        <f>A1_2020_Berechnung!G27</f>
        <v>284551</v>
      </c>
    </row>
    <row r="227" spans="1:5" x14ac:dyDescent="0.25">
      <c r="A227">
        <f>A1_2020_Berechnung!A28</f>
        <v>255</v>
      </c>
      <c r="B227">
        <f>A1_2020_Berechnung!$G$8</f>
        <v>2009</v>
      </c>
      <c r="C227" t="str">
        <f>VLOOKUP(A227,[1]Tabelle1!$A$1:$B$68,2,FALSE)</f>
        <v>Holzminden</v>
      </c>
      <c r="D227" t="str">
        <f>VLOOKUP(A227,[2]Tabelle1!$A$2:$C$53,3,FALSE)</f>
        <v>K03255</v>
      </c>
      <c r="E227">
        <f>A1_2020_Berechnung!G28</f>
        <v>74094</v>
      </c>
    </row>
    <row r="228" spans="1:5" x14ac:dyDescent="0.25">
      <c r="A228">
        <f>A1_2020_Berechnung!A29</f>
        <v>256</v>
      </c>
      <c r="B228">
        <f>A1_2020_Berechnung!$G$8</f>
        <v>2009</v>
      </c>
      <c r="C228" t="str">
        <f>VLOOKUP(A228,[1]Tabelle1!$A$1:$B$68,2,FALSE)</f>
        <v>Nienburg (Weser)</v>
      </c>
      <c r="D228" t="str">
        <f>VLOOKUP(A228,[2]Tabelle1!$A$2:$C$53,3,FALSE)</f>
        <v>K03256</v>
      </c>
      <c r="E228">
        <f>A1_2020_Berechnung!G29</f>
        <v>122989</v>
      </c>
    </row>
    <row r="229" spans="1:5" x14ac:dyDescent="0.25">
      <c r="A229">
        <f>A1_2020_Berechnung!A30</f>
        <v>257</v>
      </c>
      <c r="B229">
        <f>A1_2020_Berechnung!$G$8</f>
        <v>2009</v>
      </c>
      <c r="C229" t="str">
        <f>VLOOKUP(A229,[1]Tabelle1!$A$1:$B$68,2,FALSE)</f>
        <v>Schaumburg</v>
      </c>
      <c r="D229" t="str">
        <f>VLOOKUP(A229,[2]Tabelle1!$A$2:$C$53,3,FALSE)</f>
        <v>K03257</v>
      </c>
      <c r="E229">
        <f>A1_2020_Berechnung!G30</f>
        <v>161746</v>
      </c>
    </row>
    <row r="230" spans="1:5" x14ac:dyDescent="0.25">
      <c r="A230">
        <f>A1_2020_Berechnung!A31</f>
        <v>2</v>
      </c>
      <c r="B230">
        <f>A1_2020_Berechnung!$G$8</f>
        <v>2009</v>
      </c>
      <c r="C230" t="str">
        <f>VLOOKUP(A230,[1]Tabelle1!$A$1:$B$68,2,FALSE)</f>
        <v>Stat. Region Hannover</v>
      </c>
      <c r="D230" t="str">
        <f>VLOOKUP(A230,[2]Tabelle1!$A$2:$C$53,3,FALSE)</f>
        <v>K032</v>
      </c>
      <c r="E230">
        <f>A1_2020_Berechnung!G31</f>
        <v>2142440</v>
      </c>
    </row>
    <row r="231" spans="1:5" x14ac:dyDescent="0.25">
      <c r="A231">
        <f>A1_2020_Berechnung!A32</f>
        <v>351</v>
      </c>
      <c r="B231">
        <f>A1_2020_Berechnung!$G$8</f>
        <v>2009</v>
      </c>
      <c r="C231" t="str">
        <f>VLOOKUP(A231,[1]Tabelle1!$A$1:$B$68,2,FALSE)</f>
        <v>Celle</v>
      </c>
      <c r="D231" t="str">
        <f>VLOOKUP(A231,[2]Tabelle1!$A$2:$C$53,3,FALSE)</f>
        <v>K03351</v>
      </c>
      <c r="E231">
        <f>A1_2020_Berechnung!G32</f>
        <v>179247</v>
      </c>
    </row>
    <row r="232" spans="1:5" x14ac:dyDescent="0.25">
      <c r="A232">
        <f>A1_2020_Berechnung!A33</f>
        <v>352</v>
      </c>
      <c r="B232">
        <f>A1_2020_Berechnung!$G$8</f>
        <v>2009</v>
      </c>
      <c r="C232" t="str">
        <f>VLOOKUP(A232,[1]Tabelle1!$A$1:$B$68,2,FALSE)</f>
        <v>Cuxhaven</v>
      </c>
      <c r="D232" t="str">
        <f>VLOOKUP(A232,[2]Tabelle1!$A$2:$C$53,3,FALSE)</f>
        <v>K03352</v>
      </c>
      <c r="E232">
        <f>A1_2020_Berechnung!G33</f>
        <v>201188</v>
      </c>
    </row>
    <row r="233" spans="1:5" x14ac:dyDescent="0.25">
      <c r="A233">
        <f>A1_2020_Berechnung!A34</f>
        <v>353</v>
      </c>
      <c r="B233">
        <f>A1_2020_Berechnung!$G$8</f>
        <v>2009</v>
      </c>
      <c r="C233" t="str">
        <f>VLOOKUP(A233,[1]Tabelle1!$A$1:$B$68,2,FALSE)</f>
        <v>Harburg</v>
      </c>
      <c r="D233" t="str">
        <f>VLOOKUP(A233,[2]Tabelle1!$A$2:$C$53,3,FALSE)</f>
        <v>K03353</v>
      </c>
      <c r="E233">
        <f>A1_2020_Berechnung!G34</f>
        <v>245624</v>
      </c>
    </row>
    <row r="234" spans="1:5" x14ac:dyDescent="0.25">
      <c r="A234">
        <f>A1_2020_Berechnung!A35</f>
        <v>354</v>
      </c>
      <c r="B234">
        <f>A1_2020_Berechnung!$G$8</f>
        <v>2009</v>
      </c>
      <c r="C234" t="str">
        <f>VLOOKUP(A234,[1]Tabelle1!$A$1:$B$68,2,FALSE)</f>
        <v>Lüchow-Dannenberg</v>
      </c>
      <c r="D234" t="str">
        <f>VLOOKUP(A234,[2]Tabelle1!$A$2:$C$53,3,FALSE)</f>
        <v>K03354</v>
      </c>
      <c r="E234">
        <f>A1_2020_Berechnung!G35</f>
        <v>49699</v>
      </c>
    </row>
    <row r="235" spans="1:5" x14ac:dyDescent="0.25">
      <c r="A235">
        <f>A1_2020_Berechnung!A36</f>
        <v>355</v>
      </c>
      <c r="B235">
        <f>A1_2020_Berechnung!$G$8</f>
        <v>2009</v>
      </c>
      <c r="C235" t="str">
        <f>VLOOKUP(A235,[1]Tabelle1!$A$1:$B$68,2,FALSE)</f>
        <v>Lüneburg</v>
      </c>
      <c r="D235" t="str">
        <f>VLOOKUP(A235,[2]Tabelle1!$A$2:$C$53,3,FALSE)</f>
        <v>K03355</v>
      </c>
      <c r="E235">
        <f>A1_2020_Berechnung!G36</f>
        <v>177042</v>
      </c>
    </row>
    <row r="236" spans="1:5" x14ac:dyDescent="0.25">
      <c r="A236">
        <f>A1_2020_Berechnung!A37</f>
        <v>356</v>
      </c>
      <c r="B236">
        <f>A1_2020_Berechnung!$G$8</f>
        <v>2009</v>
      </c>
      <c r="C236" t="str">
        <f>VLOOKUP(A236,[1]Tabelle1!$A$1:$B$68,2,FALSE)</f>
        <v>Osterholz</v>
      </c>
      <c r="D236" t="str">
        <f>VLOOKUP(A236,[2]Tabelle1!$A$2:$C$53,3,FALSE)</f>
        <v>K03356</v>
      </c>
      <c r="E236">
        <f>A1_2020_Berechnung!G37</f>
        <v>112029</v>
      </c>
    </row>
    <row r="237" spans="1:5" x14ac:dyDescent="0.25">
      <c r="A237">
        <f>A1_2020_Berechnung!A38</f>
        <v>357</v>
      </c>
      <c r="B237">
        <f>A1_2020_Berechnung!$G$8</f>
        <v>2009</v>
      </c>
      <c r="C237" t="str">
        <f>VLOOKUP(A237,[1]Tabelle1!$A$1:$B$68,2,FALSE)</f>
        <v>Rotenburg (Wümme)</v>
      </c>
      <c r="D237" t="str">
        <f>VLOOKUP(A237,[2]Tabelle1!$A$2:$C$53,3,FALSE)</f>
        <v>K03357</v>
      </c>
      <c r="E237">
        <f>A1_2020_Berechnung!G38</f>
        <v>164064</v>
      </c>
    </row>
    <row r="238" spans="1:5" x14ac:dyDescent="0.25">
      <c r="A238">
        <f>A1_2020_Berechnung!A39</f>
        <v>358</v>
      </c>
      <c r="B238">
        <f>A1_2020_Berechnung!$G$8</f>
        <v>2009</v>
      </c>
      <c r="C238" t="str">
        <f>VLOOKUP(A238,[1]Tabelle1!$A$1:$B$68,2,FALSE)</f>
        <v>Heidekreis</v>
      </c>
      <c r="D238" t="str">
        <f>VLOOKUP(A238,[2]Tabelle1!$A$2:$C$53,3,FALSE)</f>
        <v>K03358</v>
      </c>
      <c r="E238">
        <f>A1_2020_Berechnung!G39</f>
        <v>140053</v>
      </c>
    </row>
    <row r="239" spans="1:5" x14ac:dyDescent="0.25">
      <c r="A239">
        <f>A1_2020_Berechnung!A40</f>
        <v>359</v>
      </c>
      <c r="B239">
        <f>A1_2020_Berechnung!$G$8</f>
        <v>2009</v>
      </c>
      <c r="C239" t="str">
        <f>VLOOKUP(A239,[1]Tabelle1!$A$1:$B$68,2,FALSE)</f>
        <v>Stade</v>
      </c>
      <c r="D239" t="str">
        <f>VLOOKUP(A239,[2]Tabelle1!$A$2:$C$53,3,FALSE)</f>
        <v>K03359</v>
      </c>
      <c r="E239">
        <f>A1_2020_Berechnung!G40</f>
        <v>196952</v>
      </c>
    </row>
    <row r="240" spans="1:5" x14ac:dyDescent="0.25">
      <c r="A240">
        <f>A1_2020_Berechnung!A41</f>
        <v>360</v>
      </c>
      <c r="B240">
        <f>A1_2020_Berechnung!$G$8</f>
        <v>2009</v>
      </c>
      <c r="C240" t="str">
        <f>VLOOKUP(A240,[1]Tabelle1!$A$1:$B$68,2,FALSE)</f>
        <v>Uelzen</v>
      </c>
      <c r="D240" t="str">
        <f>VLOOKUP(A240,[2]Tabelle1!$A$2:$C$53,3,FALSE)</f>
        <v>K03360</v>
      </c>
      <c r="E240">
        <f>A1_2020_Berechnung!G41</f>
        <v>94428</v>
      </c>
    </row>
    <row r="241" spans="1:5" x14ac:dyDescent="0.25">
      <c r="A241">
        <f>A1_2020_Berechnung!A42</f>
        <v>361</v>
      </c>
      <c r="B241">
        <f>A1_2020_Berechnung!$G$8</f>
        <v>2009</v>
      </c>
      <c r="C241" t="str">
        <f>VLOOKUP(A241,[1]Tabelle1!$A$1:$B$68,2,FALSE)</f>
        <v>Verden</v>
      </c>
      <c r="D241" t="str">
        <f>VLOOKUP(A241,[2]Tabelle1!$A$2:$C$53,3,FALSE)</f>
        <v>K03361</v>
      </c>
      <c r="E241">
        <f>A1_2020_Berechnung!G42</f>
        <v>133328</v>
      </c>
    </row>
    <row r="242" spans="1:5" x14ac:dyDescent="0.25">
      <c r="A242">
        <f>A1_2020_Berechnung!A43</f>
        <v>3</v>
      </c>
      <c r="B242">
        <f>A1_2020_Berechnung!$G$8</f>
        <v>2009</v>
      </c>
      <c r="C242" t="str">
        <f>VLOOKUP(A242,[1]Tabelle1!$A$1:$B$68,2,FALSE)</f>
        <v>Stat. Region Lüneburg</v>
      </c>
      <c r="D242" t="str">
        <f>VLOOKUP(A242,[2]Tabelle1!$A$2:$C$53,3,FALSE)</f>
        <v>K033</v>
      </c>
      <c r="E242">
        <f>A1_2020_Berechnung!G43</f>
        <v>1693654</v>
      </c>
    </row>
    <row r="243" spans="1:5" x14ac:dyDescent="0.25">
      <c r="A243">
        <f>A1_2020_Berechnung!A44</f>
        <v>401</v>
      </c>
      <c r="B243">
        <f>A1_2020_Berechnung!$G$8</f>
        <v>2009</v>
      </c>
      <c r="C243" t="str">
        <f>VLOOKUP(A243,[1]Tabelle1!$A$1:$B$68,2,FALSE)</f>
        <v>Delmenhorst  Stadt</v>
      </c>
      <c r="D243" t="str">
        <f>VLOOKUP(A243,[2]Tabelle1!$A$2:$C$53,3,FALSE)</f>
        <v>K03401</v>
      </c>
      <c r="E243">
        <f>A1_2020_Berechnung!G44</f>
        <v>74512</v>
      </c>
    </row>
    <row r="244" spans="1:5" x14ac:dyDescent="0.25">
      <c r="A244">
        <f>A1_2020_Berechnung!A45</f>
        <v>402</v>
      </c>
      <c r="B244">
        <f>A1_2020_Berechnung!$G$8</f>
        <v>2009</v>
      </c>
      <c r="C244" t="str">
        <f>VLOOKUP(A244,[1]Tabelle1!$A$1:$B$68,2,FALSE)</f>
        <v>Emden  Stadt</v>
      </c>
      <c r="D244" t="str">
        <f>VLOOKUP(A244,[2]Tabelle1!$A$2:$C$53,3,FALSE)</f>
        <v>K03402</v>
      </c>
      <c r="E244">
        <f>A1_2020_Berechnung!G45</f>
        <v>51292</v>
      </c>
    </row>
    <row r="245" spans="1:5" x14ac:dyDescent="0.25">
      <c r="A245">
        <f>A1_2020_Berechnung!A46</f>
        <v>403</v>
      </c>
      <c r="B245">
        <f>A1_2020_Berechnung!$G$8</f>
        <v>2009</v>
      </c>
      <c r="C245" t="str">
        <f>VLOOKUP(A245,[1]Tabelle1!$A$1:$B$68,2,FALSE)</f>
        <v>Oldenburg(Oldb)  Stadt</v>
      </c>
      <c r="D245" t="str">
        <f>VLOOKUP(A245,[2]Tabelle1!$A$2:$C$53,3,FALSE)</f>
        <v>K03403</v>
      </c>
      <c r="E245">
        <f>A1_2020_Berechnung!G46</f>
        <v>161334</v>
      </c>
    </row>
    <row r="246" spans="1:5" x14ac:dyDescent="0.25">
      <c r="A246">
        <f>A1_2020_Berechnung!A47</f>
        <v>404</v>
      </c>
      <c r="B246">
        <f>A1_2020_Berechnung!$G$8</f>
        <v>2009</v>
      </c>
      <c r="C246" t="str">
        <f>VLOOKUP(A246,[1]Tabelle1!$A$1:$B$68,2,FALSE)</f>
        <v>Osnabrück  Stadt</v>
      </c>
      <c r="D246" t="str">
        <f>VLOOKUP(A246,[2]Tabelle1!$A$2:$C$53,3,FALSE)</f>
        <v>K03404</v>
      </c>
      <c r="E246">
        <f>A1_2020_Berechnung!G47</f>
        <v>163514</v>
      </c>
    </row>
    <row r="247" spans="1:5" x14ac:dyDescent="0.25">
      <c r="A247">
        <f>A1_2020_Berechnung!A48</f>
        <v>405</v>
      </c>
      <c r="B247">
        <f>A1_2020_Berechnung!$G$8</f>
        <v>2009</v>
      </c>
      <c r="C247" t="str">
        <f>VLOOKUP(A247,[1]Tabelle1!$A$1:$B$68,2,FALSE)</f>
        <v>Wilhelmshaven  Stadt</v>
      </c>
      <c r="D247" t="str">
        <f>VLOOKUP(A247,[2]Tabelle1!$A$2:$C$53,3,FALSE)</f>
        <v>K03405</v>
      </c>
      <c r="E247">
        <f>A1_2020_Berechnung!G48</f>
        <v>81137</v>
      </c>
    </row>
    <row r="248" spans="1:5" x14ac:dyDescent="0.25">
      <c r="A248">
        <f>A1_2020_Berechnung!A49</f>
        <v>451</v>
      </c>
      <c r="B248">
        <f>A1_2020_Berechnung!$G$8</f>
        <v>2009</v>
      </c>
      <c r="C248" t="str">
        <f>VLOOKUP(A248,[1]Tabelle1!$A$1:$B$68,2,FALSE)</f>
        <v>Ammerland</v>
      </c>
      <c r="D248" t="str">
        <f>VLOOKUP(A248,[2]Tabelle1!$A$2:$C$53,3,FALSE)</f>
        <v>K03451</v>
      </c>
      <c r="E248">
        <f>A1_2020_Berechnung!G49</f>
        <v>117517</v>
      </c>
    </row>
    <row r="249" spans="1:5" x14ac:dyDescent="0.25">
      <c r="A249">
        <f>A1_2020_Berechnung!A50</f>
        <v>452</v>
      </c>
      <c r="B249">
        <f>A1_2020_Berechnung!$G$8</f>
        <v>2009</v>
      </c>
      <c r="C249" t="str">
        <f>VLOOKUP(A249,[1]Tabelle1!$A$1:$B$68,2,FALSE)</f>
        <v>Aurich</v>
      </c>
      <c r="D249" t="str">
        <f>VLOOKUP(A249,[2]Tabelle1!$A$2:$C$53,3,FALSE)</f>
        <v>K03452</v>
      </c>
      <c r="E249">
        <f>A1_2020_Berechnung!G50</f>
        <v>188973</v>
      </c>
    </row>
    <row r="250" spans="1:5" x14ac:dyDescent="0.25">
      <c r="A250">
        <f>A1_2020_Berechnung!A51</f>
        <v>453</v>
      </c>
      <c r="B250">
        <f>A1_2020_Berechnung!$G$8</f>
        <v>2009</v>
      </c>
      <c r="C250" t="str">
        <f>VLOOKUP(A250,[1]Tabelle1!$A$1:$B$68,2,FALSE)</f>
        <v>Cloppenburg</v>
      </c>
      <c r="D250" t="str">
        <f>VLOOKUP(A250,[2]Tabelle1!$A$2:$C$53,3,FALSE)</f>
        <v>K03453</v>
      </c>
      <c r="E250">
        <f>A1_2020_Berechnung!G51</f>
        <v>157506</v>
      </c>
    </row>
    <row r="251" spans="1:5" x14ac:dyDescent="0.25">
      <c r="A251">
        <f>A1_2020_Berechnung!A52</f>
        <v>454</v>
      </c>
      <c r="B251">
        <f>A1_2020_Berechnung!$G$8</f>
        <v>2009</v>
      </c>
      <c r="C251" t="str">
        <f>VLOOKUP(A251,[1]Tabelle1!$A$1:$B$68,2,FALSE)</f>
        <v>Emsland</v>
      </c>
      <c r="D251" t="str">
        <f>VLOOKUP(A251,[2]Tabelle1!$A$2:$C$53,3,FALSE)</f>
        <v>K03454</v>
      </c>
      <c r="E251">
        <f>A1_2020_Berechnung!G52</f>
        <v>313098</v>
      </c>
    </row>
    <row r="252" spans="1:5" x14ac:dyDescent="0.25">
      <c r="A252">
        <f>A1_2020_Berechnung!A53</f>
        <v>455</v>
      </c>
      <c r="B252">
        <f>A1_2020_Berechnung!$G$8</f>
        <v>2009</v>
      </c>
      <c r="C252" t="str">
        <f>VLOOKUP(A252,[1]Tabelle1!$A$1:$B$68,2,FALSE)</f>
        <v>Friesland</v>
      </c>
      <c r="D252" t="str">
        <f>VLOOKUP(A252,[2]Tabelle1!$A$2:$C$53,3,FALSE)</f>
        <v>K03455</v>
      </c>
      <c r="E252">
        <f>A1_2020_Berechnung!G53</f>
        <v>99851</v>
      </c>
    </row>
    <row r="253" spans="1:5" x14ac:dyDescent="0.25">
      <c r="A253">
        <f>A1_2020_Berechnung!A54</f>
        <v>456</v>
      </c>
      <c r="B253">
        <f>A1_2020_Berechnung!$G$8</f>
        <v>2009</v>
      </c>
      <c r="C253" t="str">
        <f>VLOOKUP(A253,[1]Tabelle1!$A$1:$B$68,2,FALSE)</f>
        <v>Grafschaft Bentheim</v>
      </c>
      <c r="D253" t="str">
        <f>VLOOKUP(A253,[2]Tabelle1!$A$2:$C$53,3,FALSE)</f>
        <v>K03456</v>
      </c>
      <c r="E253">
        <f>A1_2020_Berechnung!G54</f>
        <v>135346</v>
      </c>
    </row>
    <row r="254" spans="1:5" x14ac:dyDescent="0.25">
      <c r="A254">
        <f>A1_2020_Berechnung!A55</f>
        <v>457</v>
      </c>
      <c r="B254">
        <f>A1_2020_Berechnung!$G$8</f>
        <v>2009</v>
      </c>
      <c r="C254" t="str">
        <f>VLOOKUP(A254,[1]Tabelle1!$A$1:$B$68,2,FALSE)</f>
        <v>Leer</v>
      </c>
      <c r="D254" t="str">
        <f>VLOOKUP(A254,[2]Tabelle1!$A$2:$C$53,3,FALSE)</f>
        <v>K03457</v>
      </c>
      <c r="E254">
        <f>A1_2020_Berechnung!G55</f>
        <v>164837</v>
      </c>
    </row>
    <row r="255" spans="1:5" x14ac:dyDescent="0.25">
      <c r="A255">
        <f>A1_2020_Berechnung!A56</f>
        <v>458</v>
      </c>
      <c r="B255">
        <f>A1_2020_Berechnung!$G$8</f>
        <v>2009</v>
      </c>
      <c r="C255" t="str">
        <f>VLOOKUP(A255,[1]Tabelle1!$A$1:$B$68,2,FALSE)</f>
        <v>Oldenburg</v>
      </c>
      <c r="D255" t="str">
        <f>VLOOKUP(A255,[2]Tabelle1!$A$2:$C$53,3,FALSE)</f>
        <v>K03458</v>
      </c>
      <c r="E255">
        <f>A1_2020_Berechnung!G56</f>
        <v>126571</v>
      </c>
    </row>
    <row r="256" spans="1:5" x14ac:dyDescent="0.25">
      <c r="A256">
        <f>A1_2020_Berechnung!A57</f>
        <v>459</v>
      </c>
      <c r="B256">
        <f>A1_2020_Berechnung!$G$8</f>
        <v>2009</v>
      </c>
      <c r="C256" t="str">
        <f>VLOOKUP(A256,[1]Tabelle1!$A$1:$B$68,2,FALSE)</f>
        <v>Osnabrück</v>
      </c>
      <c r="D256" t="str">
        <f>VLOOKUP(A256,[2]Tabelle1!$A$2:$C$53,3,FALSE)</f>
        <v>K03459</v>
      </c>
      <c r="E256">
        <f>A1_2020_Berechnung!G57</f>
        <v>357056</v>
      </c>
    </row>
    <row r="257" spans="1:5" x14ac:dyDescent="0.25">
      <c r="A257">
        <f>A1_2020_Berechnung!A58</f>
        <v>460</v>
      </c>
      <c r="B257">
        <f>A1_2020_Berechnung!$G$8</f>
        <v>2009</v>
      </c>
      <c r="C257" t="str">
        <f>VLOOKUP(A257,[1]Tabelle1!$A$1:$B$68,2,FALSE)</f>
        <v>Vechta</v>
      </c>
      <c r="D257" t="str">
        <f>VLOOKUP(A257,[2]Tabelle1!$A$2:$C$53,3,FALSE)</f>
        <v>K03460</v>
      </c>
      <c r="E257">
        <f>A1_2020_Berechnung!G58</f>
        <v>134838</v>
      </c>
    </row>
    <row r="258" spans="1:5" x14ac:dyDescent="0.25">
      <c r="A258">
        <f>A1_2020_Berechnung!A59</f>
        <v>461</v>
      </c>
      <c r="B258">
        <f>A1_2020_Berechnung!$G$8</f>
        <v>2009</v>
      </c>
      <c r="C258" t="str">
        <f>VLOOKUP(A258,[1]Tabelle1!$A$1:$B$68,2,FALSE)</f>
        <v>Wesermarsch</v>
      </c>
      <c r="D258" t="str">
        <f>VLOOKUP(A258,[2]Tabelle1!$A$2:$C$53,3,FALSE)</f>
        <v>K03461</v>
      </c>
      <c r="E258">
        <f>A1_2020_Berechnung!G59</f>
        <v>91228</v>
      </c>
    </row>
    <row r="259" spans="1:5" x14ac:dyDescent="0.25">
      <c r="A259">
        <f>A1_2020_Berechnung!A60</f>
        <v>462</v>
      </c>
      <c r="B259">
        <f>A1_2020_Berechnung!$G$8</f>
        <v>2009</v>
      </c>
      <c r="C259" t="str">
        <f>VLOOKUP(A259,[1]Tabelle1!$A$1:$B$68,2,FALSE)</f>
        <v>Wittmund</v>
      </c>
      <c r="D259" t="str">
        <f>VLOOKUP(A259,[2]Tabelle1!$A$2:$C$53,3,FALSE)</f>
        <v>K03462</v>
      </c>
      <c r="E259">
        <f>A1_2020_Berechnung!G60</f>
        <v>57391</v>
      </c>
    </row>
    <row r="260" spans="1:5" x14ac:dyDescent="0.25">
      <c r="A260">
        <f>A1_2020_Berechnung!A61</f>
        <v>4</v>
      </c>
      <c r="B260">
        <f>A1_2020_Berechnung!$G$8</f>
        <v>2009</v>
      </c>
      <c r="C260" t="str">
        <f>VLOOKUP(A260,[1]Tabelle1!$A$1:$B$68,2,FALSE)</f>
        <v>Stat. Region Weser-Ems</v>
      </c>
      <c r="D260" t="str">
        <f>VLOOKUP(A260,[2]Tabelle1!$A$2:$C$53,3,FALSE)</f>
        <v>K034</v>
      </c>
      <c r="E260">
        <f>A1_2020_Berechnung!G61</f>
        <v>2476001</v>
      </c>
    </row>
    <row r="261" spans="1:5" x14ac:dyDescent="0.25">
      <c r="A261">
        <f>A1_2020_Berechnung!A62</f>
        <v>0</v>
      </c>
      <c r="B261">
        <f>A1_2020_Berechnung!$G$8</f>
        <v>2009</v>
      </c>
      <c r="C261" t="str">
        <f>VLOOKUP(A261,[1]Tabelle1!$A$1:$B$68,2,FALSE)</f>
        <v>Niedersachsen</v>
      </c>
      <c r="D261" t="str">
        <f>VLOOKUP(A261,[2]Tabelle1!$A$2:$C$53,3,FALSE)</f>
        <v>K030</v>
      </c>
      <c r="E261">
        <f>A1_2020_Berechnung!G62</f>
        <v>7928815</v>
      </c>
    </row>
    <row r="262" spans="1:5" x14ac:dyDescent="0.25">
      <c r="A262">
        <f>A1_2020_Berechnung!A11</f>
        <v>101</v>
      </c>
      <c r="B262">
        <f>A1_2020_Berechnung!$H$8</f>
        <v>2010</v>
      </c>
      <c r="C262" t="str">
        <f>VLOOKUP(A262,[1]Tabelle1!$A$1:$B$68,2,FALSE)</f>
        <v>Braunschweig  Stadt</v>
      </c>
      <c r="D262" t="str">
        <f>VLOOKUP(A262,[2]Tabelle1!$A$2:$C$53,3,FALSE)</f>
        <v>K03101</v>
      </c>
      <c r="E262">
        <f>A1_2020_Berechnung!H11</f>
        <v>248867</v>
      </c>
    </row>
    <row r="263" spans="1:5" x14ac:dyDescent="0.25">
      <c r="A263">
        <f>A1_2020_Berechnung!A12</f>
        <v>102</v>
      </c>
      <c r="B263">
        <f>A1_2020_Berechnung!$H$8</f>
        <v>2010</v>
      </c>
      <c r="C263" t="str">
        <f>VLOOKUP(A263,[1]Tabelle1!$A$1:$B$68,2,FALSE)</f>
        <v>Salzgitter  Stadt</v>
      </c>
      <c r="D263" t="str">
        <f>VLOOKUP(A263,[2]Tabelle1!$A$2:$C$53,3,FALSE)</f>
        <v>K03102</v>
      </c>
      <c r="E263">
        <f>A1_2020_Berechnung!H12</f>
        <v>102394</v>
      </c>
    </row>
    <row r="264" spans="1:5" x14ac:dyDescent="0.25">
      <c r="A264">
        <f>A1_2020_Berechnung!A13</f>
        <v>103</v>
      </c>
      <c r="B264">
        <f>A1_2020_Berechnung!$H$8</f>
        <v>2010</v>
      </c>
      <c r="C264" t="str">
        <f>VLOOKUP(A264,[1]Tabelle1!$A$1:$B$68,2,FALSE)</f>
        <v>Wolfsburg  Stadt</v>
      </c>
      <c r="D264" t="str">
        <f>VLOOKUP(A264,[2]Tabelle1!$A$2:$C$53,3,FALSE)</f>
        <v>K03103</v>
      </c>
      <c r="E264">
        <f>A1_2020_Berechnung!H13</f>
        <v>121451</v>
      </c>
    </row>
    <row r="265" spans="1:5" x14ac:dyDescent="0.25">
      <c r="A265">
        <f>A1_2020_Berechnung!A14</f>
        <v>151</v>
      </c>
      <c r="B265">
        <f>A1_2020_Berechnung!$H$8</f>
        <v>2010</v>
      </c>
      <c r="C265" t="str">
        <f>VLOOKUP(A265,[1]Tabelle1!$A$1:$B$68,2,FALSE)</f>
        <v>Gifhorn</v>
      </c>
      <c r="D265" t="str">
        <f>VLOOKUP(A265,[2]Tabelle1!$A$2:$C$53,3,FALSE)</f>
        <v>K03151</v>
      </c>
      <c r="E265">
        <f>A1_2020_Berechnung!H14</f>
        <v>172643</v>
      </c>
    </row>
    <row r="266" spans="1:5" x14ac:dyDescent="0.25">
      <c r="A266">
        <f>A1_2020_Berechnung!A15</f>
        <v>153</v>
      </c>
      <c r="B266">
        <f>A1_2020_Berechnung!$H$8</f>
        <v>2010</v>
      </c>
      <c r="C266" t="str">
        <f>VLOOKUP(A266,[1]Tabelle1!$A$1:$B$68,2,FALSE)</f>
        <v>Goslar</v>
      </c>
      <c r="D266" t="str">
        <f>VLOOKUP(A266,[2]Tabelle1!$A$2:$C$53,3,FALSE)</f>
        <v>K03153</v>
      </c>
      <c r="E266">
        <f>A1_2020_Berechnung!H15</f>
        <v>143014</v>
      </c>
    </row>
    <row r="267" spans="1:5" x14ac:dyDescent="0.25">
      <c r="A267">
        <f>A1_2020_Berechnung!A16</f>
        <v>154</v>
      </c>
      <c r="B267">
        <f>A1_2020_Berechnung!$H$8</f>
        <v>2010</v>
      </c>
      <c r="C267" t="str">
        <f>VLOOKUP(A267,[1]Tabelle1!$A$1:$B$68,2,FALSE)</f>
        <v>Helmstedt</v>
      </c>
      <c r="D267" t="str">
        <f>VLOOKUP(A267,[2]Tabelle1!$A$2:$C$53,3,FALSE)</f>
        <v>K03154</v>
      </c>
      <c r="E267">
        <f>A1_2020_Berechnung!H16</f>
        <v>92836</v>
      </c>
    </row>
    <row r="268" spans="1:5" x14ac:dyDescent="0.25">
      <c r="A268">
        <f>A1_2020_Berechnung!A17</f>
        <v>155</v>
      </c>
      <c r="B268">
        <f>A1_2020_Berechnung!$H$8</f>
        <v>2010</v>
      </c>
      <c r="C268" t="str">
        <f>VLOOKUP(A268,[1]Tabelle1!$A$1:$B$68,2,FALSE)</f>
        <v>Northeim</v>
      </c>
      <c r="D268" t="str">
        <f>VLOOKUP(A268,[2]Tabelle1!$A$2:$C$53,3,FALSE)</f>
        <v>K03155</v>
      </c>
      <c r="E268">
        <f>A1_2020_Berechnung!H17</f>
        <v>139060</v>
      </c>
    </row>
    <row r="269" spans="1:5" x14ac:dyDescent="0.25">
      <c r="A269">
        <f>A1_2020_Berechnung!A18</f>
        <v>157</v>
      </c>
      <c r="B269">
        <f>A1_2020_Berechnung!$H$8</f>
        <v>2010</v>
      </c>
      <c r="C269" t="str">
        <f>VLOOKUP(A269,[1]Tabelle1!$A$1:$B$68,2,FALSE)</f>
        <v>Peine</v>
      </c>
      <c r="D269" t="str">
        <f>VLOOKUP(A269,[2]Tabelle1!$A$2:$C$53,3,FALSE)</f>
        <v>K03157</v>
      </c>
      <c r="E269">
        <f>A1_2020_Berechnung!H18</f>
        <v>131481</v>
      </c>
    </row>
    <row r="270" spans="1:5" x14ac:dyDescent="0.25">
      <c r="A270">
        <f>A1_2020_Berechnung!A19</f>
        <v>158</v>
      </c>
      <c r="B270">
        <f>A1_2020_Berechnung!$H$8</f>
        <v>2010</v>
      </c>
      <c r="C270" t="str">
        <f>VLOOKUP(A270,[1]Tabelle1!$A$1:$B$68,2,FALSE)</f>
        <v>Wolfenbüttel</v>
      </c>
      <c r="D270" t="str">
        <f>VLOOKUP(A270,[2]Tabelle1!$A$2:$C$53,3,FALSE)</f>
        <v>K03158</v>
      </c>
      <c r="E270">
        <f>A1_2020_Berechnung!H19</f>
        <v>122040</v>
      </c>
    </row>
    <row r="271" spans="1:5" x14ac:dyDescent="0.25">
      <c r="A271">
        <f>A1_2020_Berechnung!A20</f>
        <v>159</v>
      </c>
      <c r="B271">
        <f>A1_2020_Berechnung!$H$8</f>
        <v>2010</v>
      </c>
      <c r="C271" t="str">
        <f>VLOOKUP(A271,[1]Tabelle1!$A$1:$B$68,2,FALSE)</f>
        <v>Göttingen</v>
      </c>
      <c r="D271" t="str">
        <f>VLOOKUP(A271,[2]Tabelle1!$A$2:$C$53,3,FALSE)</f>
        <v>K03159</v>
      </c>
      <c r="E271">
        <f>A1_2020_Berechnung!H20</f>
        <v>336372</v>
      </c>
    </row>
    <row r="272" spans="1:5" x14ac:dyDescent="0.25">
      <c r="A272">
        <f>A1_2020_Berechnung!A21</f>
        <v>1</v>
      </c>
      <c r="B272">
        <f>A1_2020_Berechnung!$H$8</f>
        <v>2010</v>
      </c>
      <c r="C272" t="str">
        <f>VLOOKUP(A272,[1]Tabelle1!$A$1:$B$68,2,FALSE)</f>
        <v>Stat. Region Braunschweig</v>
      </c>
      <c r="D272" t="str">
        <f>VLOOKUP(A272,[2]Tabelle1!$A$2:$C$53,3,FALSE)</f>
        <v>K031</v>
      </c>
      <c r="E272">
        <f>A1_2020_Berechnung!H21</f>
        <v>1609369</v>
      </c>
    </row>
    <row r="273" spans="1:5" x14ac:dyDescent="0.25">
      <c r="A273">
        <f>A1_2020_Berechnung!A22</f>
        <v>241</v>
      </c>
      <c r="B273">
        <f>A1_2020_Berechnung!$H$8</f>
        <v>2010</v>
      </c>
      <c r="C273" t="str">
        <f>VLOOKUP(A273,[1]Tabelle1!$A$1:$B$68,2,FALSE)</f>
        <v>Hannover  Region</v>
      </c>
      <c r="D273" t="str">
        <f>VLOOKUP(A273,[2]Tabelle1!$A$2:$C$53,3,FALSE)</f>
        <v>K03241</v>
      </c>
      <c r="E273">
        <f>A1_2020_Berechnung!H22</f>
        <v>1132130</v>
      </c>
    </row>
    <row r="274" spans="1:5" x14ac:dyDescent="0.25">
      <c r="A274">
        <f>A1_2020_Berechnung!A23</f>
        <v>241001</v>
      </c>
      <c r="B274">
        <f>A1_2020_Berechnung!$H$8</f>
        <v>2010</v>
      </c>
      <c r="C274" t="str">
        <f>VLOOKUP(A274,[1]Tabelle1!$A$1:$B$68,2,FALSE)</f>
        <v xml:space="preserve">   dav. Hannover  Lhst.</v>
      </c>
      <c r="D274" t="str">
        <f>VLOOKUP(A274,[2]Tabelle1!$A$2:$C$53,3,FALSE)</f>
        <v>K03241001</v>
      </c>
      <c r="E274">
        <f>A1_2020_Berechnung!H23</f>
        <v>522686</v>
      </c>
    </row>
    <row r="275" spans="1:5" x14ac:dyDescent="0.25">
      <c r="A275">
        <f>A1_2020_Berechnung!A24</f>
        <v>241999</v>
      </c>
      <c r="B275">
        <f>A1_2020_Berechnung!$H$8</f>
        <v>2010</v>
      </c>
      <c r="C275" t="str">
        <f>VLOOKUP(A275,[1]Tabelle1!$A$1:$B$68,2,FALSE)</f>
        <v xml:space="preserve">   dav. Hannover  Umland</v>
      </c>
      <c r="D275" t="str">
        <f>VLOOKUP(A275,[2]Tabelle1!$A$2:$C$53,3,FALSE)</f>
        <v>K03241999</v>
      </c>
      <c r="E275">
        <f>A1_2020_Berechnung!H24</f>
        <v>609444</v>
      </c>
    </row>
    <row r="276" spans="1:5" x14ac:dyDescent="0.25">
      <c r="A276">
        <f>A1_2020_Berechnung!A25</f>
        <v>251</v>
      </c>
      <c r="B276">
        <f>A1_2020_Berechnung!$H$8</f>
        <v>2010</v>
      </c>
      <c r="C276" t="str">
        <f>VLOOKUP(A276,[1]Tabelle1!$A$1:$B$68,2,FALSE)</f>
        <v>Diepholz</v>
      </c>
      <c r="D276" t="str">
        <f>VLOOKUP(A276,[2]Tabelle1!$A$2:$C$53,3,FALSE)</f>
        <v>K03251</v>
      </c>
      <c r="E276">
        <f>A1_2020_Berechnung!H25</f>
        <v>213558</v>
      </c>
    </row>
    <row r="277" spans="1:5" x14ac:dyDescent="0.25">
      <c r="A277">
        <f>A1_2020_Berechnung!A26</f>
        <v>252</v>
      </c>
      <c r="B277">
        <f>A1_2020_Berechnung!$H$8</f>
        <v>2010</v>
      </c>
      <c r="C277" t="str">
        <f>VLOOKUP(A277,[1]Tabelle1!$A$1:$B$68,2,FALSE)</f>
        <v>Hameln-Pyrmont</v>
      </c>
      <c r="D277" t="str">
        <f>VLOOKUP(A277,[2]Tabelle1!$A$2:$C$53,3,FALSE)</f>
        <v>K03252</v>
      </c>
      <c r="E277">
        <f>A1_2020_Berechnung!H26</f>
        <v>154085</v>
      </c>
    </row>
    <row r="278" spans="1:5" x14ac:dyDescent="0.25">
      <c r="A278">
        <f>A1_2020_Berechnung!A27</f>
        <v>254</v>
      </c>
      <c r="B278">
        <f>A1_2020_Berechnung!$H$8</f>
        <v>2010</v>
      </c>
      <c r="C278" t="str">
        <f>VLOOKUP(A278,[1]Tabelle1!$A$1:$B$68,2,FALSE)</f>
        <v>Hildesheim</v>
      </c>
      <c r="D278" t="str">
        <f>VLOOKUP(A278,[2]Tabelle1!$A$2:$C$53,3,FALSE)</f>
        <v>K03254</v>
      </c>
      <c r="E278">
        <f>A1_2020_Berechnung!H27</f>
        <v>282856</v>
      </c>
    </row>
    <row r="279" spans="1:5" x14ac:dyDescent="0.25">
      <c r="A279">
        <f>A1_2020_Berechnung!A28</f>
        <v>255</v>
      </c>
      <c r="B279">
        <f>A1_2020_Berechnung!$H$8</f>
        <v>2010</v>
      </c>
      <c r="C279" t="str">
        <f>VLOOKUP(A279,[1]Tabelle1!$A$1:$B$68,2,FALSE)</f>
        <v>Holzminden</v>
      </c>
      <c r="D279" t="str">
        <f>VLOOKUP(A279,[2]Tabelle1!$A$2:$C$53,3,FALSE)</f>
        <v>K03255</v>
      </c>
      <c r="E279">
        <f>A1_2020_Berechnung!H28</f>
        <v>73240</v>
      </c>
    </row>
    <row r="280" spans="1:5" x14ac:dyDescent="0.25">
      <c r="A280">
        <f>A1_2020_Berechnung!A29</f>
        <v>256</v>
      </c>
      <c r="B280">
        <f>A1_2020_Berechnung!$H$8</f>
        <v>2010</v>
      </c>
      <c r="C280" t="str">
        <f>VLOOKUP(A280,[1]Tabelle1!$A$1:$B$68,2,FALSE)</f>
        <v>Nienburg (Weser)</v>
      </c>
      <c r="D280" t="str">
        <f>VLOOKUP(A280,[2]Tabelle1!$A$2:$C$53,3,FALSE)</f>
        <v>K03256</v>
      </c>
      <c r="E280">
        <f>A1_2020_Berechnung!H29</f>
        <v>122206</v>
      </c>
    </row>
    <row r="281" spans="1:5" x14ac:dyDescent="0.25">
      <c r="A281">
        <f>A1_2020_Berechnung!A30</f>
        <v>257</v>
      </c>
      <c r="B281">
        <f>A1_2020_Berechnung!$H$8</f>
        <v>2010</v>
      </c>
      <c r="C281" t="str">
        <f>VLOOKUP(A281,[1]Tabelle1!$A$1:$B$68,2,FALSE)</f>
        <v>Schaumburg</v>
      </c>
      <c r="D281" t="str">
        <f>VLOOKUP(A281,[2]Tabelle1!$A$2:$C$53,3,FALSE)</f>
        <v>K03257</v>
      </c>
      <c r="E281">
        <f>A1_2020_Berechnung!H30</f>
        <v>160636</v>
      </c>
    </row>
    <row r="282" spans="1:5" x14ac:dyDescent="0.25">
      <c r="A282">
        <f>A1_2020_Berechnung!A31</f>
        <v>2</v>
      </c>
      <c r="B282">
        <f>A1_2020_Berechnung!$H$8</f>
        <v>2010</v>
      </c>
      <c r="C282" t="str">
        <f>VLOOKUP(A282,[1]Tabelle1!$A$1:$B$68,2,FALSE)</f>
        <v>Stat. Region Hannover</v>
      </c>
      <c r="D282" t="str">
        <f>VLOOKUP(A282,[2]Tabelle1!$A$2:$C$53,3,FALSE)</f>
        <v>K032</v>
      </c>
      <c r="E282">
        <f>A1_2020_Berechnung!H31</f>
        <v>2138711</v>
      </c>
    </row>
    <row r="283" spans="1:5" x14ac:dyDescent="0.25">
      <c r="A283">
        <f>A1_2020_Berechnung!A32</f>
        <v>351</v>
      </c>
      <c r="B283">
        <f>A1_2020_Berechnung!$H$8</f>
        <v>2010</v>
      </c>
      <c r="C283" t="str">
        <f>VLOOKUP(A283,[1]Tabelle1!$A$1:$B$68,2,FALSE)</f>
        <v>Celle</v>
      </c>
      <c r="D283" t="str">
        <f>VLOOKUP(A283,[2]Tabelle1!$A$2:$C$53,3,FALSE)</f>
        <v>K03351</v>
      </c>
      <c r="E283">
        <f>A1_2020_Berechnung!H32</f>
        <v>178528</v>
      </c>
    </row>
    <row r="284" spans="1:5" x14ac:dyDescent="0.25">
      <c r="A284">
        <f>A1_2020_Berechnung!A33</f>
        <v>352</v>
      </c>
      <c r="B284">
        <f>A1_2020_Berechnung!$H$8</f>
        <v>2010</v>
      </c>
      <c r="C284" t="str">
        <f>VLOOKUP(A284,[1]Tabelle1!$A$1:$B$68,2,FALSE)</f>
        <v>Cuxhaven</v>
      </c>
      <c r="D284" t="str">
        <f>VLOOKUP(A284,[2]Tabelle1!$A$2:$C$53,3,FALSE)</f>
        <v>K03352</v>
      </c>
      <c r="E284">
        <f>A1_2020_Berechnung!H33</f>
        <v>200464</v>
      </c>
    </row>
    <row r="285" spans="1:5" x14ac:dyDescent="0.25">
      <c r="A285">
        <f>A1_2020_Berechnung!A34</f>
        <v>353</v>
      </c>
      <c r="B285">
        <f>A1_2020_Berechnung!$H$8</f>
        <v>2010</v>
      </c>
      <c r="C285" t="str">
        <f>VLOOKUP(A285,[1]Tabelle1!$A$1:$B$68,2,FALSE)</f>
        <v>Harburg</v>
      </c>
      <c r="D285" t="str">
        <f>VLOOKUP(A285,[2]Tabelle1!$A$2:$C$53,3,FALSE)</f>
        <v>K03353</v>
      </c>
      <c r="E285">
        <f>A1_2020_Berechnung!H34</f>
        <v>246868</v>
      </c>
    </row>
    <row r="286" spans="1:5" x14ac:dyDescent="0.25">
      <c r="A286">
        <f>A1_2020_Berechnung!A35</f>
        <v>354</v>
      </c>
      <c r="B286">
        <f>A1_2020_Berechnung!$H$8</f>
        <v>2010</v>
      </c>
      <c r="C286" t="str">
        <f>VLOOKUP(A286,[1]Tabelle1!$A$1:$B$68,2,FALSE)</f>
        <v>Lüchow-Dannenberg</v>
      </c>
      <c r="D286" t="str">
        <f>VLOOKUP(A286,[2]Tabelle1!$A$2:$C$53,3,FALSE)</f>
        <v>K03354</v>
      </c>
      <c r="E286">
        <f>A1_2020_Berechnung!H35</f>
        <v>49213</v>
      </c>
    </row>
    <row r="287" spans="1:5" x14ac:dyDescent="0.25">
      <c r="A287">
        <f>A1_2020_Berechnung!A36</f>
        <v>355</v>
      </c>
      <c r="B287">
        <f>A1_2020_Berechnung!$H$8</f>
        <v>2010</v>
      </c>
      <c r="C287" t="str">
        <f>VLOOKUP(A287,[1]Tabelle1!$A$1:$B$68,2,FALSE)</f>
        <v>Lüneburg</v>
      </c>
      <c r="D287" t="str">
        <f>VLOOKUP(A287,[2]Tabelle1!$A$2:$C$53,3,FALSE)</f>
        <v>K03355</v>
      </c>
      <c r="E287">
        <f>A1_2020_Berechnung!H36</f>
        <v>177279</v>
      </c>
    </row>
    <row r="288" spans="1:5" x14ac:dyDescent="0.25">
      <c r="A288">
        <f>A1_2020_Berechnung!A37</f>
        <v>356</v>
      </c>
      <c r="B288">
        <f>A1_2020_Berechnung!$H$8</f>
        <v>2010</v>
      </c>
      <c r="C288" t="str">
        <f>VLOOKUP(A288,[1]Tabelle1!$A$1:$B$68,2,FALSE)</f>
        <v>Osterholz</v>
      </c>
      <c r="D288" t="str">
        <f>VLOOKUP(A288,[2]Tabelle1!$A$2:$C$53,3,FALSE)</f>
        <v>K03356</v>
      </c>
      <c r="E288">
        <f>A1_2020_Berechnung!H37</f>
        <v>111876</v>
      </c>
    </row>
    <row r="289" spans="1:5" x14ac:dyDescent="0.25">
      <c r="A289">
        <f>A1_2020_Berechnung!A38</f>
        <v>357</v>
      </c>
      <c r="B289">
        <f>A1_2020_Berechnung!$H$8</f>
        <v>2010</v>
      </c>
      <c r="C289" t="str">
        <f>VLOOKUP(A289,[1]Tabelle1!$A$1:$B$68,2,FALSE)</f>
        <v>Rotenburg (Wümme)</v>
      </c>
      <c r="D289" t="str">
        <f>VLOOKUP(A289,[2]Tabelle1!$A$2:$C$53,3,FALSE)</f>
        <v>K03357</v>
      </c>
      <c r="E289">
        <f>A1_2020_Berechnung!H38</f>
        <v>163860</v>
      </c>
    </row>
    <row r="290" spans="1:5" x14ac:dyDescent="0.25">
      <c r="A290">
        <f>A1_2020_Berechnung!A39</f>
        <v>358</v>
      </c>
      <c r="B290">
        <f>A1_2020_Berechnung!$H$8</f>
        <v>2010</v>
      </c>
      <c r="C290" t="str">
        <f>VLOOKUP(A290,[1]Tabelle1!$A$1:$B$68,2,FALSE)</f>
        <v>Heidekreis</v>
      </c>
      <c r="D290" t="str">
        <f>VLOOKUP(A290,[2]Tabelle1!$A$2:$C$53,3,FALSE)</f>
        <v>K03358</v>
      </c>
      <c r="E290">
        <f>A1_2020_Berechnung!H39</f>
        <v>139630</v>
      </c>
    </row>
    <row r="291" spans="1:5" x14ac:dyDescent="0.25">
      <c r="A291">
        <f>A1_2020_Berechnung!A40</f>
        <v>359</v>
      </c>
      <c r="B291">
        <f>A1_2020_Berechnung!$H$8</f>
        <v>2010</v>
      </c>
      <c r="C291" t="str">
        <f>VLOOKUP(A291,[1]Tabelle1!$A$1:$B$68,2,FALSE)</f>
        <v>Stade</v>
      </c>
      <c r="D291" t="str">
        <f>VLOOKUP(A291,[2]Tabelle1!$A$2:$C$53,3,FALSE)</f>
        <v>K03359</v>
      </c>
      <c r="E291">
        <f>A1_2020_Berechnung!H40</f>
        <v>197132</v>
      </c>
    </row>
    <row r="292" spans="1:5" x14ac:dyDescent="0.25">
      <c r="A292">
        <f>A1_2020_Berechnung!A41</f>
        <v>360</v>
      </c>
      <c r="B292">
        <f>A1_2020_Berechnung!$H$8</f>
        <v>2010</v>
      </c>
      <c r="C292" t="str">
        <f>VLOOKUP(A292,[1]Tabelle1!$A$1:$B$68,2,FALSE)</f>
        <v>Uelzen</v>
      </c>
      <c r="D292" t="str">
        <f>VLOOKUP(A292,[2]Tabelle1!$A$2:$C$53,3,FALSE)</f>
        <v>K03360</v>
      </c>
      <c r="E292">
        <f>A1_2020_Berechnung!H41</f>
        <v>94020</v>
      </c>
    </row>
    <row r="293" spans="1:5" x14ac:dyDescent="0.25">
      <c r="A293">
        <f>A1_2020_Berechnung!A42</f>
        <v>361</v>
      </c>
      <c r="B293">
        <f>A1_2020_Berechnung!$H$8</f>
        <v>2010</v>
      </c>
      <c r="C293" t="str">
        <f>VLOOKUP(A293,[1]Tabelle1!$A$1:$B$68,2,FALSE)</f>
        <v>Verden</v>
      </c>
      <c r="D293" t="str">
        <f>VLOOKUP(A293,[2]Tabelle1!$A$2:$C$53,3,FALSE)</f>
        <v>K03361</v>
      </c>
      <c r="E293">
        <f>A1_2020_Berechnung!H42</f>
        <v>133368</v>
      </c>
    </row>
    <row r="294" spans="1:5" x14ac:dyDescent="0.25">
      <c r="A294">
        <f>A1_2020_Berechnung!A43</f>
        <v>3</v>
      </c>
      <c r="B294">
        <f>A1_2020_Berechnung!$H$8</f>
        <v>2010</v>
      </c>
      <c r="C294" t="str">
        <f>VLOOKUP(A294,[1]Tabelle1!$A$1:$B$68,2,FALSE)</f>
        <v>Stat. Region Lüneburg</v>
      </c>
      <c r="D294" t="str">
        <f>VLOOKUP(A294,[2]Tabelle1!$A$2:$C$53,3,FALSE)</f>
        <v>K033</v>
      </c>
      <c r="E294">
        <f>A1_2020_Berechnung!H43</f>
        <v>1692238</v>
      </c>
    </row>
    <row r="295" spans="1:5" x14ac:dyDescent="0.25">
      <c r="A295">
        <f>A1_2020_Berechnung!A44</f>
        <v>401</v>
      </c>
      <c r="B295">
        <f>A1_2020_Berechnung!$H$8</f>
        <v>2010</v>
      </c>
      <c r="C295" t="str">
        <f>VLOOKUP(A295,[1]Tabelle1!$A$1:$B$68,2,FALSE)</f>
        <v>Delmenhorst  Stadt</v>
      </c>
      <c r="D295" t="str">
        <f>VLOOKUP(A295,[2]Tabelle1!$A$2:$C$53,3,FALSE)</f>
        <v>K03401</v>
      </c>
      <c r="E295">
        <f>A1_2020_Berechnung!H44</f>
        <v>74361</v>
      </c>
    </row>
    <row r="296" spans="1:5" x14ac:dyDescent="0.25">
      <c r="A296">
        <f>A1_2020_Berechnung!A45</f>
        <v>402</v>
      </c>
      <c r="B296">
        <f>A1_2020_Berechnung!$H$8</f>
        <v>2010</v>
      </c>
      <c r="C296" t="str">
        <f>VLOOKUP(A296,[1]Tabelle1!$A$1:$B$68,2,FALSE)</f>
        <v>Emden  Stadt</v>
      </c>
      <c r="D296" t="str">
        <f>VLOOKUP(A296,[2]Tabelle1!$A$2:$C$53,3,FALSE)</f>
        <v>K03402</v>
      </c>
      <c r="E296">
        <f>A1_2020_Berechnung!H45</f>
        <v>51616</v>
      </c>
    </row>
    <row r="297" spans="1:5" x14ac:dyDescent="0.25">
      <c r="A297">
        <f>A1_2020_Berechnung!A46</f>
        <v>403</v>
      </c>
      <c r="B297">
        <f>A1_2020_Berechnung!$H$8</f>
        <v>2010</v>
      </c>
      <c r="C297" t="str">
        <f>VLOOKUP(A297,[1]Tabelle1!$A$1:$B$68,2,FALSE)</f>
        <v>Oldenburg(Oldb)  Stadt</v>
      </c>
      <c r="D297" t="str">
        <f>VLOOKUP(A297,[2]Tabelle1!$A$2:$C$53,3,FALSE)</f>
        <v>K03403</v>
      </c>
      <c r="E297">
        <f>A1_2020_Berechnung!H46</f>
        <v>162173</v>
      </c>
    </row>
    <row r="298" spans="1:5" x14ac:dyDescent="0.25">
      <c r="A298">
        <f>A1_2020_Berechnung!A47</f>
        <v>404</v>
      </c>
      <c r="B298">
        <f>A1_2020_Berechnung!$H$8</f>
        <v>2010</v>
      </c>
      <c r="C298" t="str">
        <f>VLOOKUP(A298,[1]Tabelle1!$A$1:$B$68,2,FALSE)</f>
        <v>Osnabrück  Stadt</v>
      </c>
      <c r="D298" t="str">
        <f>VLOOKUP(A298,[2]Tabelle1!$A$2:$C$53,3,FALSE)</f>
        <v>K03404</v>
      </c>
      <c r="E298">
        <f>A1_2020_Berechnung!H47</f>
        <v>164119</v>
      </c>
    </row>
    <row r="299" spans="1:5" x14ac:dyDescent="0.25">
      <c r="A299">
        <f>A1_2020_Berechnung!A48</f>
        <v>405</v>
      </c>
      <c r="B299">
        <f>A1_2020_Berechnung!$H$8</f>
        <v>2010</v>
      </c>
      <c r="C299" t="str">
        <f>VLOOKUP(A299,[1]Tabelle1!$A$1:$B$68,2,FALSE)</f>
        <v>Wilhelmshaven  Stadt</v>
      </c>
      <c r="D299" t="str">
        <f>VLOOKUP(A299,[2]Tabelle1!$A$2:$C$53,3,FALSE)</f>
        <v>K03405</v>
      </c>
      <c r="E299">
        <f>A1_2020_Berechnung!H48</f>
        <v>81324</v>
      </c>
    </row>
    <row r="300" spans="1:5" x14ac:dyDescent="0.25">
      <c r="A300">
        <f>A1_2020_Berechnung!A49</f>
        <v>451</v>
      </c>
      <c r="B300">
        <f>A1_2020_Berechnung!$H$8</f>
        <v>2010</v>
      </c>
      <c r="C300" t="str">
        <f>VLOOKUP(A300,[1]Tabelle1!$A$1:$B$68,2,FALSE)</f>
        <v>Ammerland</v>
      </c>
      <c r="D300" t="str">
        <f>VLOOKUP(A300,[2]Tabelle1!$A$2:$C$53,3,FALSE)</f>
        <v>K03451</v>
      </c>
      <c r="E300">
        <f>A1_2020_Berechnung!H49</f>
        <v>118004</v>
      </c>
    </row>
    <row r="301" spans="1:5" x14ac:dyDescent="0.25">
      <c r="A301">
        <f>A1_2020_Berechnung!A50</f>
        <v>452</v>
      </c>
      <c r="B301">
        <f>A1_2020_Berechnung!$H$8</f>
        <v>2010</v>
      </c>
      <c r="C301" t="str">
        <f>VLOOKUP(A301,[1]Tabelle1!$A$1:$B$68,2,FALSE)</f>
        <v>Aurich</v>
      </c>
      <c r="D301" t="str">
        <f>VLOOKUP(A301,[2]Tabelle1!$A$2:$C$53,3,FALSE)</f>
        <v>K03452</v>
      </c>
      <c r="E301">
        <f>A1_2020_Berechnung!H50</f>
        <v>188947</v>
      </c>
    </row>
    <row r="302" spans="1:5" x14ac:dyDescent="0.25">
      <c r="A302">
        <f>A1_2020_Berechnung!A51</f>
        <v>453</v>
      </c>
      <c r="B302">
        <f>A1_2020_Berechnung!$H$8</f>
        <v>2010</v>
      </c>
      <c r="C302" t="str">
        <f>VLOOKUP(A302,[1]Tabelle1!$A$1:$B$68,2,FALSE)</f>
        <v>Cloppenburg</v>
      </c>
      <c r="D302" t="str">
        <f>VLOOKUP(A302,[2]Tabelle1!$A$2:$C$53,3,FALSE)</f>
        <v>K03453</v>
      </c>
      <c r="E302">
        <f>A1_2020_Berechnung!H51</f>
        <v>158194</v>
      </c>
    </row>
    <row r="303" spans="1:5" x14ac:dyDescent="0.25">
      <c r="A303">
        <f>A1_2020_Berechnung!A52</f>
        <v>454</v>
      </c>
      <c r="B303">
        <f>A1_2020_Berechnung!$H$8</f>
        <v>2010</v>
      </c>
      <c r="C303" t="str">
        <f>VLOOKUP(A303,[1]Tabelle1!$A$1:$B$68,2,FALSE)</f>
        <v>Emsland</v>
      </c>
      <c r="D303" t="str">
        <f>VLOOKUP(A303,[2]Tabelle1!$A$2:$C$53,3,FALSE)</f>
        <v>K03454</v>
      </c>
      <c r="E303">
        <f>A1_2020_Berechnung!H52</f>
        <v>313056</v>
      </c>
    </row>
    <row r="304" spans="1:5" x14ac:dyDescent="0.25">
      <c r="A304">
        <f>A1_2020_Berechnung!A53</f>
        <v>455</v>
      </c>
      <c r="B304">
        <f>A1_2020_Berechnung!$H$8</f>
        <v>2010</v>
      </c>
      <c r="C304" t="str">
        <f>VLOOKUP(A304,[1]Tabelle1!$A$1:$B$68,2,FALSE)</f>
        <v>Friesland</v>
      </c>
      <c r="D304" t="str">
        <f>VLOOKUP(A304,[2]Tabelle1!$A$2:$C$53,3,FALSE)</f>
        <v>K03455</v>
      </c>
      <c r="E304">
        <f>A1_2020_Berechnung!H53</f>
        <v>99598</v>
      </c>
    </row>
    <row r="305" spans="1:5" x14ac:dyDescent="0.25">
      <c r="A305">
        <f>A1_2020_Berechnung!A54</f>
        <v>456</v>
      </c>
      <c r="B305">
        <f>A1_2020_Berechnung!$H$8</f>
        <v>2010</v>
      </c>
      <c r="C305" t="str">
        <f>VLOOKUP(A305,[1]Tabelle1!$A$1:$B$68,2,FALSE)</f>
        <v>Grafschaft Bentheim</v>
      </c>
      <c r="D305" t="str">
        <f>VLOOKUP(A305,[2]Tabelle1!$A$2:$C$53,3,FALSE)</f>
        <v>K03456</v>
      </c>
      <c r="E305">
        <f>A1_2020_Berechnung!H54</f>
        <v>135047</v>
      </c>
    </row>
    <row r="306" spans="1:5" x14ac:dyDescent="0.25">
      <c r="A306">
        <f>A1_2020_Berechnung!A55</f>
        <v>457</v>
      </c>
      <c r="B306">
        <f>A1_2020_Berechnung!$H$8</f>
        <v>2010</v>
      </c>
      <c r="C306" t="str">
        <f>VLOOKUP(A306,[1]Tabelle1!$A$1:$B$68,2,FALSE)</f>
        <v>Leer</v>
      </c>
      <c r="D306" t="str">
        <f>VLOOKUP(A306,[2]Tabelle1!$A$2:$C$53,3,FALSE)</f>
        <v>K03457</v>
      </c>
      <c r="E306">
        <f>A1_2020_Berechnung!H55</f>
        <v>164705</v>
      </c>
    </row>
    <row r="307" spans="1:5" x14ac:dyDescent="0.25">
      <c r="A307">
        <f>A1_2020_Berechnung!A56</f>
        <v>458</v>
      </c>
      <c r="B307">
        <f>A1_2020_Berechnung!$H$8</f>
        <v>2010</v>
      </c>
      <c r="C307" t="str">
        <f>VLOOKUP(A307,[1]Tabelle1!$A$1:$B$68,2,FALSE)</f>
        <v>Oldenburg</v>
      </c>
      <c r="D307" t="str">
        <f>VLOOKUP(A307,[2]Tabelle1!$A$2:$C$53,3,FALSE)</f>
        <v>K03458</v>
      </c>
      <c r="E307">
        <f>A1_2020_Berechnung!H56</f>
        <v>127282</v>
      </c>
    </row>
    <row r="308" spans="1:5" x14ac:dyDescent="0.25">
      <c r="A308">
        <f>A1_2020_Berechnung!A57</f>
        <v>459</v>
      </c>
      <c r="B308">
        <f>A1_2020_Berechnung!$H$8</f>
        <v>2010</v>
      </c>
      <c r="C308" t="str">
        <f>VLOOKUP(A308,[1]Tabelle1!$A$1:$B$68,2,FALSE)</f>
        <v>Osnabrück</v>
      </c>
      <c r="D308" t="str">
        <f>VLOOKUP(A308,[2]Tabelle1!$A$2:$C$53,3,FALSE)</f>
        <v>K03459</v>
      </c>
      <c r="E308">
        <f>A1_2020_Berechnung!H57</f>
        <v>356123</v>
      </c>
    </row>
    <row r="309" spans="1:5" x14ac:dyDescent="0.25">
      <c r="A309">
        <f>A1_2020_Berechnung!A58</f>
        <v>460</v>
      </c>
      <c r="B309">
        <f>A1_2020_Berechnung!$H$8</f>
        <v>2010</v>
      </c>
      <c r="C309" t="str">
        <f>VLOOKUP(A309,[1]Tabelle1!$A$1:$B$68,2,FALSE)</f>
        <v>Vechta</v>
      </c>
      <c r="D309" t="str">
        <f>VLOOKUP(A309,[2]Tabelle1!$A$2:$C$53,3,FALSE)</f>
        <v>K03460</v>
      </c>
      <c r="E309">
        <f>A1_2020_Berechnung!H58</f>
        <v>135374</v>
      </c>
    </row>
    <row r="310" spans="1:5" x14ac:dyDescent="0.25">
      <c r="A310">
        <f>A1_2020_Berechnung!A59</f>
        <v>461</v>
      </c>
      <c r="B310">
        <f>A1_2020_Berechnung!$H$8</f>
        <v>2010</v>
      </c>
      <c r="C310" t="str">
        <f>VLOOKUP(A310,[1]Tabelle1!$A$1:$B$68,2,FALSE)</f>
        <v>Wesermarsch</v>
      </c>
      <c r="D310" t="str">
        <f>VLOOKUP(A310,[2]Tabelle1!$A$2:$C$53,3,FALSE)</f>
        <v>K03461</v>
      </c>
      <c r="E310">
        <f>A1_2020_Berechnung!H59</f>
        <v>90772</v>
      </c>
    </row>
    <row r="311" spans="1:5" x14ac:dyDescent="0.25">
      <c r="A311">
        <f>A1_2020_Berechnung!A60</f>
        <v>462</v>
      </c>
      <c r="B311">
        <f>A1_2020_Berechnung!$H$8</f>
        <v>2010</v>
      </c>
      <c r="C311" t="str">
        <f>VLOOKUP(A311,[1]Tabelle1!$A$1:$B$68,2,FALSE)</f>
        <v>Wittmund</v>
      </c>
      <c r="D311" t="str">
        <f>VLOOKUP(A311,[2]Tabelle1!$A$2:$C$53,3,FALSE)</f>
        <v>K03462</v>
      </c>
      <c r="E311">
        <f>A1_2020_Berechnung!H60</f>
        <v>57280</v>
      </c>
    </row>
    <row r="312" spans="1:5" x14ac:dyDescent="0.25">
      <c r="A312">
        <f>A1_2020_Berechnung!A61</f>
        <v>4</v>
      </c>
      <c r="B312">
        <f>A1_2020_Berechnung!$H$8</f>
        <v>2010</v>
      </c>
      <c r="C312" t="str">
        <f>VLOOKUP(A312,[1]Tabelle1!$A$1:$B$68,2,FALSE)</f>
        <v>Stat. Region Weser-Ems</v>
      </c>
      <c r="D312" t="str">
        <f>VLOOKUP(A312,[2]Tabelle1!$A$2:$C$53,3,FALSE)</f>
        <v>K034</v>
      </c>
      <c r="E312">
        <f>A1_2020_Berechnung!H61</f>
        <v>2477975</v>
      </c>
    </row>
    <row r="313" spans="1:5" x14ac:dyDescent="0.25">
      <c r="A313">
        <f>A1_2020_Berechnung!A62</f>
        <v>0</v>
      </c>
      <c r="B313">
        <f>A1_2020_Berechnung!$H$8</f>
        <v>2010</v>
      </c>
      <c r="C313" t="str">
        <f>VLOOKUP(A313,[1]Tabelle1!$A$1:$B$68,2,FALSE)</f>
        <v>Niedersachsen</v>
      </c>
      <c r="D313" t="str">
        <f>VLOOKUP(A313,[2]Tabelle1!$A$2:$C$53,3,FALSE)</f>
        <v>K030</v>
      </c>
      <c r="E313">
        <f>A1_2020_Berechnung!H62</f>
        <v>7918293</v>
      </c>
    </row>
    <row r="314" spans="1:5" x14ac:dyDescent="0.25">
      <c r="A314">
        <f>A1_2020_Berechnung!A11</f>
        <v>101</v>
      </c>
      <c r="B314">
        <f>A1_2020_Berechnung!$I$8</f>
        <v>2011</v>
      </c>
      <c r="C314" t="str">
        <f>VLOOKUP(A314,[1]Tabelle1!$A$1:$B$68,2,FALSE)</f>
        <v>Braunschweig  Stadt</v>
      </c>
      <c r="D314" t="str">
        <f>VLOOKUP(A314,[2]Tabelle1!$A$2:$C$53,3,FALSE)</f>
        <v>K03101</v>
      </c>
      <c r="E314">
        <f>A1_2020_Berechnung!I11</f>
        <v>243829</v>
      </c>
    </row>
    <row r="315" spans="1:5" x14ac:dyDescent="0.25">
      <c r="A315">
        <f>A1_2020_Berechnung!A12</f>
        <v>102</v>
      </c>
      <c r="B315">
        <f>A1_2020_Berechnung!$I$8</f>
        <v>2011</v>
      </c>
      <c r="C315" t="str">
        <f>VLOOKUP(A315,[1]Tabelle1!$A$1:$B$68,2,FALSE)</f>
        <v>Salzgitter  Stadt</v>
      </c>
      <c r="D315" t="str">
        <f>VLOOKUP(A315,[2]Tabelle1!$A$2:$C$53,3,FALSE)</f>
        <v>K03102</v>
      </c>
      <c r="E315">
        <f>A1_2020_Berechnung!I12</f>
        <v>98588</v>
      </c>
    </row>
    <row r="316" spans="1:5" x14ac:dyDescent="0.25">
      <c r="A316">
        <f>A1_2020_Berechnung!A13</f>
        <v>103</v>
      </c>
      <c r="B316">
        <f>A1_2020_Berechnung!$I$8</f>
        <v>2011</v>
      </c>
      <c r="C316" t="str">
        <f>VLOOKUP(A316,[1]Tabelle1!$A$1:$B$68,2,FALSE)</f>
        <v>Wolfsburg  Stadt</v>
      </c>
      <c r="D316" t="str">
        <f>VLOOKUP(A316,[2]Tabelle1!$A$2:$C$53,3,FALSE)</f>
        <v>K03103</v>
      </c>
      <c r="E316">
        <f>A1_2020_Berechnung!I13</f>
        <v>120889</v>
      </c>
    </row>
    <row r="317" spans="1:5" x14ac:dyDescent="0.25">
      <c r="A317">
        <f>A1_2020_Berechnung!A14</f>
        <v>151</v>
      </c>
      <c r="B317">
        <f>A1_2020_Berechnung!$I$8</f>
        <v>2011</v>
      </c>
      <c r="C317" t="str">
        <f>VLOOKUP(A317,[1]Tabelle1!$A$1:$B$68,2,FALSE)</f>
        <v>Gifhorn</v>
      </c>
      <c r="D317" t="str">
        <f>VLOOKUP(A317,[2]Tabelle1!$A$2:$C$53,3,FALSE)</f>
        <v>K03151</v>
      </c>
      <c r="E317">
        <f>A1_2020_Berechnung!I14</f>
        <v>170865</v>
      </c>
    </row>
    <row r="318" spans="1:5" x14ac:dyDescent="0.25">
      <c r="A318">
        <f>A1_2020_Berechnung!A15</f>
        <v>153</v>
      </c>
      <c r="B318">
        <f>A1_2020_Berechnung!$I$8</f>
        <v>2011</v>
      </c>
      <c r="C318" t="str">
        <f>VLOOKUP(A318,[1]Tabelle1!$A$1:$B$68,2,FALSE)</f>
        <v>Goslar</v>
      </c>
      <c r="D318" t="str">
        <f>VLOOKUP(A318,[2]Tabelle1!$A$2:$C$53,3,FALSE)</f>
        <v>K03153</v>
      </c>
      <c r="E318">
        <f>A1_2020_Berechnung!I15</f>
        <v>139575</v>
      </c>
    </row>
    <row r="319" spans="1:5" x14ac:dyDescent="0.25">
      <c r="A319">
        <f>A1_2020_Berechnung!A16</f>
        <v>154</v>
      </c>
      <c r="B319">
        <f>A1_2020_Berechnung!$I$8</f>
        <v>2011</v>
      </c>
      <c r="C319" t="str">
        <f>VLOOKUP(A319,[1]Tabelle1!$A$1:$B$68,2,FALSE)</f>
        <v>Helmstedt</v>
      </c>
      <c r="D319" t="str">
        <f>VLOOKUP(A319,[2]Tabelle1!$A$2:$C$53,3,FALSE)</f>
        <v>K03154</v>
      </c>
      <c r="E319">
        <f>A1_2020_Berechnung!I16</f>
        <v>90919</v>
      </c>
    </row>
    <row r="320" spans="1:5" x14ac:dyDescent="0.25">
      <c r="A320">
        <f>A1_2020_Berechnung!A17</f>
        <v>155</v>
      </c>
      <c r="B320">
        <f>A1_2020_Berechnung!$I$8</f>
        <v>2011</v>
      </c>
      <c r="C320" t="str">
        <f>VLOOKUP(A320,[1]Tabelle1!$A$1:$B$68,2,FALSE)</f>
        <v>Northeim</v>
      </c>
      <c r="D320" t="str">
        <f>VLOOKUP(A320,[2]Tabelle1!$A$2:$C$53,3,FALSE)</f>
        <v>K03155</v>
      </c>
      <c r="E320">
        <f>A1_2020_Berechnung!I17</f>
        <v>136516</v>
      </c>
    </row>
    <row r="321" spans="1:5" x14ac:dyDescent="0.25">
      <c r="A321">
        <f>A1_2020_Berechnung!A18</f>
        <v>157</v>
      </c>
      <c r="B321">
        <f>A1_2020_Berechnung!$I$8</f>
        <v>2011</v>
      </c>
      <c r="C321" t="str">
        <f>VLOOKUP(A321,[1]Tabelle1!$A$1:$B$68,2,FALSE)</f>
        <v>Peine</v>
      </c>
      <c r="D321" t="str">
        <f>VLOOKUP(A321,[2]Tabelle1!$A$2:$C$53,3,FALSE)</f>
        <v>K03157</v>
      </c>
      <c r="E321">
        <f>A1_2020_Berechnung!I18</f>
        <v>130165</v>
      </c>
    </row>
    <row r="322" spans="1:5" x14ac:dyDescent="0.25">
      <c r="A322">
        <f>A1_2020_Berechnung!A19</f>
        <v>158</v>
      </c>
      <c r="B322">
        <f>A1_2020_Berechnung!$I$8</f>
        <v>2011</v>
      </c>
      <c r="C322" t="str">
        <f>VLOOKUP(A322,[1]Tabelle1!$A$1:$B$68,2,FALSE)</f>
        <v>Wolfenbüttel</v>
      </c>
      <c r="D322" t="str">
        <f>VLOOKUP(A322,[2]Tabelle1!$A$2:$C$53,3,FALSE)</f>
        <v>K03158</v>
      </c>
      <c r="E322">
        <f>A1_2020_Berechnung!I19</f>
        <v>120425</v>
      </c>
    </row>
    <row r="323" spans="1:5" x14ac:dyDescent="0.25">
      <c r="A323">
        <f>A1_2020_Berechnung!A20</f>
        <v>159</v>
      </c>
      <c r="B323">
        <f>A1_2020_Berechnung!$I$8</f>
        <v>2011</v>
      </c>
      <c r="C323" t="str">
        <f>VLOOKUP(A323,[1]Tabelle1!$A$1:$B$68,2,FALSE)</f>
        <v>Göttingen</v>
      </c>
      <c r="D323" t="str">
        <f>VLOOKUP(A323,[2]Tabelle1!$A$2:$C$53,3,FALSE)</f>
        <v>K03159</v>
      </c>
      <c r="E323">
        <f>A1_2020_Berechnung!I20</f>
        <v>324550</v>
      </c>
    </row>
    <row r="324" spans="1:5" x14ac:dyDescent="0.25">
      <c r="A324">
        <f>A1_2020_Berechnung!A21</f>
        <v>1</v>
      </c>
      <c r="B324">
        <f>A1_2020_Berechnung!$I$8</f>
        <v>2011</v>
      </c>
      <c r="C324" t="str">
        <f>VLOOKUP(A324,[1]Tabelle1!$A$1:$B$68,2,FALSE)</f>
        <v>Stat. Region Braunschweig</v>
      </c>
      <c r="D324" t="str">
        <f>VLOOKUP(A324,[2]Tabelle1!$A$2:$C$53,3,FALSE)</f>
        <v>K031</v>
      </c>
      <c r="E324">
        <f>A1_2020_Berechnung!I21</f>
        <v>1575968</v>
      </c>
    </row>
    <row r="325" spans="1:5" x14ac:dyDescent="0.25">
      <c r="A325">
        <f>A1_2020_Berechnung!A22</f>
        <v>241</v>
      </c>
      <c r="B325">
        <f>A1_2020_Berechnung!$I$8</f>
        <v>2011</v>
      </c>
      <c r="C325" t="str">
        <f>VLOOKUP(A325,[1]Tabelle1!$A$1:$B$68,2,FALSE)</f>
        <v>Hannover  Region</v>
      </c>
      <c r="D325" t="str">
        <f>VLOOKUP(A325,[2]Tabelle1!$A$2:$C$53,3,FALSE)</f>
        <v>K03241</v>
      </c>
      <c r="E325">
        <f>A1_2020_Berechnung!I22</f>
        <v>1106219</v>
      </c>
    </row>
    <row r="326" spans="1:5" x14ac:dyDescent="0.25">
      <c r="A326">
        <f>A1_2020_Berechnung!A23</f>
        <v>241001</v>
      </c>
      <c r="B326">
        <f>A1_2020_Berechnung!$I$8</f>
        <v>2011</v>
      </c>
      <c r="C326" t="str">
        <f>VLOOKUP(A326,[1]Tabelle1!$A$1:$B$68,2,FALSE)</f>
        <v xml:space="preserve">   dav. Hannover  Lhst.</v>
      </c>
      <c r="D326" t="str">
        <f>VLOOKUP(A326,[2]Tabelle1!$A$2:$C$53,3,FALSE)</f>
        <v>K03241001</v>
      </c>
      <c r="E326">
        <f>A1_2020_Berechnung!I23</f>
        <v>509485</v>
      </c>
    </row>
    <row r="327" spans="1:5" x14ac:dyDescent="0.25">
      <c r="A327">
        <f>A1_2020_Berechnung!A24</f>
        <v>241999</v>
      </c>
      <c r="B327">
        <f>A1_2020_Berechnung!$I$8</f>
        <v>2011</v>
      </c>
      <c r="C327" t="str">
        <f>VLOOKUP(A327,[1]Tabelle1!$A$1:$B$68,2,FALSE)</f>
        <v xml:space="preserve">   dav. Hannover  Umland</v>
      </c>
      <c r="D327" t="str">
        <f>VLOOKUP(A327,[2]Tabelle1!$A$2:$C$53,3,FALSE)</f>
        <v>K03241999</v>
      </c>
      <c r="E327">
        <f>A1_2020_Berechnung!I24</f>
        <v>596734</v>
      </c>
    </row>
    <row r="328" spans="1:5" x14ac:dyDescent="0.25">
      <c r="A328">
        <f>A1_2020_Berechnung!A25</f>
        <v>251</v>
      </c>
      <c r="B328">
        <f>A1_2020_Berechnung!$I$8</f>
        <v>2011</v>
      </c>
      <c r="C328" t="str">
        <f>VLOOKUP(A328,[1]Tabelle1!$A$1:$B$68,2,FALSE)</f>
        <v>Diepholz</v>
      </c>
      <c r="D328" t="str">
        <f>VLOOKUP(A328,[2]Tabelle1!$A$2:$C$53,3,FALSE)</f>
        <v>K03251</v>
      </c>
      <c r="E328">
        <f>A1_2020_Berechnung!I25</f>
        <v>209745</v>
      </c>
    </row>
    <row r="329" spans="1:5" x14ac:dyDescent="0.25">
      <c r="A329">
        <f>A1_2020_Berechnung!A26</f>
        <v>252</v>
      </c>
      <c r="B329">
        <f>A1_2020_Berechnung!$I$8</f>
        <v>2011</v>
      </c>
      <c r="C329" t="str">
        <f>VLOOKUP(A329,[1]Tabelle1!$A$1:$B$68,2,FALSE)</f>
        <v>Hameln-Pyrmont</v>
      </c>
      <c r="D329" t="str">
        <f>VLOOKUP(A329,[2]Tabelle1!$A$2:$C$53,3,FALSE)</f>
        <v>K03252</v>
      </c>
      <c r="E329">
        <f>A1_2020_Berechnung!I26</f>
        <v>149513</v>
      </c>
    </row>
    <row r="330" spans="1:5" x14ac:dyDescent="0.25">
      <c r="A330">
        <f>A1_2020_Berechnung!A27</f>
        <v>254</v>
      </c>
      <c r="B330">
        <f>A1_2020_Berechnung!$I$8</f>
        <v>2011</v>
      </c>
      <c r="C330" t="str">
        <f>VLOOKUP(A330,[1]Tabelle1!$A$1:$B$68,2,FALSE)</f>
        <v>Hildesheim</v>
      </c>
      <c r="D330" t="str">
        <f>VLOOKUP(A330,[2]Tabelle1!$A$2:$C$53,3,FALSE)</f>
        <v>K03254</v>
      </c>
      <c r="E330">
        <f>A1_2020_Berechnung!I27</f>
        <v>276383</v>
      </c>
    </row>
    <row r="331" spans="1:5" x14ac:dyDescent="0.25">
      <c r="A331">
        <f>A1_2020_Berechnung!A28</f>
        <v>255</v>
      </c>
      <c r="B331">
        <f>A1_2020_Berechnung!$I$8</f>
        <v>2011</v>
      </c>
      <c r="C331" t="str">
        <f>VLOOKUP(A331,[1]Tabelle1!$A$1:$B$68,2,FALSE)</f>
        <v>Holzminden</v>
      </c>
      <c r="D331" t="str">
        <f>VLOOKUP(A331,[2]Tabelle1!$A$2:$C$53,3,FALSE)</f>
        <v>K03255</v>
      </c>
      <c r="E331">
        <f>A1_2020_Berechnung!I28</f>
        <v>73155</v>
      </c>
    </row>
    <row r="332" spans="1:5" x14ac:dyDescent="0.25">
      <c r="A332">
        <f>A1_2020_Berechnung!A29</f>
        <v>256</v>
      </c>
      <c r="B332">
        <f>A1_2020_Berechnung!$I$8</f>
        <v>2011</v>
      </c>
      <c r="C332" t="str">
        <f>VLOOKUP(A332,[1]Tabelle1!$A$1:$B$68,2,FALSE)</f>
        <v>Nienburg (Weser)</v>
      </c>
      <c r="D332" t="str">
        <f>VLOOKUP(A332,[2]Tabelle1!$A$2:$C$53,3,FALSE)</f>
        <v>K03256</v>
      </c>
      <c r="E332">
        <f>A1_2020_Berechnung!I29</f>
        <v>121390</v>
      </c>
    </row>
    <row r="333" spans="1:5" x14ac:dyDescent="0.25">
      <c r="A333">
        <f>A1_2020_Berechnung!A30</f>
        <v>257</v>
      </c>
      <c r="B333">
        <f>A1_2020_Berechnung!$I$8</f>
        <v>2011</v>
      </c>
      <c r="C333" t="str">
        <f>VLOOKUP(A333,[1]Tabelle1!$A$1:$B$68,2,FALSE)</f>
        <v>Schaumburg</v>
      </c>
      <c r="D333" t="str">
        <f>VLOOKUP(A333,[2]Tabelle1!$A$2:$C$53,3,FALSE)</f>
        <v>K03257</v>
      </c>
      <c r="E333">
        <f>A1_2020_Berechnung!I30</f>
        <v>157026</v>
      </c>
    </row>
    <row r="334" spans="1:5" x14ac:dyDescent="0.25">
      <c r="A334">
        <f>A1_2020_Berechnung!A31</f>
        <v>2</v>
      </c>
      <c r="B334">
        <f>A1_2020_Berechnung!$I$8</f>
        <v>2011</v>
      </c>
      <c r="C334" t="str">
        <f>VLOOKUP(A334,[1]Tabelle1!$A$1:$B$68,2,FALSE)</f>
        <v>Stat. Region Hannover</v>
      </c>
      <c r="D334" t="str">
        <f>VLOOKUP(A334,[2]Tabelle1!$A$2:$C$53,3,FALSE)</f>
        <v>K032</v>
      </c>
      <c r="E334">
        <f>A1_2020_Berechnung!I31</f>
        <v>2093431</v>
      </c>
    </row>
    <row r="335" spans="1:5" x14ac:dyDescent="0.25">
      <c r="A335">
        <f>A1_2020_Berechnung!A32</f>
        <v>351</v>
      </c>
      <c r="B335">
        <f>A1_2020_Berechnung!$I$8</f>
        <v>2011</v>
      </c>
      <c r="C335" t="str">
        <f>VLOOKUP(A335,[1]Tabelle1!$A$1:$B$68,2,FALSE)</f>
        <v>Celle</v>
      </c>
      <c r="D335" t="str">
        <f>VLOOKUP(A335,[2]Tabelle1!$A$2:$C$53,3,FALSE)</f>
        <v>K03351</v>
      </c>
      <c r="E335">
        <f>A1_2020_Berechnung!I32</f>
        <v>176054</v>
      </c>
    </row>
    <row r="336" spans="1:5" x14ac:dyDescent="0.25">
      <c r="A336">
        <f>A1_2020_Berechnung!A33</f>
        <v>352</v>
      </c>
      <c r="B336">
        <f>A1_2020_Berechnung!$I$8</f>
        <v>2011</v>
      </c>
      <c r="C336" t="str">
        <f>VLOOKUP(A336,[1]Tabelle1!$A$1:$B$68,2,FALSE)</f>
        <v>Cuxhaven</v>
      </c>
      <c r="D336" t="str">
        <f>VLOOKUP(A336,[2]Tabelle1!$A$2:$C$53,3,FALSE)</f>
        <v>K03352</v>
      </c>
      <c r="E336">
        <f>A1_2020_Berechnung!I33</f>
        <v>198115</v>
      </c>
    </row>
    <row r="337" spans="1:5" x14ac:dyDescent="0.25">
      <c r="A337">
        <f>A1_2020_Berechnung!A34</f>
        <v>353</v>
      </c>
      <c r="B337">
        <f>A1_2020_Berechnung!$I$8</f>
        <v>2011</v>
      </c>
      <c r="C337" t="str">
        <f>VLOOKUP(A337,[1]Tabelle1!$A$1:$B$68,2,FALSE)</f>
        <v>Harburg</v>
      </c>
      <c r="D337" t="str">
        <f>VLOOKUP(A337,[2]Tabelle1!$A$2:$C$53,3,FALSE)</f>
        <v>K03353</v>
      </c>
      <c r="E337">
        <f>A1_2020_Berechnung!I34</f>
        <v>239269</v>
      </c>
    </row>
    <row r="338" spans="1:5" x14ac:dyDescent="0.25">
      <c r="A338">
        <f>A1_2020_Berechnung!A35</f>
        <v>354</v>
      </c>
      <c r="B338">
        <f>A1_2020_Berechnung!$I$8</f>
        <v>2011</v>
      </c>
      <c r="C338" t="str">
        <f>VLOOKUP(A338,[1]Tabelle1!$A$1:$B$68,2,FALSE)</f>
        <v>Lüchow-Dannenberg</v>
      </c>
      <c r="D338" t="str">
        <f>VLOOKUP(A338,[2]Tabelle1!$A$2:$C$53,3,FALSE)</f>
        <v>K03354</v>
      </c>
      <c r="E338">
        <f>A1_2020_Berechnung!I35</f>
        <v>49082</v>
      </c>
    </row>
    <row r="339" spans="1:5" x14ac:dyDescent="0.25">
      <c r="A339">
        <f>A1_2020_Berechnung!A36</f>
        <v>355</v>
      </c>
      <c r="B339">
        <f>A1_2020_Berechnung!$I$8</f>
        <v>2011</v>
      </c>
      <c r="C339" t="str">
        <f>VLOOKUP(A339,[1]Tabelle1!$A$1:$B$68,2,FALSE)</f>
        <v>Lüneburg</v>
      </c>
      <c r="D339" t="str">
        <f>VLOOKUP(A339,[2]Tabelle1!$A$2:$C$53,3,FALSE)</f>
        <v>K03355</v>
      </c>
      <c r="E339">
        <f>A1_2020_Berechnung!I36</f>
        <v>174685</v>
      </c>
    </row>
    <row r="340" spans="1:5" x14ac:dyDescent="0.25">
      <c r="A340">
        <f>A1_2020_Berechnung!A37</f>
        <v>356</v>
      </c>
      <c r="B340">
        <f>A1_2020_Berechnung!$I$8</f>
        <v>2011</v>
      </c>
      <c r="C340" t="str">
        <f>VLOOKUP(A340,[1]Tabelle1!$A$1:$B$68,2,FALSE)</f>
        <v>Osterholz</v>
      </c>
      <c r="D340" t="str">
        <f>VLOOKUP(A340,[2]Tabelle1!$A$2:$C$53,3,FALSE)</f>
        <v>K03356</v>
      </c>
      <c r="E340">
        <f>A1_2020_Berechnung!I37</f>
        <v>110842</v>
      </c>
    </row>
    <row r="341" spans="1:5" x14ac:dyDescent="0.25">
      <c r="A341">
        <f>A1_2020_Berechnung!A38</f>
        <v>357</v>
      </c>
      <c r="B341">
        <f>A1_2020_Berechnung!$I$8</f>
        <v>2011</v>
      </c>
      <c r="C341" t="str">
        <f>VLOOKUP(A341,[1]Tabelle1!$A$1:$B$68,2,FALSE)</f>
        <v>Rotenburg (Wümme)</v>
      </c>
      <c r="D341" t="str">
        <f>VLOOKUP(A341,[2]Tabelle1!$A$2:$C$53,3,FALSE)</f>
        <v>K03357</v>
      </c>
      <c r="E341">
        <f>A1_2020_Berechnung!I38</f>
        <v>162182</v>
      </c>
    </row>
    <row r="342" spans="1:5" x14ac:dyDescent="0.25">
      <c r="A342">
        <f>A1_2020_Berechnung!A39</f>
        <v>358</v>
      </c>
      <c r="B342">
        <f>A1_2020_Berechnung!$I$8</f>
        <v>2011</v>
      </c>
      <c r="C342" t="str">
        <f>VLOOKUP(A342,[1]Tabelle1!$A$1:$B$68,2,FALSE)</f>
        <v>Heidekreis</v>
      </c>
      <c r="D342" t="str">
        <f>VLOOKUP(A342,[2]Tabelle1!$A$2:$C$53,3,FALSE)</f>
        <v>K03358</v>
      </c>
      <c r="E342">
        <f>A1_2020_Berechnung!I39</f>
        <v>136072</v>
      </c>
    </row>
    <row r="343" spans="1:5" x14ac:dyDescent="0.25">
      <c r="A343">
        <f>A1_2020_Berechnung!A40</f>
        <v>359</v>
      </c>
      <c r="B343">
        <f>A1_2020_Berechnung!$I$8</f>
        <v>2011</v>
      </c>
      <c r="C343" t="str">
        <f>VLOOKUP(A343,[1]Tabelle1!$A$1:$B$68,2,FALSE)</f>
        <v>Stade</v>
      </c>
      <c r="D343" t="str">
        <f>VLOOKUP(A343,[2]Tabelle1!$A$2:$C$53,3,FALSE)</f>
        <v>K03359</v>
      </c>
      <c r="E343">
        <f>A1_2020_Berechnung!I40</f>
        <v>195606</v>
      </c>
    </row>
    <row r="344" spans="1:5" x14ac:dyDescent="0.25">
      <c r="A344">
        <f>A1_2020_Berechnung!A41</f>
        <v>360</v>
      </c>
      <c r="B344">
        <f>A1_2020_Berechnung!$I$8</f>
        <v>2011</v>
      </c>
      <c r="C344" t="str">
        <f>VLOOKUP(A344,[1]Tabelle1!$A$1:$B$68,2,FALSE)</f>
        <v>Uelzen</v>
      </c>
      <c r="D344" t="str">
        <f>VLOOKUP(A344,[2]Tabelle1!$A$2:$C$53,3,FALSE)</f>
        <v>K03360</v>
      </c>
      <c r="E344">
        <f>A1_2020_Berechnung!I41</f>
        <v>93284</v>
      </c>
    </row>
    <row r="345" spans="1:5" x14ac:dyDescent="0.25">
      <c r="A345">
        <f>A1_2020_Berechnung!A42</f>
        <v>361</v>
      </c>
      <c r="B345">
        <f>A1_2020_Berechnung!$I$8</f>
        <v>2011</v>
      </c>
      <c r="C345" t="str">
        <f>VLOOKUP(A345,[1]Tabelle1!$A$1:$B$68,2,FALSE)</f>
        <v>Verden</v>
      </c>
      <c r="D345" t="str">
        <f>VLOOKUP(A345,[2]Tabelle1!$A$2:$C$53,3,FALSE)</f>
        <v>K03361</v>
      </c>
      <c r="E345">
        <f>A1_2020_Berechnung!I42</f>
        <v>131936</v>
      </c>
    </row>
    <row r="346" spans="1:5" x14ac:dyDescent="0.25">
      <c r="A346">
        <f>A1_2020_Berechnung!A43</f>
        <v>3</v>
      </c>
      <c r="B346">
        <f>A1_2020_Berechnung!$I$8</f>
        <v>2011</v>
      </c>
      <c r="C346" t="str">
        <f>VLOOKUP(A346,[1]Tabelle1!$A$1:$B$68,2,FALSE)</f>
        <v>Stat. Region Lüneburg</v>
      </c>
      <c r="D346" t="str">
        <f>VLOOKUP(A346,[2]Tabelle1!$A$2:$C$53,3,FALSE)</f>
        <v>K033</v>
      </c>
      <c r="E346">
        <f>A1_2020_Berechnung!I43</f>
        <v>1667127</v>
      </c>
    </row>
    <row r="347" spans="1:5" x14ac:dyDescent="0.25">
      <c r="A347">
        <f>A1_2020_Berechnung!A44</f>
        <v>401</v>
      </c>
      <c r="B347">
        <f>A1_2020_Berechnung!$I$8</f>
        <v>2011</v>
      </c>
      <c r="C347" t="str">
        <f>VLOOKUP(A347,[1]Tabelle1!$A$1:$B$68,2,FALSE)</f>
        <v>Delmenhorst  Stadt</v>
      </c>
      <c r="D347" t="str">
        <f>VLOOKUP(A347,[2]Tabelle1!$A$2:$C$53,3,FALSE)</f>
        <v>K03401</v>
      </c>
      <c r="E347">
        <f>A1_2020_Berechnung!I44</f>
        <v>73364</v>
      </c>
    </row>
    <row r="348" spans="1:5" x14ac:dyDescent="0.25">
      <c r="A348">
        <f>A1_2020_Berechnung!A45</f>
        <v>402</v>
      </c>
      <c r="B348">
        <f>A1_2020_Berechnung!$I$8</f>
        <v>2011</v>
      </c>
      <c r="C348" t="str">
        <f>VLOOKUP(A348,[1]Tabelle1!$A$1:$B$68,2,FALSE)</f>
        <v>Emden  Stadt</v>
      </c>
      <c r="D348" t="str">
        <f>VLOOKUP(A348,[2]Tabelle1!$A$2:$C$53,3,FALSE)</f>
        <v>K03402</v>
      </c>
      <c r="E348">
        <f>A1_2020_Berechnung!I45</f>
        <v>49848</v>
      </c>
    </row>
    <row r="349" spans="1:5" x14ac:dyDescent="0.25">
      <c r="A349">
        <f>A1_2020_Berechnung!A46</f>
        <v>403</v>
      </c>
      <c r="B349">
        <f>A1_2020_Berechnung!$I$8</f>
        <v>2011</v>
      </c>
      <c r="C349" t="str">
        <f>VLOOKUP(A349,[1]Tabelle1!$A$1:$B$68,2,FALSE)</f>
        <v>Oldenburg(Oldb)  Stadt</v>
      </c>
      <c r="D349" t="str">
        <f>VLOOKUP(A349,[2]Tabelle1!$A$2:$C$53,3,FALSE)</f>
        <v>K03403</v>
      </c>
      <c r="E349">
        <f>A1_2020_Berechnung!I46</f>
        <v>157706</v>
      </c>
    </row>
    <row r="350" spans="1:5" x14ac:dyDescent="0.25">
      <c r="A350">
        <f>A1_2020_Berechnung!A47</f>
        <v>404</v>
      </c>
      <c r="B350">
        <f>A1_2020_Berechnung!$I$8</f>
        <v>2011</v>
      </c>
      <c r="C350" t="str">
        <f>VLOOKUP(A350,[1]Tabelle1!$A$1:$B$68,2,FALSE)</f>
        <v>Osnabrück  Stadt</v>
      </c>
      <c r="D350" t="str">
        <f>VLOOKUP(A350,[2]Tabelle1!$A$2:$C$53,3,FALSE)</f>
        <v>K03404</v>
      </c>
      <c r="E350">
        <f>A1_2020_Berechnung!I47</f>
        <v>154513</v>
      </c>
    </row>
    <row r="351" spans="1:5" x14ac:dyDescent="0.25">
      <c r="A351">
        <f>A1_2020_Berechnung!A48</f>
        <v>405</v>
      </c>
      <c r="B351">
        <f>A1_2020_Berechnung!$I$8</f>
        <v>2011</v>
      </c>
      <c r="C351" t="str">
        <f>VLOOKUP(A351,[1]Tabelle1!$A$1:$B$68,2,FALSE)</f>
        <v>Wilhelmshaven  Stadt</v>
      </c>
      <c r="D351" t="str">
        <f>VLOOKUP(A351,[2]Tabelle1!$A$2:$C$53,3,FALSE)</f>
        <v>K03405</v>
      </c>
      <c r="E351">
        <f>A1_2020_Berechnung!I48</f>
        <v>76926</v>
      </c>
    </row>
    <row r="352" spans="1:5" x14ac:dyDescent="0.25">
      <c r="A352">
        <f>A1_2020_Berechnung!A49</f>
        <v>451</v>
      </c>
      <c r="B352">
        <f>A1_2020_Berechnung!$I$8</f>
        <v>2011</v>
      </c>
      <c r="C352" t="str">
        <f>VLOOKUP(A352,[1]Tabelle1!$A$1:$B$68,2,FALSE)</f>
        <v>Ammerland</v>
      </c>
      <c r="D352" t="str">
        <f>VLOOKUP(A352,[2]Tabelle1!$A$2:$C$53,3,FALSE)</f>
        <v>K03451</v>
      </c>
      <c r="E352">
        <f>A1_2020_Berechnung!I49</f>
        <v>117951</v>
      </c>
    </row>
    <row r="353" spans="1:5" x14ac:dyDescent="0.25">
      <c r="A353">
        <f>A1_2020_Berechnung!A50</f>
        <v>452</v>
      </c>
      <c r="B353">
        <f>A1_2020_Berechnung!$I$8</f>
        <v>2011</v>
      </c>
      <c r="C353" t="str">
        <f>VLOOKUP(A353,[1]Tabelle1!$A$1:$B$68,2,FALSE)</f>
        <v>Aurich</v>
      </c>
      <c r="D353" t="str">
        <f>VLOOKUP(A353,[2]Tabelle1!$A$2:$C$53,3,FALSE)</f>
        <v>K03452</v>
      </c>
      <c r="E353">
        <f>A1_2020_Berechnung!I50</f>
        <v>186713</v>
      </c>
    </row>
    <row r="354" spans="1:5" x14ac:dyDescent="0.25">
      <c r="A354">
        <f>A1_2020_Berechnung!A51</f>
        <v>453</v>
      </c>
      <c r="B354">
        <f>A1_2020_Berechnung!$I$8</f>
        <v>2011</v>
      </c>
      <c r="C354" t="str">
        <f>VLOOKUP(A354,[1]Tabelle1!$A$1:$B$68,2,FALSE)</f>
        <v>Cloppenburg</v>
      </c>
      <c r="D354" t="str">
        <f>VLOOKUP(A354,[2]Tabelle1!$A$2:$C$53,3,FALSE)</f>
        <v>K03453</v>
      </c>
      <c r="E354">
        <f>A1_2020_Berechnung!I51</f>
        <v>159290</v>
      </c>
    </row>
    <row r="355" spans="1:5" x14ac:dyDescent="0.25">
      <c r="A355">
        <f>A1_2020_Berechnung!A52</f>
        <v>454</v>
      </c>
      <c r="B355">
        <f>A1_2020_Berechnung!$I$8</f>
        <v>2011</v>
      </c>
      <c r="C355" t="str">
        <f>VLOOKUP(A355,[1]Tabelle1!$A$1:$B$68,2,FALSE)</f>
        <v>Emsland</v>
      </c>
      <c r="D355" t="str">
        <f>VLOOKUP(A355,[2]Tabelle1!$A$2:$C$53,3,FALSE)</f>
        <v>K03454</v>
      </c>
      <c r="E355">
        <f>A1_2020_Berechnung!I52</f>
        <v>311634</v>
      </c>
    </row>
    <row r="356" spans="1:5" x14ac:dyDescent="0.25">
      <c r="A356">
        <f>A1_2020_Berechnung!A53</f>
        <v>455</v>
      </c>
      <c r="B356">
        <f>A1_2020_Berechnung!$I$8</f>
        <v>2011</v>
      </c>
      <c r="C356" t="str">
        <f>VLOOKUP(A356,[1]Tabelle1!$A$1:$B$68,2,FALSE)</f>
        <v>Friesland</v>
      </c>
      <c r="D356" t="str">
        <f>VLOOKUP(A356,[2]Tabelle1!$A$2:$C$53,3,FALSE)</f>
        <v>K03455</v>
      </c>
      <c r="E356">
        <f>A1_2020_Berechnung!I53</f>
        <v>97857</v>
      </c>
    </row>
    <row r="357" spans="1:5" x14ac:dyDescent="0.25">
      <c r="A357">
        <f>A1_2020_Berechnung!A54</f>
        <v>456</v>
      </c>
      <c r="B357">
        <f>A1_2020_Berechnung!$I$8</f>
        <v>2011</v>
      </c>
      <c r="C357" t="str">
        <f>VLOOKUP(A357,[1]Tabelle1!$A$1:$B$68,2,FALSE)</f>
        <v>Grafschaft Bentheim</v>
      </c>
      <c r="D357" t="str">
        <f>VLOOKUP(A357,[2]Tabelle1!$A$2:$C$53,3,FALSE)</f>
        <v>K03456</v>
      </c>
      <c r="E357">
        <f>A1_2020_Berechnung!I54</f>
        <v>133400</v>
      </c>
    </row>
    <row r="358" spans="1:5" x14ac:dyDescent="0.25">
      <c r="A358">
        <f>A1_2020_Berechnung!A55</f>
        <v>457</v>
      </c>
      <c r="B358">
        <f>A1_2020_Berechnung!$I$8</f>
        <v>2011</v>
      </c>
      <c r="C358" t="str">
        <f>VLOOKUP(A358,[1]Tabelle1!$A$1:$B$68,2,FALSE)</f>
        <v>Leer</v>
      </c>
      <c r="D358" t="str">
        <f>VLOOKUP(A358,[2]Tabelle1!$A$2:$C$53,3,FALSE)</f>
        <v>K03457</v>
      </c>
      <c r="E358">
        <f>A1_2020_Berechnung!I55</f>
        <v>163991</v>
      </c>
    </row>
    <row r="359" spans="1:5" x14ac:dyDescent="0.25">
      <c r="A359">
        <f>A1_2020_Berechnung!A56</f>
        <v>458</v>
      </c>
      <c r="B359">
        <f>A1_2020_Berechnung!$I$8</f>
        <v>2011</v>
      </c>
      <c r="C359" t="str">
        <f>VLOOKUP(A359,[1]Tabelle1!$A$1:$B$68,2,FALSE)</f>
        <v>Oldenburg</v>
      </c>
      <c r="D359" t="str">
        <f>VLOOKUP(A359,[2]Tabelle1!$A$2:$C$53,3,FALSE)</f>
        <v>K03458</v>
      </c>
      <c r="E359">
        <f>A1_2020_Berechnung!I56</f>
        <v>125265</v>
      </c>
    </row>
    <row r="360" spans="1:5" x14ac:dyDescent="0.25">
      <c r="A360">
        <f>A1_2020_Berechnung!A57</f>
        <v>459</v>
      </c>
      <c r="B360">
        <f>A1_2020_Berechnung!$I$8</f>
        <v>2011</v>
      </c>
      <c r="C360" t="str">
        <f>VLOOKUP(A360,[1]Tabelle1!$A$1:$B$68,2,FALSE)</f>
        <v>Osnabrück</v>
      </c>
      <c r="D360" t="str">
        <f>VLOOKUP(A360,[2]Tabelle1!$A$2:$C$53,3,FALSE)</f>
        <v>K03459</v>
      </c>
      <c r="E360">
        <f>A1_2020_Berechnung!I57</f>
        <v>350418</v>
      </c>
    </row>
    <row r="361" spans="1:5" x14ac:dyDescent="0.25">
      <c r="A361">
        <f>A1_2020_Berechnung!A58</f>
        <v>460</v>
      </c>
      <c r="B361">
        <f>A1_2020_Berechnung!$I$8</f>
        <v>2011</v>
      </c>
      <c r="C361" t="str">
        <f>VLOOKUP(A361,[1]Tabelle1!$A$1:$B$68,2,FALSE)</f>
        <v>Vechta</v>
      </c>
      <c r="D361" t="str">
        <f>VLOOKUP(A361,[2]Tabelle1!$A$2:$C$53,3,FALSE)</f>
        <v>K03460</v>
      </c>
      <c r="E361">
        <f>A1_2020_Berechnung!I58</f>
        <v>132752</v>
      </c>
    </row>
    <row r="362" spans="1:5" x14ac:dyDescent="0.25">
      <c r="A362">
        <f>A1_2020_Berechnung!A59</f>
        <v>461</v>
      </c>
      <c r="B362">
        <f>A1_2020_Berechnung!$I$8</f>
        <v>2011</v>
      </c>
      <c r="C362" t="str">
        <f>VLOOKUP(A362,[1]Tabelle1!$A$1:$B$68,2,FALSE)</f>
        <v>Wesermarsch</v>
      </c>
      <c r="D362" t="str">
        <f>VLOOKUP(A362,[2]Tabelle1!$A$2:$C$53,3,FALSE)</f>
        <v>K03461</v>
      </c>
      <c r="E362">
        <f>A1_2020_Berechnung!I59</f>
        <v>89527</v>
      </c>
    </row>
    <row r="363" spans="1:5" x14ac:dyDescent="0.25">
      <c r="A363">
        <f>A1_2020_Berechnung!A60</f>
        <v>462</v>
      </c>
      <c r="B363">
        <f>A1_2020_Berechnung!$I$8</f>
        <v>2011</v>
      </c>
      <c r="C363" t="str">
        <f>VLOOKUP(A363,[1]Tabelle1!$A$1:$B$68,2,FALSE)</f>
        <v>Wittmund</v>
      </c>
      <c r="D363" t="str">
        <f>VLOOKUP(A363,[2]Tabelle1!$A$2:$C$53,3,FALSE)</f>
        <v>K03462</v>
      </c>
      <c r="E363">
        <f>A1_2020_Berechnung!I60</f>
        <v>56572</v>
      </c>
    </row>
    <row r="364" spans="1:5" x14ac:dyDescent="0.25">
      <c r="A364">
        <f>A1_2020_Berechnung!A61</f>
        <v>4</v>
      </c>
      <c r="B364">
        <f>A1_2020_Berechnung!$I$8</f>
        <v>2011</v>
      </c>
      <c r="C364" t="str">
        <f>VLOOKUP(A364,[1]Tabelle1!$A$1:$B$68,2,FALSE)</f>
        <v>Stat. Region Weser-Ems</v>
      </c>
      <c r="D364" t="str">
        <f>VLOOKUP(A364,[2]Tabelle1!$A$2:$C$53,3,FALSE)</f>
        <v>K034</v>
      </c>
      <c r="E364">
        <f>A1_2020_Berechnung!I61</f>
        <v>2437727</v>
      </c>
    </row>
    <row r="365" spans="1:5" x14ac:dyDescent="0.25">
      <c r="A365">
        <f>A1_2020_Berechnung!A62</f>
        <v>0</v>
      </c>
      <c r="B365">
        <f>A1_2020_Berechnung!$I$8</f>
        <v>2011</v>
      </c>
      <c r="C365" t="str">
        <f>VLOOKUP(A365,[1]Tabelle1!$A$1:$B$68,2,FALSE)</f>
        <v>Niedersachsen</v>
      </c>
      <c r="D365" t="str">
        <f>VLOOKUP(A365,[2]Tabelle1!$A$2:$C$53,3,FALSE)</f>
        <v>K030</v>
      </c>
      <c r="E365">
        <f>A1_2020_Berechnung!I62</f>
        <v>7774253</v>
      </c>
    </row>
    <row r="366" spans="1:5" x14ac:dyDescent="0.25">
      <c r="A366">
        <f>A1_2020_Berechnung!A11</f>
        <v>101</v>
      </c>
      <c r="B366">
        <f>A1_2020_Berechnung!$J$8</f>
        <v>2012</v>
      </c>
      <c r="C366" t="str">
        <f>VLOOKUP(A366,[1]Tabelle1!$A$1:$B$68,2,FALSE)</f>
        <v>Braunschweig  Stadt</v>
      </c>
      <c r="D366" t="str">
        <f>VLOOKUP(A366,[2]Tabelle1!$A$2:$C$53,3,FALSE)</f>
        <v>K03101</v>
      </c>
      <c r="E366">
        <f>A1_2020_Berechnung!J11</f>
        <v>245798</v>
      </c>
    </row>
    <row r="367" spans="1:5" x14ac:dyDescent="0.25">
      <c r="A367">
        <f>A1_2020_Berechnung!A12</f>
        <v>102</v>
      </c>
      <c r="B367">
        <f>A1_2020_Berechnung!$J$8</f>
        <v>2012</v>
      </c>
      <c r="C367" t="str">
        <f>VLOOKUP(A367,[1]Tabelle1!$A$1:$B$68,2,FALSE)</f>
        <v>Salzgitter  Stadt</v>
      </c>
      <c r="D367" t="str">
        <f>VLOOKUP(A367,[2]Tabelle1!$A$2:$C$53,3,FALSE)</f>
        <v>K03102</v>
      </c>
      <c r="E367">
        <f>A1_2020_Berechnung!J12</f>
        <v>98095</v>
      </c>
    </row>
    <row r="368" spans="1:5" x14ac:dyDescent="0.25">
      <c r="A368">
        <f>A1_2020_Berechnung!A13</f>
        <v>103</v>
      </c>
      <c r="B368">
        <f>A1_2020_Berechnung!$J$8</f>
        <v>2012</v>
      </c>
      <c r="C368" t="str">
        <f>VLOOKUP(A368,[1]Tabelle1!$A$1:$B$68,2,FALSE)</f>
        <v>Wolfsburg  Stadt</v>
      </c>
      <c r="D368" t="str">
        <f>VLOOKUP(A368,[2]Tabelle1!$A$2:$C$53,3,FALSE)</f>
        <v>K03103</v>
      </c>
      <c r="E368">
        <f>A1_2020_Berechnung!J13</f>
        <v>121758</v>
      </c>
    </row>
    <row r="369" spans="1:5" x14ac:dyDescent="0.25">
      <c r="A369">
        <f>A1_2020_Berechnung!A14</f>
        <v>151</v>
      </c>
      <c r="B369">
        <f>A1_2020_Berechnung!$J$8</f>
        <v>2012</v>
      </c>
      <c r="C369" t="str">
        <f>VLOOKUP(A369,[1]Tabelle1!$A$1:$B$68,2,FALSE)</f>
        <v>Gifhorn</v>
      </c>
      <c r="D369" t="str">
        <f>VLOOKUP(A369,[2]Tabelle1!$A$2:$C$53,3,FALSE)</f>
        <v>K03151</v>
      </c>
      <c r="E369">
        <f>A1_2020_Berechnung!J14</f>
        <v>171015</v>
      </c>
    </row>
    <row r="370" spans="1:5" x14ac:dyDescent="0.25">
      <c r="A370">
        <f>A1_2020_Berechnung!A15</f>
        <v>153</v>
      </c>
      <c r="B370">
        <f>A1_2020_Berechnung!$J$8</f>
        <v>2012</v>
      </c>
      <c r="C370" t="str">
        <f>VLOOKUP(A370,[1]Tabelle1!$A$1:$B$68,2,FALSE)</f>
        <v>Goslar</v>
      </c>
      <c r="D370" t="str">
        <f>VLOOKUP(A370,[2]Tabelle1!$A$2:$C$53,3,FALSE)</f>
        <v>K03153</v>
      </c>
      <c r="E370">
        <f>A1_2020_Berechnung!J15</f>
        <v>138655</v>
      </c>
    </row>
    <row r="371" spans="1:5" x14ac:dyDescent="0.25">
      <c r="A371">
        <f>A1_2020_Berechnung!A16</f>
        <v>154</v>
      </c>
      <c r="B371">
        <f>A1_2020_Berechnung!$J$8</f>
        <v>2012</v>
      </c>
      <c r="C371" t="str">
        <f>VLOOKUP(A371,[1]Tabelle1!$A$1:$B$68,2,FALSE)</f>
        <v>Helmstedt</v>
      </c>
      <c r="D371" t="str">
        <f>VLOOKUP(A371,[2]Tabelle1!$A$2:$C$53,3,FALSE)</f>
        <v>K03154</v>
      </c>
      <c r="E371">
        <f>A1_2020_Berechnung!J16</f>
        <v>90391</v>
      </c>
    </row>
    <row r="372" spans="1:5" x14ac:dyDescent="0.25">
      <c r="A372">
        <f>A1_2020_Berechnung!A17</f>
        <v>155</v>
      </c>
      <c r="B372">
        <f>A1_2020_Berechnung!$J$8</f>
        <v>2012</v>
      </c>
      <c r="C372" t="str">
        <f>VLOOKUP(A372,[1]Tabelle1!$A$1:$B$68,2,FALSE)</f>
        <v>Northeim</v>
      </c>
      <c r="D372" t="str">
        <f>VLOOKUP(A372,[2]Tabelle1!$A$2:$C$53,3,FALSE)</f>
        <v>K03155</v>
      </c>
      <c r="E372">
        <f>A1_2020_Berechnung!J17</f>
        <v>135418</v>
      </c>
    </row>
    <row r="373" spans="1:5" x14ac:dyDescent="0.25">
      <c r="A373">
        <f>A1_2020_Berechnung!A18</f>
        <v>157</v>
      </c>
      <c r="B373">
        <f>A1_2020_Berechnung!$J$8</f>
        <v>2012</v>
      </c>
      <c r="C373" t="str">
        <f>VLOOKUP(A373,[1]Tabelle1!$A$1:$B$68,2,FALSE)</f>
        <v>Peine</v>
      </c>
      <c r="D373" t="str">
        <f>VLOOKUP(A373,[2]Tabelle1!$A$2:$C$53,3,FALSE)</f>
        <v>K03157</v>
      </c>
      <c r="E373">
        <f>A1_2020_Berechnung!J18</f>
        <v>130047</v>
      </c>
    </row>
    <row r="374" spans="1:5" x14ac:dyDescent="0.25">
      <c r="A374">
        <f>A1_2020_Berechnung!A19</f>
        <v>158</v>
      </c>
      <c r="B374">
        <f>A1_2020_Berechnung!$J$8</f>
        <v>2012</v>
      </c>
      <c r="C374" t="str">
        <f>VLOOKUP(A374,[1]Tabelle1!$A$1:$B$68,2,FALSE)</f>
        <v>Wolfenbüttel</v>
      </c>
      <c r="D374" t="str">
        <f>VLOOKUP(A374,[2]Tabelle1!$A$2:$C$53,3,FALSE)</f>
        <v>K03158</v>
      </c>
      <c r="E374">
        <f>A1_2020_Berechnung!J19</f>
        <v>120117</v>
      </c>
    </row>
    <row r="375" spans="1:5" x14ac:dyDescent="0.25">
      <c r="A375">
        <f>A1_2020_Berechnung!A20</f>
        <v>159</v>
      </c>
      <c r="B375">
        <f>A1_2020_Berechnung!$J$8</f>
        <v>2012</v>
      </c>
      <c r="C375" t="str">
        <f>VLOOKUP(A375,[1]Tabelle1!$A$1:$B$68,2,FALSE)</f>
        <v>Göttingen</v>
      </c>
      <c r="D375" t="str">
        <f>VLOOKUP(A375,[2]Tabelle1!$A$2:$C$53,3,FALSE)</f>
        <v>K03159</v>
      </c>
      <c r="E375">
        <f>A1_2020_Berechnung!J20</f>
        <v>323311</v>
      </c>
    </row>
    <row r="376" spans="1:5" x14ac:dyDescent="0.25">
      <c r="A376">
        <f>A1_2020_Berechnung!A21</f>
        <v>1</v>
      </c>
      <c r="B376">
        <f>A1_2020_Berechnung!$J$8</f>
        <v>2012</v>
      </c>
      <c r="C376" t="str">
        <f>VLOOKUP(A376,[1]Tabelle1!$A$1:$B$68,2,FALSE)</f>
        <v>Stat. Region Braunschweig</v>
      </c>
      <c r="D376" t="str">
        <f>VLOOKUP(A376,[2]Tabelle1!$A$2:$C$53,3,FALSE)</f>
        <v>K031</v>
      </c>
      <c r="E376">
        <f>A1_2020_Berechnung!J21</f>
        <v>1574527</v>
      </c>
    </row>
    <row r="377" spans="1:5" x14ac:dyDescent="0.25">
      <c r="A377">
        <f>A1_2020_Berechnung!A22</f>
        <v>241</v>
      </c>
      <c r="B377">
        <f>A1_2020_Berechnung!$J$8</f>
        <v>2012</v>
      </c>
      <c r="C377" t="str">
        <f>VLOOKUP(A377,[1]Tabelle1!$A$1:$B$68,2,FALSE)</f>
        <v>Hannover  Region</v>
      </c>
      <c r="D377" t="str">
        <f>VLOOKUP(A377,[2]Tabelle1!$A$2:$C$53,3,FALSE)</f>
        <v>K03241</v>
      </c>
      <c r="E377">
        <f>A1_2020_Berechnung!J22</f>
        <v>1112675</v>
      </c>
    </row>
    <row r="378" spans="1:5" x14ac:dyDescent="0.25">
      <c r="A378">
        <f>A1_2020_Berechnung!A23</f>
        <v>241001</v>
      </c>
      <c r="B378">
        <f>A1_2020_Berechnung!$J$8</f>
        <v>2012</v>
      </c>
      <c r="C378" t="str">
        <f>VLOOKUP(A378,[1]Tabelle1!$A$1:$B$68,2,FALSE)</f>
        <v xml:space="preserve">   dav. Hannover  Lhst.</v>
      </c>
      <c r="D378" t="str">
        <f>VLOOKUP(A378,[2]Tabelle1!$A$2:$C$53,3,FALSE)</f>
        <v>K03241001</v>
      </c>
      <c r="E378">
        <f>A1_2020_Berechnung!J23</f>
        <v>514137</v>
      </c>
    </row>
    <row r="379" spans="1:5" x14ac:dyDescent="0.25">
      <c r="A379">
        <f>A1_2020_Berechnung!A24</f>
        <v>241999</v>
      </c>
      <c r="B379">
        <f>A1_2020_Berechnung!$J$8</f>
        <v>2012</v>
      </c>
      <c r="C379" t="str">
        <f>VLOOKUP(A379,[1]Tabelle1!$A$1:$B$68,2,FALSE)</f>
        <v xml:space="preserve">   dav. Hannover  Umland</v>
      </c>
      <c r="D379" t="str">
        <f>VLOOKUP(A379,[2]Tabelle1!$A$2:$C$53,3,FALSE)</f>
        <v>K03241999</v>
      </c>
      <c r="E379">
        <f>A1_2020_Berechnung!J24</f>
        <v>598538</v>
      </c>
    </row>
    <row r="380" spans="1:5" x14ac:dyDescent="0.25">
      <c r="A380">
        <f>A1_2020_Berechnung!A25</f>
        <v>251</v>
      </c>
      <c r="B380">
        <f>A1_2020_Berechnung!$J$8</f>
        <v>2012</v>
      </c>
      <c r="C380" t="str">
        <f>VLOOKUP(A380,[1]Tabelle1!$A$1:$B$68,2,FALSE)</f>
        <v>Diepholz</v>
      </c>
      <c r="D380" t="str">
        <f>VLOOKUP(A380,[2]Tabelle1!$A$2:$C$53,3,FALSE)</f>
        <v>K03251</v>
      </c>
      <c r="E380">
        <f>A1_2020_Berechnung!J25</f>
        <v>209671</v>
      </c>
    </row>
    <row r="381" spans="1:5" x14ac:dyDescent="0.25">
      <c r="A381">
        <f>A1_2020_Berechnung!A26</f>
        <v>252</v>
      </c>
      <c r="B381">
        <f>A1_2020_Berechnung!$J$8</f>
        <v>2012</v>
      </c>
      <c r="C381" t="str">
        <f>VLOOKUP(A381,[1]Tabelle1!$A$1:$B$68,2,FALSE)</f>
        <v>Hameln-Pyrmont</v>
      </c>
      <c r="D381" t="str">
        <f>VLOOKUP(A381,[2]Tabelle1!$A$2:$C$53,3,FALSE)</f>
        <v>K03252</v>
      </c>
      <c r="E381">
        <f>A1_2020_Berechnung!J26</f>
        <v>148532</v>
      </c>
    </row>
    <row r="382" spans="1:5" x14ac:dyDescent="0.25">
      <c r="A382">
        <f>A1_2020_Berechnung!A27</f>
        <v>254</v>
      </c>
      <c r="B382">
        <f>A1_2020_Berechnung!$J$8</f>
        <v>2012</v>
      </c>
      <c r="C382" t="str">
        <f>VLOOKUP(A382,[1]Tabelle1!$A$1:$B$68,2,FALSE)</f>
        <v>Hildesheim</v>
      </c>
      <c r="D382" t="str">
        <f>VLOOKUP(A382,[2]Tabelle1!$A$2:$C$53,3,FALSE)</f>
        <v>K03254</v>
      </c>
      <c r="E382">
        <f>A1_2020_Berechnung!J27</f>
        <v>275330</v>
      </c>
    </row>
    <row r="383" spans="1:5" x14ac:dyDescent="0.25">
      <c r="A383">
        <f>A1_2020_Berechnung!A28</f>
        <v>255</v>
      </c>
      <c r="B383">
        <f>A1_2020_Berechnung!$J$8</f>
        <v>2012</v>
      </c>
      <c r="C383" t="str">
        <f>VLOOKUP(A383,[1]Tabelle1!$A$1:$B$68,2,FALSE)</f>
        <v>Holzminden</v>
      </c>
      <c r="D383" t="str">
        <f>VLOOKUP(A383,[2]Tabelle1!$A$2:$C$53,3,FALSE)</f>
        <v>K03255</v>
      </c>
      <c r="E383">
        <f>A1_2020_Berechnung!J28</f>
        <v>72459</v>
      </c>
    </row>
    <row r="384" spans="1:5" x14ac:dyDescent="0.25">
      <c r="A384">
        <f>A1_2020_Berechnung!A29</f>
        <v>256</v>
      </c>
      <c r="B384">
        <f>A1_2020_Berechnung!$J$8</f>
        <v>2012</v>
      </c>
      <c r="C384" t="str">
        <f>VLOOKUP(A384,[1]Tabelle1!$A$1:$B$68,2,FALSE)</f>
        <v>Nienburg (Weser)</v>
      </c>
      <c r="D384" t="str">
        <f>VLOOKUP(A384,[2]Tabelle1!$A$2:$C$53,3,FALSE)</f>
        <v>K03256</v>
      </c>
      <c r="E384">
        <f>A1_2020_Berechnung!J29</f>
        <v>120225</v>
      </c>
    </row>
    <row r="385" spans="1:5" x14ac:dyDescent="0.25">
      <c r="A385">
        <f>A1_2020_Berechnung!A30</f>
        <v>257</v>
      </c>
      <c r="B385">
        <f>A1_2020_Berechnung!$J$8</f>
        <v>2012</v>
      </c>
      <c r="C385" t="str">
        <f>VLOOKUP(A385,[1]Tabelle1!$A$1:$B$68,2,FALSE)</f>
        <v>Schaumburg</v>
      </c>
      <c r="D385" t="str">
        <f>VLOOKUP(A385,[2]Tabelle1!$A$2:$C$53,3,FALSE)</f>
        <v>K03257</v>
      </c>
      <c r="E385">
        <f>A1_2020_Berechnung!J30</f>
        <v>156039</v>
      </c>
    </row>
    <row r="386" spans="1:5" x14ac:dyDescent="0.25">
      <c r="A386">
        <f>A1_2020_Berechnung!A31</f>
        <v>2</v>
      </c>
      <c r="B386">
        <f>A1_2020_Berechnung!$J$8</f>
        <v>2012</v>
      </c>
      <c r="C386" t="str">
        <f>VLOOKUP(A386,[1]Tabelle1!$A$1:$B$68,2,FALSE)</f>
        <v>Stat. Region Hannover</v>
      </c>
      <c r="D386" t="str">
        <f>VLOOKUP(A386,[2]Tabelle1!$A$2:$C$53,3,FALSE)</f>
        <v>K032</v>
      </c>
      <c r="E386">
        <f>A1_2020_Berechnung!J31</f>
        <v>2094931</v>
      </c>
    </row>
    <row r="387" spans="1:5" x14ac:dyDescent="0.25">
      <c r="A387">
        <f>A1_2020_Berechnung!A32</f>
        <v>351</v>
      </c>
      <c r="B387">
        <f>A1_2020_Berechnung!$J$8</f>
        <v>2012</v>
      </c>
      <c r="C387" t="str">
        <f>VLOOKUP(A387,[1]Tabelle1!$A$1:$B$68,2,FALSE)</f>
        <v>Celle</v>
      </c>
      <c r="D387" t="str">
        <f>VLOOKUP(A387,[2]Tabelle1!$A$2:$C$53,3,FALSE)</f>
        <v>K03351</v>
      </c>
      <c r="E387">
        <f>A1_2020_Berechnung!J32</f>
        <v>175706</v>
      </c>
    </row>
    <row r="388" spans="1:5" x14ac:dyDescent="0.25">
      <c r="A388">
        <f>A1_2020_Berechnung!A33</f>
        <v>352</v>
      </c>
      <c r="B388">
        <f>A1_2020_Berechnung!$J$8</f>
        <v>2012</v>
      </c>
      <c r="C388" t="str">
        <f>VLOOKUP(A388,[1]Tabelle1!$A$1:$B$68,2,FALSE)</f>
        <v>Cuxhaven</v>
      </c>
      <c r="D388" t="str">
        <f>VLOOKUP(A388,[2]Tabelle1!$A$2:$C$53,3,FALSE)</f>
        <v>K03352</v>
      </c>
      <c r="E388">
        <f>A1_2020_Berechnung!J33</f>
        <v>197433</v>
      </c>
    </row>
    <row r="389" spans="1:5" x14ac:dyDescent="0.25">
      <c r="A389">
        <f>A1_2020_Berechnung!A34</f>
        <v>353</v>
      </c>
      <c r="B389">
        <f>A1_2020_Berechnung!$J$8</f>
        <v>2012</v>
      </c>
      <c r="C389" t="str">
        <f>VLOOKUP(A389,[1]Tabelle1!$A$1:$B$68,2,FALSE)</f>
        <v>Harburg</v>
      </c>
      <c r="D389" t="str">
        <f>VLOOKUP(A389,[2]Tabelle1!$A$2:$C$53,3,FALSE)</f>
        <v>K03353</v>
      </c>
      <c r="E389">
        <f>A1_2020_Berechnung!J34</f>
        <v>240548</v>
      </c>
    </row>
    <row r="390" spans="1:5" x14ac:dyDescent="0.25">
      <c r="A390">
        <f>A1_2020_Berechnung!A35</f>
        <v>354</v>
      </c>
      <c r="B390">
        <f>A1_2020_Berechnung!$J$8</f>
        <v>2012</v>
      </c>
      <c r="C390" t="str">
        <f>VLOOKUP(A390,[1]Tabelle1!$A$1:$B$68,2,FALSE)</f>
        <v>Lüchow-Dannenberg</v>
      </c>
      <c r="D390" t="str">
        <f>VLOOKUP(A390,[2]Tabelle1!$A$2:$C$53,3,FALSE)</f>
        <v>K03354</v>
      </c>
      <c r="E390">
        <f>A1_2020_Berechnung!J35</f>
        <v>48928</v>
      </c>
    </row>
    <row r="391" spans="1:5" x14ac:dyDescent="0.25">
      <c r="A391">
        <f>A1_2020_Berechnung!A36</f>
        <v>355</v>
      </c>
      <c r="B391">
        <f>A1_2020_Berechnung!$J$8</f>
        <v>2012</v>
      </c>
      <c r="C391" t="str">
        <f>VLOOKUP(A391,[1]Tabelle1!$A$1:$B$68,2,FALSE)</f>
        <v>Lüneburg</v>
      </c>
      <c r="D391" t="str">
        <f>VLOOKUP(A391,[2]Tabelle1!$A$2:$C$53,3,FALSE)</f>
        <v>K03355</v>
      </c>
      <c r="E391">
        <f>A1_2020_Berechnung!J36</f>
        <v>175640</v>
      </c>
    </row>
    <row r="392" spans="1:5" x14ac:dyDescent="0.25">
      <c r="A392">
        <f>A1_2020_Berechnung!A37</f>
        <v>356</v>
      </c>
      <c r="B392">
        <f>A1_2020_Berechnung!$J$8</f>
        <v>2012</v>
      </c>
      <c r="C392" t="str">
        <f>VLOOKUP(A392,[1]Tabelle1!$A$1:$B$68,2,FALSE)</f>
        <v>Osterholz</v>
      </c>
      <c r="D392" t="str">
        <f>VLOOKUP(A392,[2]Tabelle1!$A$2:$C$53,3,FALSE)</f>
        <v>K03356</v>
      </c>
      <c r="E392">
        <f>A1_2020_Berechnung!J37</f>
        <v>110816</v>
      </c>
    </row>
    <row r="393" spans="1:5" x14ac:dyDescent="0.25">
      <c r="A393">
        <f>A1_2020_Berechnung!A38</f>
        <v>357</v>
      </c>
      <c r="B393">
        <f>A1_2020_Berechnung!$J$8</f>
        <v>2012</v>
      </c>
      <c r="C393" t="str">
        <f>VLOOKUP(A393,[1]Tabelle1!$A$1:$B$68,2,FALSE)</f>
        <v>Rotenburg (Wümme)</v>
      </c>
      <c r="D393" t="str">
        <f>VLOOKUP(A393,[2]Tabelle1!$A$2:$C$53,3,FALSE)</f>
        <v>K03357</v>
      </c>
      <c r="E393">
        <f>A1_2020_Berechnung!J38</f>
        <v>161780</v>
      </c>
    </row>
    <row r="394" spans="1:5" x14ac:dyDescent="0.25">
      <c r="A394">
        <f>A1_2020_Berechnung!A39</f>
        <v>358</v>
      </c>
      <c r="B394">
        <f>A1_2020_Berechnung!$J$8</f>
        <v>2012</v>
      </c>
      <c r="C394" t="str">
        <f>VLOOKUP(A394,[1]Tabelle1!$A$1:$B$68,2,FALSE)</f>
        <v>Heidekreis</v>
      </c>
      <c r="D394" t="str">
        <f>VLOOKUP(A394,[2]Tabelle1!$A$2:$C$53,3,FALSE)</f>
        <v>K03358</v>
      </c>
      <c r="E394">
        <f>A1_2020_Berechnung!J39</f>
        <v>135772</v>
      </c>
    </row>
    <row r="395" spans="1:5" x14ac:dyDescent="0.25">
      <c r="A395">
        <f>A1_2020_Berechnung!A40</f>
        <v>359</v>
      </c>
      <c r="B395">
        <f>A1_2020_Berechnung!$J$8</f>
        <v>2012</v>
      </c>
      <c r="C395" t="str">
        <f>VLOOKUP(A395,[1]Tabelle1!$A$1:$B$68,2,FALSE)</f>
        <v>Stade</v>
      </c>
      <c r="D395" t="str">
        <f>VLOOKUP(A395,[2]Tabelle1!$A$2:$C$53,3,FALSE)</f>
        <v>K03359</v>
      </c>
      <c r="E395">
        <f>A1_2020_Berechnung!J40</f>
        <v>195779</v>
      </c>
    </row>
    <row r="396" spans="1:5" x14ac:dyDescent="0.25">
      <c r="A396">
        <f>A1_2020_Berechnung!A41</f>
        <v>360</v>
      </c>
      <c r="B396">
        <f>A1_2020_Berechnung!$J$8</f>
        <v>2012</v>
      </c>
      <c r="C396" t="str">
        <f>VLOOKUP(A396,[1]Tabelle1!$A$1:$B$68,2,FALSE)</f>
        <v>Uelzen</v>
      </c>
      <c r="D396" t="str">
        <f>VLOOKUP(A396,[2]Tabelle1!$A$2:$C$53,3,FALSE)</f>
        <v>K03360</v>
      </c>
      <c r="E396">
        <f>A1_2020_Berechnung!J41</f>
        <v>92801</v>
      </c>
    </row>
    <row r="397" spans="1:5" x14ac:dyDescent="0.25">
      <c r="A397">
        <f>A1_2020_Berechnung!A42</f>
        <v>361</v>
      </c>
      <c r="B397">
        <f>A1_2020_Berechnung!$J$8</f>
        <v>2012</v>
      </c>
      <c r="C397" t="str">
        <f>VLOOKUP(A397,[1]Tabelle1!$A$1:$B$68,2,FALSE)</f>
        <v>Verden</v>
      </c>
      <c r="D397" t="str">
        <f>VLOOKUP(A397,[2]Tabelle1!$A$2:$C$53,3,FALSE)</f>
        <v>K03361</v>
      </c>
      <c r="E397">
        <f>A1_2020_Berechnung!J42</f>
        <v>132129</v>
      </c>
    </row>
    <row r="398" spans="1:5" x14ac:dyDescent="0.25">
      <c r="A398">
        <f>A1_2020_Berechnung!A43</f>
        <v>3</v>
      </c>
      <c r="B398">
        <f>A1_2020_Berechnung!$J$8</f>
        <v>2012</v>
      </c>
      <c r="C398" t="str">
        <f>VLOOKUP(A398,[1]Tabelle1!$A$1:$B$68,2,FALSE)</f>
        <v>Stat. Region Lüneburg</v>
      </c>
      <c r="D398" t="str">
        <f>VLOOKUP(A398,[2]Tabelle1!$A$2:$C$53,3,FALSE)</f>
        <v>K033</v>
      </c>
      <c r="E398">
        <f>A1_2020_Berechnung!J43</f>
        <v>1667332</v>
      </c>
    </row>
    <row r="399" spans="1:5" x14ac:dyDescent="0.25">
      <c r="A399">
        <f>A1_2020_Berechnung!A44</f>
        <v>401</v>
      </c>
      <c r="B399">
        <f>A1_2020_Berechnung!$J$8</f>
        <v>2012</v>
      </c>
      <c r="C399" t="str">
        <f>VLOOKUP(A399,[1]Tabelle1!$A$1:$B$68,2,FALSE)</f>
        <v>Delmenhorst  Stadt</v>
      </c>
      <c r="D399" t="str">
        <f>VLOOKUP(A399,[2]Tabelle1!$A$2:$C$53,3,FALSE)</f>
        <v>K03401</v>
      </c>
      <c r="E399">
        <f>A1_2020_Berechnung!J44</f>
        <v>73588</v>
      </c>
    </row>
    <row r="400" spans="1:5" x14ac:dyDescent="0.25">
      <c r="A400">
        <f>A1_2020_Berechnung!A45</f>
        <v>402</v>
      </c>
      <c r="B400">
        <f>A1_2020_Berechnung!$J$8</f>
        <v>2012</v>
      </c>
      <c r="C400" t="str">
        <f>VLOOKUP(A400,[1]Tabelle1!$A$1:$B$68,2,FALSE)</f>
        <v>Emden  Stadt</v>
      </c>
      <c r="D400" t="str">
        <f>VLOOKUP(A400,[2]Tabelle1!$A$2:$C$53,3,FALSE)</f>
        <v>K03402</v>
      </c>
      <c r="E400">
        <f>A1_2020_Berechnung!J45</f>
        <v>49751</v>
      </c>
    </row>
    <row r="401" spans="1:5" x14ac:dyDescent="0.25">
      <c r="A401">
        <f>A1_2020_Berechnung!A46</f>
        <v>403</v>
      </c>
      <c r="B401">
        <f>A1_2020_Berechnung!$J$8</f>
        <v>2012</v>
      </c>
      <c r="C401" t="str">
        <f>VLOOKUP(A401,[1]Tabelle1!$A$1:$B$68,2,FALSE)</f>
        <v>Oldenburg(Oldb)  Stadt</v>
      </c>
      <c r="D401" t="str">
        <f>VLOOKUP(A401,[2]Tabelle1!$A$2:$C$53,3,FALSE)</f>
        <v>K03403</v>
      </c>
      <c r="E401">
        <f>A1_2020_Berechnung!J46</f>
        <v>158658</v>
      </c>
    </row>
    <row r="402" spans="1:5" x14ac:dyDescent="0.25">
      <c r="A402">
        <f>A1_2020_Berechnung!A47</f>
        <v>404</v>
      </c>
      <c r="B402">
        <f>A1_2020_Berechnung!$J$8</f>
        <v>2012</v>
      </c>
      <c r="C402" t="str">
        <f>VLOOKUP(A402,[1]Tabelle1!$A$1:$B$68,2,FALSE)</f>
        <v>Osnabrück  Stadt</v>
      </c>
      <c r="D402" t="str">
        <f>VLOOKUP(A402,[2]Tabelle1!$A$2:$C$53,3,FALSE)</f>
        <v>K03404</v>
      </c>
      <c r="E402">
        <f>A1_2020_Berechnung!J47</f>
        <v>155625</v>
      </c>
    </row>
    <row r="403" spans="1:5" x14ac:dyDescent="0.25">
      <c r="A403">
        <f>A1_2020_Berechnung!A48</f>
        <v>405</v>
      </c>
      <c r="B403">
        <f>A1_2020_Berechnung!$J$8</f>
        <v>2012</v>
      </c>
      <c r="C403" t="str">
        <f>VLOOKUP(A403,[1]Tabelle1!$A$1:$B$68,2,FALSE)</f>
        <v>Wilhelmshaven  Stadt</v>
      </c>
      <c r="D403" t="str">
        <f>VLOOKUP(A403,[2]Tabelle1!$A$2:$C$53,3,FALSE)</f>
        <v>K03405</v>
      </c>
      <c r="E403">
        <f>A1_2020_Berechnung!J48</f>
        <v>76545</v>
      </c>
    </row>
    <row r="404" spans="1:5" x14ac:dyDescent="0.25">
      <c r="A404">
        <f>A1_2020_Berechnung!A49</f>
        <v>451</v>
      </c>
      <c r="B404">
        <f>A1_2020_Berechnung!$J$8</f>
        <v>2012</v>
      </c>
      <c r="C404" t="str">
        <f>VLOOKUP(A404,[1]Tabelle1!$A$1:$B$68,2,FALSE)</f>
        <v>Ammerland</v>
      </c>
      <c r="D404" t="str">
        <f>VLOOKUP(A404,[2]Tabelle1!$A$2:$C$53,3,FALSE)</f>
        <v>K03451</v>
      </c>
      <c r="E404">
        <f>A1_2020_Berechnung!J49</f>
        <v>118489</v>
      </c>
    </row>
    <row r="405" spans="1:5" x14ac:dyDescent="0.25">
      <c r="A405">
        <f>A1_2020_Berechnung!A50</f>
        <v>452</v>
      </c>
      <c r="B405">
        <f>A1_2020_Berechnung!$J$8</f>
        <v>2012</v>
      </c>
      <c r="C405" t="str">
        <f>VLOOKUP(A405,[1]Tabelle1!$A$1:$B$68,2,FALSE)</f>
        <v>Aurich</v>
      </c>
      <c r="D405" t="str">
        <f>VLOOKUP(A405,[2]Tabelle1!$A$2:$C$53,3,FALSE)</f>
        <v>K03452</v>
      </c>
      <c r="E405">
        <f>A1_2020_Berechnung!J50</f>
        <v>186673</v>
      </c>
    </row>
    <row r="406" spans="1:5" x14ac:dyDescent="0.25">
      <c r="A406">
        <f>A1_2020_Berechnung!A51</f>
        <v>453</v>
      </c>
      <c r="B406">
        <f>A1_2020_Berechnung!$J$8</f>
        <v>2012</v>
      </c>
      <c r="C406" t="str">
        <f>VLOOKUP(A406,[1]Tabelle1!$A$1:$B$68,2,FALSE)</f>
        <v>Cloppenburg</v>
      </c>
      <c r="D406" t="str">
        <f>VLOOKUP(A406,[2]Tabelle1!$A$2:$C$53,3,FALSE)</f>
        <v>K03453</v>
      </c>
      <c r="E406">
        <f>A1_2020_Berechnung!J51</f>
        <v>160033</v>
      </c>
    </row>
    <row r="407" spans="1:5" x14ac:dyDescent="0.25">
      <c r="A407">
        <f>A1_2020_Berechnung!A52</f>
        <v>454</v>
      </c>
      <c r="B407">
        <f>A1_2020_Berechnung!$J$8</f>
        <v>2012</v>
      </c>
      <c r="C407" t="str">
        <f>VLOOKUP(A407,[1]Tabelle1!$A$1:$B$68,2,FALSE)</f>
        <v>Emsland</v>
      </c>
      <c r="D407" t="str">
        <f>VLOOKUP(A407,[2]Tabelle1!$A$2:$C$53,3,FALSE)</f>
        <v>K03454</v>
      </c>
      <c r="E407">
        <f>A1_2020_Berechnung!J52</f>
        <v>312855</v>
      </c>
    </row>
    <row r="408" spans="1:5" x14ac:dyDescent="0.25">
      <c r="A408">
        <f>A1_2020_Berechnung!A53</f>
        <v>455</v>
      </c>
      <c r="B408">
        <f>A1_2020_Berechnung!$J$8</f>
        <v>2012</v>
      </c>
      <c r="C408" t="str">
        <f>VLOOKUP(A408,[1]Tabelle1!$A$1:$B$68,2,FALSE)</f>
        <v>Friesland</v>
      </c>
      <c r="D408" t="str">
        <f>VLOOKUP(A408,[2]Tabelle1!$A$2:$C$53,3,FALSE)</f>
        <v>K03455</v>
      </c>
      <c r="E408">
        <f>A1_2020_Berechnung!J53</f>
        <v>97327</v>
      </c>
    </row>
    <row r="409" spans="1:5" x14ac:dyDescent="0.25">
      <c r="A409">
        <f>A1_2020_Berechnung!A54</f>
        <v>456</v>
      </c>
      <c r="B409">
        <f>A1_2020_Berechnung!$J$8</f>
        <v>2012</v>
      </c>
      <c r="C409" t="str">
        <f>VLOOKUP(A409,[1]Tabelle1!$A$1:$B$68,2,FALSE)</f>
        <v>Grafschaft Bentheim</v>
      </c>
      <c r="D409" t="str">
        <f>VLOOKUP(A409,[2]Tabelle1!$A$2:$C$53,3,FALSE)</f>
        <v>K03456</v>
      </c>
      <c r="E409">
        <f>A1_2020_Berechnung!J54</f>
        <v>133652</v>
      </c>
    </row>
    <row r="410" spans="1:5" x14ac:dyDescent="0.25">
      <c r="A410">
        <f>A1_2020_Berechnung!A55</f>
        <v>457</v>
      </c>
      <c r="B410">
        <f>A1_2020_Berechnung!$J$8</f>
        <v>2012</v>
      </c>
      <c r="C410" t="str">
        <f>VLOOKUP(A410,[1]Tabelle1!$A$1:$B$68,2,FALSE)</f>
        <v>Leer</v>
      </c>
      <c r="D410" t="str">
        <f>VLOOKUP(A410,[2]Tabelle1!$A$2:$C$53,3,FALSE)</f>
        <v>K03457</v>
      </c>
      <c r="E410">
        <f>A1_2020_Berechnung!J55</f>
        <v>164202</v>
      </c>
    </row>
    <row r="411" spans="1:5" x14ac:dyDescent="0.25">
      <c r="A411">
        <f>A1_2020_Berechnung!A56</f>
        <v>458</v>
      </c>
      <c r="B411">
        <f>A1_2020_Berechnung!$J$8</f>
        <v>2012</v>
      </c>
      <c r="C411" t="str">
        <f>VLOOKUP(A411,[1]Tabelle1!$A$1:$B$68,2,FALSE)</f>
        <v>Oldenburg</v>
      </c>
      <c r="D411" t="str">
        <f>VLOOKUP(A411,[2]Tabelle1!$A$2:$C$53,3,FALSE)</f>
        <v>K03458</v>
      </c>
      <c r="E411">
        <f>A1_2020_Berechnung!J56</f>
        <v>125413</v>
      </c>
    </row>
    <row r="412" spans="1:5" x14ac:dyDescent="0.25">
      <c r="A412">
        <f>A1_2020_Berechnung!A57</f>
        <v>459</v>
      </c>
      <c r="B412">
        <f>A1_2020_Berechnung!$J$8</f>
        <v>2012</v>
      </c>
      <c r="C412" t="str">
        <f>VLOOKUP(A412,[1]Tabelle1!$A$1:$B$68,2,FALSE)</f>
        <v>Osnabrück</v>
      </c>
      <c r="D412" t="str">
        <f>VLOOKUP(A412,[2]Tabelle1!$A$2:$C$53,3,FALSE)</f>
        <v>K03459</v>
      </c>
      <c r="E412">
        <f>A1_2020_Berechnung!J57</f>
        <v>350444</v>
      </c>
    </row>
    <row r="413" spans="1:5" x14ac:dyDescent="0.25">
      <c r="A413">
        <f>A1_2020_Berechnung!A58</f>
        <v>460</v>
      </c>
      <c r="B413">
        <f>A1_2020_Berechnung!$J$8</f>
        <v>2012</v>
      </c>
      <c r="C413" t="str">
        <f>VLOOKUP(A413,[1]Tabelle1!$A$1:$B$68,2,FALSE)</f>
        <v>Vechta</v>
      </c>
      <c r="D413" t="str">
        <f>VLOOKUP(A413,[2]Tabelle1!$A$2:$C$53,3,FALSE)</f>
        <v>K03460</v>
      </c>
      <c r="E413">
        <f>A1_2020_Berechnung!J58</f>
        <v>133462</v>
      </c>
    </row>
    <row r="414" spans="1:5" x14ac:dyDescent="0.25">
      <c r="A414">
        <f>A1_2020_Berechnung!A59</f>
        <v>461</v>
      </c>
      <c r="B414">
        <f>A1_2020_Berechnung!$J$8</f>
        <v>2012</v>
      </c>
      <c r="C414" t="str">
        <f>VLOOKUP(A414,[1]Tabelle1!$A$1:$B$68,2,FALSE)</f>
        <v>Wesermarsch</v>
      </c>
      <c r="D414" t="str">
        <f>VLOOKUP(A414,[2]Tabelle1!$A$2:$C$53,3,FALSE)</f>
        <v>K03461</v>
      </c>
      <c r="E414">
        <f>A1_2020_Berechnung!J59</f>
        <v>89126</v>
      </c>
    </row>
    <row r="415" spans="1:5" x14ac:dyDescent="0.25">
      <c r="A415">
        <f>A1_2020_Berechnung!A60</f>
        <v>462</v>
      </c>
      <c r="B415">
        <f>A1_2020_Berechnung!$J$8</f>
        <v>2012</v>
      </c>
      <c r="C415" t="str">
        <f>VLOOKUP(A415,[1]Tabelle1!$A$1:$B$68,2,FALSE)</f>
        <v>Wittmund</v>
      </c>
      <c r="D415" t="str">
        <f>VLOOKUP(A415,[2]Tabelle1!$A$2:$C$53,3,FALSE)</f>
        <v>K03462</v>
      </c>
      <c r="E415">
        <f>A1_2020_Berechnung!J60</f>
        <v>56362</v>
      </c>
    </row>
    <row r="416" spans="1:5" x14ac:dyDescent="0.25">
      <c r="A416">
        <f>A1_2020_Berechnung!A61</f>
        <v>4</v>
      </c>
      <c r="B416">
        <f>A1_2020_Berechnung!$J$8</f>
        <v>2012</v>
      </c>
      <c r="C416" t="str">
        <f>VLOOKUP(A416,[1]Tabelle1!$A$1:$B$68,2,FALSE)</f>
        <v>Stat. Region Weser-Ems</v>
      </c>
      <c r="D416" t="str">
        <f>VLOOKUP(A416,[2]Tabelle1!$A$2:$C$53,3,FALSE)</f>
        <v>K034</v>
      </c>
      <c r="E416">
        <f>A1_2020_Berechnung!J61</f>
        <v>2442205</v>
      </c>
    </row>
    <row r="417" spans="1:5" x14ac:dyDescent="0.25">
      <c r="A417">
        <f>A1_2020_Berechnung!A62</f>
        <v>0</v>
      </c>
      <c r="B417">
        <f>A1_2020_Berechnung!$J$8</f>
        <v>2012</v>
      </c>
      <c r="C417" t="str">
        <f>VLOOKUP(A417,[1]Tabelle1!$A$1:$B$68,2,FALSE)</f>
        <v>Niedersachsen</v>
      </c>
      <c r="D417" t="str">
        <f>VLOOKUP(A417,[2]Tabelle1!$A$2:$C$53,3,FALSE)</f>
        <v>K030</v>
      </c>
      <c r="E417">
        <f>A1_2020_Berechnung!J62</f>
        <v>7778995</v>
      </c>
    </row>
    <row r="418" spans="1:5" x14ac:dyDescent="0.25">
      <c r="A418">
        <f>A1_2020_Berechnung!A11</f>
        <v>101</v>
      </c>
      <c r="B418">
        <f>A1_2020_Berechnung!$K$8</f>
        <v>2013</v>
      </c>
      <c r="C418" t="str">
        <f>VLOOKUP(A418,[1]Tabelle1!$A$1:$B$68,2,FALSE)</f>
        <v>Braunschweig  Stadt</v>
      </c>
      <c r="D418" t="str">
        <f>VLOOKUP(A418,[2]Tabelle1!$A$2:$C$53,3,FALSE)</f>
        <v>K03101</v>
      </c>
      <c r="E418">
        <f>A1_2020_Berechnung!K11</f>
        <v>247227</v>
      </c>
    </row>
    <row r="419" spans="1:5" x14ac:dyDescent="0.25">
      <c r="A419">
        <f>A1_2020_Berechnung!A12</f>
        <v>102</v>
      </c>
      <c r="B419">
        <f>A1_2020_Berechnung!$K$8</f>
        <v>2013</v>
      </c>
      <c r="C419" t="str">
        <f>VLOOKUP(A419,[1]Tabelle1!$A$1:$B$68,2,FALSE)</f>
        <v>Salzgitter  Stadt</v>
      </c>
      <c r="D419" t="str">
        <f>VLOOKUP(A419,[2]Tabelle1!$A$2:$C$53,3,FALSE)</f>
        <v>K03102</v>
      </c>
      <c r="E419">
        <f>A1_2020_Berechnung!K12</f>
        <v>98197</v>
      </c>
    </row>
    <row r="420" spans="1:5" x14ac:dyDescent="0.25">
      <c r="A420">
        <f>A1_2020_Berechnung!A13</f>
        <v>103</v>
      </c>
      <c r="B420">
        <f>A1_2020_Berechnung!$K$8</f>
        <v>2013</v>
      </c>
      <c r="C420" t="str">
        <f>VLOOKUP(A420,[1]Tabelle1!$A$1:$B$68,2,FALSE)</f>
        <v>Wolfsburg  Stadt</v>
      </c>
      <c r="D420" t="str">
        <f>VLOOKUP(A420,[2]Tabelle1!$A$2:$C$53,3,FALSE)</f>
        <v>K03103</v>
      </c>
      <c r="E420">
        <f>A1_2020_Berechnung!K13</f>
        <v>122457</v>
      </c>
    </row>
    <row r="421" spans="1:5" x14ac:dyDescent="0.25">
      <c r="A421">
        <f>A1_2020_Berechnung!A14</f>
        <v>151</v>
      </c>
      <c r="B421">
        <f>A1_2020_Berechnung!$K$8</f>
        <v>2013</v>
      </c>
      <c r="C421" t="str">
        <f>VLOOKUP(A421,[1]Tabelle1!$A$1:$B$68,2,FALSE)</f>
        <v>Gifhorn</v>
      </c>
      <c r="D421" t="str">
        <f>VLOOKUP(A421,[2]Tabelle1!$A$2:$C$53,3,FALSE)</f>
        <v>K03151</v>
      </c>
      <c r="E421">
        <f>A1_2020_Berechnung!K14</f>
        <v>171475</v>
      </c>
    </row>
    <row r="422" spans="1:5" x14ac:dyDescent="0.25">
      <c r="A422">
        <f>A1_2020_Berechnung!A15</f>
        <v>153</v>
      </c>
      <c r="B422">
        <f>A1_2020_Berechnung!$K$8</f>
        <v>2013</v>
      </c>
      <c r="C422" t="str">
        <f>VLOOKUP(A422,[1]Tabelle1!$A$1:$B$68,2,FALSE)</f>
        <v>Goslar</v>
      </c>
      <c r="D422" t="str">
        <f>VLOOKUP(A422,[2]Tabelle1!$A$2:$C$53,3,FALSE)</f>
        <v>K03153</v>
      </c>
      <c r="E422">
        <f>A1_2020_Berechnung!K15</f>
        <v>137833</v>
      </c>
    </row>
    <row r="423" spans="1:5" x14ac:dyDescent="0.25">
      <c r="A423">
        <f>A1_2020_Berechnung!A16</f>
        <v>154</v>
      </c>
      <c r="B423">
        <f>A1_2020_Berechnung!$K$8</f>
        <v>2013</v>
      </c>
      <c r="C423" t="str">
        <f>VLOOKUP(A423,[1]Tabelle1!$A$1:$B$68,2,FALSE)</f>
        <v>Helmstedt</v>
      </c>
      <c r="D423" t="str">
        <f>VLOOKUP(A423,[2]Tabelle1!$A$2:$C$53,3,FALSE)</f>
        <v>K03154</v>
      </c>
      <c r="E423">
        <f>A1_2020_Berechnung!K16</f>
        <v>90423</v>
      </c>
    </row>
    <row r="424" spans="1:5" x14ac:dyDescent="0.25">
      <c r="A424">
        <f>A1_2020_Berechnung!A17</f>
        <v>155</v>
      </c>
      <c r="B424">
        <f>A1_2020_Berechnung!$K$8</f>
        <v>2013</v>
      </c>
      <c r="C424" t="str">
        <f>VLOOKUP(A424,[1]Tabelle1!$A$1:$B$68,2,FALSE)</f>
        <v>Northeim</v>
      </c>
      <c r="D424" t="str">
        <f>VLOOKUP(A424,[2]Tabelle1!$A$2:$C$53,3,FALSE)</f>
        <v>K03155</v>
      </c>
      <c r="E424">
        <f>A1_2020_Berechnung!K17</f>
        <v>134661</v>
      </c>
    </row>
    <row r="425" spans="1:5" x14ac:dyDescent="0.25">
      <c r="A425">
        <f>A1_2020_Berechnung!A18</f>
        <v>157</v>
      </c>
      <c r="B425">
        <f>A1_2020_Berechnung!$K$8</f>
        <v>2013</v>
      </c>
      <c r="C425" t="str">
        <f>VLOOKUP(A425,[1]Tabelle1!$A$1:$B$68,2,FALSE)</f>
        <v>Peine</v>
      </c>
      <c r="D425" t="str">
        <f>VLOOKUP(A425,[2]Tabelle1!$A$2:$C$53,3,FALSE)</f>
        <v>K03157</v>
      </c>
      <c r="E425">
        <f>A1_2020_Berechnung!K18</f>
        <v>130147</v>
      </c>
    </row>
    <row r="426" spans="1:5" x14ac:dyDescent="0.25">
      <c r="A426">
        <f>A1_2020_Berechnung!A19</f>
        <v>158</v>
      </c>
      <c r="B426">
        <f>A1_2020_Berechnung!$K$8</f>
        <v>2013</v>
      </c>
      <c r="C426" t="str">
        <f>VLOOKUP(A426,[1]Tabelle1!$A$1:$B$68,2,FALSE)</f>
        <v>Wolfenbüttel</v>
      </c>
      <c r="D426" t="str">
        <f>VLOOKUP(A426,[2]Tabelle1!$A$2:$C$53,3,FALSE)</f>
        <v>K03158</v>
      </c>
      <c r="E426">
        <f>A1_2020_Berechnung!K19</f>
        <v>119900</v>
      </c>
    </row>
    <row r="427" spans="1:5" x14ac:dyDescent="0.25">
      <c r="A427">
        <f>A1_2020_Berechnung!A20</f>
        <v>159</v>
      </c>
      <c r="B427">
        <f>A1_2020_Berechnung!$K$8</f>
        <v>2013</v>
      </c>
      <c r="C427" t="str">
        <f>VLOOKUP(A427,[1]Tabelle1!$A$1:$B$68,2,FALSE)</f>
        <v>Göttingen</v>
      </c>
      <c r="D427" t="str">
        <f>VLOOKUP(A427,[2]Tabelle1!$A$2:$C$53,3,FALSE)</f>
        <v>K03159</v>
      </c>
      <c r="E427">
        <f>A1_2020_Berechnung!K20</f>
        <v>322427</v>
      </c>
    </row>
    <row r="428" spans="1:5" x14ac:dyDescent="0.25">
      <c r="A428">
        <f>A1_2020_Berechnung!A21</f>
        <v>1</v>
      </c>
      <c r="B428">
        <f>A1_2020_Berechnung!$K$8</f>
        <v>2013</v>
      </c>
      <c r="C428" t="str">
        <f>VLOOKUP(A428,[1]Tabelle1!$A$1:$B$68,2,FALSE)</f>
        <v>Stat. Region Braunschweig</v>
      </c>
      <c r="D428" t="str">
        <f>VLOOKUP(A428,[2]Tabelle1!$A$2:$C$53,3,FALSE)</f>
        <v>K031</v>
      </c>
      <c r="E428">
        <f>A1_2020_Berechnung!K21</f>
        <v>1574936</v>
      </c>
    </row>
    <row r="429" spans="1:5" x14ac:dyDescent="0.25">
      <c r="A429">
        <f>A1_2020_Berechnung!A22</f>
        <v>241</v>
      </c>
      <c r="B429">
        <f>A1_2020_Berechnung!$K$8</f>
        <v>2013</v>
      </c>
      <c r="C429" t="str">
        <f>VLOOKUP(A429,[1]Tabelle1!$A$1:$B$68,2,FALSE)</f>
        <v>Hannover  Region</v>
      </c>
      <c r="D429" t="str">
        <f>VLOOKUP(A429,[2]Tabelle1!$A$2:$C$53,3,FALSE)</f>
        <v>K03241</v>
      </c>
      <c r="E429">
        <f>A1_2020_Berechnung!K22</f>
        <v>1119526</v>
      </c>
    </row>
    <row r="430" spans="1:5" x14ac:dyDescent="0.25">
      <c r="A430">
        <f>A1_2020_Berechnung!A23</f>
        <v>241001</v>
      </c>
      <c r="B430">
        <f>A1_2020_Berechnung!$K$8</f>
        <v>2013</v>
      </c>
      <c r="C430" t="str">
        <f>VLOOKUP(A430,[1]Tabelle1!$A$1:$B$68,2,FALSE)</f>
        <v xml:space="preserve">   dav. Hannover  Lhst.</v>
      </c>
      <c r="D430" t="str">
        <f>VLOOKUP(A430,[2]Tabelle1!$A$2:$C$53,3,FALSE)</f>
        <v>K03241001</v>
      </c>
      <c r="E430">
        <f>A1_2020_Berechnung!K23</f>
        <v>518386</v>
      </c>
    </row>
    <row r="431" spans="1:5" x14ac:dyDescent="0.25">
      <c r="A431">
        <f>A1_2020_Berechnung!A24</f>
        <v>241999</v>
      </c>
      <c r="B431">
        <f>A1_2020_Berechnung!$K$8</f>
        <v>2013</v>
      </c>
      <c r="C431" t="str">
        <f>VLOOKUP(A431,[1]Tabelle1!$A$1:$B$68,2,FALSE)</f>
        <v xml:space="preserve">   dav. Hannover  Umland</v>
      </c>
      <c r="D431" t="str">
        <f>VLOOKUP(A431,[2]Tabelle1!$A$2:$C$53,3,FALSE)</f>
        <v>K03241999</v>
      </c>
      <c r="E431">
        <f>A1_2020_Berechnung!K24</f>
        <v>601140</v>
      </c>
    </row>
    <row r="432" spans="1:5" x14ac:dyDescent="0.25">
      <c r="A432">
        <f>A1_2020_Berechnung!A25</f>
        <v>251</v>
      </c>
      <c r="B432">
        <f>A1_2020_Berechnung!$K$8</f>
        <v>2013</v>
      </c>
      <c r="C432" t="str">
        <f>VLOOKUP(A432,[1]Tabelle1!$A$1:$B$68,2,FALSE)</f>
        <v>Diepholz</v>
      </c>
      <c r="D432" t="str">
        <f>VLOOKUP(A432,[2]Tabelle1!$A$2:$C$53,3,FALSE)</f>
        <v>K03251</v>
      </c>
      <c r="E432">
        <f>A1_2020_Berechnung!K25</f>
        <v>209955</v>
      </c>
    </row>
    <row r="433" spans="1:5" x14ac:dyDescent="0.25">
      <c r="A433">
        <f>A1_2020_Berechnung!A26</f>
        <v>252</v>
      </c>
      <c r="B433">
        <f>A1_2020_Berechnung!$K$8</f>
        <v>2013</v>
      </c>
      <c r="C433" t="str">
        <f>VLOOKUP(A433,[1]Tabelle1!$A$1:$B$68,2,FALSE)</f>
        <v>Hameln-Pyrmont</v>
      </c>
      <c r="D433" t="str">
        <f>VLOOKUP(A433,[2]Tabelle1!$A$2:$C$53,3,FALSE)</f>
        <v>K03252</v>
      </c>
      <c r="E433">
        <f>A1_2020_Berechnung!K26</f>
        <v>147755</v>
      </c>
    </row>
    <row r="434" spans="1:5" x14ac:dyDescent="0.25">
      <c r="A434">
        <f>A1_2020_Berechnung!A27</f>
        <v>254</v>
      </c>
      <c r="B434">
        <f>A1_2020_Berechnung!$K$8</f>
        <v>2013</v>
      </c>
      <c r="C434" t="str">
        <f>VLOOKUP(A434,[1]Tabelle1!$A$1:$B$68,2,FALSE)</f>
        <v>Hildesheim</v>
      </c>
      <c r="D434" t="str">
        <f>VLOOKUP(A434,[2]Tabelle1!$A$2:$C$53,3,FALSE)</f>
        <v>K03254</v>
      </c>
      <c r="E434">
        <f>A1_2020_Berechnung!K27</f>
        <v>274519</v>
      </c>
    </row>
    <row r="435" spans="1:5" x14ac:dyDescent="0.25">
      <c r="A435">
        <f>A1_2020_Berechnung!A28</f>
        <v>255</v>
      </c>
      <c r="B435">
        <f>A1_2020_Berechnung!$K$8</f>
        <v>2013</v>
      </c>
      <c r="C435" t="str">
        <f>VLOOKUP(A435,[1]Tabelle1!$A$1:$B$68,2,FALSE)</f>
        <v>Holzminden</v>
      </c>
      <c r="D435" t="str">
        <f>VLOOKUP(A435,[2]Tabelle1!$A$2:$C$53,3,FALSE)</f>
        <v>K03255</v>
      </c>
      <c r="E435">
        <f>A1_2020_Berechnung!K28</f>
        <v>71877</v>
      </c>
    </row>
    <row r="436" spans="1:5" x14ac:dyDescent="0.25">
      <c r="A436">
        <f>A1_2020_Berechnung!A29</f>
        <v>256</v>
      </c>
      <c r="B436">
        <f>A1_2020_Berechnung!$K$8</f>
        <v>2013</v>
      </c>
      <c r="C436" t="str">
        <f>VLOOKUP(A436,[1]Tabelle1!$A$1:$B$68,2,FALSE)</f>
        <v>Nienburg (Weser)</v>
      </c>
      <c r="D436" t="str">
        <f>VLOOKUP(A436,[2]Tabelle1!$A$2:$C$53,3,FALSE)</f>
        <v>K03256</v>
      </c>
      <c r="E436">
        <f>A1_2020_Berechnung!K29</f>
        <v>119848</v>
      </c>
    </row>
    <row r="437" spans="1:5" x14ac:dyDescent="0.25">
      <c r="A437">
        <f>A1_2020_Berechnung!A30</f>
        <v>257</v>
      </c>
      <c r="B437">
        <f>A1_2020_Berechnung!$K$8</f>
        <v>2013</v>
      </c>
      <c r="C437" t="str">
        <f>VLOOKUP(A437,[1]Tabelle1!$A$1:$B$68,2,FALSE)</f>
        <v>Schaumburg</v>
      </c>
      <c r="D437" t="str">
        <f>VLOOKUP(A437,[2]Tabelle1!$A$2:$C$53,3,FALSE)</f>
        <v>K03257</v>
      </c>
      <c r="E437">
        <f>A1_2020_Berechnung!K30</f>
        <v>155599</v>
      </c>
    </row>
    <row r="438" spans="1:5" x14ac:dyDescent="0.25">
      <c r="A438">
        <f>A1_2020_Berechnung!A31</f>
        <v>2</v>
      </c>
      <c r="B438">
        <f>A1_2020_Berechnung!$K$8</f>
        <v>2013</v>
      </c>
      <c r="C438" t="str">
        <f>VLOOKUP(A438,[1]Tabelle1!$A$1:$B$68,2,FALSE)</f>
        <v>Stat. Region Hannover</v>
      </c>
      <c r="D438" t="str">
        <f>VLOOKUP(A438,[2]Tabelle1!$A$2:$C$53,3,FALSE)</f>
        <v>K032</v>
      </c>
      <c r="E438">
        <f>A1_2020_Berechnung!K31</f>
        <v>2099079</v>
      </c>
    </row>
    <row r="439" spans="1:5" x14ac:dyDescent="0.25">
      <c r="A439">
        <f>A1_2020_Berechnung!A32</f>
        <v>351</v>
      </c>
      <c r="B439">
        <f>A1_2020_Berechnung!$K$8</f>
        <v>2013</v>
      </c>
      <c r="C439" t="str">
        <f>VLOOKUP(A439,[1]Tabelle1!$A$1:$B$68,2,FALSE)</f>
        <v>Celle</v>
      </c>
      <c r="D439" t="str">
        <f>VLOOKUP(A439,[2]Tabelle1!$A$2:$C$53,3,FALSE)</f>
        <v>K03351</v>
      </c>
      <c r="E439">
        <f>A1_2020_Berechnung!K32</f>
        <v>175552</v>
      </c>
    </row>
    <row r="440" spans="1:5" x14ac:dyDescent="0.25">
      <c r="A440">
        <f>A1_2020_Berechnung!A33</f>
        <v>352</v>
      </c>
      <c r="B440">
        <f>A1_2020_Berechnung!$K$8</f>
        <v>2013</v>
      </c>
      <c r="C440" t="str">
        <f>VLOOKUP(A440,[1]Tabelle1!$A$1:$B$68,2,FALSE)</f>
        <v>Cuxhaven</v>
      </c>
      <c r="D440" t="str">
        <f>VLOOKUP(A440,[2]Tabelle1!$A$2:$C$53,3,FALSE)</f>
        <v>K03352</v>
      </c>
      <c r="E440">
        <f>A1_2020_Berechnung!K33</f>
        <v>196607</v>
      </c>
    </row>
    <row r="441" spans="1:5" x14ac:dyDescent="0.25">
      <c r="A441">
        <f>A1_2020_Berechnung!A34</f>
        <v>353</v>
      </c>
      <c r="B441">
        <f>A1_2020_Berechnung!$K$8</f>
        <v>2013</v>
      </c>
      <c r="C441" t="str">
        <f>VLOOKUP(A441,[1]Tabelle1!$A$1:$B$68,2,FALSE)</f>
        <v>Harburg</v>
      </c>
      <c r="D441" t="str">
        <f>VLOOKUP(A441,[2]Tabelle1!$A$2:$C$53,3,FALSE)</f>
        <v>K03353</v>
      </c>
      <c r="E441">
        <f>A1_2020_Berechnung!K34</f>
        <v>242871</v>
      </c>
    </row>
    <row r="442" spans="1:5" x14ac:dyDescent="0.25">
      <c r="A442">
        <f>A1_2020_Berechnung!A35</f>
        <v>354</v>
      </c>
      <c r="B442">
        <f>A1_2020_Berechnung!$K$8</f>
        <v>2013</v>
      </c>
      <c r="C442" t="str">
        <f>VLOOKUP(A442,[1]Tabelle1!$A$1:$B$68,2,FALSE)</f>
        <v>Lüchow-Dannenberg</v>
      </c>
      <c r="D442" t="str">
        <f>VLOOKUP(A442,[2]Tabelle1!$A$2:$C$53,3,FALSE)</f>
        <v>K03354</v>
      </c>
      <c r="E442">
        <f>A1_2020_Berechnung!K35</f>
        <v>48670</v>
      </c>
    </row>
    <row r="443" spans="1:5" x14ac:dyDescent="0.25">
      <c r="A443">
        <f>A1_2020_Berechnung!A36</f>
        <v>355</v>
      </c>
      <c r="B443">
        <f>A1_2020_Berechnung!$K$8</f>
        <v>2013</v>
      </c>
      <c r="C443" t="str">
        <f>VLOOKUP(A443,[1]Tabelle1!$A$1:$B$68,2,FALSE)</f>
        <v>Lüneburg</v>
      </c>
      <c r="D443" t="str">
        <f>VLOOKUP(A443,[2]Tabelle1!$A$2:$C$53,3,FALSE)</f>
        <v>K03355</v>
      </c>
      <c r="E443">
        <f>A1_2020_Berechnung!K36</f>
        <v>176727</v>
      </c>
    </row>
    <row r="444" spans="1:5" x14ac:dyDescent="0.25">
      <c r="A444">
        <f>A1_2020_Berechnung!A37</f>
        <v>356</v>
      </c>
      <c r="B444">
        <f>A1_2020_Berechnung!$K$8</f>
        <v>2013</v>
      </c>
      <c r="C444" t="str">
        <f>VLOOKUP(A444,[1]Tabelle1!$A$1:$B$68,2,FALSE)</f>
        <v>Osterholz</v>
      </c>
      <c r="D444" t="str">
        <f>VLOOKUP(A444,[2]Tabelle1!$A$2:$C$53,3,FALSE)</f>
        <v>K03356</v>
      </c>
      <c r="E444">
        <f>A1_2020_Berechnung!K37</f>
        <v>110882</v>
      </c>
    </row>
    <row r="445" spans="1:5" x14ac:dyDescent="0.25">
      <c r="A445">
        <f>A1_2020_Berechnung!A38</f>
        <v>357</v>
      </c>
      <c r="B445">
        <f>A1_2020_Berechnung!$K$8</f>
        <v>2013</v>
      </c>
      <c r="C445" t="str">
        <f>VLOOKUP(A445,[1]Tabelle1!$A$1:$B$68,2,FALSE)</f>
        <v>Rotenburg (Wümme)</v>
      </c>
      <c r="D445" t="str">
        <f>VLOOKUP(A445,[2]Tabelle1!$A$2:$C$53,3,FALSE)</f>
        <v>K03357</v>
      </c>
      <c r="E445">
        <f>A1_2020_Berechnung!K38</f>
        <v>161308</v>
      </c>
    </row>
    <row r="446" spans="1:5" x14ac:dyDescent="0.25">
      <c r="A446">
        <f>A1_2020_Berechnung!A39</f>
        <v>358</v>
      </c>
      <c r="B446">
        <f>A1_2020_Berechnung!$K$8</f>
        <v>2013</v>
      </c>
      <c r="C446" t="str">
        <f>VLOOKUP(A446,[1]Tabelle1!$A$1:$B$68,2,FALSE)</f>
        <v>Heidekreis</v>
      </c>
      <c r="D446" t="str">
        <f>VLOOKUP(A446,[2]Tabelle1!$A$2:$C$53,3,FALSE)</f>
        <v>K03358</v>
      </c>
      <c r="E446">
        <f>A1_2020_Berechnung!K39</f>
        <v>136251</v>
      </c>
    </row>
    <row r="447" spans="1:5" x14ac:dyDescent="0.25">
      <c r="A447">
        <f>A1_2020_Berechnung!A40</f>
        <v>359</v>
      </c>
      <c r="B447">
        <f>A1_2020_Berechnung!$K$8</f>
        <v>2013</v>
      </c>
      <c r="C447" t="str">
        <f>VLOOKUP(A447,[1]Tabelle1!$A$1:$B$68,2,FALSE)</f>
        <v>Stade</v>
      </c>
      <c r="D447" t="str">
        <f>VLOOKUP(A447,[2]Tabelle1!$A$2:$C$53,3,FALSE)</f>
        <v>K03359</v>
      </c>
      <c r="E447">
        <f>A1_2020_Berechnung!K40</f>
        <v>196516</v>
      </c>
    </row>
    <row r="448" spans="1:5" x14ac:dyDescent="0.25">
      <c r="A448">
        <f>A1_2020_Berechnung!A41</f>
        <v>360</v>
      </c>
      <c r="B448">
        <f>A1_2020_Berechnung!$K$8</f>
        <v>2013</v>
      </c>
      <c r="C448" t="str">
        <f>VLOOKUP(A448,[1]Tabelle1!$A$1:$B$68,2,FALSE)</f>
        <v>Uelzen</v>
      </c>
      <c r="D448" t="str">
        <f>VLOOKUP(A448,[2]Tabelle1!$A$2:$C$53,3,FALSE)</f>
        <v>K03360</v>
      </c>
      <c r="E448">
        <f>A1_2020_Berechnung!K41</f>
        <v>92356</v>
      </c>
    </row>
    <row r="449" spans="1:5" x14ac:dyDescent="0.25">
      <c r="A449">
        <f>A1_2020_Berechnung!A42</f>
        <v>361</v>
      </c>
      <c r="B449">
        <f>A1_2020_Berechnung!$K$8</f>
        <v>2013</v>
      </c>
      <c r="C449" t="str">
        <f>VLOOKUP(A449,[1]Tabelle1!$A$1:$B$68,2,FALSE)</f>
        <v>Verden</v>
      </c>
      <c r="D449" t="str">
        <f>VLOOKUP(A449,[2]Tabelle1!$A$2:$C$53,3,FALSE)</f>
        <v>K03361</v>
      </c>
      <c r="E449">
        <f>A1_2020_Berechnung!K42</f>
        <v>132459</v>
      </c>
    </row>
    <row r="450" spans="1:5" x14ac:dyDescent="0.25">
      <c r="A450">
        <f>A1_2020_Berechnung!A43</f>
        <v>3</v>
      </c>
      <c r="B450">
        <f>A1_2020_Berechnung!$K$8</f>
        <v>2013</v>
      </c>
      <c r="C450" t="str">
        <f>VLOOKUP(A450,[1]Tabelle1!$A$1:$B$68,2,FALSE)</f>
        <v>Stat. Region Lüneburg</v>
      </c>
      <c r="D450" t="str">
        <f>VLOOKUP(A450,[2]Tabelle1!$A$2:$C$53,3,FALSE)</f>
        <v>K033</v>
      </c>
      <c r="E450">
        <f>A1_2020_Berechnung!K43</f>
        <v>1670199</v>
      </c>
    </row>
    <row r="451" spans="1:5" x14ac:dyDescent="0.25">
      <c r="A451">
        <f>A1_2020_Berechnung!A44</f>
        <v>401</v>
      </c>
      <c r="B451">
        <f>A1_2020_Berechnung!$K$8</f>
        <v>2013</v>
      </c>
      <c r="C451" t="str">
        <f>VLOOKUP(A451,[1]Tabelle1!$A$1:$B$68,2,FALSE)</f>
        <v>Delmenhorst  Stadt</v>
      </c>
      <c r="D451" t="str">
        <f>VLOOKUP(A451,[2]Tabelle1!$A$2:$C$53,3,FALSE)</f>
        <v>K03401</v>
      </c>
      <c r="E451">
        <f>A1_2020_Berechnung!K44</f>
        <v>74052</v>
      </c>
    </row>
    <row r="452" spans="1:5" x14ac:dyDescent="0.25">
      <c r="A452">
        <f>A1_2020_Berechnung!A45</f>
        <v>402</v>
      </c>
      <c r="B452">
        <f>A1_2020_Berechnung!$K$8</f>
        <v>2013</v>
      </c>
      <c r="C452" t="str">
        <f>VLOOKUP(A452,[1]Tabelle1!$A$1:$B$68,2,FALSE)</f>
        <v>Emden  Stadt</v>
      </c>
      <c r="D452" t="str">
        <f>VLOOKUP(A452,[2]Tabelle1!$A$2:$C$53,3,FALSE)</f>
        <v>K03402</v>
      </c>
      <c r="E452">
        <f>A1_2020_Berechnung!K45</f>
        <v>49790</v>
      </c>
    </row>
    <row r="453" spans="1:5" x14ac:dyDescent="0.25">
      <c r="A453">
        <f>A1_2020_Berechnung!A46</f>
        <v>403</v>
      </c>
      <c r="B453">
        <f>A1_2020_Berechnung!$K$8</f>
        <v>2013</v>
      </c>
      <c r="C453" t="str">
        <f>VLOOKUP(A453,[1]Tabelle1!$A$1:$B$68,2,FALSE)</f>
        <v>Oldenburg(Oldb)  Stadt</v>
      </c>
      <c r="D453" t="str">
        <f>VLOOKUP(A453,[2]Tabelle1!$A$2:$C$53,3,FALSE)</f>
        <v>K03403</v>
      </c>
      <c r="E453">
        <f>A1_2020_Berechnung!K46</f>
        <v>159610</v>
      </c>
    </row>
    <row r="454" spans="1:5" x14ac:dyDescent="0.25">
      <c r="A454">
        <f>A1_2020_Berechnung!A47</f>
        <v>404</v>
      </c>
      <c r="B454">
        <f>A1_2020_Berechnung!$K$8</f>
        <v>2013</v>
      </c>
      <c r="C454" t="str">
        <f>VLOOKUP(A454,[1]Tabelle1!$A$1:$B$68,2,FALSE)</f>
        <v>Osnabrück  Stadt</v>
      </c>
      <c r="D454" t="str">
        <f>VLOOKUP(A454,[2]Tabelle1!$A$2:$C$53,3,FALSE)</f>
        <v>K03404</v>
      </c>
      <c r="E454">
        <f>A1_2020_Berechnung!K47</f>
        <v>156315</v>
      </c>
    </row>
    <row r="455" spans="1:5" x14ac:dyDescent="0.25">
      <c r="A455">
        <f>A1_2020_Berechnung!A48</f>
        <v>405</v>
      </c>
      <c r="B455">
        <f>A1_2020_Berechnung!$K$8</f>
        <v>2013</v>
      </c>
      <c r="C455" t="str">
        <f>VLOOKUP(A455,[1]Tabelle1!$A$1:$B$68,2,FALSE)</f>
        <v>Wilhelmshaven  Stadt</v>
      </c>
      <c r="D455" t="str">
        <f>VLOOKUP(A455,[2]Tabelle1!$A$2:$C$53,3,FALSE)</f>
        <v>K03405</v>
      </c>
      <c r="E455">
        <f>A1_2020_Berechnung!K48</f>
        <v>75728</v>
      </c>
    </row>
    <row r="456" spans="1:5" x14ac:dyDescent="0.25">
      <c r="A456">
        <f>A1_2020_Berechnung!A49</f>
        <v>451</v>
      </c>
      <c r="B456">
        <f>A1_2020_Berechnung!$K$8</f>
        <v>2013</v>
      </c>
      <c r="C456" t="str">
        <f>VLOOKUP(A456,[1]Tabelle1!$A$1:$B$68,2,FALSE)</f>
        <v>Ammerland</v>
      </c>
      <c r="D456" t="str">
        <f>VLOOKUP(A456,[2]Tabelle1!$A$2:$C$53,3,FALSE)</f>
        <v>K03451</v>
      </c>
      <c r="E456">
        <f>A1_2020_Berechnung!K49</f>
        <v>118865</v>
      </c>
    </row>
    <row r="457" spans="1:5" x14ac:dyDescent="0.25">
      <c r="A457">
        <f>A1_2020_Berechnung!A50</f>
        <v>452</v>
      </c>
      <c r="B457">
        <f>A1_2020_Berechnung!$K$8</f>
        <v>2013</v>
      </c>
      <c r="C457" t="str">
        <f>VLOOKUP(A457,[1]Tabelle1!$A$1:$B$68,2,FALSE)</f>
        <v>Aurich</v>
      </c>
      <c r="D457" t="str">
        <f>VLOOKUP(A457,[2]Tabelle1!$A$2:$C$53,3,FALSE)</f>
        <v>K03452</v>
      </c>
      <c r="E457">
        <f>A1_2020_Berechnung!K50</f>
        <v>187058</v>
      </c>
    </row>
    <row r="458" spans="1:5" x14ac:dyDescent="0.25">
      <c r="A458">
        <f>A1_2020_Berechnung!A51</f>
        <v>453</v>
      </c>
      <c r="B458">
        <f>A1_2020_Berechnung!$K$8</f>
        <v>2013</v>
      </c>
      <c r="C458" t="str">
        <f>VLOOKUP(A458,[1]Tabelle1!$A$1:$B$68,2,FALSE)</f>
        <v>Cloppenburg</v>
      </c>
      <c r="D458" t="str">
        <f>VLOOKUP(A458,[2]Tabelle1!$A$2:$C$53,3,FALSE)</f>
        <v>K03453</v>
      </c>
      <c r="E458">
        <f>A1_2020_Berechnung!K51</f>
        <v>160176</v>
      </c>
    </row>
    <row r="459" spans="1:5" x14ac:dyDescent="0.25">
      <c r="A459">
        <f>A1_2020_Berechnung!A52</f>
        <v>454</v>
      </c>
      <c r="B459">
        <f>A1_2020_Berechnung!$K$8</f>
        <v>2013</v>
      </c>
      <c r="C459" t="str">
        <f>VLOOKUP(A459,[1]Tabelle1!$A$1:$B$68,2,FALSE)</f>
        <v>Emsland</v>
      </c>
      <c r="D459" t="str">
        <f>VLOOKUP(A459,[2]Tabelle1!$A$2:$C$53,3,FALSE)</f>
        <v>K03454</v>
      </c>
      <c r="E459">
        <f>A1_2020_Berechnung!K52</f>
        <v>313689</v>
      </c>
    </row>
    <row r="460" spans="1:5" x14ac:dyDescent="0.25">
      <c r="A460">
        <f>A1_2020_Berechnung!A53</f>
        <v>455</v>
      </c>
      <c r="B460">
        <f>A1_2020_Berechnung!$K$8</f>
        <v>2013</v>
      </c>
      <c r="C460" t="str">
        <f>VLOOKUP(A460,[1]Tabelle1!$A$1:$B$68,2,FALSE)</f>
        <v>Friesland</v>
      </c>
      <c r="D460" t="str">
        <f>VLOOKUP(A460,[2]Tabelle1!$A$2:$C$53,3,FALSE)</f>
        <v>K03455</v>
      </c>
      <c r="E460">
        <f>A1_2020_Berechnung!K53</f>
        <v>97093</v>
      </c>
    </row>
    <row r="461" spans="1:5" x14ac:dyDescent="0.25">
      <c r="A461">
        <f>A1_2020_Berechnung!A54</f>
        <v>456</v>
      </c>
      <c r="B461">
        <f>A1_2020_Berechnung!$K$8</f>
        <v>2013</v>
      </c>
      <c r="C461" t="str">
        <f>VLOOKUP(A461,[1]Tabelle1!$A$1:$B$68,2,FALSE)</f>
        <v>Grafschaft Bentheim</v>
      </c>
      <c r="D461" t="str">
        <f>VLOOKUP(A461,[2]Tabelle1!$A$2:$C$53,3,FALSE)</f>
        <v>K03456</v>
      </c>
      <c r="E461">
        <f>A1_2020_Berechnung!K54</f>
        <v>133678</v>
      </c>
    </row>
    <row r="462" spans="1:5" x14ac:dyDescent="0.25">
      <c r="A462">
        <f>A1_2020_Berechnung!A55</f>
        <v>457</v>
      </c>
      <c r="B462">
        <f>A1_2020_Berechnung!$K$8</f>
        <v>2013</v>
      </c>
      <c r="C462" t="str">
        <f>VLOOKUP(A462,[1]Tabelle1!$A$1:$B$68,2,FALSE)</f>
        <v>Leer</v>
      </c>
      <c r="D462" t="str">
        <f>VLOOKUP(A462,[2]Tabelle1!$A$2:$C$53,3,FALSE)</f>
        <v>K03457</v>
      </c>
      <c r="E462">
        <f>A1_2020_Berechnung!K55</f>
        <v>164792</v>
      </c>
    </row>
    <row r="463" spans="1:5" x14ac:dyDescent="0.25">
      <c r="A463">
        <f>A1_2020_Berechnung!A56</f>
        <v>458</v>
      </c>
      <c r="B463">
        <f>A1_2020_Berechnung!$K$8</f>
        <v>2013</v>
      </c>
      <c r="C463" t="str">
        <f>VLOOKUP(A463,[1]Tabelle1!$A$1:$B$68,2,FALSE)</f>
        <v>Oldenburg</v>
      </c>
      <c r="D463" t="str">
        <f>VLOOKUP(A463,[2]Tabelle1!$A$2:$C$53,3,FALSE)</f>
        <v>K03458</v>
      </c>
      <c r="E463">
        <f>A1_2020_Berechnung!K56</f>
        <v>125778</v>
      </c>
    </row>
    <row r="464" spans="1:5" x14ac:dyDescent="0.25">
      <c r="A464">
        <f>A1_2020_Berechnung!A57</f>
        <v>459</v>
      </c>
      <c r="B464">
        <f>A1_2020_Berechnung!$K$8</f>
        <v>2013</v>
      </c>
      <c r="C464" t="str">
        <f>VLOOKUP(A464,[1]Tabelle1!$A$1:$B$68,2,FALSE)</f>
        <v>Osnabrück</v>
      </c>
      <c r="D464" t="str">
        <f>VLOOKUP(A464,[2]Tabelle1!$A$2:$C$53,3,FALSE)</f>
        <v>K03459</v>
      </c>
      <c r="E464">
        <f>A1_2020_Berechnung!K57</f>
        <v>350302</v>
      </c>
    </row>
    <row r="465" spans="1:5" x14ac:dyDescent="0.25">
      <c r="A465">
        <f>A1_2020_Berechnung!A58</f>
        <v>460</v>
      </c>
      <c r="B465">
        <f>A1_2020_Berechnung!$K$8</f>
        <v>2013</v>
      </c>
      <c r="C465" t="str">
        <f>VLOOKUP(A465,[1]Tabelle1!$A$1:$B$68,2,FALSE)</f>
        <v>Vechta</v>
      </c>
      <c r="D465" t="str">
        <f>VLOOKUP(A465,[2]Tabelle1!$A$2:$C$53,3,FALSE)</f>
        <v>K03460</v>
      </c>
      <c r="E465">
        <f>A1_2020_Berechnung!K58</f>
        <v>134188</v>
      </c>
    </row>
    <row r="466" spans="1:5" x14ac:dyDescent="0.25">
      <c r="A466">
        <f>A1_2020_Berechnung!A59</f>
        <v>461</v>
      </c>
      <c r="B466">
        <f>A1_2020_Berechnung!$K$8</f>
        <v>2013</v>
      </c>
      <c r="C466" t="str">
        <f>VLOOKUP(A466,[1]Tabelle1!$A$1:$B$68,2,FALSE)</f>
        <v>Wesermarsch</v>
      </c>
      <c r="D466" t="str">
        <f>VLOOKUP(A466,[2]Tabelle1!$A$2:$C$53,3,FALSE)</f>
        <v>K03461</v>
      </c>
      <c r="E466">
        <f>A1_2020_Berechnung!K59</f>
        <v>88831</v>
      </c>
    </row>
    <row r="467" spans="1:5" x14ac:dyDescent="0.25">
      <c r="A467">
        <f>A1_2020_Berechnung!A60</f>
        <v>462</v>
      </c>
      <c r="B467">
        <f>A1_2020_Berechnung!$K$8</f>
        <v>2013</v>
      </c>
      <c r="C467" t="str">
        <f>VLOOKUP(A467,[1]Tabelle1!$A$1:$B$68,2,FALSE)</f>
        <v>Wittmund</v>
      </c>
      <c r="D467" t="str">
        <f>VLOOKUP(A467,[2]Tabelle1!$A$2:$C$53,3,FALSE)</f>
        <v>K03462</v>
      </c>
      <c r="E467">
        <f>A1_2020_Berechnung!K60</f>
        <v>56400</v>
      </c>
    </row>
    <row r="468" spans="1:5" x14ac:dyDescent="0.25">
      <c r="A468">
        <f>A1_2020_Berechnung!A61</f>
        <v>4</v>
      </c>
      <c r="B468">
        <f>A1_2020_Berechnung!$K$8</f>
        <v>2013</v>
      </c>
      <c r="C468" t="str">
        <f>VLOOKUP(A468,[1]Tabelle1!$A$1:$B$68,2,FALSE)</f>
        <v>Stat. Region Weser-Ems</v>
      </c>
      <c r="D468" t="str">
        <f>VLOOKUP(A468,[2]Tabelle1!$A$2:$C$53,3,FALSE)</f>
        <v>K034</v>
      </c>
      <c r="E468">
        <f>A1_2020_Berechnung!K61</f>
        <v>2446345</v>
      </c>
    </row>
    <row r="469" spans="1:5" x14ac:dyDescent="0.25">
      <c r="A469">
        <f>A1_2020_Berechnung!A62</f>
        <v>0</v>
      </c>
      <c r="B469">
        <f>A1_2020_Berechnung!$K$8</f>
        <v>2013</v>
      </c>
      <c r="C469" t="str">
        <f>VLOOKUP(A469,[1]Tabelle1!$A$1:$B$68,2,FALSE)</f>
        <v>Niedersachsen</v>
      </c>
      <c r="D469" t="str">
        <f>VLOOKUP(A469,[2]Tabelle1!$A$2:$C$53,3,FALSE)</f>
        <v>K030</v>
      </c>
      <c r="E469">
        <f>A1_2020_Berechnung!K62</f>
        <v>7790559</v>
      </c>
    </row>
    <row r="470" spans="1:5" x14ac:dyDescent="0.25">
      <c r="A470">
        <f>A1_2020_Berechnung!A11</f>
        <v>101</v>
      </c>
      <c r="B470">
        <f>A1_2020_Berechnung!$L$8</f>
        <v>2014</v>
      </c>
      <c r="C470" t="str">
        <f>VLOOKUP(A470,[1]Tabelle1!$A$1:$B$68,2,FALSE)</f>
        <v>Braunschweig  Stadt</v>
      </c>
      <c r="D470" t="str">
        <f>VLOOKUP(A470,[2]Tabelle1!$A$2:$C$53,3,FALSE)</f>
        <v>K03101</v>
      </c>
      <c r="E470">
        <f>A1_2020_Berechnung!L11</f>
        <v>248502</v>
      </c>
    </row>
    <row r="471" spans="1:5" x14ac:dyDescent="0.25">
      <c r="A471">
        <f>A1_2020_Berechnung!A12</f>
        <v>102</v>
      </c>
      <c r="B471">
        <f>A1_2020_Berechnung!$L$8</f>
        <v>2014</v>
      </c>
      <c r="C471" t="str">
        <f>VLOOKUP(A471,[1]Tabelle1!$A$1:$B$68,2,FALSE)</f>
        <v>Salzgitter  Stadt</v>
      </c>
      <c r="D471" t="str">
        <f>VLOOKUP(A471,[2]Tabelle1!$A$2:$C$53,3,FALSE)</f>
        <v>K03102</v>
      </c>
      <c r="E471">
        <f>A1_2020_Berechnung!L12</f>
        <v>98966</v>
      </c>
    </row>
    <row r="472" spans="1:5" x14ac:dyDescent="0.25">
      <c r="A472">
        <f>A1_2020_Berechnung!A13</f>
        <v>103</v>
      </c>
      <c r="B472">
        <f>A1_2020_Berechnung!$L$8</f>
        <v>2014</v>
      </c>
      <c r="C472" t="str">
        <f>VLOOKUP(A472,[1]Tabelle1!$A$1:$B$68,2,FALSE)</f>
        <v>Wolfsburg  Stadt</v>
      </c>
      <c r="D472" t="str">
        <f>VLOOKUP(A472,[2]Tabelle1!$A$2:$C$53,3,FALSE)</f>
        <v>K03103</v>
      </c>
      <c r="E472">
        <f>A1_2020_Berechnung!L13</f>
        <v>123027</v>
      </c>
    </row>
    <row r="473" spans="1:5" x14ac:dyDescent="0.25">
      <c r="A473">
        <f>A1_2020_Berechnung!A14</f>
        <v>151</v>
      </c>
      <c r="B473">
        <f>A1_2020_Berechnung!$L$8</f>
        <v>2014</v>
      </c>
      <c r="C473" t="str">
        <f>VLOOKUP(A473,[1]Tabelle1!$A$1:$B$68,2,FALSE)</f>
        <v>Gifhorn</v>
      </c>
      <c r="D473" t="str">
        <f>VLOOKUP(A473,[2]Tabelle1!$A$2:$C$53,3,FALSE)</f>
        <v>K03151</v>
      </c>
      <c r="E473">
        <f>A1_2020_Berechnung!L14</f>
        <v>172541</v>
      </c>
    </row>
    <row r="474" spans="1:5" x14ac:dyDescent="0.25">
      <c r="A474">
        <f>A1_2020_Berechnung!A15</f>
        <v>153</v>
      </c>
      <c r="B474">
        <f>A1_2020_Berechnung!$L$8</f>
        <v>2014</v>
      </c>
      <c r="C474" t="str">
        <f>VLOOKUP(A474,[1]Tabelle1!$A$1:$B$68,2,FALSE)</f>
        <v>Goslar</v>
      </c>
      <c r="D474" t="str">
        <f>VLOOKUP(A474,[2]Tabelle1!$A$2:$C$53,3,FALSE)</f>
        <v>K03153</v>
      </c>
      <c r="E474">
        <f>A1_2020_Berechnung!L15</f>
        <v>137256</v>
      </c>
    </row>
    <row r="475" spans="1:5" x14ac:dyDescent="0.25">
      <c r="A475">
        <f>A1_2020_Berechnung!A16</f>
        <v>154</v>
      </c>
      <c r="B475">
        <f>A1_2020_Berechnung!$L$8</f>
        <v>2014</v>
      </c>
      <c r="C475" t="str">
        <f>VLOOKUP(A475,[1]Tabelle1!$A$1:$B$68,2,FALSE)</f>
        <v>Helmstedt</v>
      </c>
      <c r="D475" t="str">
        <f>VLOOKUP(A475,[2]Tabelle1!$A$2:$C$53,3,FALSE)</f>
        <v>K03154</v>
      </c>
      <c r="E475">
        <f>A1_2020_Berechnung!L16</f>
        <v>90908</v>
      </c>
    </row>
    <row r="476" spans="1:5" x14ac:dyDescent="0.25">
      <c r="A476">
        <f>A1_2020_Berechnung!A17</f>
        <v>155</v>
      </c>
      <c r="B476">
        <f>A1_2020_Berechnung!$L$8</f>
        <v>2014</v>
      </c>
      <c r="C476" t="str">
        <f>VLOOKUP(A476,[1]Tabelle1!$A$1:$B$68,2,FALSE)</f>
        <v>Northeim</v>
      </c>
      <c r="D476" t="str">
        <f>VLOOKUP(A476,[2]Tabelle1!$A$2:$C$53,3,FALSE)</f>
        <v>K03155</v>
      </c>
      <c r="E476">
        <f>A1_2020_Berechnung!L17</f>
        <v>133905</v>
      </c>
    </row>
    <row r="477" spans="1:5" x14ac:dyDescent="0.25">
      <c r="A477">
        <f>A1_2020_Berechnung!A18</f>
        <v>157</v>
      </c>
      <c r="B477">
        <f>A1_2020_Berechnung!$L$8</f>
        <v>2014</v>
      </c>
      <c r="C477" t="str">
        <f>VLOOKUP(A477,[1]Tabelle1!$A$1:$B$68,2,FALSE)</f>
        <v>Peine</v>
      </c>
      <c r="D477" t="str">
        <f>VLOOKUP(A477,[2]Tabelle1!$A$2:$C$53,3,FALSE)</f>
        <v>K03157</v>
      </c>
      <c r="E477">
        <f>A1_2020_Berechnung!L18</f>
        <v>130601</v>
      </c>
    </row>
    <row r="478" spans="1:5" x14ac:dyDescent="0.25">
      <c r="A478">
        <f>A1_2020_Berechnung!A19</f>
        <v>158</v>
      </c>
      <c r="B478">
        <f>A1_2020_Berechnung!$L$8</f>
        <v>2014</v>
      </c>
      <c r="C478" t="str">
        <f>VLOOKUP(A478,[1]Tabelle1!$A$1:$B$68,2,FALSE)</f>
        <v>Wolfenbüttel</v>
      </c>
      <c r="D478" t="str">
        <f>VLOOKUP(A478,[2]Tabelle1!$A$2:$C$53,3,FALSE)</f>
        <v>K03158</v>
      </c>
      <c r="E478">
        <f>A1_2020_Berechnung!L19</f>
        <v>120035</v>
      </c>
    </row>
    <row r="479" spans="1:5" x14ac:dyDescent="0.25">
      <c r="A479">
        <f>A1_2020_Berechnung!A20</f>
        <v>159</v>
      </c>
      <c r="B479">
        <f>A1_2020_Berechnung!$L$8</f>
        <v>2014</v>
      </c>
      <c r="C479" t="str">
        <f>VLOOKUP(A479,[1]Tabelle1!$A$1:$B$68,2,FALSE)</f>
        <v>Göttingen</v>
      </c>
      <c r="D479" t="str">
        <f>VLOOKUP(A479,[2]Tabelle1!$A$2:$C$53,3,FALSE)</f>
        <v>K03159</v>
      </c>
      <c r="E479">
        <f>A1_2020_Berechnung!L20</f>
        <v>322509</v>
      </c>
    </row>
    <row r="480" spans="1:5" x14ac:dyDescent="0.25">
      <c r="A480">
        <f>A1_2020_Berechnung!A21</f>
        <v>1</v>
      </c>
      <c r="B480">
        <f>A1_2020_Berechnung!$L$8</f>
        <v>2014</v>
      </c>
      <c r="C480" t="str">
        <f>VLOOKUP(A480,[1]Tabelle1!$A$1:$B$68,2,FALSE)</f>
        <v>Stat. Region Braunschweig</v>
      </c>
      <c r="D480" t="str">
        <f>VLOOKUP(A480,[2]Tabelle1!$A$2:$C$53,3,FALSE)</f>
        <v>K031</v>
      </c>
      <c r="E480">
        <f>A1_2020_Berechnung!L21</f>
        <v>1579754</v>
      </c>
    </row>
    <row r="481" spans="1:5" x14ac:dyDescent="0.25">
      <c r="A481">
        <f>A1_2020_Berechnung!A22</f>
        <v>241</v>
      </c>
      <c r="B481">
        <f>A1_2020_Berechnung!$L$8</f>
        <v>2014</v>
      </c>
      <c r="C481" t="str">
        <f>VLOOKUP(A481,[1]Tabelle1!$A$1:$B$68,2,FALSE)</f>
        <v>Hannover  Region</v>
      </c>
      <c r="D481" t="str">
        <f>VLOOKUP(A481,[2]Tabelle1!$A$2:$C$53,3,FALSE)</f>
        <v>K03241</v>
      </c>
      <c r="E481">
        <f>A1_2020_Berechnung!L22</f>
        <v>1128037</v>
      </c>
    </row>
    <row r="482" spans="1:5" x14ac:dyDescent="0.25">
      <c r="A482">
        <f>A1_2020_Berechnung!A23</f>
        <v>241001</v>
      </c>
      <c r="B482">
        <f>A1_2020_Berechnung!$L$8</f>
        <v>2014</v>
      </c>
      <c r="C482" t="str">
        <f>VLOOKUP(A482,[1]Tabelle1!$A$1:$B$68,2,FALSE)</f>
        <v xml:space="preserve">   dav. Hannover  Lhst.</v>
      </c>
      <c r="D482" t="str">
        <f>VLOOKUP(A482,[2]Tabelle1!$A$2:$C$53,3,FALSE)</f>
        <v>K03241001</v>
      </c>
      <c r="E482">
        <f>A1_2020_Berechnung!L23</f>
        <v>523642</v>
      </c>
    </row>
    <row r="483" spans="1:5" x14ac:dyDescent="0.25">
      <c r="A483">
        <f>A1_2020_Berechnung!A24</f>
        <v>241999</v>
      </c>
      <c r="B483">
        <f>A1_2020_Berechnung!$L$8</f>
        <v>2014</v>
      </c>
      <c r="C483" t="str">
        <f>VLOOKUP(A483,[1]Tabelle1!$A$1:$B$68,2,FALSE)</f>
        <v xml:space="preserve">   dav. Hannover  Umland</v>
      </c>
      <c r="D483" t="str">
        <f>VLOOKUP(A483,[2]Tabelle1!$A$2:$C$53,3,FALSE)</f>
        <v>K03241999</v>
      </c>
      <c r="E483">
        <f>A1_2020_Berechnung!L24</f>
        <v>604395</v>
      </c>
    </row>
    <row r="484" spans="1:5" x14ac:dyDescent="0.25">
      <c r="A484">
        <f>A1_2020_Berechnung!A25</f>
        <v>251</v>
      </c>
      <c r="B484">
        <f>A1_2020_Berechnung!$L$8</f>
        <v>2014</v>
      </c>
      <c r="C484" t="str">
        <f>VLOOKUP(A484,[1]Tabelle1!$A$1:$B$68,2,FALSE)</f>
        <v>Diepholz</v>
      </c>
      <c r="D484" t="str">
        <f>VLOOKUP(A484,[2]Tabelle1!$A$2:$C$53,3,FALSE)</f>
        <v>K03251</v>
      </c>
      <c r="E484">
        <f>A1_2020_Berechnung!L25</f>
        <v>211093</v>
      </c>
    </row>
    <row r="485" spans="1:5" x14ac:dyDescent="0.25">
      <c r="A485">
        <f>A1_2020_Berechnung!A26</f>
        <v>252</v>
      </c>
      <c r="B485">
        <f>A1_2020_Berechnung!$L$8</f>
        <v>2014</v>
      </c>
      <c r="C485" t="str">
        <f>VLOOKUP(A485,[1]Tabelle1!$A$1:$B$68,2,FALSE)</f>
        <v>Hameln-Pyrmont</v>
      </c>
      <c r="D485" t="str">
        <f>VLOOKUP(A485,[2]Tabelle1!$A$2:$C$53,3,FALSE)</f>
        <v>K03252</v>
      </c>
      <c r="E485">
        <f>A1_2020_Berechnung!L26</f>
        <v>147813</v>
      </c>
    </row>
    <row r="486" spans="1:5" x14ac:dyDescent="0.25">
      <c r="A486">
        <f>A1_2020_Berechnung!A27</f>
        <v>254</v>
      </c>
      <c r="B486">
        <f>A1_2020_Berechnung!$L$8</f>
        <v>2014</v>
      </c>
      <c r="C486" t="str">
        <f>VLOOKUP(A486,[1]Tabelle1!$A$1:$B$68,2,FALSE)</f>
        <v>Hildesheim</v>
      </c>
      <c r="D486" t="str">
        <f>VLOOKUP(A486,[2]Tabelle1!$A$2:$C$53,3,FALSE)</f>
        <v>K03254</v>
      </c>
      <c r="E486">
        <f>A1_2020_Berechnung!L27</f>
        <v>274554</v>
      </c>
    </row>
    <row r="487" spans="1:5" x14ac:dyDescent="0.25">
      <c r="A487">
        <f>A1_2020_Berechnung!A28</f>
        <v>255</v>
      </c>
      <c r="B487">
        <f>A1_2020_Berechnung!$L$8</f>
        <v>2014</v>
      </c>
      <c r="C487" t="str">
        <f>VLOOKUP(A487,[1]Tabelle1!$A$1:$B$68,2,FALSE)</f>
        <v>Holzminden</v>
      </c>
      <c r="D487" t="str">
        <f>VLOOKUP(A487,[2]Tabelle1!$A$2:$C$53,3,FALSE)</f>
        <v>K03255</v>
      </c>
      <c r="E487">
        <f>A1_2020_Berechnung!L28</f>
        <v>71438</v>
      </c>
    </row>
    <row r="488" spans="1:5" x14ac:dyDescent="0.25">
      <c r="A488">
        <f>A1_2020_Berechnung!A29</f>
        <v>256</v>
      </c>
      <c r="B488">
        <f>A1_2020_Berechnung!$L$8</f>
        <v>2014</v>
      </c>
      <c r="C488" t="str">
        <f>VLOOKUP(A488,[1]Tabelle1!$A$1:$B$68,2,FALSE)</f>
        <v>Nienburg (Weser)</v>
      </c>
      <c r="D488" t="str">
        <f>VLOOKUP(A488,[2]Tabelle1!$A$2:$C$53,3,FALSE)</f>
        <v>K03256</v>
      </c>
      <c r="E488">
        <f>A1_2020_Berechnung!L29</f>
        <v>119631</v>
      </c>
    </row>
    <row r="489" spans="1:5" x14ac:dyDescent="0.25">
      <c r="A489">
        <f>A1_2020_Berechnung!A30</f>
        <v>257</v>
      </c>
      <c r="B489">
        <f>A1_2020_Berechnung!$L$8</f>
        <v>2014</v>
      </c>
      <c r="C489" t="str">
        <f>VLOOKUP(A489,[1]Tabelle1!$A$1:$B$68,2,FALSE)</f>
        <v>Schaumburg</v>
      </c>
      <c r="D489" t="str">
        <f>VLOOKUP(A489,[2]Tabelle1!$A$2:$C$53,3,FALSE)</f>
        <v>K03257</v>
      </c>
      <c r="E489">
        <f>A1_2020_Berechnung!L30</f>
        <v>155847</v>
      </c>
    </row>
    <row r="490" spans="1:5" x14ac:dyDescent="0.25">
      <c r="A490">
        <f>A1_2020_Berechnung!A31</f>
        <v>2</v>
      </c>
      <c r="B490">
        <f>A1_2020_Berechnung!$L$8</f>
        <v>2014</v>
      </c>
      <c r="C490" t="str">
        <f>VLOOKUP(A490,[1]Tabelle1!$A$1:$B$68,2,FALSE)</f>
        <v>Stat. Region Hannover</v>
      </c>
      <c r="D490" t="str">
        <f>VLOOKUP(A490,[2]Tabelle1!$A$2:$C$53,3,FALSE)</f>
        <v>K032</v>
      </c>
      <c r="E490">
        <f>A1_2020_Berechnung!L31</f>
        <v>2108413</v>
      </c>
    </row>
    <row r="491" spans="1:5" x14ac:dyDescent="0.25">
      <c r="A491">
        <f>A1_2020_Berechnung!A32</f>
        <v>351</v>
      </c>
      <c r="B491">
        <f>A1_2020_Berechnung!$L$8</f>
        <v>2014</v>
      </c>
      <c r="C491" t="str">
        <f>VLOOKUP(A491,[1]Tabelle1!$A$1:$B$68,2,FALSE)</f>
        <v>Celle</v>
      </c>
      <c r="D491" t="str">
        <f>VLOOKUP(A491,[2]Tabelle1!$A$2:$C$53,3,FALSE)</f>
        <v>K03351</v>
      </c>
      <c r="E491">
        <f>A1_2020_Berechnung!L32</f>
        <v>176157</v>
      </c>
    </row>
    <row r="492" spans="1:5" x14ac:dyDescent="0.25">
      <c r="A492">
        <f>A1_2020_Berechnung!A33</f>
        <v>352</v>
      </c>
      <c r="B492">
        <f>A1_2020_Berechnung!$L$8</f>
        <v>2014</v>
      </c>
      <c r="C492" t="str">
        <f>VLOOKUP(A492,[1]Tabelle1!$A$1:$B$68,2,FALSE)</f>
        <v>Cuxhaven</v>
      </c>
      <c r="D492" t="str">
        <f>VLOOKUP(A492,[2]Tabelle1!$A$2:$C$53,3,FALSE)</f>
        <v>K03352</v>
      </c>
      <c r="E492">
        <f>A1_2020_Berechnung!L33</f>
        <v>196787</v>
      </c>
    </row>
    <row r="493" spans="1:5" x14ac:dyDescent="0.25">
      <c r="A493">
        <f>A1_2020_Berechnung!A34</f>
        <v>353</v>
      </c>
      <c r="B493">
        <f>A1_2020_Berechnung!$L$8</f>
        <v>2014</v>
      </c>
      <c r="C493" t="str">
        <f>VLOOKUP(A493,[1]Tabelle1!$A$1:$B$68,2,FALSE)</f>
        <v>Harburg</v>
      </c>
      <c r="D493" t="str">
        <f>VLOOKUP(A493,[2]Tabelle1!$A$2:$C$53,3,FALSE)</f>
        <v>K03353</v>
      </c>
      <c r="E493">
        <f>A1_2020_Berechnung!L34</f>
        <v>245199</v>
      </c>
    </row>
    <row r="494" spans="1:5" x14ac:dyDescent="0.25">
      <c r="A494">
        <f>A1_2020_Berechnung!A35</f>
        <v>354</v>
      </c>
      <c r="B494">
        <f>A1_2020_Berechnung!$L$8</f>
        <v>2014</v>
      </c>
      <c r="C494" t="str">
        <f>VLOOKUP(A494,[1]Tabelle1!$A$1:$B$68,2,FALSE)</f>
        <v>Lüchow-Dannenberg</v>
      </c>
      <c r="D494" t="str">
        <f>VLOOKUP(A494,[2]Tabelle1!$A$2:$C$53,3,FALSE)</f>
        <v>K03354</v>
      </c>
      <c r="E494">
        <f>A1_2020_Berechnung!L35</f>
        <v>48728</v>
      </c>
    </row>
    <row r="495" spans="1:5" x14ac:dyDescent="0.25">
      <c r="A495">
        <f>A1_2020_Berechnung!A36</f>
        <v>355</v>
      </c>
      <c r="B495">
        <f>A1_2020_Berechnung!$L$8</f>
        <v>2014</v>
      </c>
      <c r="C495" t="str">
        <f>VLOOKUP(A495,[1]Tabelle1!$A$1:$B$68,2,FALSE)</f>
        <v>Lüneburg</v>
      </c>
      <c r="D495" t="str">
        <f>VLOOKUP(A495,[2]Tabelle1!$A$2:$C$53,3,FALSE)</f>
        <v>K03355</v>
      </c>
      <c r="E495">
        <f>A1_2020_Berechnung!L36</f>
        <v>178122</v>
      </c>
    </row>
    <row r="496" spans="1:5" x14ac:dyDescent="0.25">
      <c r="A496">
        <f>A1_2020_Berechnung!A37</f>
        <v>356</v>
      </c>
      <c r="B496">
        <f>A1_2020_Berechnung!$L$8</f>
        <v>2014</v>
      </c>
      <c r="C496" t="str">
        <f>VLOOKUP(A496,[1]Tabelle1!$A$1:$B$68,2,FALSE)</f>
        <v>Osterholz</v>
      </c>
      <c r="D496" t="str">
        <f>VLOOKUP(A496,[2]Tabelle1!$A$2:$C$53,3,FALSE)</f>
        <v>K03356</v>
      </c>
      <c r="E496">
        <f>A1_2020_Berechnung!L37</f>
        <v>111484</v>
      </c>
    </row>
    <row r="497" spans="1:5" x14ac:dyDescent="0.25">
      <c r="A497">
        <f>A1_2020_Berechnung!A38</f>
        <v>357</v>
      </c>
      <c r="B497">
        <f>A1_2020_Berechnung!$L$8</f>
        <v>2014</v>
      </c>
      <c r="C497" t="str">
        <f>VLOOKUP(A497,[1]Tabelle1!$A$1:$B$68,2,FALSE)</f>
        <v>Rotenburg (Wümme)</v>
      </c>
      <c r="D497" t="str">
        <f>VLOOKUP(A497,[2]Tabelle1!$A$2:$C$53,3,FALSE)</f>
        <v>K03357</v>
      </c>
      <c r="E497">
        <f>A1_2020_Berechnung!L38</f>
        <v>161842</v>
      </c>
    </row>
    <row r="498" spans="1:5" x14ac:dyDescent="0.25">
      <c r="A498">
        <f>A1_2020_Berechnung!A39</f>
        <v>358</v>
      </c>
      <c r="B498">
        <f>A1_2020_Berechnung!$L$8</f>
        <v>2014</v>
      </c>
      <c r="C498" t="str">
        <f>VLOOKUP(A498,[1]Tabelle1!$A$1:$B$68,2,FALSE)</f>
        <v>Heidekreis</v>
      </c>
      <c r="D498" t="str">
        <f>VLOOKUP(A498,[2]Tabelle1!$A$2:$C$53,3,FALSE)</f>
        <v>K03358</v>
      </c>
      <c r="E498">
        <f>A1_2020_Berechnung!L39</f>
        <v>136200</v>
      </c>
    </row>
    <row r="499" spans="1:5" x14ac:dyDescent="0.25">
      <c r="A499">
        <f>A1_2020_Berechnung!A40</f>
        <v>359</v>
      </c>
      <c r="B499">
        <f>A1_2020_Berechnung!$L$8</f>
        <v>2014</v>
      </c>
      <c r="C499" t="str">
        <f>VLOOKUP(A499,[1]Tabelle1!$A$1:$B$68,2,FALSE)</f>
        <v>Stade</v>
      </c>
      <c r="D499" t="str">
        <f>VLOOKUP(A499,[2]Tabelle1!$A$2:$C$53,3,FALSE)</f>
        <v>K03359</v>
      </c>
      <c r="E499">
        <f>A1_2020_Berechnung!L40</f>
        <v>197448</v>
      </c>
    </row>
    <row r="500" spans="1:5" x14ac:dyDescent="0.25">
      <c r="A500">
        <f>A1_2020_Berechnung!A41</f>
        <v>360</v>
      </c>
      <c r="B500">
        <f>A1_2020_Berechnung!$L$8</f>
        <v>2014</v>
      </c>
      <c r="C500" t="str">
        <f>VLOOKUP(A500,[1]Tabelle1!$A$1:$B$68,2,FALSE)</f>
        <v>Uelzen</v>
      </c>
      <c r="D500" t="str">
        <f>VLOOKUP(A500,[2]Tabelle1!$A$2:$C$53,3,FALSE)</f>
        <v>K03360</v>
      </c>
      <c r="E500">
        <f>A1_2020_Berechnung!L41</f>
        <v>92533</v>
      </c>
    </row>
    <row r="501" spans="1:5" x14ac:dyDescent="0.25">
      <c r="A501">
        <f>A1_2020_Berechnung!A42</f>
        <v>361</v>
      </c>
      <c r="B501">
        <f>A1_2020_Berechnung!$L$8</f>
        <v>2014</v>
      </c>
      <c r="C501" t="str">
        <f>VLOOKUP(A501,[1]Tabelle1!$A$1:$B$68,2,FALSE)</f>
        <v>Verden</v>
      </c>
      <c r="D501" t="str">
        <f>VLOOKUP(A501,[2]Tabelle1!$A$2:$C$53,3,FALSE)</f>
        <v>K03361</v>
      </c>
      <c r="E501">
        <f>A1_2020_Berechnung!L42</f>
        <v>133215</v>
      </c>
    </row>
    <row r="502" spans="1:5" x14ac:dyDescent="0.25">
      <c r="A502">
        <f>A1_2020_Berechnung!A43</f>
        <v>3</v>
      </c>
      <c r="B502">
        <f>A1_2020_Berechnung!$L$8</f>
        <v>2014</v>
      </c>
      <c r="C502" t="str">
        <f>VLOOKUP(A502,[1]Tabelle1!$A$1:$B$68,2,FALSE)</f>
        <v>Stat. Region Lüneburg</v>
      </c>
      <c r="D502" t="str">
        <f>VLOOKUP(A502,[2]Tabelle1!$A$2:$C$53,3,FALSE)</f>
        <v>K033</v>
      </c>
      <c r="E502">
        <f>A1_2020_Berechnung!L43</f>
        <v>1677715</v>
      </c>
    </row>
    <row r="503" spans="1:5" x14ac:dyDescent="0.25">
      <c r="A503">
        <f>A1_2020_Berechnung!A44</f>
        <v>401</v>
      </c>
      <c r="B503">
        <f>A1_2020_Berechnung!$L$8</f>
        <v>2014</v>
      </c>
      <c r="C503" t="str">
        <f>VLOOKUP(A503,[1]Tabelle1!$A$1:$B$68,2,FALSE)</f>
        <v>Delmenhorst  Stadt</v>
      </c>
      <c r="D503" t="str">
        <f>VLOOKUP(A503,[2]Tabelle1!$A$2:$C$53,3,FALSE)</f>
        <v>K03401</v>
      </c>
      <c r="E503">
        <f>A1_2020_Berechnung!L44</f>
        <v>74804</v>
      </c>
    </row>
    <row r="504" spans="1:5" x14ac:dyDescent="0.25">
      <c r="A504">
        <f>A1_2020_Berechnung!A45</f>
        <v>402</v>
      </c>
      <c r="B504">
        <f>A1_2020_Berechnung!$L$8</f>
        <v>2014</v>
      </c>
      <c r="C504" t="str">
        <f>VLOOKUP(A504,[1]Tabelle1!$A$1:$B$68,2,FALSE)</f>
        <v>Emden  Stadt</v>
      </c>
      <c r="D504" t="str">
        <f>VLOOKUP(A504,[2]Tabelle1!$A$2:$C$53,3,FALSE)</f>
        <v>K03402</v>
      </c>
      <c r="E504">
        <f>A1_2020_Berechnung!L45</f>
        <v>50016</v>
      </c>
    </row>
    <row r="505" spans="1:5" x14ac:dyDescent="0.25">
      <c r="A505">
        <f>A1_2020_Berechnung!A46</f>
        <v>403</v>
      </c>
      <c r="B505">
        <f>A1_2020_Berechnung!$L$8</f>
        <v>2014</v>
      </c>
      <c r="C505" t="str">
        <f>VLOOKUP(A505,[1]Tabelle1!$A$1:$B$68,2,FALSE)</f>
        <v>Oldenburg(Oldb)  Stadt</v>
      </c>
      <c r="D505" t="str">
        <f>VLOOKUP(A505,[2]Tabelle1!$A$2:$C$53,3,FALSE)</f>
        <v>K03403</v>
      </c>
      <c r="E505">
        <f>A1_2020_Berechnung!L46</f>
        <v>160907</v>
      </c>
    </row>
    <row r="506" spans="1:5" x14ac:dyDescent="0.25">
      <c r="A506">
        <f>A1_2020_Berechnung!A47</f>
        <v>404</v>
      </c>
      <c r="B506">
        <f>A1_2020_Berechnung!$L$8</f>
        <v>2014</v>
      </c>
      <c r="C506" t="str">
        <f>VLOOKUP(A506,[1]Tabelle1!$A$1:$B$68,2,FALSE)</f>
        <v>Osnabrück  Stadt</v>
      </c>
      <c r="D506" t="str">
        <f>VLOOKUP(A506,[2]Tabelle1!$A$2:$C$53,3,FALSE)</f>
        <v>K03404</v>
      </c>
      <c r="E506">
        <f>A1_2020_Berechnung!L47</f>
        <v>156897</v>
      </c>
    </row>
    <row r="507" spans="1:5" x14ac:dyDescent="0.25">
      <c r="A507">
        <f>A1_2020_Berechnung!A48</f>
        <v>405</v>
      </c>
      <c r="B507">
        <f>A1_2020_Berechnung!$L$8</f>
        <v>2014</v>
      </c>
      <c r="C507" t="str">
        <f>VLOOKUP(A507,[1]Tabelle1!$A$1:$B$68,2,FALSE)</f>
        <v>Wilhelmshaven  Stadt</v>
      </c>
      <c r="D507" t="str">
        <f>VLOOKUP(A507,[2]Tabelle1!$A$2:$C$53,3,FALSE)</f>
        <v>K03405</v>
      </c>
      <c r="E507">
        <f>A1_2020_Berechnung!L48</f>
        <v>75534</v>
      </c>
    </row>
    <row r="508" spans="1:5" x14ac:dyDescent="0.25">
      <c r="A508">
        <f>A1_2020_Berechnung!A49</f>
        <v>451</v>
      </c>
      <c r="B508">
        <f>A1_2020_Berechnung!$L$8</f>
        <v>2014</v>
      </c>
      <c r="C508" t="str">
        <f>VLOOKUP(A508,[1]Tabelle1!$A$1:$B$68,2,FALSE)</f>
        <v>Ammerland</v>
      </c>
      <c r="D508" t="str">
        <f>VLOOKUP(A508,[2]Tabelle1!$A$2:$C$53,3,FALSE)</f>
        <v>K03451</v>
      </c>
      <c r="E508">
        <f>A1_2020_Berechnung!L49</f>
        <v>119917</v>
      </c>
    </row>
    <row r="509" spans="1:5" x14ac:dyDescent="0.25">
      <c r="A509">
        <f>A1_2020_Berechnung!A50</f>
        <v>452</v>
      </c>
      <c r="B509">
        <f>A1_2020_Berechnung!$L$8</f>
        <v>2014</v>
      </c>
      <c r="C509" t="str">
        <f>VLOOKUP(A509,[1]Tabelle1!$A$1:$B$68,2,FALSE)</f>
        <v>Aurich</v>
      </c>
      <c r="D509" t="str">
        <f>VLOOKUP(A509,[2]Tabelle1!$A$2:$C$53,3,FALSE)</f>
        <v>K03452</v>
      </c>
      <c r="E509">
        <f>A1_2020_Berechnung!L50</f>
        <v>187998</v>
      </c>
    </row>
    <row r="510" spans="1:5" x14ac:dyDescent="0.25">
      <c r="A510">
        <f>A1_2020_Berechnung!A51</f>
        <v>453</v>
      </c>
      <c r="B510">
        <f>A1_2020_Berechnung!$L$8</f>
        <v>2014</v>
      </c>
      <c r="C510" t="str">
        <f>VLOOKUP(A510,[1]Tabelle1!$A$1:$B$68,2,FALSE)</f>
        <v>Cloppenburg</v>
      </c>
      <c r="D510" t="str">
        <f>VLOOKUP(A510,[2]Tabelle1!$A$2:$C$53,3,FALSE)</f>
        <v>K03453</v>
      </c>
      <c r="E510">
        <f>A1_2020_Berechnung!L51</f>
        <v>162350</v>
      </c>
    </row>
    <row r="511" spans="1:5" x14ac:dyDescent="0.25">
      <c r="A511">
        <f>A1_2020_Berechnung!A52</f>
        <v>454</v>
      </c>
      <c r="B511">
        <f>A1_2020_Berechnung!$L$8</f>
        <v>2014</v>
      </c>
      <c r="C511" t="str">
        <f>VLOOKUP(A511,[1]Tabelle1!$A$1:$B$68,2,FALSE)</f>
        <v>Emsland</v>
      </c>
      <c r="D511" t="str">
        <f>VLOOKUP(A511,[2]Tabelle1!$A$2:$C$53,3,FALSE)</f>
        <v>K03454</v>
      </c>
      <c r="E511">
        <f>A1_2020_Berechnung!L52</f>
        <v>315757</v>
      </c>
    </row>
    <row r="512" spans="1:5" x14ac:dyDescent="0.25">
      <c r="A512">
        <f>A1_2020_Berechnung!A53</f>
        <v>455</v>
      </c>
      <c r="B512">
        <f>A1_2020_Berechnung!$L$8</f>
        <v>2014</v>
      </c>
      <c r="C512" t="str">
        <f>VLOOKUP(A512,[1]Tabelle1!$A$1:$B$68,2,FALSE)</f>
        <v>Friesland</v>
      </c>
      <c r="D512" t="str">
        <f>VLOOKUP(A512,[2]Tabelle1!$A$2:$C$53,3,FALSE)</f>
        <v>K03455</v>
      </c>
      <c r="E512">
        <f>A1_2020_Berechnung!L53</f>
        <v>96937</v>
      </c>
    </row>
    <row r="513" spans="1:5" x14ac:dyDescent="0.25">
      <c r="A513">
        <f>A1_2020_Berechnung!A54</f>
        <v>456</v>
      </c>
      <c r="B513">
        <f>A1_2020_Berechnung!$L$8</f>
        <v>2014</v>
      </c>
      <c r="C513" t="str">
        <f>VLOOKUP(A513,[1]Tabelle1!$A$1:$B$68,2,FALSE)</f>
        <v>Grafschaft Bentheim</v>
      </c>
      <c r="D513" t="str">
        <f>VLOOKUP(A513,[2]Tabelle1!$A$2:$C$53,3,FALSE)</f>
        <v>K03456</v>
      </c>
      <c r="E513">
        <f>A1_2020_Berechnung!L54</f>
        <v>134329</v>
      </c>
    </row>
    <row r="514" spans="1:5" x14ac:dyDescent="0.25">
      <c r="A514">
        <f>A1_2020_Berechnung!A55</f>
        <v>457</v>
      </c>
      <c r="B514">
        <f>A1_2020_Berechnung!$L$8</f>
        <v>2014</v>
      </c>
      <c r="C514" t="str">
        <f>VLOOKUP(A514,[1]Tabelle1!$A$1:$B$68,2,FALSE)</f>
        <v>Leer</v>
      </c>
      <c r="D514" t="str">
        <f>VLOOKUP(A514,[2]Tabelle1!$A$2:$C$53,3,FALSE)</f>
        <v>K03457</v>
      </c>
      <c r="E514">
        <f>A1_2020_Berechnung!L55</f>
        <v>165809</v>
      </c>
    </row>
    <row r="515" spans="1:5" x14ac:dyDescent="0.25">
      <c r="A515">
        <f>A1_2020_Berechnung!A56</f>
        <v>458</v>
      </c>
      <c r="B515">
        <f>A1_2020_Berechnung!$L$8</f>
        <v>2014</v>
      </c>
      <c r="C515" t="str">
        <f>VLOOKUP(A515,[1]Tabelle1!$A$1:$B$68,2,FALSE)</f>
        <v>Oldenburg</v>
      </c>
      <c r="D515" t="str">
        <f>VLOOKUP(A515,[2]Tabelle1!$A$2:$C$53,3,FALSE)</f>
        <v>K03458</v>
      </c>
      <c r="E515">
        <f>A1_2020_Berechnung!L56</f>
        <v>126798</v>
      </c>
    </row>
    <row r="516" spans="1:5" x14ac:dyDescent="0.25">
      <c r="A516">
        <f>A1_2020_Berechnung!A57</f>
        <v>459</v>
      </c>
      <c r="B516">
        <f>A1_2020_Berechnung!$L$8</f>
        <v>2014</v>
      </c>
      <c r="C516" t="str">
        <f>VLOOKUP(A516,[1]Tabelle1!$A$1:$B$68,2,FALSE)</f>
        <v>Osnabrück</v>
      </c>
      <c r="D516" t="str">
        <f>VLOOKUP(A516,[2]Tabelle1!$A$2:$C$53,3,FALSE)</f>
        <v>K03459</v>
      </c>
      <c r="E516">
        <f>A1_2020_Berechnung!L57</f>
        <v>351316</v>
      </c>
    </row>
    <row r="517" spans="1:5" x14ac:dyDescent="0.25">
      <c r="A517">
        <f>A1_2020_Berechnung!A58</f>
        <v>460</v>
      </c>
      <c r="B517">
        <f>A1_2020_Berechnung!$L$8</f>
        <v>2014</v>
      </c>
      <c r="C517" t="str">
        <f>VLOOKUP(A517,[1]Tabelle1!$A$1:$B$68,2,FALSE)</f>
        <v>Vechta</v>
      </c>
      <c r="D517" t="str">
        <f>VLOOKUP(A517,[2]Tabelle1!$A$2:$C$53,3,FALSE)</f>
        <v>K03460</v>
      </c>
      <c r="E517">
        <f>A1_2020_Berechnung!L58</f>
        <v>136184</v>
      </c>
    </row>
    <row r="518" spans="1:5" x14ac:dyDescent="0.25">
      <c r="A518">
        <f>A1_2020_Berechnung!A59</f>
        <v>461</v>
      </c>
      <c r="B518">
        <f>A1_2020_Berechnung!$L$8</f>
        <v>2014</v>
      </c>
      <c r="C518" t="str">
        <f>VLOOKUP(A518,[1]Tabelle1!$A$1:$B$68,2,FALSE)</f>
        <v>Wesermarsch</v>
      </c>
      <c r="D518" t="str">
        <f>VLOOKUP(A518,[2]Tabelle1!$A$2:$C$53,3,FALSE)</f>
        <v>K03461</v>
      </c>
      <c r="E518">
        <f>A1_2020_Berechnung!L59</f>
        <v>88765</v>
      </c>
    </row>
    <row r="519" spans="1:5" x14ac:dyDescent="0.25">
      <c r="A519">
        <f>A1_2020_Berechnung!A60</f>
        <v>462</v>
      </c>
      <c r="B519">
        <f>A1_2020_Berechnung!$L$8</f>
        <v>2014</v>
      </c>
      <c r="C519" t="str">
        <f>VLOOKUP(A519,[1]Tabelle1!$A$1:$B$68,2,FALSE)</f>
        <v>Wittmund</v>
      </c>
      <c r="D519" t="str">
        <f>VLOOKUP(A519,[2]Tabelle1!$A$2:$C$53,3,FALSE)</f>
        <v>K03462</v>
      </c>
      <c r="E519">
        <f>A1_2020_Berechnung!L60</f>
        <v>56539</v>
      </c>
    </row>
    <row r="520" spans="1:5" x14ac:dyDescent="0.25">
      <c r="A520">
        <f>A1_2020_Berechnung!A61</f>
        <v>4</v>
      </c>
      <c r="B520">
        <f>A1_2020_Berechnung!$L$8</f>
        <v>2014</v>
      </c>
      <c r="C520" t="str">
        <f>VLOOKUP(A520,[1]Tabelle1!$A$1:$B$68,2,FALSE)</f>
        <v>Stat. Region Weser-Ems</v>
      </c>
      <c r="D520" t="str">
        <f>VLOOKUP(A520,[2]Tabelle1!$A$2:$C$53,3,FALSE)</f>
        <v>K034</v>
      </c>
      <c r="E520">
        <f>A1_2020_Berechnung!L61</f>
        <v>2460857</v>
      </c>
    </row>
    <row r="521" spans="1:5" x14ac:dyDescent="0.25">
      <c r="A521">
        <f>A1_2020_Berechnung!A62</f>
        <v>0</v>
      </c>
      <c r="B521">
        <f>A1_2020_Berechnung!$L$8</f>
        <v>2014</v>
      </c>
      <c r="C521" t="str">
        <f>VLOOKUP(A521,[1]Tabelle1!$A$1:$B$68,2,FALSE)</f>
        <v>Niedersachsen</v>
      </c>
      <c r="D521" t="str">
        <f>VLOOKUP(A521,[2]Tabelle1!$A$2:$C$53,3,FALSE)</f>
        <v>K030</v>
      </c>
      <c r="E521">
        <f>A1_2020_Berechnung!L62</f>
        <v>7826739</v>
      </c>
    </row>
    <row r="522" spans="1:5" x14ac:dyDescent="0.25">
      <c r="A522">
        <f>A1_2020_Berechnung!A11</f>
        <v>101</v>
      </c>
      <c r="B522">
        <f>A1_2020_Berechnung!$M$8</f>
        <v>2015</v>
      </c>
      <c r="C522" t="str">
        <f>VLOOKUP(A522,[1]Tabelle1!$A$1:$B$68,2,FALSE)</f>
        <v>Braunschweig  Stadt</v>
      </c>
      <c r="D522" t="str">
        <f>VLOOKUP(A522,[2]Tabelle1!$A$2:$C$53,3,FALSE)</f>
        <v>K03101</v>
      </c>
      <c r="E522">
        <f>A1_2020_Berechnung!M11</f>
        <v>251364</v>
      </c>
    </row>
    <row r="523" spans="1:5" x14ac:dyDescent="0.25">
      <c r="A523">
        <f>A1_2020_Berechnung!A12</f>
        <v>102</v>
      </c>
      <c r="B523">
        <f>A1_2020_Berechnung!$M$8</f>
        <v>2015</v>
      </c>
      <c r="C523" t="str">
        <f>VLOOKUP(A523,[1]Tabelle1!$A$1:$B$68,2,FALSE)</f>
        <v>Salzgitter  Stadt</v>
      </c>
      <c r="D523" t="str">
        <f>VLOOKUP(A523,[2]Tabelle1!$A$2:$C$53,3,FALSE)</f>
        <v>K03102</v>
      </c>
      <c r="E523">
        <f>A1_2020_Berechnung!M12</f>
        <v>101079</v>
      </c>
    </row>
    <row r="524" spans="1:5" x14ac:dyDescent="0.25">
      <c r="A524">
        <f>A1_2020_Berechnung!A13</f>
        <v>103</v>
      </c>
      <c r="B524">
        <f>A1_2020_Berechnung!$M$8</f>
        <v>2015</v>
      </c>
      <c r="C524" t="str">
        <f>VLOOKUP(A524,[1]Tabelle1!$A$1:$B$68,2,FALSE)</f>
        <v>Wolfsburg  Stadt</v>
      </c>
      <c r="D524" t="str">
        <f>VLOOKUP(A524,[2]Tabelle1!$A$2:$C$53,3,FALSE)</f>
        <v>K03103</v>
      </c>
      <c r="E524">
        <f>A1_2020_Berechnung!M13</f>
        <v>124045</v>
      </c>
    </row>
    <row r="525" spans="1:5" x14ac:dyDescent="0.25">
      <c r="A525">
        <f>A1_2020_Berechnung!A14</f>
        <v>151</v>
      </c>
      <c r="B525">
        <f>A1_2020_Berechnung!$M$8</f>
        <v>2015</v>
      </c>
      <c r="C525" t="str">
        <f>VLOOKUP(A525,[1]Tabelle1!$A$1:$B$68,2,FALSE)</f>
        <v>Gifhorn</v>
      </c>
      <c r="D525" t="str">
        <f>VLOOKUP(A525,[2]Tabelle1!$A$2:$C$53,3,FALSE)</f>
        <v>K03151</v>
      </c>
      <c r="E525">
        <f>A1_2020_Berechnung!M14</f>
        <v>174205</v>
      </c>
    </row>
    <row r="526" spans="1:5" x14ac:dyDescent="0.25">
      <c r="A526">
        <f>A1_2020_Berechnung!A15</f>
        <v>153</v>
      </c>
      <c r="B526">
        <f>A1_2020_Berechnung!$M$8</f>
        <v>2015</v>
      </c>
      <c r="C526" t="str">
        <f>VLOOKUP(A526,[1]Tabelle1!$A$1:$B$68,2,FALSE)</f>
        <v>Goslar</v>
      </c>
      <c r="D526" t="str">
        <f>VLOOKUP(A526,[2]Tabelle1!$A$2:$C$53,3,FALSE)</f>
        <v>K03153</v>
      </c>
      <c r="E526">
        <f>A1_2020_Berechnung!M15</f>
        <v>138236</v>
      </c>
    </row>
    <row r="527" spans="1:5" x14ac:dyDescent="0.25">
      <c r="A527">
        <f>A1_2020_Berechnung!A16</f>
        <v>154</v>
      </c>
      <c r="B527">
        <f>A1_2020_Berechnung!$M$8</f>
        <v>2015</v>
      </c>
      <c r="C527" t="str">
        <f>VLOOKUP(A527,[1]Tabelle1!$A$1:$B$68,2,FALSE)</f>
        <v>Helmstedt</v>
      </c>
      <c r="D527" t="str">
        <f>VLOOKUP(A527,[2]Tabelle1!$A$2:$C$53,3,FALSE)</f>
        <v>K03154</v>
      </c>
      <c r="E527">
        <f>A1_2020_Berechnung!M16</f>
        <v>91500</v>
      </c>
    </row>
    <row r="528" spans="1:5" x14ac:dyDescent="0.25">
      <c r="A528">
        <f>A1_2020_Berechnung!A17</f>
        <v>155</v>
      </c>
      <c r="B528">
        <f>A1_2020_Berechnung!$M$8</f>
        <v>2015</v>
      </c>
      <c r="C528" t="str">
        <f>VLOOKUP(A528,[1]Tabelle1!$A$1:$B$68,2,FALSE)</f>
        <v>Northeim</v>
      </c>
      <c r="D528" t="str">
        <f>VLOOKUP(A528,[2]Tabelle1!$A$2:$C$53,3,FALSE)</f>
        <v>K03155</v>
      </c>
      <c r="E528">
        <f>A1_2020_Berechnung!M17</f>
        <v>134896</v>
      </c>
    </row>
    <row r="529" spans="1:5" x14ac:dyDescent="0.25">
      <c r="A529">
        <f>A1_2020_Berechnung!A18</f>
        <v>157</v>
      </c>
      <c r="B529">
        <f>A1_2020_Berechnung!$M$8</f>
        <v>2015</v>
      </c>
      <c r="C529" t="str">
        <f>VLOOKUP(A529,[1]Tabelle1!$A$1:$B$68,2,FALSE)</f>
        <v>Peine</v>
      </c>
      <c r="D529" t="str">
        <f>VLOOKUP(A529,[2]Tabelle1!$A$2:$C$53,3,FALSE)</f>
        <v>K03157</v>
      </c>
      <c r="E529">
        <f>A1_2020_Berechnung!M18</f>
        <v>132320</v>
      </c>
    </row>
    <row r="530" spans="1:5" x14ac:dyDescent="0.25">
      <c r="A530">
        <f>A1_2020_Berechnung!A19</f>
        <v>158</v>
      </c>
      <c r="B530">
        <f>A1_2020_Berechnung!$M$8</f>
        <v>2015</v>
      </c>
      <c r="C530" t="str">
        <f>VLOOKUP(A530,[1]Tabelle1!$A$1:$B$68,2,FALSE)</f>
        <v>Wolfenbüttel</v>
      </c>
      <c r="D530" t="str">
        <f>VLOOKUP(A530,[2]Tabelle1!$A$2:$C$53,3,FALSE)</f>
        <v>K03158</v>
      </c>
      <c r="E530">
        <f>A1_2020_Berechnung!M19</f>
        <v>120981</v>
      </c>
    </row>
    <row r="531" spans="1:5" x14ac:dyDescent="0.25">
      <c r="A531">
        <f>A1_2020_Berechnung!A20</f>
        <v>159</v>
      </c>
      <c r="B531">
        <f>A1_2020_Berechnung!$M$8</f>
        <v>2015</v>
      </c>
      <c r="C531" t="str">
        <f>VLOOKUP(A531,[1]Tabelle1!$A$1:$B$68,2,FALSE)</f>
        <v>Göttingen</v>
      </c>
      <c r="D531" t="str">
        <f>VLOOKUP(A531,[2]Tabelle1!$A$2:$C$53,3,FALSE)</f>
        <v>K03159</v>
      </c>
      <c r="E531">
        <f>A1_2020_Berechnung!M20</f>
        <v>325261</v>
      </c>
    </row>
    <row r="532" spans="1:5" x14ac:dyDescent="0.25">
      <c r="A532">
        <f>A1_2020_Berechnung!A21</f>
        <v>1</v>
      </c>
      <c r="B532">
        <f>A1_2020_Berechnung!$M$8</f>
        <v>2015</v>
      </c>
      <c r="C532" t="str">
        <f>VLOOKUP(A532,[1]Tabelle1!$A$1:$B$68,2,FALSE)</f>
        <v>Stat. Region Braunschweig</v>
      </c>
      <c r="D532" t="str">
        <f>VLOOKUP(A532,[2]Tabelle1!$A$2:$C$53,3,FALSE)</f>
        <v>K031</v>
      </c>
      <c r="E532">
        <f>A1_2020_Berechnung!M21</f>
        <v>1598164</v>
      </c>
    </row>
    <row r="533" spans="1:5" x14ac:dyDescent="0.25">
      <c r="A533">
        <f>A1_2020_Berechnung!A22</f>
        <v>241</v>
      </c>
      <c r="B533">
        <f>A1_2020_Berechnung!$M$8</f>
        <v>2015</v>
      </c>
      <c r="C533" t="str">
        <f>VLOOKUP(A533,[1]Tabelle1!$A$1:$B$68,2,FALSE)</f>
        <v>Hannover  Region</v>
      </c>
      <c r="D533" t="str">
        <f>VLOOKUP(A533,[2]Tabelle1!$A$2:$C$53,3,FALSE)</f>
        <v>K03241</v>
      </c>
      <c r="E533">
        <f>A1_2020_Berechnung!M22</f>
        <v>1144481</v>
      </c>
    </row>
    <row r="534" spans="1:5" x14ac:dyDescent="0.25">
      <c r="A534">
        <f>A1_2020_Berechnung!A23</f>
        <v>241001</v>
      </c>
      <c r="B534">
        <f>A1_2020_Berechnung!$M$8</f>
        <v>2015</v>
      </c>
      <c r="C534" t="str">
        <f>VLOOKUP(A534,[1]Tabelle1!$A$1:$B$68,2,FALSE)</f>
        <v xml:space="preserve">   dav. Hannover  Lhst.</v>
      </c>
      <c r="D534" t="str">
        <f>VLOOKUP(A534,[2]Tabelle1!$A$2:$C$53,3,FALSE)</f>
        <v>K03241001</v>
      </c>
      <c r="E534">
        <f>A1_2020_Berechnung!M23</f>
        <v>532163</v>
      </c>
    </row>
    <row r="535" spans="1:5" x14ac:dyDescent="0.25">
      <c r="A535">
        <f>A1_2020_Berechnung!A24</f>
        <v>241999</v>
      </c>
      <c r="B535">
        <f>A1_2020_Berechnung!$M$8</f>
        <v>2015</v>
      </c>
      <c r="C535" t="str">
        <f>VLOOKUP(A535,[1]Tabelle1!$A$1:$B$68,2,FALSE)</f>
        <v xml:space="preserve">   dav. Hannover  Umland</v>
      </c>
      <c r="D535" t="str">
        <f>VLOOKUP(A535,[2]Tabelle1!$A$2:$C$53,3,FALSE)</f>
        <v>K03241999</v>
      </c>
      <c r="E535">
        <f>A1_2020_Berechnung!M24</f>
        <v>612318</v>
      </c>
    </row>
    <row r="536" spans="1:5" x14ac:dyDescent="0.25">
      <c r="A536">
        <f>A1_2020_Berechnung!A25</f>
        <v>251</v>
      </c>
      <c r="B536">
        <f>A1_2020_Berechnung!$M$8</f>
        <v>2015</v>
      </c>
      <c r="C536" t="str">
        <f>VLOOKUP(A536,[1]Tabelle1!$A$1:$B$68,2,FALSE)</f>
        <v>Diepholz</v>
      </c>
      <c r="D536" t="str">
        <f>VLOOKUP(A536,[2]Tabelle1!$A$2:$C$53,3,FALSE)</f>
        <v>K03251</v>
      </c>
      <c r="E536">
        <f>A1_2020_Berechnung!M25</f>
        <v>213976</v>
      </c>
    </row>
    <row r="537" spans="1:5" x14ac:dyDescent="0.25">
      <c r="A537">
        <f>A1_2020_Berechnung!A26</f>
        <v>252</v>
      </c>
      <c r="B537">
        <f>A1_2020_Berechnung!$M$8</f>
        <v>2015</v>
      </c>
      <c r="C537" t="str">
        <f>VLOOKUP(A537,[1]Tabelle1!$A$1:$B$68,2,FALSE)</f>
        <v>Hameln-Pyrmont</v>
      </c>
      <c r="D537" t="str">
        <f>VLOOKUP(A537,[2]Tabelle1!$A$2:$C$53,3,FALSE)</f>
        <v>K03252</v>
      </c>
      <c r="E537">
        <f>A1_2020_Berechnung!M26</f>
        <v>148281</v>
      </c>
    </row>
    <row r="538" spans="1:5" x14ac:dyDescent="0.25">
      <c r="A538">
        <f>A1_2020_Berechnung!A27</f>
        <v>254</v>
      </c>
      <c r="B538">
        <f>A1_2020_Berechnung!$M$8</f>
        <v>2015</v>
      </c>
      <c r="C538" t="str">
        <f>VLOOKUP(A538,[1]Tabelle1!$A$1:$B$68,2,FALSE)</f>
        <v>Hildesheim</v>
      </c>
      <c r="D538" t="str">
        <f>VLOOKUP(A538,[2]Tabelle1!$A$2:$C$53,3,FALSE)</f>
        <v>K03254</v>
      </c>
      <c r="E538">
        <f>A1_2020_Berechnung!M27</f>
        <v>277055</v>
      </c>
    </row>
    <row r="539" spans="1:5" x14ac:dyDescent="0.25">
      <c r="A539">
        <f>A1_2020_Berechnung!A28</f>
        <v>255</v>
      </c>
      <c r="B539">
        <f>A1_2020_Berechnung!$M$8</f>
        <v>2015</v>
      </c>
      <c r="C539" t="str">
        <f>VLOOKUP(A539,[1]Tabelle1!$A$1:$B$68,2,FALSE)</f>
        <v>Holzminden</v>
      </c>
      <c r="D539" t="str">
        <f>VLOOKUP(A539,[2]Tabelle1!$A$2:$C$53,3,FALSE)</f>
        <v>K03255</v>
      </c>
      <c r="E539">
        <f>A1_2020_Berechnung!M28</f>
        <v>71659</v>
      </c>
    </row>
    <row r="540" spans="1:5" x14ac:dyDescent="0.25">
      <c r="A540">
        <f>A1_2020_Berechnung!A29</f>
        <v>256</v>
      </c>
      <c r="B540">
        <f>A1_2020_Berechnung!$M$8</f>
        <v>2015</v>
      </c>
      <c r="C540" t="str">
        <f>VLOOKUP(A540,[1]Tabelle1!$A$1:$B$68,2,FALSE)</f>
        <v>Nienburg (Weser)</v>
      </c>
      <c r="D540" t="str">
        <f>VLOOKUP(A540,[2]Tabelle1!$A$2:$C$53,3,FALSE)</f>
        <v>K03256</v>
      </c>
      <c r="E540">
        <f>A1_2020_Berechnung!M29</f>
        <v>120632</v>
      </c>
    </row>
    <row r="541" spans="1:5" x14ac:dyDescent="0.25">
      <c r="A541">
        <f>A1_2020_Berechnung!A30</f>
        <v>257</v>
      </c>
      <c r="B541">
        <f>A1_2020_Berechnung!$M$8</f>
        <v>2015</v>
      </c>
      <c r="C541" t="str">
        <f>VLOOKUP(A541,[1]Tabelle1!$A$1:$B$68,2,FALSE)</f>
        <v>Schaumburg</v>
      </c>
      <c r="D541" t="str">
        <f>VLOOKUP(A541,[2]Tabelle1!$A$2:$C$53,3,FALSE)</f>
        <v>K03257</v>
      </c>
      <c r="E541">
        <f>A1_2020_Berechnung!M30</f>
        <v>156206</v>
      </c>
    </row>
    <row r="542" spans="1:5" x14ac:dyDescent="0.25">
      <c r="A542">
        <f>A1_2020_Berechnung!A31</f>
        <v>2</v>
      </c>
      <c r="B542">
        <f>A1_2020_Berechnung!$M$8</f>
        <v>2015</v>
      </c>
      <c r="C542" t="str">
        <f>VLOOKUP(A542,[1]Tabelle1!$A$1:$B$68,2,FALSE)</f>
        <v>Stat. Region Hannover</v>
      </c>
      <c r="D542" t="str">
        <f>VLOOKUP(A542,[2]Tabelle1!$A$2:$C$53,3,FALSE)</f>
        <v>K032</v>
      </c>
      <c r="E542">
        <f>A1_2020_Berechnung!M31</f>
        <v>2132290</v>
      </c>
    </row>
    <row r="543" spans="1:5" x14ac:dyDescent="0.25">
      <c r="A543">
        <f>A1_2020_Berechnung!A32</f>
        <v>351</v>
      </c>
      <c r="B543">
        <f>A1_2020_Berechnung!$M$8</f>
        <v>2015</v>
      </c>
      <c r="C543" t="str">
        <f>VLOOKUP(A543,[1]Tabelle1!$A$1:$B$68,2,FALSE)</f>
        <v>Celle</v>
      </c>
      <c r="D543" t="str">
        <f>VLOOKUP(A543,[2]Tabelle1!$A$2:$C$53,3,FALSE)</f>
        <v>K03351</v>
      </c>
      <c r="E543">
        <f>A1_2020_Berechnung!M32</f>
        <v>177971</v>
      </c>
    </row>
    <row r="544" spans="1:5" x14ac:dyDescent="0.25">
      <c r="A544">
        <f>A1_2020_Berechnung!A33</f>
        <v>352</v>
      </c>
      <c r="B544">
        <f>A1_2020_Berechnung!$M$8</f>
        <v>2015</v>
      </c>
      <c r="C544" t="str">
        <f>VLOOKUP(A544,[1]Tabelle1!$A$1:$B$68,2,FALSE)</f>
        <v>Cuxhaven</v>
      </c>
      <c r="D544" t="str">
        <f>VLOOKUP(A544,[2]Tabelle1!$A$2:$C$53,3,FALSE)</f>
        <v>K03352</v>
      </c>
      <c r="E544">
        <f>A1_2020_Berechnung!M33</f>
        <v>198103</v>
      </c>
    </row>
    <row r="545" spans="1:5" x14ac:dyDescent="0.25">
      <c r="A545">
        <f>A1_2020_Berechnung!A34</f>
        <v>353</v>
      </c>
      <c r="B545">
        <f>A1_2020_Berechnung!$M$8</f>
        <v>2015</v>
      </c>
      <c r="C545" t="str">
        <f>VLOOKUP(A545,[1]Tabelle1!$A$1:$B$68,2,FALSE)</f>
        <v>Harburg</v>
      </c>
      <c r="D545" t="str">
        <f>VLOOKUP(A545,[2]Tabelle1!$A$2:$C$53,3,FALSE)</f>
        <v>K03353</v>
      </c>
      <c r="E545">
        <f>A1_2020_Berechnung!M34</f>
        <v>248122</v>
      </c>
    </row>
    <row r="546" spans="1:5" x14ac:dyDescent="0.25">
      <c r="A546">
        <f>A1_2020_Berechnung!A35</f>
        <v>354</v>
      </c>
      <c r="B546">
        <f>A1_2020_Berechnung!$M$8</f>
        <v>2015</v>
      </c>
      <c r="C546" t="str">
        <f>VLOOKUP(A546,[1]Tabelle1!$A$1:$B$68,2,FALSE)</f>
        <v>Lüchow-Dannenberg</v>
      </c>
      <c r="D546" t="str">
        <f>VLOOKUP(A546,[2]Tabelle1!$A$2:$C$53,3,FALSE)</f>
        <v>K03354</v>
      </c>
      <c r="E546">
        <f>A1_2020_Berechnung!M35</f>
        <v>50128</v>
      </c>
    </row>
    <row r="547" spans="1:5" x14ac:dyDescent="0.25">
      <c r="A547">
        <f>A1_2020_Berechnung!A36</f>
        <v>355</v>
      </c>
      <c r="B547">
        <f>A1_2020_Berechnung!$M$8</f>
        <v>2015</v>
      </c>
      <c r="C547" t="str">
        <f>VLOOKUP(A547,[1]Tabelle1!$A$1:$B$68,2,FALSE)</f>
        <v>Lüneburg</v>
      </c>
      <c r="D547" t="str">
        <f>VLOOKUP(A547,[2]Tabelle1!$A$2:$C$53,3,FALSE)</f>
        <v>K03355</v>
      </c>
      <c r="E547">
        <f>A1_2020_Berechnung!M36</f>
        <v>180719</v>
      </c>
    </row>
    <row r="548" spans="1:5" x14ac:dyDescent="0.25">
      <c r="A548">
        <f>A1_2020_Berechnung!A37</f>
        <v>356</v>
      </c>
      <c r="B548">
        <f>A1_2020_Berechnung!$M$8</f>
        <v>2015</v>
      </c>
      <c r="C548" t="str">
        <f>VLOOKUP(A548,[1]Tabelle1!$A$1:$B$68,2,FALSE)</f>
        <v>Osterholz</v>
      </c>
      <c r="D548" t="str">
        <f>VLOOKUP(A548,[2]Tabelle1!$A$2:$C$53,3,FALSE)</f>
        <v>K03356</v>
      </c>
      <c r="E548">
        <f>A1_2020_Berechnung!M37</f>
        <v>113579</v>
      </c>
    </row>
    <row r="549" spans="1:5" x14ac:dyDescent="0.25">
      <c r="A549">
        <f>A1_2020_Berechnung!A38</f>
        <v>357</v>
      </c>
      <c r="B549">
        <f>A1_2020_Berechnung!$M$8</f>
        <v>2015</v>
      </c>
      <c r="C549" t="str">
        <f>VLOOKUP(A549,[1]Tabelle1!$A$1:$B$68,2,FALSE)</f>
        <v>Rotenburg (Wümme)</v>
      </c>
      <c r="D549" t="str">
        <f>VLOOKUP(A549,[2]Tabelle1!$A$2:$C$53,3,FALSE)</f>
        <v>K03357</v>
      </c>
      <c r="E549">
        <f>A1_2020_Berechnung!M38</f>
        <v>163253</v>
      </c>
    </row>
    <row r="550" spans="1:5" x14ac:dyDescent="0.25">
      <c r="A550">
        <f>A1_2020_Berechnung!A39</f>
        <v>358</v>
      </c>
      <c r="B550">
        <f>A1_2020_Berechnung!$M$8</f>
        <v>2015</v>
      </c>
      <c r="C550" t="str">
        <f>VLOOKUP(A550,[1]Tabelle1!$A$1:$B$68,2,FALSE)</f>
        <v>Heidekreis</v>
      </c>
      <c r="D550" t="str">
        <f>VLOOKUP(A550,[2]Tabelle1!$A$2:$C$53,3,FALSE)</f>
        <v>K03358</v>
      </c>
      <c r="E550">
        <f>A1_2020_Berechnung!M39</f>
        <v>140264</v>
      </c>
    </row>
    <row r="551" spans="1:5" x14ac:dyDescent="0.25">
      <c r="A551">
        <f>A1_2020_Berechnung!A40</f>
        <v>359</v>
      </c>
      <c r="B551">
        <f>A1_2020_Berechnung!$M$8</f>
        <v>2015</v>
      </c>
      <c r="C551" t="str">
        <f>VLOOKUP(A551,[1]Tabelle1!$A$1:$B$68,2,FALSE)</f>
        <v>Stade</v>
      </c>
      <c r="D551" t="str">
        <f>VLOOKUP(A551,[2]Tabelle1!$A$2:$C$53,3,FALSE)</f>
        <v>K03359</v>
      </c>
      <c r="E551">
        <f>A1_2020_Berechnung!M40</f>
        <v>200054</v>
      </c>
    </row>
    <row r="552" spans="1:5" x14ac:dyDescent="0.25">
      <c r="A552">
        <f>A1_2020_Berechnung!A41</f>
        <v>360</v>
      </c>
      <c r="B552">
        <f>A1_2020_Berechnung!$M$8</f>
        <v>2015</v>
      </c>
      <c r="C552" t="str">
        <f>VLOOKUP(A552,[1]Tabelle1!$A$1:$B$68,2,FALSE)</f>
        <v>Uelzen</v>
      </c>
      <c r="D552" t="str">
        <f>VLOOKUP(A552,[2]Tabelle1!$A$2:$C$53,3,FALSE)</f>
        <v>K03360</v>
      </c>
      <c r="E552">
        <f>A1_2020_Berechnung!M41</f>
        <v>93131</v>
      </c>
    </row>
    <row r="553" spans="1:5" x14ac:dyDescent="0.25">
      <c r="A553">
        <f>A1_2020_Berechnung!A42</f>
        <v>361</v>
      </c>
      <c r="B553">
        <f>A1_2020_Berechnung!$M$8</f>
        <v>2015</v>
      </c>
      <c r="C553" t="str">
        <f>VLOOKUP(A553,[1]Tabelle1!$A$1:$B$68,2,FALSE)</f>
        <v>Verden</v>
      </c>
      <c r="D553" t="str">
        <f>VLOOKUP(A553,[2]Tabelle1!$A$2:$C$53,3,FALSE)</f>
        <v>K03361</v>
      </c>
      <c r="E553">
        <f>A1_2020_Berechnung!M42</f>
        <v>134645</v>
      </c>
    </row>
    <row r="554" spans="1:5" x14ac:dyDescent="0.25">
      <c r="A554">
        <f>A1_2020_Berechnung!A43</f>
        <v>3</v>
      </c>
      <c r="B554">
        <f>A1_2020_Berechnung!$M$8</f>
        <v>2015</v>
      </c>
      <c r="C554" t="str">
        <f>VLOOKUP(A554,[1]Tabelle1!$A$1:$B$68,2,FALSE)</f>
        <v>Stat. Region Lüneburg</v>
      </c>
      <c r="D554" t="str">
        <f>VLOOKUP(A554,[2]Tabelle1!$A$2:$C$53,3,FALSE)</f>
        <v>K033</v>
      </c>
      <c r="E554">
        <f>A1_2020_Berechnung!M43</f>
        <v>1699969</v>
      </c>
    </row>
    <row r="555" spans="1:5" x14ac:dyDescent="0.25">
      <c r="A555">
        <f>A1_2020_Berechnung!A44</f>
        <v>401</v>
      </c>
      <c r="B555">
        <f>A1_2020_Berechnung!$M$8</f>
        <v>2015</v>
      </c>
      <c r="C555" t="str">
        <f>VLOOKUP(A555,[1]Tabelle1!$A$1:$B$68,2,FALSE)</f>
        <v>Delmenhorst  Stadt</v>
      </c>
      <c r="D555" t="str">
        <f>VLOOKUP(A555,[2]Tabelle1!$A$2:$C$53,3,FALSE)</f>
        <v>K03401</v>
      </c>
      <c r="E555">
        <f>A1_2020_Berechnung!M44</f>
        <v>76323</v>
      </c>
    </row>
    <row r="556" spans="1:5" x14ac:dyDescent="0.25">
      <c r="A556">
        <f>A1_2020_Berechnung!A45</f>
        <v>402</v>
      </c>
      <c r="B556">
        <f>A1_2020_Berechnung!$M$8</f>
        <v>2015</v>
      </c>
      <c r="C556" t="str">
        <f>VLOOKUP(A556,[1]Tabelle1!$A$1:$B$68,2,FALSE)</f>
        <v>Emden  Stadt</v>
      </c>
      <c r="D556" t="str">
        <f>VLOOKUP(A556,[2]Tabelle1!$A$2:$C$53,3,FALSE)</f>
        <v>K03402</v>
      </c>
      <c r="E556">
        <f>A1_2020_Berechnung!M45</f>
        <v>50694</v>
      </c>
    </row>
    <row r="557" spans="1:5" x14ac:dyDescent="0.25">
      <c r="A557">
        <f>A1_2020_Berechnung!A46</f>
        <v>403</v>
      </c>
      <c r="B557">
        <f>A1_2020_Berechnung!$M$8</f>
        <v>2015</v>
      </c>
      <c r="C557" t="str">
        <f>VLOOKUP(A557,[1]Tabelle1!$A$1:$B$68,2,FALSE)</f>
        <v>Oldenburg(Oldb)  Stadt</v>
      </c>
      <c r="D557" t="str">
        <f>VLOOKUP(A557,[2]Tabelle1!$A$2:$C$53,3,FALSE)</f>
        <v>K03403</v>
      </c>
      <c r="E557">
        <f>A1_2020_Berechnung!M46</f>
        <v>163830</v>
      </c>
    </row>
    <row r="558" spans="1:5" x14ac:dyDescent="0.25">
      <c r="A558">
        <f>A1_2020_Berechnung!A47</f>
        <v>404</v>
      </c>
      <c r="B558">
        <f>A1_2020_Berechnung!$M$8</f>
        <v>2015</v>
      </c>
      <c r="C558" t="str">
        <f>VLOOKUP(A558,[1]Tabelle1!$A$1:$B$68,2,FALSE)</f>
        <v>Osnabrück  Stadt</v>
      </c>
      <c r="D558" t="str">
        <f>VLOOKUP(A558,[2]Tabelle1!$A$2:$C$53,3,FALSE)</f>
        <v>K03404</v>
      </c>
      <c r="E558">
        <f>A1_2020_Berechnung!M47</f>
        <v>162403</v>
      </c>
    </row>
    <row r="559" spans="1:5" x14ac:dyDescent="0.25">
      <c r="A559">
        <f>A1_2020_Berechnung!A48</f>
        <v>405</v>
      </c>
      <c r="B559">
        <f>A1_2020_Berechnung!$M$8</f>
        <v>2015</v>
      </c>
      <c r="C559" t="str">
        <f>VLOOKUP(A559,[1]Tabelle1!$A$1:$B$68,2,FALSE)</f>
        <v>Wilhelmshaven  Stadt</v>
      </c>
      <c r="D559" t="str">
        <f>VLOOKUP(A559,[2]Tabelle1!$A$2:$C$53,3,FALSE)</f>
        <v>K03405</v>
      </c>
      <c r="E559">
        <f>A1_2020_Berechnung!M48</f>
        <v>75995</v>
      </c>
    </row>
    <row r="560" spans="1:5" x14ac:dyDescent="0.25">
      <c r="A560">
        <f>A1_2020_Berechnung!A49</f>
        <v>451</v>
      </c>
      <c r="B560">
        <f>A1_2020_Berechnung!$M$8</f>
        <v>2015</v>
      </c>
      <c r="C560" t="str">
        <f>VLOOKUP(A560,[1]Tabelle1!$A$1:$B$68,2,FALSE)</f>
        <v>Ammerland</v>
      </c>
      <c r="D560" t="str">
        <f>VLOOKUP(A560,[2]Tabelle1!$A$2:$C$53,3,FALSE)</f>
        <v>K03451</v>
      </c>
      <c r="E560">
        <f>A1_2020_Berechnung!M49</f>
        <v>121435</v>
      </c>
    </row>
    <row r="561" spans="1:5" x14ac:dyDescent="0.25">
      <c r="A561">
        <f>A1_2020_Berechnung!A50</f>
        <v>452</v>
      </c>
      <c r="B561">
        <f>A1_2020_Berechnung!$M$8</f>
        <v>2015</v>
      </c>
      <c r="C561" t="str">
        <f>VLOOKUP(A561,[1]Tabelle1!$A$1:$B$68,2,FALSE)</f>
        <v>Aurich</v>
      </c>
      <c r="D561" t="str">
        <f>VLOOKUP(A561,[2]Tabelle1!$A$2:$C$53,3,FALSE)</f>
        <v>K03452</v>
      </c>
      <c r="E561">
        <f>A1_2020_Berechnung!M50</f>
        <v>189199</v>
      </c>
    </row>
    <row r="562" spans="1:5" x14ac:dyDescent="0.25">
      <c r="A562">
        <f>A1_2020_Berechnung!A51</f>
        <v>453</v>
      </c>
      <c r="B562">
        <f>A1_2020_Berechnung!$M$8</f>
        <v>2015</v>
      </c>
      <c r="C562" t="str">
        <f>VLOOKUP(A562,[1]Tabelle1!$A$1:$B$68,2,FALSE)</f>
        <v>Cloppenburg</v>
      </c>
      <c r="D562" t="str">
        <f>VLOOKUP(A562,[2]Tabelle1!$A$2:$C$53,3,FALSE)</f>
        <v>K03453</v>
      </c>
      <c r="E562">
        <f>A1_2020_Berechnung!M51</f>
        <v>164734</v>
      </c>
    </row>
    <row r="563" spans="1:5" x14ac:dyDescent="0.25">
      <c r="A563">
        <f>A1_2020_Berechnung!A52</f>
        <v>454</v>
      </c>
      <c r="B563">
        <f>A1_2020_Berechnung!$M$8</f>
        <v>2015</v>
      </c>
      <c r="C563" t="str">
        <f>VLOOKUP(A563,[1]Tabelle1!$A$1:$B$68,2,FALSE)</f>
        <v>Emsland</v>
      </c>
      <c r="D563" t="str">
        <f>VLOOKUP(A563,[2]Tabelle1!$A$2:$C$53,3,FALSE)</f>
        <v>K03454</v>
      </c>
      <c r="E563">
        <f>A1_2020_Berechnung!M52</f>
        <v>319488</v>
      </c>
    </row>
    <row r="564" spans="1:5" x14ac:dyDescent="0.25">
      <c r="A564">
        <f>A1_2020_Berechnung!A53</f>
        <v>455</v>
      </c>
      <c r="B564">
        <f>A1_2020_Berechnung!$M$8</f>
        <v>2015</v>
      </c>
      <c r="C564" t="str">
        <f>VLOOKUP(A564,[1]Tabelle1!$A$1:$B$68,2,FALSE)</f>
        <v>Friesland</v>
      </c>
      <c r="D564" t="str">
        <f>VLOOKUP(A564,[2]Tabelle1!$A$2:$C$53,3,FALSE)</f>
        <v>K03455</v>
      </c>
      <c r="E564">
        <f>A1_2020_Berechnung!M53</f>
        <v>97900</v>
      </c>
    </row>
    <row r="565" spans="1:5" x14ac:dyDescent="0.25">
      <c r="A565">
        <f>A1_2020_Berechnung!A54</f>
        <v>456</v>
      </c>
      <c r="B565">
        <f>A1_2020_Berechnung!$M$8</f>
        <v>2015</v>
      </c>
      <c r="C565" t="str">
        <f>VLOOKUP(A565,[1]Tabelle1!$A$1:$B$68,2,FALSE)</f>
        <v>Grafschaft Bentheim</v>
      </c>
      <c r="D565" t="str">
        <f>VLOOKUP(A565,[2]Tabelle1!$A$2:$C$53,3,FALSE)</f>
        <v>K03456</v>
      </c>
      <c r="E565">
        <f>A1_2020_Berechnung!M54</f>
        <v>135662</v>
      </c>
    </row>
    <row r="566" spans="1:5" x14ac:dyDescent="0.25">
      <c r="A566">
        <f>A1_2020_Berechnung!A55</f>
        <v>457</v>
      </c>
      <c r="B566">
        <f>A1_2020_Berechnung!$M$8</f>
        <v>2015</v>
      </c>
      <c r="C566" t="str">
        <f>VLOOKUP(A566,[1]Tabelle1!$A$1:$B$68,2,FALSE)</f>
        <v>Leer</v>
      </c>
      <c r="D566" t="str">
        <f>VLOOKUP(A566,[2]Tabelle1!$A$2:$C$53,3,FALSE)</f>
        <v>K03457</v>
      </c>
      <c r="E566">
        <f>A1_2020_Berechnung!M55</f>
        <v>167548</v>
      </c>
    </row>
    <row r="567" spans="1:5" x14ac:dyDescent="0.25">
      <c r="A567">
        <f>A1_2020_Berechnung!A56</f>
        <v>458</v>
      </c>
      <c r="B567">
        <f>A1_2020_Berechnung!$M$8</f>
        <v>2015</v>
      </c>
      <c r="C567" t="str">
        <f>VLOOKUP(A567,[1]Tabelle1!$A$1:$B$68,2,FALSE)</f>
        <v>Oldenburg</v>
      </c>
      <c r="D567" t="str">
        <f>VLOOKUP(A567,[2]Tabelle1!$A$2:$C$53,3,FALSE)</f>
        <v>K03458</v>
      </c>
      <c r="E567">
        <f>A1_2020_Berechnung!M56</f>
        <v>128608</v>
      </c>
    </row>
    <row r="568" spans="1:5" x14ac:dyDescent="0.25">
      <c r="A568">
        <f>A1_2020_Berechnung!A57</f>
        <v>459</v>
      </c>
      <c r="B568">
        <f>A1_2020_Berechnung!$M$8</f>
        <v>2015</v>
      </c>
      <c r="C568" t="str">
        <f>VLOOKUP(A568,[1]Tabelle1!$A$1:$B$68,2,FALSE)</f>
        <v>Osnabrück</v>
      </c>
      <c r="D568" t="str">
        <f>VLOOKUP(A568,[2]Tabelle1!$A$2:$C$53,3,FALSE)</f>
        <v>K03459</v>
      </c>
      <c r="E568">
        <f>A1_2020_Berechnung!M57</f>
        <v>358079</v>
      </c>
    </row>
    <row r="569" spans="1:5" x14ac:dyDescent="0.25">
      <c r="A569">
        <f>A1_2020_Berechnung!A58</f>
        <v>460</v>
      </c>
      <c r="B569">
        <f>A1_2020_Berechnung!$M$8</f>
        <v>2015</v>
      </c>
      <c r="C569" t="str">
        <f>VLOOKUP(A569,[1]Tabelle1!$A$1:$B$68,2,FALSE)</f>
        <v>Vechta</v>
      </c>
      <c r="D569" t="str">
        <f>VLOOKUP(A569,[2]Tabelle1!$A$2:$C$53,3,FALSE)</f>
        <v>K03460</v>
      </c>
      <c r="E569">
        <f>A1_2020_Berechnung!M58</f>
        <v>137866</v>
      </c>
    </row>
    <row r="570" spans="1:5" x14ac:dyDescent="0.25">
      <c r="A570">
        <f>A1_2020_Berechnung!A59</f>
        <v>461</v>
      </c>
      <c r="B570">
        <f>A1_2020_Berechnung!$M$8</f>
        <v>2015</v>
      </c>
      <c r="C570" t="str">
        <f>VLOOKUP(A570,[1]Tabelle1!$A$1:$B$68,2,FALSE)</f>
        <v>Wesermarsch</v>
      </c>
      <c r="D570" t="str">
        <f>VLOOKUP(A570,[2]Tabelle1!$A$2:$C$53,3,FALSE)</f>
        <v>K03461</v>
      </c>
      <c r="E570">
        <f>A1_2020_Berechnung!M59</f>
        <v>89239</v>
      </c>
    </row>
    <row r="571" spans="1:5" x14ac:dyDescent="0.25">
      <c r="A571">
        <f>A1_2020_Berechnung!A60</f>
        <v>462</v>
      </c>
      <c r="B571">
        <f>A1_2020_Berechnung!$M$8</f>
        <v>2015</v>
      </c>
      <c r="C571" t="str">
        <f>VLOOKUP(A571,[1]Tabelle1!$A$1:$B$68,2,FALSE)</f>
        <v>Wittmund</v>
      </c>
      <c r="D571" t="str">
        <f>VLOOKUP(A571,[2]Tabelle1!$A$2:$C$53,3,FALSE)</f>
        <v>K03462</v>
      </c>
      <c r="E571">
        <f>A1_2020_Berechnung!M60</f>
        <v>57173</v>
      </c>
    </row>
    <row r="572" spans="1:5" x14ac:dyDescent="0.25">
      <c r="A572">
        <f>A1_2020_Berechnung!A61</f>
        <v>4</v>
      </c>
      <c r="B572">
        <f>A1_2020_Berechnung!$M$8</f>
        <v>2015</v>
      </c>
      <c r="C572" t="str">
        <f>VLOOKUP(A572,[1]Tabelle1!$A$1:$B$68,2,FALSE)</f>
        <v>Stat. Region Weser-Ems</v>
      </c>
      <c r="D572" t="str">
        <f>VLOOKUP(A572,[2]Tabelle1!$A$2:$C$53,3,FALSE)</f>
        <v>K034</v>
      </c>
      <c r="E572">
        <f>A1_2020_Berechnung!M61</f>
        <v>2496176</v>
      </c>
    </row>
    <row r="573" spans="1:5" x14ac:dyDescent="0.25">
      <c r="A573">
        <f>A1_2020_Berechnung!A62</f>
        <v>0</v>
      </c>
      <c r="B573">
        <f>A1_2020_Berechnung!$M$8</f>
        <v>2015</v>
      </c>
      <c r="C573" t="str">
        <f>VLOOKUP(A573,[1]Tabelle1!$A$1:$B$68,2,FALSE)</f>
        <v>Niedersachsen</v>
      </c>
      <c r="D573" t="str">
        <f>VLOOKUP(A573,[2]Tabelle1!$A$2:$C$53,3,FALSE)</f>
        <v>K030</v>
      </c>
      <c r="E573">
        <f>A1_2020_Berechnung!M62</f>
        <v>7926599</v>
      </c>
    </row>
    <row r="574" spans="1:5" x14ac:dyDescent="0.25">
      <c r="A574">
        <f>A1_2020_Berechnung!A11</f>
        <v>101</v>
      </c>
      <c r="B574">
        <f>A1_2020_Berechnung!$N$8</f>
        <v>2016</v>
      </c>
      <c r="C574" t="str">
        <f>VLOOKUP(A574,[1]Tabelle1!$A$1:$B$68,2,FALSE)</f>
        <v>Braunschweig  Stadt</v>
      </c>
      <c r="D574" t="str">
        <f>VLOOKUP(A574,[2]Tabelle1!$A$2:$C$53,3,FALSE)</f>
        <v>K03101</v>
      </c>
      <c r="E574">
        <f>A1_2020_Berechnung!N11</f>
        <v>248667</v>
      </c>
    </row>
    <row r="575" spans="1:5" x14ac:dyDescent="0.25">
      <c r="A575">
        <f>A1_2020_Berechnung!A12</f>
        <v>102</v>
      </c>
      <c r="B575">
        <f>A1_2020_Berechnung!$N$8</f>
        <v>2016</v>
      </c>
      <c r="C575" t="str">
        <f>VLOOKUP(A575,[1]Tabelle1!$A$1:$B$68,2,FALSE)</f>
        <v>Salzgitter  Stadt</v>
      </c>
      <c r="D575" t="str">
        <f>VLOOKUP(A575,[2]Tabelle1!$A$2:$C$53,3,FALSE)</f>
        <v>K03102</v>
      </c>
      <c r="E575">
        <f>A1_2020_Berechnung!N12</f>
        <v>103668</v>
      </c>
    </row>
    <row r="576" spans="1:5" x14ac:dyDescent="0.25">
      <c r="A576">
        <f>A1_2020_Berechnung!A13</f>
        <v>103</v>
      </c>
      <c r="B576">
        <f>A1_2020_Berechnung!$N$8</f>
        <v>2016</v>
      </c>
      <c r="C576" t="str">
        <f>VLOOKUP(A576,[1]Tabelle1!$A$1:$B$68,2,FALSE)</f>
        <v>Wolfsburg  Stadt</v>
      </c>
      <c r="D576" t="str">
        <f>VLOOKUP(A576,[2]Tabelle1!$A$2:$C$53,3,FALSE)</f>
        <v>K03103</v>
      </c>
      <c r="E576">
        <f>A1_2020_Berechnung!N13</f>
        <v>123909</v>
      </c>
    </row>
    <row r="577" spans="1:5" x14ac:dyDescent="0.25">
      <c r="A577">
        <f>A1_2020_Berechnung!A14</f>
        <v>151</v>
      </c>
      <c r="B577">
        <f>A1_2020_Berechnung!$N$8</f>
        <v>2016</v>
      </c>
      <c r="C577" t="str">
        <f>VLOOKUP(A577,[1]Tabelle1!$A$1:$B$68,2,FALSE)</f>
        <v>Gifhorn</v>
      </c>
      <c r="D577" t="str">
        <f>VLOOKUP(A577,[2]Tabelle1!$A$2:$C$53,3,FALSE)</f>
        <v>K03151</v>
      </c>
      <c r="E577">
        <f>A1_2020_Berechnung!N14</f>
        <v>174749</v>
      </c>
    </row>
    <row r="578" spans="1:5" x14ac:dyDescent="0.25">
      <c r="A578">
        <f>A1_2020_Berechnung!A15</f>
        <v>153</v>
      </c>
      <c r="B578">
        <f>A1_2020_Berechnung!$N$8</f>
        <v>2016</v>
      </c>
      <c r="C578" t="str">
        <f>VLOOKUP(A578,[1]Tabelle1!$A$1:$B$68,2,FALSE)</f>
        <v>Goslar</v>
      </c>
      <c r="D578" t="str">
        <f>VLOOKUP(A578,[2]Tabelle1!$A$2:$C$53,3,FALSE)</f>
        <v>K03153</v>
      </c>
      <c r="E578">
        <f>A1_2020_Berechnung!N15</f>
        <v>137979</v>
      </c>
    </row>
    <row r="579" spans="1:5" x14ac:dyDescent="0.25">
      <c r="A579">
        <f>A1_2020_Berechnung!A16</f>
        <v>154</v>
      </c>
      <c r="B579">
        <f>A1_2020_Berechnung!$N$8</f>
        <v>2016</v>
      </c>
      <c r="C579" t="str">
        <f>VLOOKUP(A579,[1]Tabelle1!$A$1:$B$68,2,FALSE)</f>
        <v>Helmstedt</v>
      </c>
      <c r="D579" t="str">
        <f>VLOOKUP(A579,[2]Tabelle1!$A$2:$C$53,3,FALSE)</f>
        <v>K03154</v>
      </c>
      <c r="E579">
        <f>A1_2020_Berechnung!N16</f>
        <v>92079</v>
      </c>
    </row>
    <row r="580" spans="1:5" x14ac:dyDescent="0.25">
      <c r="A580">
        <f>A1_2020_Berechnung!A17</f>
        <v>155</v>
      </c>
      <c r="B580">
        <f>A1_2020_Berechnung!$N$8</f>
        <v>2016</v>
      </c>
      <c r="C580" t="str">
        <f>VLOOKUP(A580,[1]Tabelle1!$A$1:$B$68,2,FALSE)</f>
        <v>Northeim</v>
      </c>
      <c r="D580" t="str">
        <f>VLOOKUP(A580,[2]Tabelle1!$A$2:$C$53,3,FALSE)</f>
        <v>K03155</v>
      </c>
      <c r="E580">
        <f>A1_2020_Berechnung!N17</f>
        <v>133610</v>
      </c>
    </row>
    <row r="581" spans="1:5" x14ac:dyDescent="0.25">
      <c r="A581">
        <f>A1_2020_Berechnung!A18</f>
        <v>157</v>
      </c>
      <c r="B581">
        <f>A1_2020_Berechnung!$N$8</f>
        <v>2016</v>
      </c>
      <c r="C581" t="str">
        <f>VLOOKUP(A581,[1]Tabelle1!$A$1:$B$68,2,FALSE)</f>
        <v>Peine</v>
      </c>
      <c r="D581" t="str">
        <f>VLOOKUP(A581,[2]Tabelle1!$A$2:$C$53,3,FALSE)</f>
        <v>K03157</v>
      </c>
      <c r="E581">
        <f>A1_2020_Berechnung!N18</f>
        <v>132979</v>
      </c>
    </row>
    <row r="582" spans="1:5" x14ac:dyDescent="0.25">
      <c r="A582">
        <f>A1_2020_Berechnung!A19</f>
        <v>158</v>
      </c>
      <c r="B582">
        <f>A1_2020_Berechnung!$N$8</f>
        <v>2016</v>
      </c>
      <c r="C582" t="str">
        <f>VLOOKUP(A582,[1]Tabelle1!$A$1:$B$68,2,FALSE)</f>
        <v>Wolfenbüttel</v>
      </c>
      <c r="D582" t="str">
        <f>VLOOKUP(A582,[2]Tabelle1!$A$2:$C$53,3,FALSE)</f>
        <v>K03158</v>
      </c>
      <c r="E582">
        <f>A1_2020_Berechnung!N19</f>
        <v>120904</v>
      </c>
    </row>
    <row r="583" spans="1:5" x14ac:dyDescent="0.25">
      <c r="A583">
        <f>A1_2020_Berechnung!A20</f>
        <v>159</v>
      </c>
      <c r="B583">
        <f>A1_2020_Berechnung!$N$8</f>
        <v>2016</v>
      </c>
      <c r="C583" t="str">
        <f>VLOOKUP(A583,[1]Tabelle1!$A$1:$B$68,2,FALSE)</f>
        <v>Göttingen</v>
      </c>
      <c r="D583" t="str">
        <f>VLOOKUP(A583,[2]Tabelle1!$A$2:$C$53,3,FALSE)</f>
        <v>K03159</v>
      </c>
      <c r="E583">
        <f>A1_2020_Berechnung!N20</f>
        <v>326244</v>
      </c>
    </row>
    <row r="584" spans="1:5" x14ac:dyDescent="0.25">
      <c r="A584">
        <f>A1_2020_Berechnung!A21</f>
        <v>1</v>
      </c>
      <c r="B584">
        <f>A1_2020_Berechnung!$N$8</f>
        <v>2016</v>
      </c>
      <c r="C584" t="str">
        <f>VLOOKUP(A584,[1]Tabelle1!$A$1:$B$68,2,FALSE)</f>
        <v>Stat. Region Braunschweig</v>
      </c>
      <c r="D584" t="str">
        <f>VLOOKUP(A584,[2]Tabelle1!$A$2:$C$53,3,FALSE)</f>
        <v>K031</v>
      </c>
      <c r="E584">
        <f>A1_2020_Berechnung!N21</f>
        <v>1595609</v>
      </c>
    </row>
    <row r="585" spans="1:5" x14ac:dyDescent="0.25">
      <c r="A585">
        <f>A1_2020_Berechnung!A22</f>
        <v>241</v>
      </c>
      <c r="B585">
        <f>A1_2020_Berechnung!$N$8</f>
        <v>2016</v>
      </c>
      <c r="C585" t="str">
        <f>VLOOKUP(A585,[1]Tabelle1!$A$1:$B$68,2,FALSE)</f>
        <v>Hannover  Region</v>
      </c>
      <c r="D585" t="str">
        <f>VLOOKUP(A585,[2]Tabelle1!$A$2:$C$53,3,FALSE)</f>
        <v>K03241</v>
      </c>
      <c r="E585">
        <f>A1_2020_Berechnung!N22</f>
        <v>1148700</v>
      </c>
    </row>
    <row r="586" spans="1:5" x14ac:dyDescent="0.25">
      <c r="A586">
        <f>A1_2020_Berechnung!A23</f>
        <v>241001</v>
      </c>
      <c r="B586">
        <f>A1_2020_Berechnung!$N$8</f>
        <v>2016</v>
      </c>
      <c r="C586" t="str">
        <f>VLOOKUP(A586,[1]Tabelle1!$A$1:$B$68,2,FALSE)</f>
        <v xml:space="preserve">   dav. Hannover  Lhst.</v>
      </c>
      <c r="D586" t="str">
        <f>VLOOKUP(A586,[2]Tabelle1!$A$2:$C$53,3,FALSE)</f>
        <v>K03241001</v>
      </c>
      <c r="E586">
        <f>A1_2020_Berechnung!N23</f>
        <v>532864</v>
      </c>
    </row>
    <row r="587" spans="1:5" x14ac:dyDescent="0.25">
      <c r="A587">
        <f>A1_2020_Berechnung!A24</f>
        <v>241999</v>
      </c>
      <c r="B587">
        <f>A1_2020_Berechnung!$N$8</f>
        <v>2016</v>
      </c>
      <c r="C587" t="str">
        <f>VLOOKUP(A587,[1]Tabelle1!$A$1:$B$68,2,FALSE)</f>
        <v xml:space="preserve">   dav. Hannover  Umland</v>
      </c>
      <c r="D587" t="str">
        <f>VLOOKUP(A587,[2]Tabelle1!$A$2:$C$53,3,FALSE)</f>
        <v>K03241999</v>
      </c>
      <c r="E587">
        <f>A1_2020_Berechnung!N24</f>
        <v>615836</v>
      </c>
    </row>
    <row r="588" spans="1:5" x14ac:dyDescent="0.25">
      <c r="A588">
        <f>A1_2020_Berechnung!A25</f>
        <v>251</v>
      </c>
      <c r="B588">
        <f>A1_2020_Berechnung!$N$8</f>
        <v>2016</v>
      </c>
      <c r="C588" t="str">
        <f>VLOOKUP(A588,[1]Tabelle1!$A$1:$B$68,2,FALSE)</f>
        <v>Diepholz</v>
      </c>
      <c r="D588" t="str">
        <f>VLOOKUP(A588,[2]Tabelle1!$A$2:$C$53,3,FALSE)</f>
        <v>K03251</v>
      </c>
      <c r="E588">
        <f>A1_2020_Berechnung!N25</f>
        <v>215082</v>
      </c>
    </row>
    <row r="589" spans="1:5" x14ac:dyDescent="0.25">
      <c r="A589">
        <f>A1_2020_Berechnung!A26</f>
        <v>252</v>
      </c>
      <c r="B589">
        <f>A1_2020_Berechnung!$N$8</f>
        <v>2016</v>
      </c>
      <c r="C589" t="str">
        <f>VLOOKUP(A589,[1]Tabelle1!$A$1:$B$68,2,FALSE)</f>
        <v>Hameln-Pyrmont</v>
      </c>
      <c r="D589" t="str">
        <f>VLOOKUP(A589,[2]Tabelle1!$A$2:$C$53,3,FALSE)</f>
        <v>K03252</v>
      </c>
      <c r="E589">
        <f>A1_2020_Berechnung!N26</f>
        <v>148265</v>
      </c>
    </row>
    <row r="590" spans="1:5" x14ac:dyDescent="0.25">
      <c r="A590">
        <f>A1_2020_Berechnung!A27</f>
        <v>254</v>
      </c>
      <c r="B590">
        <f>A1_2020_Berechnung!$N$8</f>
        <v>2016</v>
      </c>
      <c r="C590" t="str">
        <f>VLOOKUP(A590,[1]Tabelle1!$A$1:$B$68,2,FALSE)</f>
        <v>Hildesheim</v>
      </c>
      <c r="D590" t="str">
        <f>VLOOKUP(A590,[2]Tabelle1!$A$2:$C$53,3,FALSE)</f>
        <v>K03254</v>
      </c>
      <c r="E590">
        <f>A1_2020_Berechnung!N27</f>
        <v>277300</v>
      </c>
    </row>
    <row r="591" spans="1:5" x14ac:dyDescent="0.25">
      <c r="A591">
        <f>A1_2020_Berechnung!A28</f>
        <v>255</v>
      </c>
      <c r="B591">
        <f>A1_2020_Berechnung!$N$8</f>
        <v>2016</v>
      </c>
      <c r="C591" t="str">
        <f>VLOOKUP(A591,[1]Tabelle1!$A$1:$B$68,2,FALSE)</f>
        <v>Holzminden</v>
      </c>
      <c r="D591" t="str">
        <f>VLOOKUP(A591,[2]Tabelle1!$A$2:$C$53,3,FALSE)</f>
        <v>K03255</v>
      </c>
      <c r="E591">
        <f>A1_2020_Berechnung!N28</f>
        <v>71510</v>
      </c>
    </row>
    <row r="592" spans="1:5" x14ac:dyDescent="0.25">
      <c r="A592">
        <f>A1_2020_Berechnung!A29</f>
        <v>256</v>
      </c>
      <c r="B592">
        <f>A1_2020_Berechnung!$N$8</f>
        <v>2016</v>
      </c>
      <c r="C592" t="str">
        <f>VLOOKUP(A592,[1]Tabelle1!$A$1:$B$68,2,FALSE)</f>
        <v>Nienburg (Weser)</v>
      </c>
      <c r="D592" t="str">
        <f>VLOOKUP(A592,[2]Tabelle1!$A$2:$C$53,3,FALSE)</f>
        <v>K03256</v>
      </c>
      <c r="E592">
        <f>A1_2020_Berechnung!N29</f>
        <v>121503</v>
      </c>
    </row>
    <row r="593" spans="1:5" x14ac:dyDescent="0.25">
      <c r="A593">
        <f>A1_2020_Berechnung!A30</f>
        <v>257</v>
      </c>
      <c r="B593">
        <f>A1_2020_Berechnung!$N$8</f>
        <v>2016</v>
      </c>
      <c r="C593" t="str">
        <f>VLOOKUP(A593,[1]Tabelle1!$A$1:$B$68,2,FALSE)</f>
        <v>Schaumburg</v>
      </c>
      <c r="D593" t="str">
        <f>VLOOKUP(A593,[2]Tabelle1!$A$2:$C$53,3,FALSE)</f>
        <v>K03257</v>
      </c>
      <c r="E593">
        <f>A1_2020_Berechnung!N30</f>
        <v>157616</v>
      </c>
    </row>
    <row r="594" spans="1:5" x14ac:dyDescent="0.25">
      <c r="A594">
        <f>A1_2020_Berechnung!A31</f>
        <v>2</v>
      </c>
      <c r="B594">
        <f>A1_2020_Berechnung!$N$8</f>
        <v>2016</v>
      </c>
      <c r="C594" t="str">
        <f>VLOOKUP(A594,[1]Tabelle1!$A$1:$B$68,2,FALSE)</f>
        <v>Stat. Region Hannover</v>
      </c>
      <c r="D594" t="str">
        <f>VLOOKUP(A594,[2]Tabelle1!$A$2:$C$53,3,FALSE)</f>
        <v>K032</v>
      </c>
      <c r="E594">
        <f>A1_2020_Berechnung!N31</f>
        <v>2139976</v>
      </c>
    </row>
    <row r="595" spans="1:5" x14ac:dyDescent="0.25">
      <c r="A595">
        <f>A1_2020_Berechnung!A32</f>
        <v>351</v>
      </c>
      <c r="B595">
        <f>A1_2020_Berechnung!$N$8</f>
        <v>2016</v>
      </c>
      <c r="C595" t="str">
        <f>VLOOKUP(A595,[1]Tabelle1!$A$1:$B$68,2,FALSE)</f>
        <v>Celle</v>
      </c>
      <c r="D595" t="str">
        <f>VLOOKUP(A595,[2]Tabelle1!$A$2:$C$53,3,FALSE)</f>
        <v>K03351</v>
      </c>
      <c r="E595">
        <f>A1_2020_Berechnung!N32</f>
        <v>178370</v>
      </c>
    </row>
    <row r="596" spans="1:5" x14ac:dyDescent="0.25">
      <c r="A596">
        <f>A1_2020_Berechnung!A33</f>
        <v>352</v>
      </c>
      <c r="B596">
        <f>A1_2020_Berechnung!$N$8</f>
        <v>2016</v>
      </c>
      <c r="C596" t="str">
        <f>VLOOKUP(A596,[1]Tabelle1!$A$1:$B$68,2,FALSE)</f>
        <v>Cuxhaven</v>
      </c>
      <c r="D596" t="str">
        <f>VLOOKUP(A596,[2]Tabelle1!$A$2:$C$53,3,FALSE)</f>
        <v>K03352</v>
      </c>
      <c r="E596">
        <f>A1_2020_Berechnung!N33</f>
        <v>198670</v>
      </c>
    </row>
    <row r="597" spans="1:5" x14ac:dyDescent="0.25">
      <c r="A597">
        <f>A1_2020_Berechnung!A34</f>
        <v>353</v>
      </c>
      <c r="B597">
        <f>A1_2020_Berechnung!$N$8</f>
        <v>2016</v>
      </c>
      <c r="C597" t="str">
        <f>VLOOKUP(A597,[1]Tabelle1!$A$1:$B$68,2,FALSE)</f>
        <v>Harburg</v>
      </c>
      <c r="D597" t="str">
        <f>VLOOKUP(A597,[2]Tabelle1!$A$2:$C$53,3,FALSE)</f>
        <v>K03353</v>
      </c>
      <c r="E597">
        <f>A1_2020_Berechnung!N34</f>
        <v>250326</v>
      </c>
    </row>
    <row r="598" spans="1:5" x14ac:dyDescent="0.25">
      <c r="A598">
        <f>A1_2020_Berechnung!A35</f>
        <v>354</v>
      </c>
      <c r="B598">
        <f>A1_2020_Berechnung!$N$8</f>
        <v>2016</v>
      </c>
      <c r="C598" t="str">
        <f>VLOOKUP(A598,[1]Tabelle1!$A$1:$B$68,2,FALSE)</f>
        <v>Lüchow-Dannenberg</v>
      </c>
      <c r="D598" t="str">
        <f>VLOOKUP(A598,[2]Tabelle1!$A$2:$C$53,3,FALSE)</f>
        <v>K03354</v>
      </c>
      <c r="E598">
        <f>A1_2020_Berechnung!N35</f>
        <v>48825</v>
      </c>
    </row>
    <row r="599" spans="1:5" x14ac:dyDescent="0.25">
      <c r="A599">
        <f>A1_2020_Berechnung!A36</f>
        <v>355</v>
      </c>
      <c r="B599">
        <f>A1_2020_Berechnung!$N$8</f>
        <v>2016</v>
      </c>
      <c r="C599" t="str">
        <f>VLOOKUP(A599,[1]Tabelle1!$A$1:$B$68,2,FALSE)</f>
        <v>Lüneburg</v>
      </c>
      <c r="D599" t="str">
        <f>VLOOKUP(A599,[2]Tabelle1!$A$2:$C$53,3,FALSE)</f>
        <v>K03355</v>
      </c>
      <c r="E599">
        <f>A1_2020_Berechnung!N36</f>
        <v>181605</v>
      </c>
    </row>
    <row r="600" spans="1:5" x14ac:dyDescent="0.25">
      <c r="A600">
        <f>A1_2020_Berechnung!A37</f>
        <v>356</v>
      </c>
      <c r="B600">
        <f>A1_2020_Berechnung!$N$8</f>
        <v>2016</v>
      </c>
      <c r="C600" t="str">
        <f>VLOOKUP(A600,[1]Tabelle1!$A$1:$B$68,2,FALSE)</f>
        <v>Osterholz</v>
      </c>
      <c r="D600" t="str">
        <f>VLOOKUP(A600,[2]Tabelle1!$A$2:$C$53,3,FALSE)</f>
        <v>K03356</v>
      </c>
      <c r="E600">
        <f>A1_2020_Berechnung!N37</f>
        <v>112695</v>
      </c>
    </row>
    <row r="601" spans="1:5" x14ac:dyDescent="0.25">
      <c r="A601">
        <f>A1_2020_Berechnung!A38</f>
        <v>357</v>
      </c>
      <c r="B601">
        <f>A1_2020_Berechnung!$N$8</f>
        <v>2016</v>
      </c>
      <c r="C601" t="str">
        <f>VLOOKUP(A601,[1]Tabelle1!$A$1:$B$68,2,FALSE)</f>
        <v>Rotenburg (Wümme)</v>
      </c>
      <c r="D601" t="str">
        <f>VLOOKUP(A601,[2]Tabelle1!$A$2:$C$53,3,FALSE)</f>
        <v>K03357</v>
      </c>
      <c r="E601">
        <f>A1_2020_Berechnung!N38</f>
        <v>163372</v>
      </c>
    </row>
    <row r="602" spans="1:5" x14ac:dyDescent="0.25">
      <c r="A602">
        <f>A1_2020_Berechnung!A39</f>
        <v>358</v>
      </c>
      <c r="B602">
        <f>A1_2020_Berechnung!$N$8</f>
        <v>2016</v>
      </c>
      <c r="C602" t="str">
        <f>VLOOKUP(A602,[1]Tabelle1!$A$1:$B$68,2,FALSE)</f>
        <v>Heidekreis</v>
      </c>
      <c r="D602" t="str">
        <f>VLOOKUP(A602,[2]Tabelle1!$A$2:$C$53,3,FALSE)</f>
        <v>K03358</v>
      </c>
      <c r="E602">
        <f>A1_2020_Berechnung!N39</f>
        <v>139641</v>
      </c>
    </row>
    <row r="603" spans="1:5" x14ac:dyDescent="0.25">
      <c r="A603">
        <f>A1_2020_Berechnung!A40</f>
        <v>359</v>
      </c>
      <c r="B603">
        <f>A1_2020_Berechnung!$N$8</f>
        <v>2016</v>
      </c>
      <c r="C603" t="str">
        <f>VLOOKUP(A603,[1]Tabelle1!$A$1:$B$68,2,FALSE)</f>
        <v>Stade</v>
      </c>
      <c r="D603" t="str">
        <f>VLOOKUP(A603,[2]Tabelle1!$A$2:$C$53,3,FALSE)</f>
        <v>K03359</v>
      </c>
      <c r="E603">
        <f>A1_2020_Berechnung!N40</f>
        <v>201638</v>
      </c>
    </row>
    <row r="604" spans="1:5" x14ac:dyDescent="0.25">
      <c r="A604">
        <f>A1_2020_Berechnung!A41</f>
        <v>360</v>
      </c>
      <c r="B604">
        <f>A1_2020_Berechnung!$N$8</f>
        <v>2016</v>
      </c>
      <c r="C604" t="str">
        <f>VLOOKUP(A604,[1]Tabelle1!$A$1:$B$68,2,FALSE)</f>
        <v>Uelzen</v>
      </c>
      <c r="D604" t="str">
        <f>VLOOKUP(A604,[2]Tabelle1!$A$2:$C$53,3,FALSE)</f>
        <v>K03360</v>
      </c>
      <c r="E604">
        <f>A1_2020_Berechnung!N41</f>
        <v>92961</v>
      </c>
    </row>
    <row r="605" spans="1:5" x14ac:dyDescent="0.25">
      <c r="A605">
        <f>A1_2020_Berechnung!A42</f>
        <v>361</v>
      </c>
      <c r="B605">
        <f>A1_2020_Berechnung!$N$8</f>
        <v>2016</v>
      </c>
      <c r="C605" t="str">
        <f>VLOOKUP(A605,[1]Tabelle1!$A$1:$B$68,2,FALSE)</f>
        <v>Verden</v>
      </c>
      <c r="D605" t="str">
        <f>VLOOKUP(A605,[2]Tabelle1!$A$2:$C$53,3,FALSE)</f>
        <v>K03361</v>
      </c>
      <c r="E605">
        <f>A1_2020_Berechnung!N42</f>
        <v>135842</v>
      </c>
    </row>
    <row r="606" spans="1:5" x14ac:dyDescent="0.25">
      <c r="A606">
        <f>A1_2020_Berechnung!A43</f>
        <v>3</v>
      </c>
      <c r="B606">
        <f>A1_2020_Berechnung!$N$8</f>
        <v>2016</v>
      </c>
      <c r="C606" t="str">
        <f>VLOOKUP(A606,[1]Tabelle1!$A$1:$B$68,2,FALSE)</f>
        <v>Stat. Region Lüneburg</v>
      </c>
      <c r="D606" t="str">
        <f>VLOOKUP(A606,[2]Tabelle1!$A$2:$C$53,3,FALSE)</f>
        <v>K033</v>
      </c>
      <c r="E606">
        <f>A1_2020_Berechnung!N43</f>
        <v>1703945</v>
      </c>
    </row>
    <row r="607" spans="1:5" x14ac:dyDescent="0.25">
      <c r="A607">
        <f>A1_2020_Berechnung!A44</f>
        <v>401</v>
      </c>
      <c r="B607">
        <f>A1_2020_Berechnung!$N$8</f>
        <v>2016</v>
      </c>
      <c r="C607" t="str">
        <f>VLOOKUP(A607,[1]Tabelle1!$A$1:$B$68,2,FALSE)</f>
        <v>Delmenhorst  Stadt</v>
      </c>
      <c r="D607" t="str">
        <f>VLOOKUP(A607,[2]Tabelle1!$A$2:$C$53,3,FALSE)</f>
        <v>K03401</v>
      </c>
      <c r="E607">
        <f>A1_2020_Berechnung!N44</f>
        <v>77045</v>
      </c>
    </row>
    <row r="608" spans="1:5" x14ac:dyDescent="0.25">
      <c r="A608">
        <f>A1_2020_Berechnung!A45</f>
        <v>402</v>
      </c>
      <c r="B608">
        <f>A1_2020_Berechnung!$N$8</f>
        <v>2016</v>
      </c>
      <c r="C608" t="str">
        <f>VLOOKUP(A608,[1]Tabelle1!$A$1:$B$68,2,FALSE)</f>
        <v>Emden  Stadt</v>
      </c>
      <c r="D608" t="str">
        <f>VLOOKUP(A608,[2]Tabelle1!$A$2:$C$53,3,FALSE)</f>
        <v>K03402</v>
      </c>
      <c r="E608">
        <f>A1_2020_Berechnung!N45</f>
        <v>50486</v>
      </c>
    </row>
    <row r="609" spans="1:5" x14ac:dyDescent="0.25">
      <c r="A609">
        <f>A1_2020_Berechnung!A46</f>
        <v>403</v>
      </c>
      <c r="B609">
        <f>A1_2020_Berechnung!$N$8</f>
        <v>2016</v>
      </c>
      <c r="C609" t="str">
        <f>VLOOKUP(A609,[1]Tabelle1!$A$1:$B$68,2,FALSE)</f>
        <v>Oldenburg(Oldb)  Stadt</v>
      </c>
      <c r="D609" t="str">
        <f>VLOOKUP(A609,[2]Tabelle1!$A$2:$C$53,3,FALSE)</f>
        <v>K03403</v>
      </c>
      <c r="E609">
        <f>A1_2020_Berechnung!N46</f>
        <v>165711</v>
      </c>
    </row>
    <row r="610" spans="1:5" x14ac:dyDescent="0.25">
      <c r="A610">
        <f>A1_2020_Berechnung!A47</f>
        <v>404</v>
      </c>
      <c r="B610">
        <f>A1_2020_Berechnung!$N$8</f>
        <v>2016</v>
      </c>
      <c r="C610" t="str">
        <f>VLOOKUP(A610,[1]Tabelle1!$A$1:$B$68,2,FALSE)</f>
        <v>Osnabrück  Stadt</v>
      </c>
      <c r="D610" t="str">
        <f>VLOOKUP(A610,[2]Tabelle1!$A$2:$C$53,3,FALSE)</f>
        <v>K03404</v>
      </c>
      <c r="E610">
        <f>A1_2020_Berechnung!N47</f>
        <v>164070</v>
      </c>
    </row>
    <row r="611" spans="1:5" x14ac:dyDescent="0.25">
      <c r="A611">
        <f>A1_2020_Berechnung!A48</f>
        <v>405</v>
      </c>
      <c r="B611">
        <f>A1_2020_Berechnung!$N$8</f>
        <v>2016</v>
      </c>
      <c r="C611" t="str">
        <f>VLOOKUP(A611,[1]Tabelle1!$A$1:$B$68,2,FALSE)</f>
        <v>Wilhelmshaven  Stadt</v>
      </c>
      <c r="D611" t="str">
        <f>VLOOKUP(A611,[2]Tabelle1!$A$2:$C$53,3,FALSE)</f>
        <v>K03405</v>
      </c>
      <c r="E611">
        <f>A1_2020_Berechnung!N48</f>
        <v>76201</v>
      </c>
    </row>
    <row r="612" spans="1:5" x14ac:dyDescent="0.25">
      <c r="A612">
        <f>A1_2020_Berechnung!A49</f>
        <v>451</v>
      </c>
      <c r="B612">
        <f>A1_2020_Berechnung!$N$8</f>
        <v>2016</v>
      </c>
      <c r="C612" t="str">
        <f>VLOOKUP(A612,[1]Tabelle1!$A$1:$B$68,2,FALSE)</f>
        <v>Ammerland</v>
      </c>
      <c r="D612" t="str">
        <f>VLOOKUP(A612,[2]Tabelle1!$A$2:$C$53,3,FALSE)</f>
        <v>K03451</v>
      </c>
      <c r="E612">
        <f>A1_2020_Berechnung!N49</f>
        <v>122698</v>
      </c>
    </row>
    <row r="613" spans="1:5" x14ac:dyDescent="0.25">
      <c r="A613">
        <f>A1_2020_Berechnung!A50</f>
        <v>452</v>
      </c>
      <c r="B613">
        <f>A1_2020_Berechnung!$N$8</f>
        <v>2016</v>
      </c>
      <c r="C613" t="str">
        <f>VLOOKUP(A613,[1]Tabelle1!$A$1:$B$68,2,FALSE)</f>
        <v>Aurich</v>
      </c>
      <c r="D613" t="str">
        <f>VLOOKUP(A613,[2]Tabelle1!$A$2:$C$53,3,FALSE)</f>
        <v>K03452</v>
      </c>
      <c r="E613">
        <f>A1_2020_Berechnung!N50</f>
        <v>190066</v>
      </c>
    </row>
    <row r="614" spans="1:5" x14ac:dyDescent="0.25">
      <c r="A614">
        <f>A1_2020_Berechnung!A51</f>
        <v>453</v>
      </c>
      <c r="B614">
        <f>A1_2020_Berechnung!$N$8</f>
        <v>2016</v>
      </c>
      <c r="C614" t="str">
        <f>VLOOKUP(A614,[1]Tabelle1!$A$1:$B$68,2,FALSE)</f>
        <v>Cloppenburg</v>
      </c>
      <c r="D614" t="str">
        <f>VLOOKUP(A614,[2]Tabelle1!$A$2:$C$53,3,FALSE)</f>
        <v>K03453</v>
      </c>
      <c r="E614">
        <f>A1_2020_Berechnung!N51</f>
        <v>165930</v>
      </c>
    </row>
    <row r="615" spans="1:5" x14ac:dyDescent="0.25">
      <c r="A615">
        <f>A1_2020_Berechnung!A52</f>
        <v>454</v>
      </c>
      <c r="B615">
        <f>A1_2020_Berechnung!$N$8</f>
        <v>2016</v>
      </c>
      <c r="C615" t="str">
        <f>VLOOKUP(A615,[1]Tabelle1!$A$1:$B$68,2,FALSE)</f>
        <v>Emsland</v>
      </c>
      <c r="D615" t="str">
        <f>VLOOKUP(A615,[2]Tabelle1!$A$2:$C$53,3,FALSE)</f>
        <v>K03454</v>
      </c>
      <c r="E615">
        <f>A1_2020_Berechnung!N52</f>
        <v>321391</v>
      </c>
    </row>
    <row r="616" spans="1:5" x14ac:dyDescent="0.25">
      <c r="A616">
        <f>A1_2020_Berechnung!A53</f>
        <v>455</v>
      </c>
      <c r="B616">
        <f>A1_2020_Berechnung!$N$8</f>
        <v>2016</v>
      </c>
      <c r="C616" t="str">
        <f>VLOOKUP(A616,[1]Tabelle1!$A$1:$B$68,2,FALSE)</f>
        <v>Friesland</v>
      </c>
      <c r="D616" t="str">
        <f>VLOOKUP(A616,[2]Tabelle1!$A$2:$C$53,3,FALSE)</f>
        <v>K03455</v>
      </c>
      <c r="E616">
        <f>A1_2020_Berechnung!N53</f>
        <v>98409</v>
      </c>
    </row>
    <row r="617" spans="1:5" x14ac:dyDescent="0.25">
      <c r="A617">
        <f>A1_2020_Berechnung!A54</f>
        <v>456</v>
      </c>
      <c r="B617">
        <f>A1_2020_Berechnung!$N$8</f>
        <v>2016</v>
      </c>
      <c r="C617" t="str">
        <f>VLOOKUP(A617,[1]Tabelle1!$A$1:$B$68,2,FALSE)</f>
        <v>Grafschaft Bentheim</v>
      </c>
      <c r="D617" t="str">
        <f>VLOOKUP(A617,[2]Tabelle1!$A$2:$C$53,3,FALSE)</f>
        <v>K03456</v>
      </c>
      <c r="E617">
        <f>A1_2020_Berechnung!N54</f>
        <v>135770</v>
      </c>
    </row>
    <row r="618" spans="1:5" x14ac:dyDescent="0.25">
      <c r="A618">
        <f>A1_2020_Berechnung!A55</f>
        <v>457</v>
      </c>
      <c r="B618">
        <f>A1_2020_Berechnung!$N$8</f>
        <v>2016</v>
      </c>
      <c r="C618" t="str">
        <f>VLOOKUP(A618,[1]Tabelle1!$A$1:$B$68,2,FALSE)</f>
        <v>Leer</v>
      </c>
      <c r="D618" t="str">
        <f>VLOOKUP(A618,[2]Tabelle1!$A$2:$C$53,3,FALSE)</f>
        <v>K03457</v>
      </c>
      <c r="E618">
        <f>A1_2020_Berechnung!N55</f>
        <v>168253</v>
      </c>
    </row>
    <row r="619" spans="1:5" x14ac:dyDescent="0.25">
      <c r="A619">
        <f>A1_2020_Berechnung!A56</f>
        <v>458</v>
      </c>
      <c r="B619">
        <f>A1_2020_Berechnung!$N$8</f>
        <v>2016</v>
      </c>
      <c r="C619" t="str">
        <f>VLOOKUP(A619,[1]Tabelle1!$A$1:$B$68,2,FALSE)</f>
        <v>Oldenburg</v>
      </c>
      <c r="D619" t="str">
        <f>VLOOKUP(A619,[2]Tabelle1!$A$2:$C$53,3,FALSE)</f>
        <v>K03458</v>
      </c>
      <c r="E619">
        <f>A1_2020_Berechnung!N56</f>
        <v>129484</v>
      </c>
    </row>
    <row r="620" spans="1:5" x14ac:dyDescent="0.25">
      <c r="A620">
        <f>A1_2020_Berechnung!A57</f>
        <v>459</v>
      </c>
      <c r="B620">
        <f>A1_2020_Berechnung!$N$8</f>
        <v>2016</v>
      </c>
      <c r="C620" t="str">
        <f>VLOOKUP(A620,[1]Tabelle1!$A$1:$B$68,2,FALSE)</f>
        <v>Osnabrück</v>
      </c>
      <c r="D620" t="str">
        <f>VLOOKUP(A620,[2]Tabelle1!$A$2:$C$53,3,FALSE)</f>
        <v>K03459</v>
      </c>
      <c r="E620">
        <f>A1_2020_Berechnung!N57</f>
        <v>354807</v>
      </c>
    </row>
    <row r="621" spans="1:5" x14ac:dyDescent="0.25">
      <c r="A621">
        <f>A1_2020_Berechnung!A58</f>
        <v>460</v>
      </c>
      <c r="B621">
        <f>A1_2020_Berechnung!$N$8</f>
        <v>2016</v>
      </c>
      <c r="C621" t="str">
        <f>VLOOKUP(A621,[1]Tabelle1!$A$1:$B$68,2,FALSE)</f>
        <v>Vechta</v>
      </c>
      <c r="D621" t="str">
        <f>VLOOKUP(A621,[2]Tabelle1!$A$2:$C$53,3,FALSE)</f>
        <v>K03460</v>
      </c>
      <c r="E621">
        <f>A1_2020_Berechnung!N58</f>
        <v>139671</v>
      </c>
    </row>
    <row r="622" spans="1:5" x14ac:dyDescent="0.25">
      <c r="A622">
        <f>A1_2020_Berechnung!A59</f>
        <v>461</v>
      </c>
      <c r="B622">
        <f>A1_2020_Berechnung!$N$8</f>
        <v>2016</v>
      </c>
      <c r="C622" t="str">
        <f>VLOOKUP(A622,[1]Tabelle1!$A$1:$B$68,2,FALSE)</f>
        <v>Wesermarsch</v>
      </c>
      <c r="D622" t="str">
        <f>VLOOKUP(A622,[2]Tabelle1!$A$2:$C$53,3,FALSE)</f>
        <v>K03461</v>
      </c>
      <c r="E622">
        <f>A1_2020_Berechnung!N59</f>
        <v>89282</v>
      </c>
    </row>
    <row r="623" spans="1:5" x14ac:dyDescent="0.25">
      <c r="A623">
        <f>A1_2020_Berechnung!A60</f>
        <v>462</v>
      </c>
      <c r="B623">
        <f>A1_2020_Berechnung!$N$8</f>
        <v>2016</v>
      </c>
      <c r="C623" t="str">
        <f>VLOOKUP(A623,[1]Tabelle1!$A$1:$B$68,2,FALSE)</f>
        <v>Wittmund</v>
      </c>
      <c r="D623" t="str">
        <f>VLOOKUP(A623,[2]Tabelle1!$A$2:$C$53,3,FALSE)</f>
        <v>K03462</v>
      </c>
      <c r="E623">
        <f>A1_2020_Berechnung!N60</f>
        <v>56881</v>
      </c>
    </row>
    <row r="624" spans="1:5" x14ac:dyDescent="0.25">
      <c r="A624">
        <f>A1_2020_Berechnung!A61</f>
        <v>4</v>
      </c>
      <c r="B624">
        <f>A1_2020_Berechnung!$N$8</f>
        <v>2016</v>
      </c>
      <c r="C624" t="str">
        <f>VLOOKUP(A624,[1]Tabelle1!$A$1:$B$68,2,FALSE)</f>
        <v>Stat. Region Weser-Ems</v>
      </c>
      <c r="D624" t="str">
        <f>VLOOKUP(A624,[2]Tabelle1!$A$2:$C$53,3,FALSE)</f>
        <v>K034</v>
      </c>
      <c r="E624">
        <f>A1_2020_Berechnung!N61</f>
        <v>2506155</v>
      </c>
    </row>
    <row r="625" spans="1:5" x14ac:dyDescent="0.25">
      <c r="A625">
        <f>A1_2020_Berechnung!A62</f>
        <v>0</v>
      </c>
      <c r="B625">
        <f>A1_2020_Berechnung!$N$8</f>
        <v>2016</v>
      </c>
      <c r="C625" t="str">
        <f>VLOOKUP(A625,[1]Tabelle1!$A$1:$B$68,2,FALSE)</f>
        <v>Niedersachsen</v>
      </c>
      <c r="D625" t="str">
        <f>VLOOKUP(A625,[2]Tabelle1!$A$2:$C$53,3,FALSE)</f>
        <v>K030</v>
      </c>
      <c r="E625">
        <f>A1_2020_Berechnung!N62</f>
        <v>7945685</v>
      </c>
    </row>
    <row r="626" spans="1:5" x14ac:dyDescent="0.25">
      <c r="A626">
        <f>A1_2020_Berechnung!A11</f>
        <v>101</v>
      </c>
      <c r="B626">
        <f>A1_2020_Berechnung!$O$8</f>
        <v>2017</v>
      </c>
      <c r="C626" t="str">
        <f>VLOOKUP(A626,[1]Tabelle1!$A$1:$B$68,2,FALSE)</f>
        <v>Braunschweig  Stadt</v>
      </c>
      <c r="D626" t="str">
        <f>VLOOKUP(A626,[2]Tabelle1!$A$2:$C$53,3,FALSE)</f>
        <v>K03101</v>
      </c>
      <c r="E626">
        <f>A1_2020_Berechnung!O11</f>
        <v>248023</v>
      </c>
    </row>
    <row r="627" spans="1:5" x14ac:dyDescent="0.25">
      <c r="A627">
        <f>A1_2020_Berechnung!A12</f>
        <v>102</v>
      </c>
      <c r="B627">
        <f>A1_2020_Berechnung!$O$8</f>
        <v>2017</v>
      </c>
      <c r="C627" t="str">
        <f>VLOOKUP(A627,[1]Tabelle1!$A$1:$B$68,2,FALSE)</f>
        <v>Salzgitter  Stadt</v>
      </c>
      <c r="D627" t="str">
        <f>VLOOKUP(A627,[2]Tabelle1!$A$2:$C$53,3,FALSE)</f>
        <v>K03102</v>
      </c>
      <c r="E627">
        <f>A1_2020_Berechnung!O12</f>
        <v>104548</v>
      </c>
    </row>
    <row r="628" spans="1:5" x14ac:dyDescent="0.25">
      <c r="A628">
        <f>A1_2020_Berechnung!A13</f>
        <v>103</v>
      </c>
      <c r="B628">
        <f>A1_2020_Berechnung!$O$8</f>
        <v>2017</v>
      </c>
      <c r="C628" t="str">
        <f>VLOOKUP(A628,[1]Tabelle1!$A$1:$B$68,2,FALSE)</f>
        <v>Wolfsburg  Stadt</v>
      </c>
      <c r="D628" t="str">
        <f>VLOOKUP(A628,[2]Tabelle1!$A$2:$C$53,3,FALSE)</f>
        <v>K03103</v>
      </c>
      <c r="E628">
        <f>A1_2020_Berechnung!O13</f>
        <v>123914</v>
      </c>
    </row>
    <row r="629" spans="1:5" x14ac:dyDescent="0.25">
      <c r="A629">
        <f>A1_2020_Berechnung!A14</f>
        <v>151</v>
      </c>
      <c r="B629">
        <f>A1_2020_Berechnung!$O$8</f>
        <v>2017</v>
      </c>
      <c r="C629" t="str">
        <f>VLOOKUP(A629,[1]Tabelle1!$A$1:$B$68,2,FALSE)</f>
        <v>Gifhorn</v>
      </c>
      <c r="D629" t="str">
        <f>VLOOKUP(A629,[2]Tabelle1!$A$2:$C$53,3,FALSE)</f>
        <v>K03151</v>
      </c>
      <c r="E629">
        <f>A1_2020_Berechnung!O14</f>
        <v>175079</v>
      </c>
    </row>
    <row r="630" spans="1:5" x14ac:dyDescent="0.25">
      <c r="A630">
        <f>A1_2020_Berechnung!A15</f>
        <v>153</v>
      </c>
      <c r="B630">
        <f>A1_2020_Berechnung!$O$8</f>
        <v>2017</v>
      </c>
      <c r="C630" t="str">
        <f>VLOOKUP(A630,[1]Tabelle1!$A$1:$B$68,2,FALSE)</f>
        <v>Goslar</v>
      </c>
      <c r="D630" t="str">
        <f>VLOOKUP(A630,[2]Tabelle1!$A$2:$C$53,3,FALSE)</f>
        <v>K03153</v>
      </c>
      <c r="E630">
        <f>A1_2020_Berechnung!O15</f>
        <v>137563</v>
      </c>
    </row>
    <row r="631" spans="1:5" x14ac:dyDescent="0.25">
      <c r="A631">
        <f>A1_2020_Berechnung!A16</f>
        <v>154</v>
      </c>
      <c r="B631">
        <f>A1_2020_Berechnung!$O$8</f>
        <v>2017</v>
      </c>
      <c r="C631" t="str">
        <f>VLOOKUP(A631,[1]Tabelle1!$A$1:$B$68,2,FALSE)</f>
        <v>Helmstedt</v>
      </c>
      <c r="D631" t="str">
        <f>VLOOKUP(A631,[2]Tabelle1!$A$2:$C$53,3,FALSE)</f>
        <v>K03154</v>
      </c>
      <c r="E631">
        <f>A1_2020_Berechnung!O16</f>
        <v>91720</v>
      </c>
    </row>
    <row r="632" spans="1:5" x14ac:dyDescent="0.25">
      <c r="A632">
        <f>A1_2020_Berechnung!A17</f>
        <v>155</v>
      </c>
      <c r="B632">
        <f>A1_2020_Berechnung!$O$8</f>
        <v>2017</v>
      </c>
      <c r="C632" t="str">
        <f>VLOOKUP(A632,[1]Tabelle1!$A$1:$B$68,2,FALSE)</f>
        <v>Northeim</v>
      </c>
      <c r="D632" t="str">
        <f>VLOOKUP(A632,[2]Tabelle1!$A$2:$C$53,3,FALSE)</f>
        <v>K03155</v>
      </c>
      <c r="E632">
        <f>A1_2020_Berechnung!O17</f>
        <v>133046</v>
      </c>
    </row>
    <row r="633" spans="1:5" x14ac:dyDescent="0.25">
      <c r="A633">
        <f>A1_2020_Berechnung!A18</f>
        <v>157</v>
      </c>
      <c r="B633">
        <f>A1_2020_Berechnung!$O$8</f>
        <v>2017</v>
      </c>
      <c r="C633" t="str">
        <f>VLOOKUP(A633,[1]Tabelle1!$A$1:$B$68,2,FALSE)</f>
        <v>Peine</v>
      </c>
      <c r="D633" t="str">
        <f>VLOOKUP(A633,[2]Tabelle1!$A$2:$C$53,3,FALSE)</f>
        <v>K03157</v>
      </c>
      <c r="E633">
        <f>A1_2020_Berechnung!O18</f>
        <v>133368</v>
      </c>
    </row>
    <row r="634" spans="1:5" x14ac:dyDescent="0.25">
      <c r="A634">
        <f>A1_2020_Berechnung!A19</f>
        <v>158</v>
      </c>
      <c r="B634">
        <f>A1_2020_Berechnung!$O$8</f>
        <v>2017</v>
      </c>
      <c r="C634" t="str">
        <f>VLOOKUP(A634,[1]Tabelle1!$A$1:$B$68,2,FALSE)</f>
        <v>Wolfenbüttel</v>
      </c>
      <c r="D634" t="str">
        <f>VLOOKUP(A634,[2]Tabelle1!$A$2:$C$53,3,FALSE)</f>
        <v>K03158</v>
      </c>
      <c r="E634">
        <f>A1_2020_Berechnung!O19</f>
        <v>120437</v>
      </c>
    </row>
    <row r="635" spans="1:5" x14ac:dyDescent="0.25">
      <c r="A635">
        <f>A1_2020_Berechnung!A20</f>
        <v>159</v>
      </c>
      <c r="B635">
        <f>A1_2020_Berechnung!$O$8</f>
        <v>2017</v>
      </c>
      <c r="C635" t="str">
        <f>VLOOKUP(A635,[1]Tabelle1!$A$1:$B$68,2,FALSE)</f>
        <v>Göttingen</v>
      </c>
      <c r="D635" t="str">
        <f>VLOOKUP(A635,[2]Tabelle1!$A$2:$C$53,3,FALSE)</f>
        <v>K03159</v>
      </c>
      <c r="E635">
        <f>A1_2020_Berechnung!O20</f>
        <v>327395</v>
      </c>
    </row>
    <row r="636" spans="1:5" x14ac:dyDescent="0.25">
      <c r="A636">
        <f>A1_2020_Berechnung!A21</f>
        <v>1</v>
      </c>
      <c r="B636">
        <f>A1_2020_Berechnung!$O$8</f>
        <v>2017</v>
      </c>
      <c r="C636" t="str">
        <f>VLOOKUP(A636,[1]Tabelle1!$A$1:$B$68,2,FALSE)</f>
        <v>Stat. Region Braunschweig</v>
      </c>
      <c r="D636" t="str">
        <f>VLOOKUP(A636,[2]Tabelle1!$A$2:$C$53,3,FALSE)</f>
        <v>K031</v>
      </c>
      <c r="E636">
        <f>A1_2020_Berechnung!O21</f>
        <v>1595734</v>
      </c>
    </row>
    <row r="637" spans="1:5" x14ac:dyDescent="0.25">
      <c r="A637">
        <f>A1_2020_Berechnung!A22</f>
        <v>241</v>
      </c>
      <c r="B637">
        <f>A1_2020_Berechnung!$O$8</f>
        <v>2017</v>
      </c>
      <c r="C637" t="str">
        <f>VLOOKUP(A637,[1]Tabelle1!$A$1:$B$68,2,FALSE)</f>
        <v>Hannover  Region</v>
      </c>
      <c r="D637" t="str">
        <f>VLOOKUP(A637,[2]Tabelle1!$A$2:$C$53,3,FALSE)</f>
        <v>K03241</v>
      </c>
      <c r="E637">
        <f>A1_2020_Berechnung!O22</f>
        <v>1152675</v>
      </c>
    </row>
    <row r="638" spans="1:5" x14ac:dyDescent="0.25">
      <c r="A638">
        <f>A1_2020_Berechnung!A23</f>
        <v>241001</v>
      </c>
      <c r="B638">
        <f>A1_2020_Berechnung!$O$8</f>
        <v>2017</v>
      </c>
      <c r="C638" t="str">
        <f>VLOOKUP(A638,[1]Tabelle1!$A$1:$B$68,2,FALSE)</f>
        <v xml:space="preserve">   dav. Hannover  Lhst.</v>
      </c>
      <c r="D638" t="str">
        <f>VLOOKUP(A638,[2]Tabelle1!$A$2:$C$53,3,FALSE)</f>
        <v>K03241001</v>
      </c>
      <c r="E638">
        <f>A1_2020_Berechnung!O23</f>
        <v>535061</v>
      </c>
    </row>
    <row r="639" spans="1:5" x14ac:dyDescent="0.25">
      <c r="A639">
        <f>A1_2020_Berechnung!A24</f>
        <v>241999</v>
      </c>
      <c r="B639">
        <f>A1_2020_Berechnung!$O$8</f>
        <v>2017</v>
      </c>
      <c r="C639" t="str">
        <f>VLOOKUP(A639,[1]Tabelle1!$A$1:$B$68,2,FALSE)</f>
        <v xml:space="preserve">   dav. Hannover  Umland</v>
      </c>
      <c r="D639" t="str">
        <f>VLOOKUP(A639,[2]Tabelle1!$A$2:$C$53,3,FALSE)</f>
        <v>K03241999</v>
      </c>
      <c r="E639">
        <f>A1_2020_Berechnung!O24</f>
        <v>617614</v>
      </c>
    </row>
    <row r="640" spans="1:5" x14ac:dyDescent="0.25">
      <c r="A640">
        <f>A1_2020_Berechnung!A25</f>
        <v>251</v>
      </c>
      <c r="B640">
        <f>A1_2020_Berechnung!$O$8</f>
        <v>2017</v>
      </c>
      <c r="C640" t="str">
        <f>VLOOKUP(A640,[1]Tabelle1!$A$1:$B$68,2,FALSE)</f>
        <v>Diepholz</v>
      </c>
      <c r="D640" t="str">
        <f>VLOOKUP(A640,[2]Tabelle1!$A$2:$C$53,3,FALSE)</f>
        <v>K03251</v>
      </c>
      <c r="E640">
        <f>A1_2020_Berechnung!O25</f>
        <v>216012</v>
      </c>
    </row>
    <row r="641" spans="1:5" x14ac:dyDescent="0.25">
      <c r="A641">
        <f>A1_2020_Berechnung!A26</f>
        <v>252</v>
      </c>
      <c r="B641">
        <f>A1_2020_Berechnung!$O$8</f>
        <v>2017</v>
      </c>
      <c r="C641" t="str">
        <f>VLOOKUP(A641,[1]Tabelle1!$A$1:$B$68,2,FALSE)</f>
        <v>Hameln-Pyrmont</v>
      </c>
      <c r="D641" t="str">
        <f>VLOOKUP(A641,[2]Tabelle1!$A$2:$C$53,3,FALSE)</f>
        <v>K03252</v>
      </c>
      <c r="E641">
        <f>A1_2020_Berechnung!O26</f>
        <v>148296</v>
      </c>
    </row>
    <row r="642" spans="1:5" x14ac:dyDescent="0.25">
      <c r="A642">
        <f>A1_2020_Berechnung!A27</f>
        <v>254</v>
      </c>
      <c r="B642">
        <f>A1_2020_Berechnung!$O$8</f>
        <v>2017</v>
      </c>
      <c r="C642" t="str">
        <f>VLOOKUP(A642,[1]Tabelle1!$A$1:$B$68,2,FALSE)</f>
        <v>Hildesheim</v>
      </c>
      <c r="D642" t="str">
        <f>VLOOKUP(A642,[2]Tabelle1!$A$2:$C$53,3,FALSE)</f>
        <v>K03254</v>
      </c>
      <c r="E642">
        <f>A1_2020_Berechnung!O27</f>
        <v>276640</v>
      </c>
    </row>
    <row r="643" spans="1:5" x14ac:dyDescent="0.25">
      <c r="A643">
        <f>A1_2020_Berechnung!A28</f>
        <v>255</v>
      </c>
      <c r="B643">
        <f>A1_2020_Berechnung!$O$8</f>
        <v>2017</v>
      </c>
      <c r="C643" t="str">
        <f>VLOOKUP(A643,[1]Tabelle1!$A$1:$B$68,2,FALSE)</f>
        <v>Holzminden</v>
      </c>
      <c r="D643" t="str">
        <f>VLOOKUP(A643,[2]Tabelle1!$A$2:$C$53,3,FALSE)</f>
        <v>K03255</v>
      </c>
      <c r="E643">
        <f>A1_2020_Berechnung!O28</f>
        <v>71144</v>
      </c>
    </row>
    <row r="644" spans="1:5" x14ac:dyDescent="0.25">
      <c r="A644">
        <f>A1_2020_Berechnung!A29</f>
        <v>256</v>
      </c>
      <c r="B644">
        <f>A1_2020_Berechnung!$O$8</f>
        <v>2017</v>
      </c>
      <c r="C644" t="str">
        <f>VLOOKUP(A644,[1]Tabelle1!$A$1:$B$68,2,FALSE)</f>
        <v>Nienburg (Weser)</v>
      </c>
      <c r="D644" t="str">
        <f>VLOOKUP(A644,[2]Tabelle1!$A$2:$C$53,3,FALSE)</f>
        <v>K03256</v>
      </c>
      <c r="E644">
        <f>A1_2020_Berechnung!O29</f>
        <v>121470</v>
      </c>
    </row>
    <row r="645" spans="1:5" x14ac:dyDescent="0.25">
      <c r="A645">
        <f>A1_2020_Berechnung!A30</f>
        <v>257</v>
      </c>
      <c r="B645">
        <f>A1_2020_Berechnung!$O$8</f>
        <v>2017</v>
      </c>
      <c r="C645" t="str">
        <f>VLOOKUP(A645,[1]Tabelle1!$A$1:$B$68,2,FALSE)</f>
        <v>Schaumburg</v>
      </c>
      <c r="D645" t="str">
        <f>VLOOKUP(A645,[2]Tabelle1!$A$2:$C$53,3,FALSE)</f>
        <v>K03257</v>
      </c>
      <c r="E645">
        <f>A1_2020_Berechnung!O30</f>
        <v>157883</v>
      </c>
    </row>
    <row r="646" spans="1:5" x14ac:dyDescent="0.25">
      <c r="A646">
        <f>A1_2020_Berechnung!A31</f>
        <v>2</v>
      </c>
      <c r="B646">
        <f>A1_2020_Berechnung!$O$8</f>
        <v>2017</v>
      </c>
      <c r="C646" t="str">
        <f>VLOOKUP(A646,[1]Tabelle1!$A$1:$B$68,2,FALSE)</f>
        <v>Stat. Region Hannover</v>
      </c>
      <c r="D646" t="str">
        <f>VLOOKUP(A646,[2]Tabelle1!$A$2:$C$53,3,FALSE)</f>
        <v>K032</v>
      </c>
      <c r="E646">
        <f>A1_2020_Berechnung!O31</f>
        <v>2144120</v>
      </c>
    </row>
    <row r="647" spans="1:5" x14ac:dyDescent="0.25">
      <c r="A647">
        <f>A1_2020_Berechnung!A32</f>
        <v>351</v>
      </c>
      <c r="B647">
        <f>A1_2020_Berechnung!$O$8</f>
        <v>2017</v>
      </c>
      <c r="C647" t="str">
        <f>VLOOKUP(A647,[1]Tabelle1!$A$1:$B$68,2,FALSE)</f>
        <v>Celle</v>
      </c>
      <c r="D647" t="str">
        <f>VLOOKUP(A647,[2]Tabelle1!$A$2:$C$53,3,FALSE)</f>
        <v>K03351</v>
      </c>
      <c r="E647">
        <f>A1_2020_Berechnung!O32</f>
        <v>178764</v>
      </c>
    </row>
    <row r="648" spans="1:5" x14ac:dyDescent="0.25">
      <c r="A648">
        <f>A1_2020_Berechnung!A33</f>
        <v>352</v>
      </c>
      <c r="B648">
        <f>A1_2020_Berechnung!$O$8</f>
        <v>2017</v>
      </c>
      <c r="C648" t="str">
        <f>VLOOKUP(A648,[1]Tabelle1!$A$1:$B$68,2,FALSE)</f>
        <v>Cuxhaven</v>
      </c>
      <c r="D648" t="str">
        <f>VLOOKUP(A648,[2]Tabelle1!$A$2:$C$53,3,FALSE)</f>
        <v>K03352</v>
      </c>
      <c r="E648">
        <f>A1_2020_Berechnung!O33</f>
        <v>198100</v>
      </c>
    </row>
    <row r="649" spans="1:5" x14ac:dyDescent="0.25">
      <c r="A649">
        <f>A1_2020_Berechnung!A34</f>
        <v>353</v>
      </c>
      <c r="B649">
        <f>A1_2020_Berechnung!$O$8</f>
        <v>2017</v>
      </c>
      <c r="C649" t="str">
        <f>VLOOKUP(A649,[1]Tabelle1!$A$1:$B$68,2,FALSE)</f>
        <v>Harburg</v>
      </c>
      <c r="D649" t="str">
        <f>VLOOKUP(A649,[2]Tabelle1!$A$2:$C$53,3,FALSE)</f>
        <v>K03353</v>
      </c>
      <c r="E649">
        <f>A1_2020_Berechnung!O34</f>
        <v>251511</v>
      </c>
    </row>
    <row r="650" spans="1:5" x14ac:dyDescent="0.25">
      <c r="A650">
        <f>A1_2020_Berechnung!A35</f>
        <v>354</v>
      </c>
      <c r="B650">
        <f>A1_2020_Berechnung!$O$8</f>
        <v>2017</v>
      </c>
      <c r="C650" t="str">
        <f>VLOOKUP(A650,[1]Tabelle1!$A$1:$B$68,2,FALSE)</f>
        <v>Lüchow-Dannenberg</v>
      </c>
      <c r="D650" t="str">
        <f>VLOOKUP(A650,[2]Tabelle1!$A$2:$C$53,3,FALSE)</f>
        <v>K03354</v>
      </c>
      <c r="E650">
        <f>A1_2020_Berechnung!O35</f>
        <v>48357</v>
      </c>
    </row>
    <row r="651" spans="1:5" x14ac:dyDescent="0.25">
      <c r="A651">
        <f>A1_2020_Berechnung!A36</f>
        <v>355</v>
      </c>
      <c r="B651">
        <f>A1_2020_Berechnung!$O$8</f>
        <v>2017</v>
      </c>
      <c r="C651" t="str">
        <f>VLOOKUP(A651,[1]Tabelle1!$A$1:$B$68,2,FALSE)</f>
        <v>Lüneburg</v>
      </c>
      <c r="D651" t="str">
        <f>VLOOKUP(A651,[2]Tabelle1!$A$2:$C$53,3,FALSE)</f>
        <v>K03355</v>
      </c>
      <c r="E651">
        <f>A1_2020_Berechnung!O36</f>
        <v>182930</v>
      </c>
    </row>
    <row r="652" spans="1:5" x14ac:dyDescent="0.25">
      <c r="A652">
        <f>A1_2020_Berechnung!A37</f>
        <v>356</v>
      </c>
      <c r="B652">
        <f>A1_2020_Berechnung!$O$8</f>
        <v>2017</v>
      </c>
      <c r="C652" t="str">
        <f>VLOOKUP(A652,[1]Tabelle1!$A$1:$B$68,2,FALSE)</f>
        <v>Osterholz</v>
      </c>
      <c r="D652" t="str">
        <f>VLOOKUP(A652,[2]Tabelle1!$A$2:$C$53,3,FALSE)</f>
        <v>K03356</v>
      </c>
      <c r="E652">
        <f>A1_2020_Berechnung!O37</f>
        <v>113105</v>
      </c>
    </row>
    <row r="653" spans="1:5" x14ac:dyDescent="0.25">
      <c r="A653">
        <f>A1_2020_Berechnung!A38</f>
        <v>357</v>
      </c>
      <c r="B653">
        <f>A1_2020_Berechnung!$O$8</f>
        <v>2017</v>
      </c>
      <c r="C653" t="str">
        <f>VLOOKUP(A653,[1]Tabelle1!$A$1:$B$68,2,FALSE)</f>
        <v>Rotenburg (Wümme)</v>
      </c>
      <c r="D653" t="str">
        <f>VLOOKUP(A653,[2]Tabelle1!$A$2:$C$53,3,FALSE)</f>
        <v>K03357</v>
      </c>
      <c r="E653">
        <f>A1_2020_Berechnung!O38</f>
        <v>163377</v>
      </c>
    </row>
    <row r="654" spans="1:5" x14ac:dyDescent="0.25">
      <c r="A654">
        <f>A1_2020_Berechnung!A39</f>
        <v>358</v>
      </c>
      <c r="B654">
        <f>A1_2020_Berechnung!$O$8</f>
        <v>2017</v>
      </c>
      <c r="C654" t="str">
        <f>VLOOKUP(A654,[1]Tabelle1!$A$1:$B$68,2,FALSE)</f>
        <v>Heidekreis</v>
      </c>
      <c r="D654" t="str">
        <f>VLOOKUP(A654,[2]Tabelle1!$A$2:$C$53,3,FALSE)</f>
        <v>K03358</v>
      </c>
      <c r="E654">
        <f>A1_2020_Berechnung!O39</f>
        <v>139099</v>
      </c>
    </row>
    <row r="655" spans="1:5" x14ac:dyDescent="0.25">
      <c r="A655">
        <f>A1_2020_Berechnung!A40</f>
        <v>359</v>
      </c>
      <c r="B655">
        <f>A1_2020_Berechnung!$O$8</f>
        <v>2017</v>
      </c>
      <c r="C655" t="str">
        <f>VLOOKUP(A655,[1]Tabelle1!$A$1:$B$68,2,FALSE)</f>
        <v>Stade</v>
      </c>
      <c r="D655" t="str">
        <f>VLOOKUP(A655,[2]Tabelle1!$A$2:$C$53,3,FALSE)</f>
        <v>K03359</v>
      </c>
      <c r="E655">
        <f>A1_2020_Berechnung!O40</f>
        <v>201887</v>
      </c>
    </row>
    <row r="656" spans="1:5" x14ac:dyDescent="0.25">
      <c r="A656">
        <f>A1_2020_Berechnung!A41</f>
        <v>360</v>
      </c>
      <c r="B656">
        <f>A1_2020_Berechnung!$O$8</f>
        <v>2017</v>
      </c>
      <c r="C656" t="str">
        <f>VLOOKUP(A656,[1]Tabelle1!$A$1:$B$68,2,FALSE)</f>
        <v>Uelzen</v>
      </c>
      <c r="D656" t="str">
        <f>VLOOKUP(A656,[2]Tabelle1!$A$2:$C$53,3,FALSE)</f>
        <v>K03360</v>
      </c>
      <c r="E656">
        <f>A1_2020_Berechnung!O41</f>
        <v>92744</v>
      </c>
    </row>
    <row r="657" spans="1:5" x14ac:dyDescent="0.25">
      <c r="A657">
        <f>A1_2020_Berechnung!A42</f>
        <v>361</v>
      </c>
      <c r="B657">
        <f>A1_2020_Berechnung!$O$8</f>
        <v>2017</v>
      </c>
      <c r="C657" t="str">
        <f>VLOOKUP(A657,[1]Tabelle1!$A$1:$B$68,2,FALSE)</f>
        <v>Verden</v>
      </c>
      <c r="D657" t="str">
        <f>VLOOKUP(A657,[2]Tabelle1!$A$2:$C$53,3,FALSE)</f>
        <v>K03361</v>
      </c>
      <c r="E657">
        <f>A1_2020_Berechnung!O42</f>
        <v>136590</v>
      </c>
    </row>
    <row r="658" spans="1:5" x14ac:dyDescent="0.25">
      <c r="A658">
        <f>A1_2020_Berechnung!A43</f>
        <v>3</v>
      </c>
      <c r="B658">
        <f>A1_2020_Berechnung!$O$8</f>
        <v>2017</v>
      </c>
      <c r="C658" t="str">
        <f>VLOOKUP(A658,[1]Tabelle1!$A$1:$B$68,2,FALSE)</f>
        <v>Stat. Region Lüneburg</v>
      </c>
      <c r="D658" t="str">
        <f>VLOOKUP(A658,[2]Tabelle1!$A$2:$C$53,3,FALSE)</f>
        <v>K033</v>
      </c>
      <c r="E658">
        <f>A1_2020_Berechnung!O43</f>
        <v>1706464</v>
      </c>
    </row>
    <row r="659" spans="1:5" x14ac:dyDescent="0.25">
      <c r="A659">
        <f>A1_2020_Berechnung!A44</f>
        <v>401</v>
      </c>
      <c r="B659">
        <f>A1_2020_Berechnung!$O$8</f>
        <v>2017</v>
      </c>
      <c r="C659" t="str">
        <f>VLOOKUP(A659,[1]Tabelle1!$A$1:$B$68,2,FALSE)</f>
        <v>Delmenhorst  Stadt</v>
      </c>
      <c r="D659" t="str">
        <f>VLOOKUP(A659,[2]Tabelle1!$A$2:$C$53,3,FALSE)</f>
        <v>K03401</v>
      </c>
      <c r="E659">
        <f>A1_2020_Berechnung!O44</f>
        <v>77521</v>
      </c>
    </row>
    <row r="660" spans="1:5" x14ac:dyDescent="0.25">
      <c r="A660">
        <f>A1_2020_Berechnung!A45</f>
        <v>402</v>
      </c>
      <c r="B660">
        <f>A1_2020_Berechnung!$O$8</f>
        <v>2017</v>
      </c>
      <c r="C660" t="str">
        <f>VLOOKUP(A660,[1]Tabelle1!$A$1:$B$68,2,FALSE)</f>
        <v>Emden  Stadt</v>
      </c>
      <c r="D660" t="str">
        <f>VLOOKUP(A660,[2]Tabelle1!$A$2:$C$53,3,FALSE)</f>
        <v>K03402</v>
      </c>
      <c r="E660">
        <f>A1_2020_Berechnung!O45</f>
        <v>50607</v>
      </c>
    </row>
    <row r="661" spans="1:5" x14ac:dyDescent="0.25">
      <c r="A661">
        <f>A1_2020_Berechnung!A46</f>
        <v>403</v>
      </c>
      <c r="B661">
        <f>A1_2020_Berechnung!$O$8</f>
        <v>2017</v>
      </c>
      <c r="C661" t="str">
        <f>VLOOKUP(A661,[1]Tabelle1!$A$1:$B$68,2,FALSE)</f>
        <v>Oldenburg(Oldb)  Stadt</v>
      </c>
      <c r="D661" t="str">
        <f>VLOOKUP(A661,[2]Tabelle1!$A$2:$C$53,3,FALSE)</f>
        <v>K03403</v>
      </c>
      <c r="E661">
        <f>A1_2020_Berechnung!O46</f>
        <v>167081</v>
      </c>
    </row>
    <row r="662" spans="1:5" x14ac:dyDescent="0.25">
      <c r="A662">
        <f>A1_2020_Berechnung!A47</f>
        <v>404</v>
      </c>
      <c r="B662">
        <f>A1_2020_Berechnung!$O$8</f>
        <v>2017</v>
      </c>
      <c r="C662" t="str">
        <f>VLOOKUP(A662,[1]Tabelle1!$A$1:$B$68,2,FALSE)</f>
        <v>Osnabrück  Stadt</v>
      </c>
      <c r="D662" t="str">
        <f>VLOOKUP(A662,[2]Tabelle1!$A$2:$C$53,3,FALSE)</f>
        <v>K03404</v>
      </c>
      <c r="E662">
        <f>A1_2020_Berechnung!O47</f>
        <v>164374</v>
      </c>
    </row>
    <row r="663" spans="1:5" x14ac:dyDescent="0.25">
      <c r="A663">
        <f>A1_2020_Berechnung!A48</f>
        <v>405</v>
      </c>
      <c r="B663">
        <f>A1_2020_Berechnung!$O$8</f>
        <v>2017</v>
      </c>
      <c r="C663" t="str">
        <f>VLOOKUP(A663,[1]Tabelle1!$A$1:$B$68,2,FALSE)</f>
        <v>Wilhelmshaven  Stadt</v>
      </c>
      <c r="D663" t="str">
        <f>VLOOKUP(A663,[2]Tabelle1!$A$2:$C$53,3,FALSE)</f>
        <v>K03405</v>
      </c>
      <c r="E663">
        <f>A1_2020_Berechnung!O48</f>
        <v>76316</v>
      </c>
    </row>
    <row r="664" spans="1:5" x14ac:dyDescent="0.25">
      <c r="A664">
        <f>A1_2020_Berechnung!A49</f>
        <v>451</v>
      </c>
      <c r="B664">
        <f>A1_2020_Berechnung!$O$8</f>
        <v>2017</v>
      </c>
      <c r="C664" t="str">
        <f>VLOOKUP(A664,[1]Tabelle1!$A$1:$B$68,2,FALSE)</f>
        <v>Ammerland</v>
      </c>
      <c r="D664" t="str">
        <f>VLOOKUP(A664,[2]Tabelle1!$A$2:$C$53,3,FALSE)</f>
        <v>K03451</v>
      </c>
      <c r="E664">
        <f>A1_2020_Berechnung!O49</f>
        <v>123377</v>
      </c>
    </row>
    <row r="665" spans="1:5" x14ac:dyDescent="0.25">
      <c r="A665">
        <f>A1_2020_Berechnung!A50</f>
        <v>452</v>
      </c>
      <c r="B665">
        <f>A1_2020_Berechnung!$O$8</f>
        <v>2017</v>
      </c>
      <c r="C665" t="str">
        <f>VLOOKUP(A665,[1]Tabelle1!$A$1:$B$68,2,FALSE)</f>
        <v>Aurich</v>
      </c>
      <c r="D665" t="str">
        <f>VLOOKUP(A665,[2]Tabelle1!$A$2:$C$53,3,FALSE)</f>
        <v>K03452</v>
      </c>
      <c r="E665">
        <f>A1_2020_Berechnung!O50</f>
        <v>189949</v>
      </c>
    </row>
    <row r="666" spans="1:5" x14ac:dyDescent="0.25">
      <c r="A666">
        <f>A1_2020_Berechnung!A51</f>
        <v>453</v>
      </c>
      <c r="B666">
        <f>A1_2020_Berechnung!$O$8</f>
        <v>2017</v>
      </c>
      <c r="C666" t="str">
        <f>VLOOKUP(A666,[1]Tabelle1!$A$1:$B$68,2,FALSE)</f>
        <v>Cloppenburg</v>
      </c>
      <c r="D666" t="str">
        <f>VLOOKUP(A666,[2]Tabelle1!$A$2:$C$53,3,FALSE)</f>
        <v>K03453</v>
      </c>
      <c r="E666">
        <f>A1_2020_Berechnung!O51</f>
        <v>167925</v>
      </c>
    </row>
    <row r="667" spans="1:5" x14ac:dyDescent="0.25">
      <c r="A667">
        <f>A1_2020_Berechnung!A52</f>
        <v>454</v>
      </c>
      <c r="B667">
        <f>A1_2020_Berechnung!$O$8</f>
        <v>2017</v>
      </c>
      <c r="C667" t="str">
        <f>VLOOKUP(A667,[1]Tabelle1!$A$1:$B$68,2,FALSE)</f>
        <v>Emsland</v>
      </c>
      <c r="D667" t="str">
        <f>VLOOKUP(A667,[2]Tabelle1!$A$2:$C$53,3,FALSE)</f>
        <v>K03454</v>
      </c>
      <c r="E667">
        <f>A1_2020_Berechnung!O52</f>
        <v>323636</v>
      </c>
    </row>
    <row r="668" spans="1:5" x14ac:dyDescent="0.25">
      <c r="A668">
        <f>A1_2020_Berechnung!A53</f>
        <v>455</v>
      </c>
      <c r="B668">
        <f>A1_2020_Berechnung!$O$8</f>
        <v>2017</v>
      </c>
      <c r="C668" t="str">
        <f>VLOOKUP(A668,[1]Tabelle1!$A$1:$B$68,2,FALSE)</f>
        <v>Friesland</v>
      </c>
      <c r="D668" t="str">
        <f>VLOOKUP(A668,[2]Tabelle1!$A$2:$C$53,3,FALSE)</f>
        <v>K03455</v>
      </c>
      <c r="E668">
        <f>A1_2020_Berechnung!O53</f>
        <v>98509</v>
      </c>
    </row>
    <row r="669" spans="1:5" x14ac:dyDescent="0.25">
      <c r="A669">
        <f>A1_2020_Berechnung!A54</f>
        <v>456</v>
      </c>
      <c r="B669">
        <f>A1_2020_Berechnung!$O$8</f>
        <v>2017</v>
      </c>
      <c r="C669" t="str">
        <f>VLOOKUP(A669,[1]Tabelle1!$A$1:$B$68,2,FALSE)</f>
        <v>Grafschaft Bentheim</v>
      </c>
      <c r="D669" t="str">
        <f>VLOOKUP(A669,[2]Tabelle1!$A$2:$C$53,3,FALSE)</f>
        <v>K03456</v>
      </c>
      <c r="E669">
        <f>A1_2020_Berechnung!O54</f>
        <v>135859</v>
      </c>
    </row>
    <row r="670" spans="1:5" x14ac:dyDescent="0.25">
      <c r="A670">
        <f>A1_2020_Berechnung!A55</f>
        <v>457</v>
      </c>
      <c r="B670">
        <f>A1_2020_Berechnung!$O$8</f>
        <v>2017</v>
      </c>
      <c r="C670" t="str">
        <f>VLOOKUP(A670,[1]Tabelle1!$A$1:$B$68,2,FALSE)</f>
        <v>Leer</v>
      </c>
      <c r="D670" t="str">
        <f>VLOOKUP(A670,[2]Tabelle1!$A$2:$C$53,3,FALSE)</f>
        <v>K03457</v>
      </c>
      <c r="E670">
        <f>A1_2020_Berechnung!O55</f>
        <v>168946</v>
      </c>
    </row>
    <row r="671" spans="1:5" x14ac:dyDescent="0.25">
      <c r="A671">
        <f>A1_2020_Berechnung!A56</f>
        <v>458</v>
      </c>
      <c r="B671">
        <f>A1_2020_Berechnung!$O$8</f>
        <v>2017</v>
      </c>
      <c r="C671" t="str">
        <f>VLOOKUP(A671,[1]Tabelle1!$A$1:$B$68,2,FALSE)</f>
        <v>Oldenburg</v>
      </c>
      <c r="D671" t="str">
        <f>VLOOKUP(A671,[2]Tabelle1!$A$2:$C$53,3,FALSE)</f>
        <v>K03458</v>
      </c>
      <c r="E671">
        <f>A1_2020_Berechnung!O56</f>
        <v>129924</v>
      </c>
    </row>
    <row r="672" spans="1:5" x14ac:dyDescent="0.25">
      <c r="A672">
        <f>A1_2020_Berechnung!A57</f>
        <v>459</v>
      </c>
      <c r="B672">
        <f>A1_2020_Berechnung!$O$8</f>
        <v>2017</v>
      </c>
      <c r="C672" t="str">
        <f>VLOOKUP(A672,[1]Tabelle1!$A$1:$B$68,2,FALSE)</f>
        <v>Osnabrück</v>
      </c>
      <c r="D672" t="str">
        <f>VLOOKUP(A672,[2]Tabelle1!$A$2:$C$53,3,FALSE)</f>
        <v>K03459</v>
      </c>
      <c r="E672">
        <f>A1_2020_Berechnung!O57</f>
        <v>356140</v>
      </c>
    </row>
    <row r="673" spans="1:5" x14ac:dyDescent="0.25">
      <c r="A673">
        <f>A1_2020_Berechnung!A58</f>
        <v>460</v>
      </c>
      <c r="B673">
        <f>A1_2020_Berechnung!$O$8</f>
        <v>2017</v>
      </c>
      <c r="C673" t="str">
        <f>VLOOKUP(A673,[1]Tabelle1!$A$1:$B$68,2,FALSE)</f>
        <v>Vechta</v>
      </c>
      <c r="D673" t="str">
        <f>VLOOKUP(A673,[2]Tabelle1!$A$2:$C$53,3,FALSE)</f>
        <v>K03460</v>
      </c>
      <c r="E673">
        <f>A1_2020_Berechnung!O58</f>
        <v>140540</v>
      </c>
    </row>
    <row r="674" spans="1:5" x14ac:dyDescent="0.25">
      <c r="A674">
        <f>A1_2020_Berechnung!A59</f>
        <v>461</v>
      </c>
      <c r="B674">
        <f>A1_2020_Berechnung!$O$8</f>
        <v>2017</v>
      </c>
      <c r="C674" t="str">
        <f>VLOOKUP(A674,[1]Tabelle1!$A$1:$B$68,2,FALSE)</f>
        <v>Wesermarsch</v>
      </c>
      <c r="D674" t="str">
        <f>VLOOKUP(A674,[2]Tabelle1!$A$2:$C$53,3,FALSE)</f>
        <v>K03461</v>
      </c>
      <c r="E674">
        <f>A1_2020_Berechnung!O59</f>
        <v>89022</v>
      </c>
    </row>
    <row r="675" spans="1:5" x14ac:dyDescent="0.25">
      <c r="A675">
        <f>A1_2020_Berechnung!A60</f>
        <v>462</v>
      </c>
      <c r="B675">
        <f>A1_2020_Berechnung!$O$8</f>
        <v>2017</v>
      </c>
      <c r="C675" t="str">
        <f>VLOOKUP(A675,[1]Tabelle1!$A$1:$B$68,2,FALSE)</f>
        <v>Wittmund</v>
      </c>
      <c r="D675" t="str">
        <f>VLOOKUP(A675,[2]Tabelle1!$A$2:$C$53,3,FALSE)</f>
        <v>K03462</v>
      </c>
      <c r="E675">
        <f>A1_2020_Berechnung!O60</f>
        <v>56731</v>
      </c>
    </row>
    <row r="676" spans="1:5" x14ac:dyDescent="0.25">
      <c r="A676">
        <f>A1_2020_Berechnung!A61</f>
        <v>4</v>
      </c>
      <c r="B676">
        <f>A1_2020_Berechnung!$O$8</f>
        <v>2017</v>
      </c>
      <c r="C676" t="str">
        <f>VLOOKUP(A676,[1]Tabelle1!$A$1:$B$68,2,FALSE)</f>
        <v>Stat. Region Weser-Ems</v>
      </c>
      <c r="D676" t="str">
        <f>VLOOKUP(A676,[2]Tabelle1!$A$2:$C$53,3,FALSE)</f>
        <v>K034</v>
      </c>
      <c r="E676">
        <f>A1_2020_Berechnung!O61</f>
        <v>2516457</v>
      </c>
    </row>
    <row r="677" spans="1:5" x14ac:dyDescent="0.25">
      <c r="A677">
        <f>A1_2020_Berechnung!A62</f>
        <v>0</v>
      </c>
      <c r="B677">
        <f>A1_2020_Berechnung!$O$8</f>
        <v>2017</v>
      </c>
      <c r="C677" t="str">
        <f>VLOOKUP(A677,[1]Tabelle1!$A$1:$B$68,2,FALSE)</f>
        <v>Niedersachsen</v>
      </c>
      <c r="D677" t="str">
        <f>VLOOKUP(A677,[2]Tabelle1!$A$2:$C$53,3,FALSE)</f>
        <v>K030</v>
      </c>
      <c r="E677">
        <f>A1_2020_Berechnung!O62</f>
        <v>7962775</v>
      </c>
    </row>
    <row r="678" spans="1:5" x14ac:dyDescent="0.25">
      <c r="A678">
        <f>A1_2020_Berechnung!A11</f>
        <v>101</v>
      </c>
      <c r="B678">
        <f>A1_2020_Berechnung!$P$8</f>
        <v>2018</v>
      </c>
      <c r="C678" t="str">
        <f>VLOOKUP(A678,[1]Tabelle1!$A$1:$B$68,2,FALSE)</f>
        <v>Braunschweig  Stadt</v>
      </c>
      <c r="D678" t="str">
        <f>VLOOKUP(A678,[2]Tabelle1!$A$2:$C$53,3,FALSE)</f>
        <v>K03101</v>
      </c>
      <c r="E678">
        <f>A1_2020_Berechnung!P11</f>
        <v>248292</v>
      </c>
    </row>
    <row r="679" spans="1:5" x14ac:dyDescent="0.25">
      <c r="A679">
        <f>A1_2020_Berechnung!A12</f>
        <v>102</v>
      </c>
      <c r="B679">
        <f>A1_2020_Berechnung!$P$8</f>
        <v>2018</v>
      </c>
      <c r="C679" t="str">
        <f>VLOOKUP(A679,[1]Tabelle1!$A$1:$B$68,2,FALSE)</f>
        <v>Salzgitter  Stadt</v>
      </c>
      <c r="D679" t="str">
        <f>VLOOKUP(A679,[2]Tabelle1!$A$2:$C$53,3,FALSE)</f>
        <v>K03102</v>
      </c>
      <c r="E679">
        <f>A1_2020_Berechnung!P12</f>
        <v>104948</v>
      </c>
    </row>
    <row r="680" spans="1:5" x14ac:dyDescent="0.25">
      <c r="A680">
        <f>A1_2020_Berechnung!A13</f>
        <v>103</v>
      </c>
      <c r="B680">
        <f>A1_2020_Berechnung!$P$8</f>
        <v>2018</v>
      </c>
      <c r="C680" t="str">
        <f>VLOOKUP(A680,[1]Tabelle1!$A$1:$B$68,2,FALSE)</f>
        <v>Wolfsburg  Stadt</v>
      </c>
      <c r="D680" t="str">
        <f>VLOOKUP(A680,[2]Tabelle1!$A$2:$C$53,3,FALSE)</f>
        <v>K03103</v>
      </c>
      <c r="E680">
        <f>A1_2020_Berechnung!P13</f>
        <v>124151</v>
      </c>
    </row>
    <row r="681" spans="1:5" x14ac:dyDescent="0.25">
      <c r="A681">
        <f>A1_2020_Berechnung!A14</f>
        <v>151</v>
      </c>
      <c r="B681">
        <f>A1_2020_Berechnung!$P$8</f>
        <v>2018</v>
      </c>
      <c r="C681" t="str">
        <f>VLOOKUP(A681,[1]Tabelle1!$A$1:$B$68,2,FALSE)</f>
        <v>Gifhorn</v>
      </c>
      <c r="D681" t="str">
        <f>VLOOKUP(A681,[2]Tabelle1!$A$2:$C$53,3,FALSE)</f>
        <v>K03151</v>
      </c>
      <c r="E681">
        <f>A1_2020_Berechnung!P14</f>
        <v>175920</v>
      </c>
    </row>
    <row r="682" spans="1:5" x14ac:dyDescent="0.25">
      <c r="A682">
        <f>A1_2020_Berechnung!A15</f>
        <v>153</v>
      </c>
      <c r="B682">
        <f>A1_2020_Berechnung!$P$8</f>
        <v>2018</v>
      </c>
      <c r="C682" t="str">
        <f>VLOOKUP(A682,[1]Tabelle1!$A$1:$B$68,2,FALSE)</f>
        <v>Goslar</v>
      </c>
      <c r="D682" t="str">
        <f>VLOOKUP(A682,[2]Tabelle1!$A$2:$C$53,3,FALSE)</f>
        <v>K03153</v>
      </c>
      <c r="E682">
        <f>A1_2020_Berechnung!P15</f>
        <v>137014</v>
      </c>
    </row>
    <row r="683" spans="1:5" x14ac:dyDescent="0.25">
      <c r="A683">
        <f>A1_2020_Berechnung!A16</f>
        <v>154</v>
      </c>
      <c r="B683">
        <f>A1_2020_Berechnung!$P$8</f>
        <v>2018</v>
      </c>
      <c r="C683" t="str">
        <f>VLOOKUP(A683,[1]Tabelle1!$A$1:$B$68,2,FALSE)</f>
        <v>Helmstedt</v>
      </c>
      <c r="D683" t="str">
        <f>VLOOKUP(A683,[2]Tabelle1!$A$2:$C$53,3,FALSE)</f>
        <v>K03154</v>
      </c>
      <c r="E683">
        <f>A1_2020_Berechnung!P16</f>
        <v>91307</v>
      </c>
    </row>
    <row r="684" spans="1:5" x14ac:dyDescent="0.25">
      <c r="A684">
        <f>A1_2020_Berechnung!A17</f>
        <v>155</v>
      </c>
      <c r="B684">
        <f>A1_2020_Berechnung!$P$8</f>
        <v>2018</v>
      </c>
      <c r="C684" t="str">
        <f>VLOOKUP(A684,[1]Tabelle1!$A$1:$B$68,2,FALSE)</f>
        <v>Northeim</v>
      </c>
      <c r="D684" t="str">
        <f>VLOOKUP(A684,[2]Tabelle1!$A$2:$C$53,3,FALSE)</f>
        <v>K03155</v>
      </c>
      <c r="E684">
        <f>A1_2020_Berechnung!P17</f>
        <v>132765</v>
      </c>
    </row>
    <row r="685" spans="1:5" x14ac:dyDescent="0.25">
      <c r="A685">
        <f>A1_2020_Berechnung!A18</f>
        <v>157</v>
      </c>
      <c r="B685">
        <f>A1_2020_Berechnung!$P$8</f>
        <v>2018</v>
      </c>
      <c r="C685" t="str">
        <f>VLOOKUP(A685,[1]Tabelle1!$A$1:$B$68,2,FALSE)</f>
        <v>Peine</v>
      </c>
      <c r="D685" t="str">
        <f>VLOOKUP(A685,[2]Tabelle1!$A$2:$C$53,3,FALSE)</f>
        <v>K03157</v>
      </c>
      <c r="E685">
        <f>A1_2020_Berechnung!P18</f>
        <v>133965</v>
      </c>
    </row>
    <row r="686" spans="1:5" x14ac:dyDescent="0.25">
      <c r="A686">
        <f>A1_2020_Berechnung!A19</f>
        <v>158</v>
      </c>
      <c r="B686">
        <f>A1_2020_Berechnung!$P$8</f>
        <v>2018</v>
      </c>
      <c r="C686" t="str">
        <f>VLOOKUP(A686,[1]Tabelle1!$A$1:$B$68,2,FALSE)</f>
        <v>Wolfenbüttel</v>
      </c>
      <c r="D686" t="str">
        <f>VLOOKUP(A686,[2]Tabelle1!$A$2:$C$53,3,FALSE)</f>
        <v>K03158</v>
      </c>
      <c r="E686">
        <f>A1_2020_Berechnung!P19</f>
        <v>119960</v>
      </c>
    </row>
    <row r="687" spans="1:5" x14ac:dyDescent="0.25">
      <c r="A687">
        <f>A1_2020_Berechnung!A20</f>
        <v>159</v>
      </c>
      <c r="B687">
        <f>A1_2020_Berechnung!$P$8</f>
        <v>2018</v>
      </c>
      <c r="C687" t="str">
        <f>VLOOKUP(A687,[1]Tabelle1!$A$1:$B$68,2,FALSE)</f>
        <v>Göttingen</v>
      </c>
      <c r="D687" t="str">
        <f>VLOOKUP(A687,[2]Tabelle1!$A$2:$C$53,3,FALSE)</f>
        <v>K03159</v>
      </c>
      <c r="E687">
        <f>A1_2020_Berechnung!P20</f>
        <v>328074</v>
      </c>
    </row>
    <row r="688" spans="1:5" x14ac:dyDescent="0.25">
      <c r="A688">
        <f>A1_2020_Berechnung!A21</f>
        <v>1</v>
      </c>
      <c r="B688">
        <f>A1_2020_Berechnung!$P$8</f>
        <v>2018</v>
      </c>
      <c r="C688" t="str">
        <f>VLOOKUP(A688,[1]Tabelle1!$A$1:$B$68,2,FALSE)</f>
        <v>Stat. Region Braunschweig</v>
      </c>
      <c r="D688" t="str">
        <f>VLOOKUP(A688,[2]Tabelle1!$A$2:$C$53,3,FALSE)</f>
        <v>K031</v>
      </c>
      <c r="E688">
        <f>A1_2020_Berechnung!P21</f>
        <v>1596396</v>
      </c>
    </row>
    <row r="689" spans="1:5" x14ac:dyDescent="0.25">
      <c r="A689">
        <f>A1_2020_Berechnung!A22</f>
        <v>241</v>
      </c>
      <c r="B689">
        <f>A1_2020_Berechnung!$P$8</f>
        <v>2018</v>
      </c>
      <c r="C689" t="str">
        <f>VLOOKUP(A689,[1]Tabelle1!$A$1:$B$68,2,FALSE)</f>
        <v>Hannover  Region</v>
      </c>
      <c r="D689" t="str">
        <f>VLOOKUP(A689,[2]Tabelle1!$A$2:$C$53,3,FALSE)</f>
        <v>K03241</v>
      </c>
      <c r="E689">
        <f>A1_2020_Berechnung!P22</f>
        <v>1157624</v>
      </c>
    </row>
    <row r="690" spans="1:5" x14ac:dyDescent="0.25">
      <c r="A690">
        <f>A1_2020_Berechnung!A23</f>
        <v>241001</v>
      </c>
      <c r="B690">
        <f>A1_2020_Berechnung!$P$8</f>
        <v>2018</v>
      </c>
      <c r="C690" t="str">
        <f>VLOOKUP(A690,[1]Tabelle1!$A$1:$B$68,2,FALSE)</f>
        <v xml:space="preserve">   dav. Hannover  Lhst.</v>
      </c>
      <c r="D690" t="str">
        <f>VLOOKUP(A690,[2]Tabelle1!$A$2:$C$53,3,FALSE)</f>
        <v>K03241001</v>
      </c>
      <c r="E690">
        <f>A1_2020_Berechnung!P23</f>
        <v>538068</v>
      </c>
    </row>
    <row r="691" spans="1:5" x14ac:dyDescent="0.25">
      <c r="A691">
        <f>A1_2020_Berechnung!A24</f>
        <v>241999</v>
      </c>
      <c r="B691">
        <f>A1_2020_Berechnung!$P$8</f>
        <v>2018</v>
      </c>
      <c r="C691" t="str">
        <f>VLOOKUP(A691,[1]Tabelle1!$A$1:$B$68,2,FALSE)</f>
        <v xml:space="preserve">   dav. Hannover  Umland</v>
      </c>
      <c r="D691" t="str">
        <f>VLOOKUP(A691,[2]Tabelle1!$A$2:$C$53,3,FALSE)</f>
        <v>K03241999</v>
      </c>
      <c r="E691">
        <f>A1_2020_Berechnung!P24</f>
        <v>619556</v>
      </c>
    </row>
    <row r="692" spans="1:5" x14ac:dyDescent="0.25">
      <c r="A692">
        <f>A1_2020_Berechnung!A25</f>
        <v>251</v>
      </c>
      <c r="B692">
        <f>A1_2020_Berechnung!$P$8</f>
        <v>2018</v>
      </c>
      <c r="C692" t="str">
        <f>VLOOKUP(A692,[1]Tabelle1!$A$1:$B$68,2,FALSE)</f>
        <v>Diepholz</v>
      </c>
      <c r="D692" t="str">
        <f>VLOOKUP(A692,[2]Tabelle1!$A$2:$C$53,3,FALSE)</f>
        <v>K03251</v>
      </c>
      <c r="E692">
        <f>A1_2020_Berechnung!P25</f>
        <v>216886</v>
      </c>
    </row>
    <row r="693" spans="1:5" x14ac:dyDescent="0.25">
      <c r="A693">
        <f>A1_2020_Berechnung!A26</f>
        <v>252</v>
      </c>
      <c r="B693">
        <f>A1_2020_Berechnung!$P$8</f>
        <v>2018</v>
      </c>
      <c r="C693" t="str">
        <f>VLOOKUP(A693,[1]Tabelle1!$A$1:$B$68,2,FALSE)</f>
        <v>Hameln-Pyrmont</v>
      </c>
      <c r="D693" t="str">
        <f>VLOOKUP(A693,[2]Tabelle1!$A$2:$C$53,3,FALSE)</f>
        <v>K03252</v>
      </c>
      <c r="E693">
        <f>A1_2020_Berechnung!P26</f>
        <v>148559</v>
      </c>
    </row>
    <row r="694" spans="1:5" x14ac:dyDescent="0.25">
      <c r="A694">
        <f>A1_2020_Berechnung!A27</f>
        <v>254</v>
      </c>
      <c r="B694">
        <f>A1_2020_Berechnung!$P$8</f>
        <v>2018</v>
      </c>
      <c r="C694" t="str">
        <f>VLOOKUP(A694,[1]Tabelle1!$A$1:$B$68,2,FALSE)</f>
        <v>Hildesheim</v>
      </c>
      <c r="D694" t="str">
        <f>VLOOKUP(A694,[2]Tabelle1!$A$2:$C$53,3,FALSE)</f>
        <v>K03254</v>
      </c>
      <c r="E694">
        <f>A1_2020_Berechnung!P27</f>
        <v>276594</v>
      </c>
    </row>
    <row r="695" spans="1:5" x14ac:dyDescent="0.25">
      <c r="A695">
        <f>A1_2020_Berechnung!A28</f>
        <v>255</v>
      </c>
      <c r="B695">
        <f>A1_2020_Berechnung!$P$8</f>
        <v>2018</v>
      </c>
      <c r="C695" t="str">
        <f>VLOOKUP(A695,[1]Tabelle1!$A$1:$B$68,2,FALSE)</f>
        <v>Holzminden</v>
      </c>
      <c r="D695" t="str">
        <f>VLOOKUP(A695,[2]Tabelle1!$A$2:$C$53,3,FALSE)</f>
        <v>K03255</v>
      </c>
      <c r="E695">
        <f>A1_2020_Berechnung!P28</f>
        <v>70975</v>
      </c>
    </row>
    <row r="696" spans="1:5" x14ac:dyDescent="0.25">
      <c r="A696">
        <f>A1_2020_Berechnung!A29</f>
        <v>256</v>
      </c>
      <c r="B696">
        <f>A1_2020_Berechnung!$P$8</f>
        <v>2018</v>
      </c>
      <c r="C696" t="str">
        <f>VLOOKUP(A696,[1]Tabelle1!$A$1:$B$68,2,FALSE)</f>
        <v>Nienburg (Weser)</v>
      </c>
      <c r="D696" t="str">
        <f>VLOOKUP(A696,[2]Tabelle1!$A$2:$C$53,3,FALSE)</f>
        <v>K03256</v>
      </c>
      <c r="E696">
        <f>A1_2020_Berechnung!P29</f>
        <v>121386</v>
      </c>
    </row>
    <row r="697" spans="1:5" x14ac:dyDescent="0.25">
      <c r="A697">
        <f>A1_2020_Berechnung!A30</f>
        <v>257</v>
      </c>
      <c r="B697">
        <f>A1_2020_Berechnung!$P$8</f>
        <v>2018</v>
      </c>
      <c r="C697" t="str">
        <f>VLOOKUP(A697,[1]Tabelle1!$A$1:$B$68,2,FALSE)</f>
        <v>Schaumburg</v>
      </c>
      <c r="D697" t="str">
        <f>VLOOKUP(A697,[2]Tabelle1!$A$2:$C$53,3,FALSE)</f>
        <v>K03257</v>
      </c>
      <c r="E697">
        <f>A1_2020_Berechnung!P30</f>
        <v>157781</v>
      </c>
    </row>
    <row r="698" spans="1:5" x14ac:dyDescent="0.25">
      <c r="A698">
        <f>A1_2020_Berechnung!A31</f>
        <v>2</v>
      </c>
      <c r="B698">
        <f>A1_2020_Berechnung!$P$8</f>
        <v>2018</v>
      </c>
      <c r="C698" t="str">
        <f>VLOOKUP(A698,[1]Tabelle1!$A$1:$B$68,2,FALSE)</f>
        <v>Stat. Region Hannover</v>
      </c>
      <c r="D698" t="str">
        <f>VLOOKUP(A698,[2]Tabelle1!$A$2:$C$53,3,FALSE)</f>
        <v>K032</v>
      </c>
      <c r="E698">
        <f>A1_2020_Berechnung!P31</f>
        <v>2149805</v>
      </c>
    </row>
    <row r="699" spans="1:5" x14ac:dyDescent="0.25">
      <c r="A699">
        <f>A1_2020_Berechnung!A32</f>
        <v>351</v>
      </c>
      <c r="B699">
        <f>A1_2020_Berechnung!$P$8</f>
        <v>2018</v>
      </c>
      <c r="C699" t="str">
        <f>VLOOKUP(A699,[1]Tabelle1!$A$1:$B$68,2,FALSE)</f>
        <v>Celle</v>
      </c>
      <c r="D699" t="str">
        <f>VLOOKUP(A699,[2]Tabelle1!$A$2:$C$53,3,FALSE)</f>
        <v>K03351</v>
      </c>
      <c r="E699">
        <f>A1_2020_Berechnung!P32</f>
        <v>178936</v>
      </c>
    </row>
    <row r="700" spans="1:5" x14ac:dyDescent="0.25">
      <c r="A700">
        <f>A1_2020_Berechnung!A33</f>
        <v>352</v>
      </c>
      <c r="B700">
        <f>A1_2020_Berechnung!$P$8</f>
        <v>2018</v>
      </c>
      <c r="C700" t="str">
        <f>VLOOKUP(A700,[1]Tabelle1!$A$1:$B$68,2,FALSE)</f>
        <v>Cuxhaven</v>
      </c>
      <c r="D700" t="str">
        <f>VLOOKUP(A700,[2]Tabelle1!$A$2:$C$53,3,FALSE)</f>
        <v>K03352</v>
      </c>
      <c r="E700">
        <f>A1_2020_Berechnung!P33</f>
        <v>198213</v>
      </c>
    </row>
    <row r="701" spans="1:5" x14ac:dyDescent="0.25">
      <c r="A701">
        <f>A1_2020_Berechnung!A34</f>
        <v>353</v>
      </c>
      <c r="B701">
        <f>A1_2020_Berechnung!$P$8</f>
        <v>2018</v>
      </c>
      <c r="C701" t="str">
        <f>VLOOKUP(A701,[1]Tabelle1!$A$1:$B$68,2,FALSE)</f>
        <v>Harburg</v>
      </c>
      <c r="D701" t="str">
        <f>VLOOKUP(A701,[2]Tabelle1!$A$2:$C$53,3,FALSE)</f>
        <v>K03353</v>
      </c>
      <c r="E701">
        <f>A1_2020_Berechnung!P34</f>
        <v>252776</v>
      </c>
    </row>
    <row r="702" spans="1:5" x14ac:dyDescent="0.25">
      <c r="A702">
        <f>A1_2020_Berechnung!A35</f>
        <v>354</v>
      </c>
      <c r="B702">
        <f>A1_2020_Berechnung!$P$8</f>
        <v>2018</v>
      </c>
      <c r="C702" t="str">
        <f>VLOOKUP(A702,[1]Tabelle1!$A$1:$B$68,2,FALSE)</f>
        <v>Lüchow-Dannenberg</v>
      </c>
      <c r="D702" t="str">
        <f>VLOOKUP(A702,[2]Tabelle1!$A$2:$C$53,3,FALSE)</f>
        <v>K03354</v>
      </c>
      <c r="E702">
        <f>A1_2020_Berechnung!P35</f>
        <v>48424</v>
      </c>
    </row>
    <row r="703" spans="1:5" x14ac:dyDescent="0.25">
      <c r="A703">
        <f>A1_2020_Berechnung!A36</f>
        <v>355</v>
      </c>
      <c r="B703">
        <f>A1_2020_Berechnung!$P$8</f>
        <v>2018</v>
      </c>
      <c r="C703" t="str">
        <f>VLOOKUP(A703,[1]Tabelle1!$A$1:$B$68,2,FALSE)</f>
        <v>Lüneburg</v>
      </c>
      <c r="D703" t="str">
        <f>VLOOKUP(A703,[2]Tabelle1!$A$2:$C$53,3,FALSE)</f>
        <v>K03355</v>
      </c>
      <c r="E703">
        <f>A1_2020_Berechnung!P36</f>
        <v>183372</v>
      </c>
    </row>
    <row r="704" spans="1:5" x14ac:dyDescent="0.25">
      <c r="A704">
        <f>A1_2020_Berechnung!A37</f>
        <v>356</v>
      </c>
      <c r="B704">
        <f>A1_2020_Berechnung!$P$8</f>
        <v>2018</v>
      </c>
      <c r="C704" t="str">
        <f>VLOOKUP(A704,[1]Tabelle1!$A$1:$B$68,2,FALSE)</f>
        <v>Osterholz</v>
      </c>
      <c r="D704" t="str">
        <f>VLOOKUP(A704,[2]Tabelle1!$A$2:$C$53,3,FALSE)</f>
        <v>K03356</v>
      </c>
      <c r="E704">
        <f>A1_2020_Berechnung!P37</f>
        <v>113517</v>
      </c>
    </row>
    <row r="705" spans="1:5" x14ac:dyDescent="0.25">
      <c r="A705">
        <f>A1_2020_Berechnung!A38</f>
        <v>357</v>
      </c>
      <c r="B705">
        <f>A1_2020_Berechnung!$P$8</f>
        <v>2018</v>
      </c>
      <c r="C705" t="str">
        <f>VLOOKUP(A705,[1]Tabelle1!$A$1:$B$68,2,FALSE)</f>
        <v>Rotenburg (Wümme)</v>
      </c>
      <c r="D705" t="str">
        <f>VLOOKUP(A705,[2]Tabelle1!$A$2:$C$53,3,FALSE)</f>
        <v>K03357</v>
      </c>
      <c r="E705">
        <f>A1_2020_Berechnung!P38</f>
        <v>163455</v>
      </c>
    </row>
    <row r="706" spans="1:5" x14ac:dyDescent="0.25">
      <c r="A706">
        <f>A1_2020_Berechnung!A39</f>
        <v>358</v>
      </c>
      <c r="B706">
        <f>A1_2020_Berechnung!$P$8</f>
        <v>2018</v>
      </c>
      <c r="C706" t="str">
        <f>VLOOKUP(A706,[1]Tabelle1!$A$1:$B$68,2,FALSE)</f>
        <v>Heidekreis</v>
      </c>
      <c r="D706" t="str">
        <f>VLOOKUP(A706,[2]Tabelle1!$A$2:$C$53,3,FALSE)</f>
        <v>K03358</v>
      </c>
      <c r="E706">
        <f>A1_2020_Berechnung!P39</f>
        <v>139755</v>
      </c>
    </row>
    <row r="707" spans="1:5" x14ac:dyDescent="0.25">
      <c r="A707">
        <f>A1_2020_Berechnung!A40</f>
        <v>359</v>
      </c>
      <c r="B707">
        <f>A1_2020_Berechnung!$P$8</f>
        <v>2018</v>
      </c>
      <c r="C707" t="str">
        <f>VLOOKUP(A707,[1]Tabelle1!$A$1:$B$68,2,FALSE)</f>
        <v>Stade</v>
      </c>
      <c r="D707" t="str">
        <f>VLOOKUP(A707,[2]Tabelle1!$A$2:$C$53,3,FALSE)</f>
        <v>K03359</v>
      </c>
      <c r="E707">
        <f>A1_2020_Berechnung!P40</f>
        <v>203102</v>
      </c>
    </row>
    <row r="708" spans="1:5" x14ac:dyDescent="0.25">
      <c r="A708">
        <f>A1_2020_Berechnung!A41</f>
        <v>360</v>
      </c>
      <c r="B708">
        <f>A1_2020_Berechnung!$P$8</f>
        <v>2018</v>
      </c>
      <c r="C708" t="str">
        <f>VLOOKUP(A708,[1]Tabelle1!$A$1:$B$68,2,FALSE)</f>
        <v>Uelzen</v>
      </c>
      <c r="D708" t="str">
        <f>VLOOKUP(A708,[2]Tabelle1!$A$2:$C$53,3,FALSE)</f>
        <v>K03360</v>
      </c>
      <c r="E708">
        <f>A1_2020_Berechnung!P41</f>
        <v>92572</v>
      </c>
    </row>
    <row r="709" spans="1:5" x14ac:dyDescent="0.25">
      <c r="A709">
        <f>A1_2020_Berechnung!A42</f>
        <v>361</v>
      </c>
      <c r="B709">
        <f>A1_2020_Berechnung!$P$8</f>
        <v>2018</v>
      </c>
      <c r="C709" t="str">
        <f>VLOOKUP(A709,[1]Tabelle1!$A$1:$B$68,2,FALSE)</f>
        <v>Verden</v>
      </c>
      <c r="D709" t="str">
        <f>VLOOKUP(A709,[2]Tabelle1!$A$2:$C$53,3,FALSE)</f>
        <v>K03361</v>
      </c>
      <c r="E709">
        <f>A1_2020_Berechnung!P42</f>
        <v>136792</v>
      </c>
    </row>
    <row r="710" spans="1:5" x14ac:dyDescent="0.25">
      <c r="A710">
        <f>A1_2020_Berechnung!A43</f>
        <v>3</v>
      </c>
      <c r="B710">
        <f>A1_2020_Berechnung!$P$8</f>
        <v>2018</v>
      </c>
      <c r="C710" t="str">
        <f>VLOOKUP(A710,[1]Tabelle1!$A$1:$B$68,2,FALSE)</f>
        <v>Stat. Region Lüneburg</v>
      </c>
      <c r="D710" t="str">
        <f>VLOOKUP(A710,[2]Tabelle1!$A$2:$C$53,3,FALSE)</f>
        <v>K033</v>
      </c>
      <c r="E710">
        <f>A1_2020_Berechnung!P43</f>
        <v>1710914</v>
      </c>
    </row>
    <row r="711" spans="1:5" x14ac:dyDescent="0.25">
      <c r="A711">
        <f>A1_2020_Berechnung!A44</f>
        <v>401</v>
      </c>
      <c r="B711">
        <f>A1_2020_Berechnung!$P$8</f>
        <v>2018</v>
      </c>
      <c r="C711" t="str">
        <f>VLOOKUP(A711,[1]Tabelle1!$A$1:$B$68,2,FALSE)</f>
        <v>Delmenhorst  Stadt</v>
      </c>
      <c r="D711" t="str">
        <f>VLOOKUP(A711,[2]Tabelle1!$A$2:$C$53,3,FALSE)</f>
        <v>K03401</v>
      </c>
      <c r="E711">
        <f>A1_2020_Berechnung!P44</f>
        <v>77607</v>
      </c>
    </row>
    <row r="712" spans="1:5" x14ac:dyDescent="0.25">
      <c r="A712">
        <f>A1_2020_Berechnung!A45</f>
        <v>402</v>
      </c>
      <c r="B712">
        <f>A1_2020_Berechnung!$P$8</f>
        <v>2018</v>
      </c>
      <c r="C712" t="str">
        <f>VLOOKUP(A712,[1]Tabelle1!$A$1:$B$68,2,FALSE)</f>
        <v>Emden  Stadt</v>
      </c>
      <c r="D712" t="str">
        <f>VLOOKUP(A712,[2]Tabelle1!$A$2:$C$53,3,FALSE)</f>
        <v>K03402</v>
      </c>
      <c r="E712">
        <f>A1_2020_Berechnung!P45</f>
        <v>50195</v>
      </c>
    </row>
    <row r="713" spans="1:5" x14ac:dyDescent="0.25">
      <c r="A713">
        <f>A1_2020_Berechnung!A46</f>
        <v>403</v>
      </c>
      <c r="B713">
        <f>A1_2020_Berechnung!$P$8</f>
        <v>2018</v>
      </c>
      <c r="C713" t="str">
        <f>VLOOKUP(A713,[1]Tabelle1!$A$1:$B$68,2,FALSE)</f>
        <v>Oldenburg(Oldb)  Stadt</v>
      </c>
      <c r="D713" t="str">
        <f>VLOOKUP(A713,[2]Tabelle1!$A$2:$C$53,3,FALSE)</f>
        <v>K03403</v>
      </c>
      <c r="E713">
        <f>A1_2020_Berechnung!P46</f>
        <v>168210</v>
      </c>
    </row>
    <row r="714" spans="1:5" x14ac:dyDescent="0.25">
      <c r="A714">
        <f>A1_2020_Berechnung!A47</f>
        <v>404</v>
      </c>
      <c r="B714">
        <f>A1_2020_Berechnung!$P$8</f>
        <v>2018</v>
      </c>
      <c r="C714" t="str">
        <f>VLOOKUP(A714,[1]Tabelle1!$A$1:$B$68,2,FALSE)</f>
        <v>Osnabrück  Stadt</v>
      </c>
      <c r="D714" t="str">
        <f>VLOOKUP(A714,[2]Tabelle1!$A$2:$C$53,3,FALSE)</f>
        <v>K03404</v>
      </c>
      <c r="E714">
        <f>A1_2020_Berechnung!P47</f>
        <v>164748</v>
      </c>
    </row>
    <row r="715" spans="1:5" x14ac:dyDescent="0.25">
      <c r="A715">
        <f>A1_2020_Berechnung!A48</f>
        <v>405</v>
      </c>
      <c r="B715">
        <f>A1_2020_Berechnung!$P$8</f>
        <v>2018</v>
      </c>
      <c r="C715" t="str">
        <f>VLOOKUP(A715,[1]Tabelle1!$A$1:$B$68,2,FALSE)</f>
        <v>Wilhelmshaven  Stadt</v>
      </c>
      <c r="D715" t="str">
        <f>VLOOKUP(A715,[2]Tabelle1!$A$2:$C$53,3,FALSE)</f>
        <v>K03405</v>
      </c>
      <c r="E715">
        <f>A1_2020_Berechnung!P48</f>
        <v>76278</v>
      </c>
    </row>
    <row r="716" spans="1:5" x14ac:dyDescent="0.25">
      <c r="A716">
        <f>A1_2020_Berechnung!A49</f>
        <v>451</v>
      </c>
      <c r="B716">
        <f>A1_2020_Berechnung!$P$8</f>
        <v>2018</v>
      </c>
      <c r="C716" t="str">
        <f>VLOOKUP(A716,[1]Tabelle1!$A$1:$B$68,2,FALSE)</f>
        <v>Ammerland</v>
      </c>
      <c r="D716" t="str">
        <f>VLOOKUP(A716,[2]Tabelle1!$A$2:$C$53,3,FALSE)</f>
        <v>K03451</v>
      </c>
      <c r="E716">
        <f>A1_2020_Berechnung!P49</f>
        <v>124071</v>
      </c>
    </row>
    <row r="717" spans="1:5" x14ac:dyDescent="0.25">
      <c r="A717">
        <f>A1_2020_Berechnung!A50</f>
        <v>452</v>
      </c>
      <c r="B717">
        <f>A1_2020_Berechnung!$P$8</f>
        <v>2018</v>
      </c>
      <c r="C717" t="str">
        <f>VLOOKUP(A717,[1]Tabelle1!$A$1:$B$68,2,FALSE)</f>
        <v>Aurich</v>
      </c>
      <c r="D717" t="str">
        <f>VLOOKUP(A717,[2]Tabelle1!$A$2:$C$53,3,FALSE)</f>
        <v>K03452</v>
      </c>
      <c r="E717">
        <f>A1_2020_Berechnung!P50</f>
        <v>189848</v>
      </c>
    </row>
    <row r="718" spans="1:5" x14ac:dyDescent="0.25">
      <c r="A718">
        <f>A1_2020_Berechnung!A51</f>
        <v>453</v>
      </c>
      <c r="B718">
        <f>A1_2020_Berechnung!$P$8</f>
        <v>2018</v>
      </c>
      <c r="C718" t="str">
        <f>VLOOKUP(A718,[1]Tabelle1!$A$1:$B$68,2,FALSE)</f>
        <v>Cloppenburg</v>
      </c>
      <c r="D718" t="str">
        <f>VLOOKUP(A718,[2]Tabelle1!$A$2:$C$53,3,FALSE)</f>
        <v>K03453</v>
      </c>
      <c r="E718">
        <f>A1_2020_Berechnung!P51</f>
        <v>169348</v>
      </c>
    </row>
    <row r="719" spans="1:5" x14ac:dyDescent="0.25">
      <c r="A719">
        <f>A1_2020_Berechnung!A52</f>
        <v>454</v>
      </c>
      <c r="B719">
        <f>A1_2020_Berechnung!$P$8</f>
        <v>2018</v>
      </c>
      <c r="C719" t="str">
        <f>VLOOKUP(A719,[1]Tabelle1!$A$1:$B$68,2,FALSE)</f>
        <v>Emsland</v>
      </c>
      <c r="D719" t="str">
        <f>VLOOKUP(A719,[2]Tabelle1!$A$2:$C$53,3,FALSE)</f>
        <v>K03454</v>
      </c>
      <c r="E719">
        <f>A1_2020_Berechnung!P52</f>
        <v>325657</v>
      </c>
    </row>
    <row r="720" spans="1:5" x14ac:dyDescent="0.25">
      <c r="A720">
        <f>A1_2020_Berechnung!A53</f>
        <v>455</v>
      </c>
      <c r="B720">
        <f>A1_2020_Berechnung!$P$8</f>
        <v>2018</v>
      </c>
      <c r="C720" t="str">
        <f>VLOOKUP(A720,[1]Tabelle1!$A$1:$B$68,2,FALSE)</f>
        <v>Friesland</v>
      </c>
      <c r="D720" t="str">
        <f>VLOOKUP(A720,[2]Tabelle1!$A$2:$C$53,3,FALSE)</f>
        <v>K03455</v>
      </c>
      <c r="E720">
        <f>A1_2020_Berechnung!P53</f>
        <v>98460</v>
      </c>
    </row>
    <row r="721" spans="1:5" x14ac:dyDescent="0.25">
      <c r="A721">
        <f>A1_2020_Berechnung!A54</f>
        <v>456</v>
      </c>
      <c r="B721">
        <f>A1_2020_Berechnung!$P$8</f>
        <v>2018</v>
      </c>
      <c r="C721" t="str">
        <f>VLOOKUP(A721,[1]Tabelle1!$A$1:$B$68,2,FALSE)</f>
        <v>Grafschaft Bentheim</v>
      </c>
      <c r="D721" t="str">
        <f>VLOOKUP(A721,[2]Tabelle1!$A$2:$C$53,3,FALSE)</f>
        <v>K03456</v>
      </c>
      <c r="E721">
        <f>A1_2020_Berechnung!P54</f>
        <v>136511</v>
      </c>
    </row>
    <row r="722" spans="1:5" x14ac:dyDescent="0.25">
      <c r="A722">
        <f>A1_2020_Berechnung!A55</f>
        <v>457</v>
      </c>
      <c r="B722">
        <f>A1_2020_Berechnung!$P$8</f>
        <v>2018</v>
      </c>
      <c r="C722" t="str">
        <f>VLOOKUP(A722,[1]Tabelle1!$A$1:$B$68,2,FALSE)</f>
        <v>Leer</v>
      </c>
      <c r="D722" t="str">
        <f>VLOOKUP(A722,[2]Tabelle1!$A$2:$C$53,3,FALSE)</f>
        <v>K03457</v>
      </c>
      <c r="E722">
        <f>A1_2020_Berechnung!P55</f>
        <v>169809</v>
      </c>
    </row>
    <row r="723" spans="1:5" x14ac:dyDescent="0.25">
      <c r="A723">
        <f>A1_2020_Berechnung!A56</f>
        <v>458</v>
      </c>
      <c r="B723">
        <f>A1_2020_Berechnung!$P$8</f>
        <v>2018</v>
      </c>
      <c r="C723" t="str">
        <f>VLOOKUP(A723,[1]Tabelle1!$A$1:$B$68,2,FALSE)</f>
        <v>Oldenburg</v>
      </c>
      <c r="D723" t="str">
        <f>VLOOKUP(A723,[2]Tabelle1!$A$2:$C$53,3,FALSE)</f>
        <v>K03458</v>
      </c>
      <c r="E723">
        <f>A1_2020_Berechnung!P56</f>
        <v>130144</v>
      </c>
    </row>
    <row r="724" spans="1:5" x14ac:dyDescent="0.25">
      <c r="A724">
        <f>A1_2020_Berechnung!A57</f>
        <v>459</v>
      </c>
      <c r="B724">
        <f>A1_2020_Berechnung!$P$8</f>
        <v>2018</v>
      </c>
      <c r="C724" t="str">
        <f>VLOOKUP(A724,[1]Tabelle1!$A$1:$B$68,2,FALSE)</f>
        <v>Osnabrück</v>
      </c>
      <c r="D724" t="str">
        <f>VLOOKUP(A724,[2]Tabelle1!$A$2:$C$53,3,FALSE)</f>
        <v>K03459</v>
      </c>
      <c r="E724">
        <f>A1_2020_Berechnung!P57</f>
        <v>357343</v>
      </c>
    </row>
    <row r="725" spans="1:5" x14ac:dyDescent="0.25">
      <c r="A725">
        <f>A1_2020_Berechnung!A58</f>
        <v>460</v>
      </c>
      <c r="B725">
        <f>A1_2020_Berechnung!$P$8</f>
        <v>2018</v>
      </c>
      <c r="C725" t="str">
        <f>VLOOKUP(A725,[1]Tabelle1!$A$1:$B$68,2,FALSE)</f>
        <v>Vechta</v>
      </c>
      <c r="D725" t="str">
        <f>VLOOKUP(A725,[2]Tabelle1!$A$2:$C$53,3,FALSE)</f>
        <v>K03460</v>
      </c>
      <c r="E725">
        <f>A1_2020_Berechnung!P58</f>
        <v>141598</v>
      </c>
    </row>
    <row r="726" spans="1:5" x14ac:dyDescent="0.25">
      <c r="A726">
        <f>A1_2020_Berechnung!A59</f>
        <v>461</v>
      </c>
      <c r="B726">
        <f>A1_2020_Berechnung!$P$8</f>
        <v>2018</v>
      </c>
      <c r="C726" t="str">
        <f>VLOOKUP(A726,[1]Tabelle1!$A$1:$B$68,2,FALSE)</f>
        <v>Wesermarsch</v>
      </c>
      <c r="D726" t="str">
        <f>VLOOKUP(A726,[2]Tabelle1!$A$2:$C$53,3,FALSE)</f>
        <v>K03461</v>
      </c>
      <c r="E726">
        <f>A1_2020_Berechnung!P59</f>
        <v>88624</v>
      </c>
    </row>
    <row r="727" spans="1:5" x14ac:dyDescent="0.25">
      <c r="A727">
        <f>A1_2020_Berechnung!A60</f>
        <v>462</v>
      </c>
      <c r="B727">
        <f>A1_2020_Berechnung!$P$8</f>
        <v>2018</v>
      </c>
      <c r="C727" t="str">
        <f>VLOOKUP(A727,[1]Tabelle1!$A$1:$B$68,2,FALSE)</f>
        <v>Wittmund</v>
      </c>
      <c r="D727" t="str">
        <f>VLOOKUP(A727,[2]Tabelle1!$A$2:$C$53,3,FALSE)</f>
        <v>K03462</v>
      </c>
      <c r="E727">
        <f>A1_2020_Berechnung!P60</f>
        <v>56882</v>
      </c>
    </row>
    <row r="728" spans="1:5" x14ac:dyDescent="0.25">
      <c r="A728">
        <f>A1_2020_Berechnung!A61</f>
        <v>4</v>
      </c>
      <c r="B728">
        <f>A1_2020_Berechnung!$P$8</f>
        <v>2018</v>
      </c>
      <c r="C728" t="str">
        <f>VLOOKUP(A728,[1]Tabelle1!$A$1:$B$68,2,FALSE)</f>
        <v>Stat. Region Weser-Ems</v>
      </c>
      <c r="D728" t="str">
        <f>VLOOKUP(A728,[2]Tabelle1!$A$2:$C$53,3,FALSE)</f>
        <v>K034</v>
      </c>
      <c r="E728">
        <f>A1_2020_Berechnung!P61</f>
        <v>2525333</v>
      </c>
    </row>
    <row r="729" spans="1:5" x14ac:dyDescent="0.25">
      <c r="A729">
        <f>A1_2020_Berechnung!A62</f>
        <v>0</v>
      </c>
      <c r="B729">
        <f>A1_2020_Berechnung!$P$8</f>
        <v>2018</v>
      </c>
      <c r="C729" t="str">
        <f>VLOOKUP(A729,[1]Tabelle1!$A$1:$B$68,2,FALSE)</f>
        <v>Niedersachsen</v>
      </c>
      <c r="D729" t="str">
        <f>VLOOKUP(A729,[2]Tabelle1!$A$2:$C$53,3,FALSE)</f>
        <v>K030</v>
      </c>
      <c r="E729">
        <f>A1_2020_Berechnung!P62</f>
        <v>7982448</v>
      </c>
    </row>
    <row r="730" spans="1:5" x14ac:dyDescent="0.25">
      <c r="A730">
        <f>A1_2020_Berechnung!A11</f>
        <v>101</v>
      </c>
      <c r="B730">
        <f>A1_2020_Berechnung!$Q$8</f>
        <v>2019</v>
      </c>
      <c r="C730" t="str">
        <f>VLOOKUP(A730,[1]Tabelle1!$A$1:$B$68,2,FALSE)</f>
        <v>Braunschweig  Stadt</v>
      </c>
      <c r="D730" t="str">
        <f>VLOOKUP(A730,[2]Tabelle1!$A$2:$C$53,3,FALSE)</f>
        <v>K03101</v>
      </c>
      <c r="E730">
        <f>A1_2020_Berechnung!Q11</f>
        <v>249406</v>
      </c>
    </row>
    <row r="731" spans="1:5" x14ac:dyDescent="0.25">
      <c r="A731">
        <f>A1_2020_Berechnung!A12</f>
        <v>102</v>
      </c>
      <c r="B731">
        <f>A1_2020_Berechnung!$Q$8</f>
        <v>2019</v>
      </c>
      <c r="C731" t="str">
        <f>VLOOKUP(A731,[1]Tabelle1!$A$1:$B$68,2,FALSE)</f>
        <v>Salzgitter  Stadt</v>
      </c>
      <c r="D731" t="str">
        <f>VLOOKUP(A731,[2]Tabelle1!$A$2:$C$53,3,FALSE)</f>
        <v>K03102</v>
      </c>
      <c r="E731">
        <f>A1_2020_Berechnung!Q12</f>
        <v>104291</v>
      </c>
    </row>
    <row r="732" spans="1:5" x14ac:dyDescent="0.25">
      <c r="A732">
        <f>A1_2020_Berechnung!A13</f>
        <v>103</v>
      </c>
      <c r="B732">
        <f>A1_2020_Berechnung!$Q$8</f>
        <v>2019</v>
      </c>
      <c r="C732" t="str">
        <f>VLOOKUP(A732,[1]Tabelle1!$A$1:$B$68,2,FALSE)</f>
        <v>Wolfsburg  Stadt</v>
      </c>
      <c r="D732" t="str">
        <f>VLOOKUP(A732,[2]Tabelle1!$A$2:$C$53,3,FALSE)</f>
        <v>K03103</v>
      </c>
      <c r="E732">
        <f>A1_2020_Berechnung!Q13</f>
        <v>124371</v>
      </c>
    </row>
    <row r="733" spans="1:5" x14ac:dyDescent="0.25">
      <c r="A733">
        <f>A1_2020_Berechnung!A14</f>
        <v>151</v>
      </c>
      <c r="B733">
        <f>A1_2020_Berechnung!$Q$8</f>
        <v>2019</v>
      </c>
      <c r="C733" t="str">
        <f>VLOOKUP(A733,[1]Tabelle1!$A$1:$B$68,2,FALSE)</f>
        <v>Gifhorn</v>
      </c>
      <c r="D733" t="str">
        <f>VLOOKUP(A733,[2]Tabelle1!$A$2:$C$53,3,FALSE)</f>
        <v>K03151</v>
      </c>
      <c r="E733">
        <f>A1_2020_Berechnung!Q14</f>
        <v>176523</v>
      </c>
    </row>
    <row r="734" spans="1:5" x14ac:dyDescent="0.25">
      <c r="A734">
        <f>A1_2020_Berechnung!A15</f>
        <v>153</v>
      </c>
      <c r="B734">
        <f>A1_2020_Berechnung!$Q$8</f>
        <v>2019</v>
      </c>
      <c r="C734" t="str">
        <f>VLOOKUP(A734,[1]Tabelle1!$A$1:$B$68,2,FALSE)</f>
        <v>Goslar</v>
      </c>
      <c r="D734" t="str">
        <f>VLOOKUP(A734,[2]Tabelle1!$A$2:$C$53,3,FALSE)</f>
        <v>K03153</v>
      </c>
      <c r="E734">
        <f>A1_2020_Berechnung!Q15</f>
        <v>136292</v>
      </c>
    </row>
    <row r="735" spans="1:5" x14ac:dyDescent="0.25">
      <c r="A735">
        <f>A1_2020_Berechnung!A16</f>
        <v>154</v>
      </c>
      <c r="B735">
        <f>A1_2020_Berechnung!$Q$8</f>
        <v>2019</v>
      </c>
      <c r="C735" t="str">
        <f>VLOOKUP(A735,[1]Tabelle1!$A$1:$B$68,2,FALSE)</f>
        <v>Helmstedt</v>
      </c>
      <c r="D735" t="str">
        <f>VLOOKUP(A735,[2]Tabelle1!$A$2:$C$53,3,FALSE)</f>
        <v>K03154</v>
      </c>
      <c r="E735">
        <f>A1_2020_Berechnung!Q16</f>
        <v>91297</v>
      </c>
    </row>
    <row r="736" spans="1:5" x14ac:dyDescent="0.25">
      <c r="A736">
        <f>A1_2020_Berechnung!A17</f>
        <v>155</v>
      </c>
      <c r="B736">
        <f>A1_2020_Berechnung!$Q$8</f>
        <v>2019</v>
      </c>
      <c r="C736" t="str">
        <f>VLOOKUP(A736,[1]Tabelle1!$A$1:$B$68,2,FALSE)</f>
        <v>Northeim</v>
      </c>
      <c r="D736" t="str">
        <f>VLOOKUP(A736,[2]Tabelle1!$A$2:$C$53,3,FALSE)</f>
        <v>K03155</v>
      </c>
      <c r="E736">
        <f>A1_2020_Berechnung!Q17</f>
        <v>132285</v>
      </c>
    </row>
    <row r="737" spans="1:5" x14ac:dyDescent="0.25">
      <c r="A737">
        <f>A1_2020_Berechnung!A18</f>
        <v>157</v>
      </c>
      <c r="B737">
        <f>A1_2020_Berechnung!$Q$8</f>
        <v>2019</v>
      </c>
      <c r="C737" t="str">
        <f>VLOOKUP(A737,[1]Tabelle1!$A$1:$B$68,2,FALSE)</f>
        <v>Peine</v>
      </c>
      <c r="D737" t="str">
        <f>VLOOKUP(A737,[2]Tabelle1!$A$2:$C$53,3,FALSE)</f>
        <v>K03157</v>
      </c>
      <c r="E737">
        <f>A1_2020_Berechnung!Q18</f>
        <v>134801</v>
      </c>
    </row>
    <row r="738" spans="1:5" x14ac:dyDescent="0.25">
      <c r="A738">
        <f>A1_2020_Berechnung!A19</f>
        <v>158</v>
      </c>
      <c r="B738">
        <f>A1_2020_Berechnung!$Q$8</f>
        <v>2019</v>
      </c>
      <c r="C738" t="str">
        <f>VLOOKUP(A738,[1]Tabelle1!$A$1:$B$68,2,FALSE)</f>
        <v>Wolfenbüttel</v>
      </c>
      <c r="D738" t="str">
        <f>VLOOKUP(A738,[2]Tabelle1!$A$2:$C$53,3,FALSE)</f>
        <v>K03158</v>
      </c>
      <c r="E738">
        <f>A1_2020_Berechnung!Q19</f>
        <v>119622</v>
      </c>
    </row>
    <row r="739" spans="1:5" x14ac:dyDescent="0.25">
      <c r="A739">
        <f>A1_2020_Berechnung!A20</f>
        <v>159</v>
      </c>
      <c r="B739">
        <f>A1_2020_Berechnung!$Q$8</f>
        <v>2019</v>
      </c>
      <c r="C739" t="str">
        <f>VLOOKUP(A739,[1]Tabelle1!$A$1:$B$68,2,FALSE)</f>
        <v>Göttingen</v>
      </c>
      <c r="D739" t="str">
        <f>VLOOKUP(A739,[2]Tabelle1!$A$2:$C$53,3,FALSE)</f>
        <v>K03159</v>
      </c>
      <c r="E739">
        <f>A1_2020_Berechnung!Q20</f>
        <v>326041</v>
      </c>
    </row>
    <row r="740" spans="1:5" x14ac:dyDescent="0.25">
      <c r="A740">
        <f>A1_2020_Berechnung!A21</f>
        <v>1</v>
      </c>
      <c r="B740">
        <f>A1_2020_Berechnung!$Q$8</f>
        <v>2019</v>
      </c>
      <c r="C740" t="str">
        <f>VLOOKUP(A740,[1]Tabelle1!$A$1:$B$68,2,FALSE)</f>
        <v>Stat. Region Braunschweig</v>
      </c>
      <c r="D740" t="str">
        <f>VLOOKUP(A740,[2]Tabelle1!$A$2:$C$53,3,FALSE)</f>
        <v>K031</v>
      </c>
      <c r="E740">
        <f>A1_2020_Berechnung!Q21</f>
        <v>1594929</v>
      </c>
    </row>
    <row r="741" spans="1:5" x14ac:dyDescent="0.25">
      <c r="A741">
        <f>A1_2020_Berechnung!A22</f>
        <v>241</v>
      </c>
      <c r="B741">
        <f>A1_2020_Berechnung!$Q$8</f>
        <v>2019</v>
      </c>
      <c r="C741" t="str">
        <f>VLOOKUP(A741,[1]Tabelle1!$A$1:$B$68,2,FALSE)</f>
        <v>Hannover  Region</v>
      </c>
      <c r="D741" t="str">
        <f>VLOOKUP(A741,[2]Tabelle1!$A$2:$C$53,3,FALSE)</f>
        <v>K03241</v>
      </c>
      <c r="E741">
        <f>A1_2020_Berechnung!Q22</f>
        <v>1157115</v>
      </c>
    </row>
    <row r="742" spans="1:5" x14ac:dyDescent="0.25">
      <c r="A742">
        <f>A1_2020_Berechnung!A23</f>
        <v>241001</v>
      </c>
      <c r="B742">
        <f>A1_2020_Berechnung!$Q$8</f>
        <v>2019</v>
      </c>
      <c r="C742" t="str">
        <f>VLOOKUP(A742,[1]Tabelle1!$A$1:$B$68,2,FALSE)</f>
        <v xml:space="preserve">   dav. Hannover  Lhst.</v>
      </c>
      <c r="D742" t="str">
        <f>VLOOKUP(A742,[2]Tabelle1!$A$2:$C$53,3,FALSE)</f>
        <v>K03241001</v>
      </c>
      <c r="E742">
        <f>A1_2020_Berechnung!Q23</f>
        <v>536925</v>
      </c>
    </row>
    <row r="743" spans="1:5" x14ac:dyDescent="0.25">
      <c r="A743">
        <f>A1_2020_Berechnung!A24</f>
        <v>241999</v>
      </c>
      <c r="B743">
        <f>A1_2020_Berechnung!$Q$8</f>
        <v>2019</v>
      </c>
      <c r="C743" t="str">
        <f>VLOOKUP(A743,[1]Tabelle1!$A$1:$B$68,2,FALSE)</f>
        <v xml:space="preserve">   dav. Hannover  Umland</v>
      </c>
      <c r="D743" t="str">
        <f>VLOOKUP(A743,[2]Tabelle1!$A$2:$C$53,3,FALSE)</f>
        <v>K03241999</v>
      </c>
      <c r="E743">
        <f>A1_2020_Berechnung!Q24</f>
        <v>620190</v>
      </c>
    </row>
    <row r="744" spans="1:5" x14ac:dyDescent="0.25">
      <c r="A744">
        <f>A1_2020_Berechnung!A25</f>
        <v>251</v>
      </c>
      <c r="B744">
        <f>A1_2020_Berechnung!$Q$8</f>
        <v>2019</v>
      </c>
      <c r="C744" t="str">
        <f>VLOOKUP(A744,[1]Tabelle1!$A$1:$B$68,2,FALSE)</f>
        <v>Diepholz</v>
      </c>
      <c r="D744" t="str">
        <f>VLOOKUP(A744,[2]Tabelle1!$A$2:$C$53,3,FALSE)</f>
        <v>K03251</v>
      </c>
      <c r="E744">
        <f>A1_2020_Berechnung!Q25</f>
        <v>217089</v>
      </c>
    </row>
    <row r="745" spans="1:5" x14ac:dyDescent="0.25">
      <c r="A745">
        <f>A1_2020_Berechnung!A26</f>
        <v>252</v>
      </c>
      <c r="B745">
        <f>A1_2020_Berechnung!$Q$8</f>
        <v>2019</v>
      </c>
      <c r="C745" t="str">
        <f>VLOOKUP(A745,[1]Tabelle1!$A$1:$B$68,2,FALSE)</f>
        <v>Hameln-Pyrmont</v>
      </c>
      <c r="D745" t="str">
        <f>VLOOKUP(A745,[2]Tabelle1!$A$2:$C$53,3,FALSE)</f>
        <v>K03252</v>
      </c>
      <c r="E745">
        <f>A1_2020_Berechnung!Q26</f>
        <v>148549</v>
      </c>
    </row>
    <row r="746" spans="1:5" x14ac:dyDescent="0.25">
      <c r="A746">
        <f>A1_2020_Berechnung!A27</f>
        <v>254</v>
      </c>
      <c r="B746">
        <f>A1_2020_Berechnung!$Q$8</f>
        <v>2019</v>
      </c>
      <c r="C746" t="str">
        <f>VLOOKUP(A746,[1]Tabelle1!$A$1:$B$68,2,FALSE)</f>
        <v>Hildesheim</v>
      </c>
      <c r="D746" t="str">
        <f>VLOOKUP(A746,[2]Tabelle1!$A$2:$C$53,3,FALSE)</f>
        <v>K03254</v>
      </c>
      <c r="E746">
        <f>A1_2020_Berechnung!Q27</f>
        <v>275817</v>
      </c>
    </row>
    <row r="747" spans="1:5" x14ac:dyDescent="0.25">
      <c r="A747">
        <f>A1_2020_Berechnung!A28</f>
        <v>255</v>
      </c>
      <c r="B747">
        <f>A1_2020_Berechnung!$Q$8</f>
        <v>2019</v>
      </c>
      <c r="C747" t="str">
        <f>VLOOKUP(A747,[1]Tabelle1!$A$1:$B$68,2,FALSE)</f>
        <v>Holzminden</v>
      </c>
      <c r="D747" t="str">
        <f>VLOOKUP(A747,[2]Tabelle1!$A$2:$C$53,3,FALSE)</f>
        <v>K03255</v>
      </c>
      <c r="E747">
        <f>A1_2020_Berechnung!Q28</f>
        <v>70458</v>
      </c>
    </row>
    <row r="748" spans="1:5" x14ac:dyDescent="0.25">
      <c r="A748">
        <f>A1_2020_Berechnung!A29</f>
        <v>256</v>
      </c>
      <c r="B748">
        <f>A1_2020_Berechnung!$Q$8</f>
        <v>2019</v>
      </c>
      <c r="C748" t="str">
        <f>VLOOKUP(A748,[1]Tabelle1!$A$1:$B$68,2,FALSE)</f>
        <v>Nienburg (Weser)</v>
      </c>
      <c r="D748" t="str">
        <f>VLOOKUP(A748,[2]Tabelle1!$A$2:$C$53,3,FALSE)</f>
        <v>K03256</v>
      </c>
      <c r="E748">
        <f>A1_2020_Berechnung!Q29</f>
        <v>121390</v>
      </c>
    </row>
    <row r="749" spans="1:5" x14ac:dyDescent="0.25">
      <c r="A749">
        <f>A1_2020_Berechnung!A30</f>
        <v>257</v>
      </c>
      <c r="B749">
        <f>A1_2020_Berechnung!$Q$8</f>
        <v>2019</v>
      </c>
      <c r="C749" t="str">
        <f>VLOOKUP(A749,[1]Tabelle1!$A$1:$B$68,2,FALSE)</f>
        <v>Schaumburg</v>
      </c>
      <c r="D749" t="str">
        <f>VLOOKUP(A749,[2]Tabelle1!$A$2:$C$53,3,FALSE)</f>
        <v>K03257</v>
      </c>
      <c r="E749">
        <f>A1_2020_Berechnung!Q30</f>
        <v>157820</v>
      </c>
    </row>
    <row r="750" spans="1:5" x14ac:dyDescent="0.25">
      <c r="A750">
        <f>A1_2020_Berechnung!A31</f>
        <v>2</v>
      </c>
      <c r="B750">
        <f>A1_2020_Berechnung!$Q$8</f>
        <v>2019</v>
      </c>
      <c r="C750" t="str">
        <f>VLOOKUP(A750,[1]Tabelle1!$A$1:$B$68,2,FALSE)</f>
        <v>Stat. Region Hannover</v>
      </c>
      <c r="D750" t="str">
        <f>VLOOKUP(A750,[2]Tabelle1!$A$2:$C$53,3,FALSE)</f>
        <v>K032</v>
      </c>
      <c r="E750">
        <f>A1_2020_Berechnung!Q31</f>
        <v>2148238</v>
      </c>
    </row>
    <row r="751" spans="1:5" x14ac:dyDescent="0.25">
      <c r="A751">
        <f>A1_2020_Berechnung!A32</f>
        <v>351</v>
      </c>
      <c r="B751">
        <f>A1_2020_Berechnung!$Q$8</f>
        <v>2019</v>
      </c>
      <c r="C751" t="str">
        <f>VLOOKUP(A751,[1]Tabelle1!$A$1:$B$68,2,FALSE)</f>
        <v>Celle</v>
      </c>
      <c r="D751" t="str">
        <f>VLOOKUP(A751,[2]Tabelle1!$A$2:$C$53,3,FALSE)</f>
        <v>K03351</v>
      </c>
      <c r="E751">
        <f>A1_2020_Berechnung!Q32</f>
        <v>179011</v>
      </c>
    </row>
    <row r="752" spans="1:5" x14ac:dyDescent="0.25">
      <c r="A752">
        <f>A1_2020_Berechnung!A33</f>
        <v>352</v>
      </c>
      <c r="B752">
        <f>A1_2020_Berechnung!$Q$8</f>
        <v>2019</v>
      </c>
      <c r="C752" t="str">
        <f>VLOOKUP(A752,[1]Tabelle1!$A$1:$B$68,2,FALSE)</f>
        <v>Cuxhaven</v>
      </c>
      <c r="D752" t="str">
        <f>VLOOKUP(A752,[2]Tabelle1!$A$2:$C$53,3,FALSE)</f>
        <v>K03352</v>
      </c>
      <c r="E752">
        <f>A1_2020_Berechnung!Q33</f>
        <v>198038</v>
      </c>
    </row>
    <row r="753" spans="1:5" x14ac:dyDescent="0.25">
      <c r="A753">
        <f>A1_2020_Berechnung!A34</f>
        <v>353</v>
      </c>
      <c r="B753">
        <f>A1_2020_Berechnung!$Q$8</f>
        <v>2019</v>
      </c>
      <c r="C753" t="str">
        <f>VLOOKUP(A753,[1]Tabelle1!$A$1:$B$68,2,FALSE)</f>
        <v>Harburg</v>
      </c>
      <c r="D753" t="str">
        <f>VLOOKUP(A753,[2]Tabelle1!$A$2:$C$53,3,FALSE)</f>
        <v>K03353</v>
      </c>
      <c r="E753">
        <f>A1_2020_Berechnung!Q34</f>
        <v>254431</v>
      </c>
    </row>
    <row r="754" spans="1:5" x14ac:dyDescent="0.25">
      <c r="A754">
        <f>A1_2020_Berechnung!A35</f>
        <v>354</v>
      </c>
      <c r="B754">
        <f>A1_2020_Berechnung!$Q$8</f>
        <v>2019</v>
      </c>
      <c r="C754" t="str">
        <f>VLOOKUP(A754,[1]Tabelle1!$A$1:$B$68,2,FALSE)</f>
        <v>Lüchow-Dannenberg</v>
      </c>
      <c r="D754" t="str">
        <f>VLOOKUP(A754,[2]Tabelle1!$A$2:$C$53,3,FALSE)</f>
        <v>K03354</v>
      </c>
      <c r="E754">
        <f>A1_2020_Berechnung!Q35</f>
        <v>48412</v>
      </c>
    </row>
    <row r="755" spans="1:5" x14ac:dyDescent="0.25">
      <c r="A755">
        <f>A1_2020_Berechnung!A36</f>
        <v>355</v>
      </c>
      <c r="B755">
        <f>A1_2020_Berechnung!$Q$8</f>
        <v>2019</v>
      </c>
      <c r="C755" t="str">
        <f>VLOOKUP(A755,[1]Tabelle1!$A$1:$B$68,2,FALSE)</f>
        <v>Lüneburg</v>
      </c>
      <c r="D755" t="str">
        <f>VLOOKUP(A755,[2]Tabelle1!$A$2:$C$53,3,FALSE)</f>
        <v>K03355</v>
      </c>
      <c r="E755">
        <f>A1_2020_Berechnung!Q36</f>
        <v>184139</v>
      </c>
    </row>
    <row r="756" spans="1:5" x14ac:dyDescent="0.25">
      <c r="A756">
        <f>A1_2020_Berechnung!A37</f>
        <v>356</v>
      </c>
      <c r="B756">
        <f>A1_2020_Berechnung!$Q$8</f>
        <v>2019</v>
      </c>
      <c r="C756" t="str">
        <f>VLOOKUP(A756,[1]Tabelle1!$A$1:$B$68,2,FALSE)</f>
        <v>Osterholz</v>
      </c>
      <c r="D756" t="str">
        <f>VLOOKUP(A756,[2]Tabelle1!$A$2:$C$53,3,FALSE)</f>
        <v>K03356</v>
      </c>
      <c r="E756">
        <f>A1_2020_Berechnung!Q37</f>
        <v>113928</v>
      </c>
    </row>
    <row r="757" spans="1:5" x14ac:dyDescent="0.25">
      <c r="A757">
        <f>A1_2020_Berechnung!A38</f>
        <v>357</v>
      </c>
      <c r="B757">
        <f>A1_2020_Berechnung!$Q$8</f>
        <v>2019</v>
      </c>
      <c r="C757" t="str">
        <f>VLOOKUP(A757,[1]Tabelle1!$A$1:$B$68,2,FALSE)</f>
        <v>Rotenburg (Wümme)</v>
      </c>
      <c r="D757" t="str">
        <f>VLOOKUP(A757,[2]Tabelle1!$A$2:$C$53,3,FALSE)</f>
        <v>K03357</v>
      </c>
      <c r="E757">
        <f>A1_2020_Berechnung!Q38</f>
        <v>163782</v>
      </c>
    </row>
    <row r="758" spans="1:5" x14ac:dyDescent="0.25">
      <c r="A758">
        <f>A1_2020_Berechnung!A39</f>
        <v>358</v>
      </c>
      <c r="B758">
        <f>A1_2020_Berechnung!$Q$8</f>
        <v>2019</v>
      </c>
      <c r="C758" t="str">
        <f>VLOOKUP(A758,[1]Tabelle1!$A$1:$B$68,2,FALSE)</f>
        <v>Heidekreis</v>
      </c>
      <c r="D758" t="str">
        <f>VLOOKUP(A758,[2]Tabelle1!$A$2:$C$53,3,FALSE)</f>
        <v>K03358</v>
      </c>
      <c r="E758">
        <f>A1_2020_Berechnung!Q39</f>
        <v>140673</v>
      </c>
    </row>
    <row r="759" spans="1:5" x14ac:dyDescent="0.25">
      <c r="A759">
        <f>A1_2020_Berechnung!A40</f>
        <v>359</v>
      </c>
      <c r="B759">
        <f>A1_2020_Berechnung!$Q$8</f>
        <v>2019</v>
      </c>
      <c r="C759" t="str">
        <f>VLOOKUP(A759,[1]Tabelle1!$A$1:$B$68,2,FALSE)</f>
        <v>Stade</v>
      </c>
      <c r="D759" t="str">
        <f>VLOOKUP(A759,[2]Tabelle1!$A$2:$C$53,3,FALSE)</f>
        <v>K03359</v>
      </c>
      <c r="E759">
        <f>A1_2020_Berechnung!Q40</f>
        <v>204512</v>
      </c>
    </row>
    <row r="760" spans="1:5" x14ac:dyDescent="0.25">
      <c r="A760">
        <f>A1_2020_Berechnung!A41</f>
        <v>360</v>
      </c>
      <c r="B760">
        <f>A1_2020_Berechnung!$Q$8</f>
        <v>2019</v>
      </c>
      <c r="C760" t="str">
        <f>VLOOKUP(A760,[1]Tabelle1!$A$1:$B$68,2,FALSE)</f>
        <v>Uelzen</v>
      </c>
      <c r="D760" t="str">
        <f>VLOOKUP(A760,[2]Tabelle1!$A$2:$C$53,3,FALSE)</f>
        <v>K03360</v>
      </c>
      <c r="E760">
        <f>A1_2020_Berechnung!Q41</f>
        <v>92389</v>
      </c>
    </row>
    <row r="761" spans="1:5" x14ac:dyDescent="0.25">
      <c r="A761">
        <f>A1_2020_Berechnung!A42</f>
        <v>361</v>
      </c>
      <c r="B761">
        <f>A1_2020_Berechnung!$Q$8</f>
        <v>2019</v>
      </c>
      <c r="C761" t="str">
        <f>VLOOKUP(A761,[1]Tabelle1!$A$1:$B$68,2,FALSE)</f>
        <v>Verden</v>
      </c>
      <c r="D761" t="str">
        <f>VLOOKUP(A761,[2]Tabelle1!$A$2:$C$53,3,FALSE)</f>
        <v>K03361</v>
      </c>
      <c r="E761">
        <f>A1_2020_Berechnung!Q42</f>
        <v>137133</v>
      </c>
    </row>
    <row r="762" spans="1:5" x14ac:dyDescent="0.25">
      <c r="A762">
        <f>A1_2020_Berechnung!A43</f>
        <v>3</v>
      </c>
      <c r="B762">
        <f>A1_2020_Berechnung!$Q$8</f>
        <v>2019</v>
      </c>
      <c r="C762" t="str">
        <f>VLOOKUP(A762,[1]Tabelle1!$A$1:$B$68,2,FALSE)</f>
        <v>Stat. Region Lüneburg</v>
      </c>
      <c r="D762" t="str">
        <f>VLOOKUP(A762,[2]Tabelle1!$A$2:$C$53,3,FALSE)</f>
        <v>K033</v>
      </c>
      <c r="E762">
        <f>A1_2020_Berechnung!Q43</f>
        <v>1716448</v>
      </c>
    </row>
    <row r="763" spans="1:5" x14ac:dyDescent="0.25">
      <c r="A763">
        <f>A1_2020_Berechnung!A44</f>
        <v>401</v>
      </c>
      <c r="B763">
        <f>A1_2020_Berechnung!$Q$8</f>
        <v>2019</v>
      </c>
      <c r="C763" t="str">
        <f>VLOOKUP(A763,[1]Tabelle1!$A$1:$B$68,2,FALSE)</f>
        <v>Delmenhorst  Stadt</v>
      </c>
      <c r="D763" t="str">
        <f>VLOOKUP(A763,[2]Tabelle1!$A$2:$C$53,3,FALSE)</f>
        <v>K03401</v>
      </c>
      <c r="E763">
        <f>A1_2020_Berechnung!Q44</f>
        <v>77559</v>
      </c>
    </row>
    <row r="764" spans="1:5" x14ac:dyDescent="0.25">
      <c r="A764">
        <f>A1_2020_Berechnung!A45</f>
        <v>402</v>
      </c>
      <c r="B764">
        <f>A1_2020_Berechnung!$Q$8</f>
        <v>2019</v>
      </c>
      <c r="C764" t="str">
        <f>VLOOKUP(A764,[1]Tabelle1!$A$1:$B$68,2,FALSE)</f>
        <v>Emden  Stadt</v>
      </c>
      <c r="D764" t="str">
        <f>VLOOKUP(A764,[2]Tabelle1!$A$2:$C$53,3,FALSE)</f>
        <v>K03402</v>
      </c>
      <c r="E764">
        <f>A1_2020_Berechnung!Q45</f>
        <v>49913</v>
      </c>
    </row>
    <row r="765" spans="1:5" x14ac:dyDescent="0.25">
      <c r="A765">
        <f>A1_2020_Berechnung!A46</f>
        <v>403</v>
      </c>
      <c r="B765">
        <f>A1_2020_Berechnung!$Q$8</f>
        <v>2019</v>
      </c>
      <c r="C765" t="str">
        <f>VLOOKUP(A765,[1]Tabelle1!$A$1:$B$68,2,FALSE)</f>
        <v>Oldenburg(Oldb)  Stadt</v>
      </c>
      <c r="D765" t="str">
        <f>VLOOKUP(A765,[2]Tabelle1!$A$2:$C$53,3,FALSE)</f>
        <v>K03403</v>
      </c>
      <c r="E765">
        <f>A1_2020_Berechnung!Q46</f>
        <v>169077</v>
      </c>
    </row>
    <row r="766" spans="1:5" x14ac:dyDescent="0.25">
      <c r="A766">
        <f>A1_2020_Berechnung!A47</f>
        <v>404</v>
      </c>
      <c r="B766">
        <f>A1_2020_Berechnung!$Q$8</f>
        <v>2019</v>
      </c>
      <c r="C766" t="str">
        <f>VLOOKUP(A766,[1]Tabelle1!$A$1:$B$68,2,FALSE)</f>
        <v>Osnabrück  Stadt</v>
      </c>
      <c r="D766" t="str">
        <f>VLOOKUP(A766,[2]Tabelle1!$A$2:$C$53,3,FALSE)</f>
        <v>K03404</v>
      </c>
      <c r="E766">
        <f>A1_2020_Berechnung!Q47</f>
        <v>165251</v>
      </c>
    </row>
    <row r="767" spans="1:5" x14ac:dyDescent="0.25">
      <c r="A767">
        <f>A1_2020_Berechnung!A48</f>
        <v>405</v>
      </c>
      <c r="B767">
        <f>A1_2020_Berechnung!$Q$8</f>
        <v>2019</v>
      </c>
      <c r="C767" t="str">
        <f>VLOOKUP(A767,[1]Tabelle1!$A$1:$B$68,2,FALSE)</f>
        <v>Wilhelmshaven  Stadt</v>
      </c>
      <c r="D767" t="str">
        <f>VLOOKUP(A767,[2]Tabelle1!$A$2:$C$53,3,FALSE)</f>
        <v>K03405</v>
      </c>
      <c r="E767">
        <f>A1_2020_Berechnung!Q48</f>
        <v>76089</v>
      </c>
    </row>
    <row r="768" spans="1:5" x14ac:dyDescent="0.25">
      <c r="A768">
        <f>A1_2020_Berechnung!A49</f>
        <v>451</v>
      </c>
      <c r="B768">
        <f>A1_2020_Berechnung!$Q$8</f>
        <v>2019</v>
      </c>
      <c r="C768" t="str">
        <f>VLOOKUP(A768,[1]Tabelle1!$A$1:$B$68,2,FALSE)</f>
        <v>Ammerland</v>
      </c>
      <c r="D768" t="str">
        <f>VLOOKUP(A768,[2]Tabelle1!$A$2:$C$53,3,FALSE)</f>
        <v>K03451</v>
      </c>
      <c r="E768">
        <f>A1_2020_Berechnung!Q49</f>
        <v>124859</v>
      </c>
    </row>
    <row r="769" spans="1:5" x14ac:dyDescent="0.25">
      <c r="A769">
        <f>A1_2020_Berechnung!A50</f>
        <v>452</v>
      </c>
      <c r="B769">
        <f>A1_2020_Berechnung!$Q$8</f>
        <v>2019</v>
      </c>
      <c r="C769" t="str">
        <f>VLOOKUP(A769,[1]Tabelle1!$A$1:$B$68,2,FALSE)</f>
        <v>Aurich</v>
      </c>
      <c r="D769" t="str">
        <f>VLOOKUP(A769,[2]Tabelle1!$A$2:$C$53,3,FALSE)</f>
        <v>K03452</v>
      </c>
      <c r="E769">
        <f>A1_2020_Berechnung!Q50</f>
        <v>189694</v>
      </c>
    </row>
    <row r="770" spans="1:5" x14ac:dyDescent="0.25">
      <c r="A770">
        <f>A1_2020_Berechnung!A51</f>
        <v>453</v>
      </c>
      <c r="B770">
        <f>A1_2020_Berechnung!$Q$8</f>
        <v>2019</v>
      </c>
      <c r="C770" t="str">
        <f>VLOOKUP(A770,[1]Tabelle1!$A$1:$B$68,2,FALSE)</f>
        <v>Cloppenburg</v>
      </c>
      <c r="D770" t="str">
        <f>VLOOKUP(A770,[2]Tabelle1!$A$2:$C$53,3,FALSE)</f>
        <v>K03453</v>
      </c>
      <c r="E770">
        <f>A1_2020_Berechnung!Q51</f>
        <v>170682</v>
      </c>
    </row>
    <row r="771" spans="1:5" x14ac:dyDescent="0.25">
      <c r="A771">
        <f>A1_2020_Berechnung!A52</f>
        <v>454</v>
      </c>
      <c r="B771">
        <f>A1_2020_Berechnung!$Q$8</f>
        <v>2019</v>
      </c>
      <c r="C771" t="str">
        <f>VLOOKUP(A771,[1]Tabelle1!$A$1:$B$68,2,FALSE)</f>
        <v>Emsland</v>
      </c>
      <c r="D771" t="str">
        <f>VLOOKUP(A771,[2]Tabelle1!$A$2:$C$53,3,FALSE)</f>
        <v>K03454</v>
      </c>
      <c r="E771">
        <f>A1_2020_Berechnung!Q52</f>
        <v>326954</v>
      </c>
    </row>
    <row r="772" spans="1:5" x14ac:dyDescent="0.25">
      <c r="A772">
        <f>A1_2020_Berechnung!A53</f>
        <v>455</v>
      </c>
      <c r="B772">
        <f>A1_2020_Berechnung!$Q$8</f>
        <v>2019</v>
      </c>
      <c r="C772" t="str">
        <f>VLOOKUP(A772,[1]Tabelle1!$A$1:$B$68,2,FALSE)</f>
        <v>Friesland</v>
      </c>
      <c r="D772" t="str">
        <f>VLOOKUP(A772,[2]Tabelle1!$A$2:$C$53,3,FALSE)</f>
        <v>K03455</v>
      </c>
      <c r="E772">
        <f>A1_2020_Berechnung!Q53</f>
        <v>98704</v>
      </c>
    </row>
    <row r="773" spans="1:5" x14ac:dyDescent="0.25">
      <c r="A773">
        <f>A1_2020_Berechnung!A54</f>
        <v>456</v>
      </c>
      <c r="B773">
        <f>A1_2020_Berechnung!$Q$8</f>
        <v>2019</v>
      </c>
      <c r="C773" t="str">
        <f>VLOOKUP(A773,[1]Tabelle1!$A$1:$B$68,2,FALSE)</f>
        <v>Grafschaft Bentheim</v>
      </c>
      <c r="D773" t="str">
        <f>VLOOKUP(A773,[2]Tabelle1!$A$2:$C$53,3,FALSE)</f>
        <v>K03456</v>
      </c>
      <c r="E773">
        <f>A1_2020_Berechnung!Q54</f>
        <v>137162</v>
      </c>
    </row>
    <row r="774" spans="1:5" x14ac:dyDescent="0.25">
      <c r="A774">
        <f>A1_2020_Berechnung!A55</f>
        <v>457</v>
      </c>
      <c r="B774">
        <f>A1_2020_Berechnung!$Q$8</f>
        <v>2019</v>
      </c>
      <c r="C774" t="str">
        <f>VLOOKUP(A774,[1]Tabelle1!$A$1:$B$68,2,FALSE)</f>
        <v>Leer</v>
      </c>
      <c r="D774" t="str">
        <f>VLOOKUP(A774,[2]Tabelle1!$A$2:$C$53,3,FALSE)</f>
        <v>K03457</v>
      </c>
      <c r="E774">
        <f>A1_2020_Berechnung!Q55</f>
        <v>170756</v>
      </c>
    </row>
    <row r="775" spans="1:5" x14ac:dyDescent="0.25">
      <c r="A775">
        <f>A1_2020_Berechnung!A56</f>
        <v>458</v>
      </c>
      <c r="B775">
        <f>A1_2020_Berechnung!$Q$8</f>
        <v>2019</v>
      </c>
      <c r="C775" t="str">
        <f>VLOOKUP(A775,[1]Tabelle1!$A$1:$B$68,2,FALSE)</f>
        <v>Oldenburg</v>
      </c>
      <c r="D775" t="str">
        <f>VLOOKUP(A775,[2]Tabelle1!$A$2:$C$53,3,FALSE)</f>
        <v>K03458</v>
      </c>
      <c r="E775">
        <f>A1_2020_Berechnung!Q56</f>
        <v>130890</v>
      </c>
    </row>
    <row r="776" spans="1:5" x14ac:dyDescent="0.25">
      <c r="A776">
        <f>A1_2020_Berechnung!A57</f>
        <v>459</v>
      </c>
      <c r="B776">
        <f>A1_2020_Berechnung!$Q$8</f>
        <v>2019</v>
      </c>
      <c r="C776" t="str">
        <f>VLOOKUP(A776,[1]Tabelle1!$A$1:$B$68,2,FALSE)</f>
        <v>Osnabrück</v>
      </c>
      <c r="D776" t="str">
        <f>VLOOKUP(A776,[2]Tabelle1!$A$2:$C$53,3,FALSE)</f>
        <v>K03459</v>
      </c>
      <c r="E776">
        <f>A1_2020_Berechnung!Q57</f>
        <v>358080</v>
      </c>
    </row>
    <row r="777" spans="1:5" x14ac:dyDescent="0.25">
      <c r="A777">
        <f>A1_2020_Berechnung!A58</f>
        <v>460</v>
      </c>
      <c r="B777">
        <f>A1_2020_Berechnung!$Q$8</f>
        <v>2019</v>
      </c>
      <c r="C777" t="str">
        <f>VLOOKUP(A777,[1]Tabelle1!$A$1:$B$68,2,FALSE)</f>
        <v>Vechta</v>
      </c>
      <c r="D777" t="str">
        <f>VLOOKUP(A777,[2]Tabelle1!$A$2:$C$53,3,FALSE)</f>
        <v>K03460</v>
      </c>
      <c r="E777">
        <f>A1_2020_Berechnung!Q58</f>
        <v>142814</v>
      </c>
    </row>
    <row r="778" spans="1:5" x14ac:dyDescent="0.25">
      <c r="A778">
        <f>A1_2020_Berechnung!A59</f>
        <v>461</v>
      </c>
      <c r="B778">
        <f>A1_2020_Berechnung!$Q$8</f>
        <v>2019</v>
      </c>
      <c r="C778" t="str">
        <f>VLOOKUP(A778,[1]Tabelle1!$A$1:$B$68,2,FALSE)</f>
        <v>Wesermarsch</v>
      </c>
      <c r="D778" t="str">
        <f>VLOOKUP(A778,[2]Tabelle1!$A$2:$C$53,3,FALSE)</f>
        <v>K03461</v>
      </c>
      <c r="E778">
        <f>A1_2020_Berechnung!Q59</f>
        <v>88583</v>
      </c>
    </row>
    <row r="779" spans="1:5" x14ac:dyDescent="0.25">
      <c r="A779">
        <f>A1_2020_Berechnung!A60</f>
        <v>462</v>
      </c>
      <c r="B779">
        <f>A1_2020_Berechnung!$Q$8</f>
        <v>2019</v>
      </c>
      <c r="C779" t="str">
        <f>VLOOKUP(A779,[1]Tabelle1!$A$1:$B$68,2,FALSE)</f>
        <v>Wittmund</v>
      </c>
      <c r="D779" t="str">
        <f>VLOOKUP(A779,[2]Tabelle1!$A$2:$C$53,3,FALSE)</f>
        <v>K03462</v>
      </c>
      <c r="E779">
        <f>A1_2020_Berechnung!Q60</f>
        <v>56926</v>
      </c>
    </row>
    <row r="780" spans="1:5" x14ac:dyDescent="0.25">
      <c r="A780">
        <f>A1_2020_Berechnung!A61</f>
        <v>4</v>
      </c>
      <c r="B780">
        <f>A1_2020_Berechnung!$Q$8</f>
        <v>2019</v>
      </c>
      <c r="C780" t="str">
        <f>VLOOKUP(A780,[1]Tabelle1!$A$1:$B$68,2,FALSE)</f>
        <v>Stat. Region Weser-Ems</v>
      </c>
      <c r="D780" t="str">
        <f>VLOOKUP(A780,[2]Tabelle1!$A$2:$C$53,3,FALSE)</f>
        <v>K034</v>
      </c>
      <c r="E780">
        <f>A1_2020_Berechnung!Q61</f>
        <v>2533993</v>
      </c>
    </row>
    <row r="781" spans="1:5" x14ac:dyDescent="0.25">
      <c r="A781">
        <f>A1_2020_Berechnung!A62</f>
        <v>0</v>
      </c>
      <c r="B781">
        <f>A1_2020_Berechnung!$Q$8</f>
        <v>2019</v>
      </c>
      <c r="C781" t="str">
        <f>VLOOKUP(A781,[1]Tabelle1!$A$1:$B$68,2,FALSE)</f>
        <v>Niedersachsen</v>
      </c>
      <c r="D781" t="str">
        <f>VLOOKUP(A781,[2]Tabelle1!$A$2:$C$53,3,FALSE)</f>
        <v>K030</v>
      </c>
      <c r="E781">
        <f>A1_2020_Berechnung!Q62</f>
        <v>7993608</v>
      </c>
    </row>
    <row r="782" spans="1:5" x14ac:dyDescent="0.25">
      <c r="A782">
        <f>A1_2020_Berechnung!A11</f>
        <v>101</v>
      </c>
      <c r="B782">
        <f>A1_2020_Berechnung!$R$8</f>
        <v>2020</v>
      </c>
      <c r="C782" t="str">
        <f>VLOOKUP(A782,[1]Tabelle1!$A$1:$B$68,2,FALSE)</f>
        <v>Braunschweig  Stadt</v>
      </c>
      <c r="D782" t="str">
        <f>VLOOKUP(A782,[2]Tabelle1!$A$2:$C$53,3,FALSE)</f>
        <v>K03101</v>
      </c>
      <c r="E782">
        <f>A1_2020_Berechnung!R11</f>
        <v>248561</v>
      </c>
    </row>
    <row r="783" spans="1:5" x14ac:dyDescent="0.25">
      <c r="A783">
        <f>A1_2020_Berechnung!A12</f>
        <v>102</v>
      </c>
      <c r="B783">
        <f>A1_2020_Berechnung!$R$8</f>
        <v>2020</v>
      </c>
      <c r="C783" t="str">
        <f>VLOOKUP(A783,[1]Tabelle1!$A$1:$B$68,2,FALSE)</f>
        <v>Salzgitter  Stadt</v>
      </c>
      <c r="D783" t="str">
        <f>VLOOKUP(A783,[2]Tabelle1!$A$2:$C$53,3,FALSE)</f>
        <v>K03102</v>
      </c>
      <c r="E783">
        <f>A1_2020_Berechnung!R12</f>
        <v>103866</v>
      </c>
    </row>
    <row r="784" spans="1:5" x14ac:dyDescent="0.25">
      <c r="A784">
        <f>A1_2020_Berechnung!A13</f>
        <v>103</v>
      </c>
      <c r="B784">
        <f>A1_2020_Berechnung!$R$8</f>
        <v>2020</v>
      </c>
      <c r="C784" t="str">
        <f>VLOOKUP(A784,[1]Tabelle1!$A$1:$B$68,2,FALSE)</f>
        <v>Wolfsburg  Stadt</v>
      </c>
      <c r="D784" t="str">
        <f>VLOOKUP(A784,[2]Tabelle1!$A$2:$C$53,3,FALSE)</f>
        <v>K03103</v>
      </c>
      <c r="E784">
        <f>A1_2020_Berechnung!R13</f>
        <v>123840</v>
      </c>
    </row>
    <row r="785" spans="1:5" x14ac:dyDescent="0.25">
      <c r="A785">
        <f>A1_2020_Berechnung!A14</f>
        <v>151</v>
      </c>
      <c r="B785">
        <f>A1_2020_Berechnung!$R$8</f>
        <v>2020</v>
      </c>
      <c r="C785" t="str">
        <f>VLOOKUP(A785,[1]Tabelle1!$A$1:$B$68,2,FALSE)</f>
        <v>Gifhorn</v>
      </c>
      <c r="D785" t="str">
        <f>VLOOKUP(A785,[2]Tabelle1!$A$2:$C$53,3,FALSE)</f>
        <v>K03151</v>
      </c>
      <c r="E785">
        <f>A1_2020_Berechnung!R14</f>
        <v>177227</v>
      </c>
    </row>
    <row r="786" spans="1:5" x14ac:dyDescent="0.25">
      <c r="A786">
        <f>A1_2020_Berechnung!A15</f>
        <v>153</v>
      </c>
      <c r="B786">
        <f>A1_2020_Berechnung!$R$8</f>
        <v>2020</v>
      </c>
      <c r="C786" t="str">
        <f>VLOOKUP(A786,[1]Tabelle1!$A$1:$B$68,2,FALSE)</f>
        <v>Goslar</v>
      </c>
      <c r="D786" t="str">
        <f>VLOOKUP(A786,[2]Tabelle1!$A$2:$C$53,3,FALSE)</f>
        <v>K03153</v>
      </c>
      <c r="E786">
        <f>A1_2020_Berechnung!R15</f>
        <v>134688</v>
      </c>
    </row>
    <row r="787" spans="1:5" x14ac:dyDescent="0.25">
      <c r="A787">
        <f>A1_2020_Berechnung!A16</f>
        <v>154</v>
      </c>
      <c r="B787">
        <f>A1_2020_Berechnung!$R$8</f>
        <v>2020</v>
      </c>
      <c r="C787" t="str">
        <f>VLOOKUP(A787,[1]Tabelle1!$A$1:$B$68,2,FALSE)</f>
        <v>Helmstedt</v>
      </c>
      <c r="D787" t="str">
        <f>VLOOKUP(A787,[2]Tabelle1!$A$2:$C$53,3,FALSE)</f>
        <v>K03154</v>
      </c>
      <c r="E787">
        <f>A1_2020_Berechnung!R16</f>
        <v>91518</v>
      </c>
    </row>
    <row r="788" spans="1:5" x14ac:dyDescent="0.25">
      <c r="A788">
        <f>A1_2020_Berechnung!A17</f>
        <v>155</v>
      </c>
      <c r="B788">
        <f>A1_2020_Berechnung!$R$8</f>
        <v>2020</v>
      </c>
      <c r="C788" t="str">
        <f>VLOOKUP(A788,[1]Tabelle1!$A$1:$B$68,2,FALSE)</f>
        <v>Northeim</v>
      </c>
      <c r="D788" t="str">
        <f>VLOOKUP(A788,[2]Tabelle1!$A$2:$C$53,3,FALSE)</f>
        <v>K03155</v>
      </c>
      <c r="E788">
        <f>A1_2020_Berechnung!R17</f>
        <v>131772</v>
      </c>
    </row>
    <row r="789" spans="1:5" x14ac:dyDescent="0.25">
      <c r="A789">
        <f>A1_2020_Berechnung!A18</f>
        <v>157</v>
      </c>
      <c r="B789">
        <f>A1_2020_Berechnung!$R$8</f>
        <v>2020</v>
      </c>
      <c r="C789" t="str">
        <f>VLOOKUP(A789,[1]Tabelle1!$A$1:$B$68,2,FALSE)</f>
        <v>Peine</v>
      </c>
      <c r="D789" t="str">
        <f>VLOOKUP(A789,[2]Tabelle1!$A$2:$C$53,3,FALSE)</f>
        <v>K03157</v>
      </c>
      <c r="E789">
        <f>A1_2020_Berechnung!R18</f>
        <v>135844</v>
      </c>
    </row>
    <row r="790" spans="1:5" x14ac:dyDescent="0.25">
      <c r="A790">
        <f>A1_2020_Berechnung!A19</f>
        <v>158</v>
      </c>
      <c r="B790">
        <f>A1_2020_Berechnung!$R$8</f>
        <v>2020</v>
      </c>
      <c r="C790" t="str">
        <f>VLOOKUP(A790,[1]Tabelle1!$A$1:$B$68,2,FALSE)</f>
        <v>Wolfenbüttel</v>
      </c>
      <c r="D790" t="str">
        <f>VLOOKUP(A790,[2]Tabelle1!$A$2:$C$53,3,FALSE)</f>
        <v>K03158</v>
      </c>
      <c r="E790">
        <f>A1_2020_Berechnung!R19</f>
        <v>119361</v>
      </c>
    </row>
    <row r="791" spans="1:5" x14ac:dyDescent="0.25">
      <c r="A791">
        <f>A1_2020_Berechnung!A20</f>
        <v>159</v>
      </c>
      <c r="B791">
        <f>A1_2020_Berechnung!$R$8</f>
        <v>2020</v>
      </c>
      <c r="C791" t="str">
        <f>VLOOKUP(A791,[1]Tabelle1!$A$1:$B$68,2,FALSE)</f>
        <v>Göttingen</v>
      </c>
      <c r="D791" t="str">
        <f>VLOOKUP(A791,[2]Tabelle1!$A$2:$C$53,3,FALSE)</f>
        <v>K03159</v>
      </c>
      <c r="E791">
        <f>A1_2020_Berechnung!R20</f>
        <v>323900</v>
      </c>
    </row>
    <row r="792" spans="1:5" x14ac:dyDescent="0.25">
      <c r="A792">
        <f>A1_2020_Berechnung!A21</f>
        <v>1</v>
      </c>
      <c r="B792">
        <f>A1_2020_Berechnung!$R$8</f>
        <v>2020</v>
      </c>
      <c r="C792" t="str">
        <f>VLOOKUP(A792,[1]Tabelle1!$A$1:$B$68,2,FALSE)</f>
        <v>Stat. Region Braunschweig</v>
      </c>
      <c r="D792" t="str">
        <f>VLOOKUP(A792,[2]Tabelle1!$A$2:$C$53,3,FALSE)</f>
        <v>K031</v>
      </c>
      <c r="E792">
        <f>A1_2020_Berechnung!R21</f>
        <v>1590577</v>
      </c>
    </row>
    <row r="793" spans="1:5" x14ac:dyDescent="0.25">
      <c r="A793">
        <f>A1_2020_Berechnung!A22</f>
        <v>241</v>
      </c>
      <c r="B793">
        <f>A1_2020_Berechnung!$R$8</f>
        <v>2020</v>
      </c>
      <c r="C793" t="str">
        <f>VLOOKUP(A793,[1]Tabelle1!$A$1:$B$68,2,FALSE)</f>
        <v>Hannover  Region</v>
      </c>
      <c r="D793" t="str">
        <f>VLOOKUP(A793,[2]Tabelle1!$A$2:$C$53,3,FALSE)</f>
        <v>K03241</v>
      </c>
      <c r="E793">
        <f>A1_2020_Berechnung!R22</f>
        <v>1155330</v>
      </c>
    </row>
    <row r="794" spans="1:5" x14ac:dyDescent="0.25">
      <c r="A794">
        <f>A1_2020_Berechnung!A23</f>
        <v>241001</v>
      </c>
      <c r="B794">
        <f>A1_2020_Berechnung!$R$8</f>
        <v>2020</v>
      </c>
      <c r="C794" t="str">
        <f>VLOOKUP(A794,[1]Tabelle1!$A$1:$B$68,2,FALSE)</f>
        <v xml:space="preserve">   dav. Hannover  Lhst.</v>
      </c>
      <c r="D794" t="str">
        <f>VLOOKUP(A794,[2]Tabelle1!$A$2:$C$53,3,FALSE)</f>
        <v>K03241001</v>
      </c>
      <c r="E794">
        <f>A1_2020_Berechnung!R23</f>
        <v>534049</v>
      </c>
    </row>
    <row r="795" spans="1:5" x14ac:dyDescent="0.25">
      <c r="A795">
        <f>A1_2020_Berechnung!A24</f>
        <v>241999</v>
      </c>
      <c r="B795">
        <f>A1_2020_Berechnung!$R$8</f>
        <v>2020</v>
      </c>
      <c r="C795" t="str">
        <f>VLOOKUP(A795,[1]Tabelle1!$A$1:$B$68,2,FALSE)</f>
        <v xml:space="preserve">   dav. Hannover  Umland</v>
      </c>
      <c r="D795" t="str">
        <f>VLOOKUP(A795,[2]Tabelle1!$A$2:$C$53,3,FALSE)</f>
        <v>K03241999</v>
      </c>
      <c r="E795">
        <f>A1_2020_Berechnung!R24</f>
        <v>621281</v>
      </c>
    </row>
    <row r="796" spans="1:5" x14ac:dyDescent="0.25">
      <c r="A796">
        <f>A1_2020_Berechnung!A25</f>
        <v>251</v>
      </c>
      <c r="B796">
        <f>A1_2020_Berechnung!$R$8</f>
        <v>2020</v>
      </c>
      <c r="C796" t="str">
        <f>VLOOKUP(A796,[1]Tabelle1!$A$1:$B$68,2,FALSE)</f>
        <v>Diepholz</v>
      </c>
      <c r="D796" t="str">
        <f>VLOOKUP(A796,[2]Tabelle1!$A$2:$C$53,3,FALSE)</f>
        <v>K03251</v>
      </c>
      <c r="E796">
        <f>A1_2020_Berechnung!R25</f>
        <v>218072</v>
      </c>
    </row>
    <row r="797" spans="1:5" x14ac:dyDescent="0.25">
      <c r="A797">
        <f>A1_2020_Berechnung!A26</f>
        <v>252</v>
      </c>
      <c r="B797">
        <f>A1_2020_Berechnung!$R$8</f>
        <v>2020</v>
      </c>
      <c r="C797" t="str">
        <f>VLOOKUP(A797,[1]Tabelle1!$A$1:$B$68,2,FALSE)</f>
        <v>Hameln-Pyrmont</v>
      </c>
      <c r="D797" t="str">
        <f>VLOOKUP(A797,[2]Tabelle1!$A$2:$C$53,3,FALSE)</f>
        <v>K03252</v>
      </c>
      <c r="E797">
        <f>A1_2020_Berechnung!R26</f>
        <v>148580</v>
      </c>
    </row>
    <row r="798" spans="1:5" x14ac:dyDescent="0.25">
      <c r="A798">
        <f>A1_2020_Berechnung!A27</f>
        <v>254</v>
      </c>
      <c r="B798">
        <f>A1_2020_Berechnung!$R$8</f>
        <v>2020</v>
      </c>
      <c r="C798" t="str">
        <f>VLOOKUP(A798,[1]Tabelle1!$A$1:$B$68,2,FALSE)</f>
        <v>Hildesheim</v>
      </c>
      <c r="D798" t="str">
        <f>VLOOKUP(A798,[2]Tabelle1!$A$2:$C$53,3,FALSE)</f>
        <v>K03254</v>
      </c>
      <c r="E798">
        <f>A1_2020_Berechnung!R27</f>
        <v>275464</v>
      </c>
    </row>
    <row r="799" spans="1:5" x14ac:dyDescent="0.25">
      <c r="A799">
        <f>A1_2020_Berechnung!A28</f>
        <v>255</v>
      </c>
      <c r="B799">
        <f>A1_2020_Berechnung!$R$8</f>
        <v>2020</v>
      </c>
      <c r="C799" t="str">
        <f>VLOOKUP(A799,[1]Tabelle1!$A$1:$B$68,2,FALSE)</f>
        <v>Holzminden</v>
      </c>
      <c r="D799" t="str">
        <f>VLOOKUP(A799,[2]Tabelle1!$A$2:$C$53,3,FALSE)</f>
        <v>K03255</v>
      </c>
      <c r="E799">
        <f>A1_2020_Berechnung!R28</f>
        <v>70207</v>
      </c>
    </row>
    <row r="800" spans="1:5" x14ac:dyDescent="0.25">
      <c r="A800">
        <f>A1_2020_Berechnung!A29</f>
        <v>256</v>
      </c>
      <c r="B800">
        <f>A1_2020_Berechnung!$R$8</f>
        <v>2020</v>
      </c>
      <c r="C800" t="str">
        <f>VLOOKUP(A800,[1]Tabelle1!$A$1:$B$68,2,FALSE)</f>
        <v>Nienburg (Weser)</v>
      </c>
      <c r="D800" t="str">
        <f>VLOOKUP(A800,[2]Tabelle1!$A$2:$C$53,3,FALSE)</f>
        <v>K03256</v>
      </c>
      <c r="E800">
        <f>A1_2020_Berechnung!R29</f>
        <v>121645</v>
      </c>
    </row>
    <row r="801" spans="1:5" x14ac:dyDescent="0.25">
      <c r="A801">
        <f>A1_2020_Berechnung!A30</f>
        <v>257</v>
      </c>
      <c r="B801">
        <f>A1_2020_Berechnung!$R$8</f>
        <v>2020</v>
      </c>
      <c r="C801" t="str">
        <f>VLOOKUP(A801,[1]Tabelle1!$A$1:$B$68,2,FALSE)</f>
        <v>Schaumburg</v>
      </c>
      <c r="D801" t="str">
        <f>VLOOKUP(A801,[2]Tabelle1!$A$2:$C$53,3,FALSE)</f>
        <v>K03257</v>
      </c>
      <c r="E801">
        <f>A1_2020_Berechnung!R30</f>
        <v>158406</v>
      </c>
    </row>
    <row r="802" spans="1:5" x14ac:dyDescent="0.25">
      <c r="A802">
        <f>A1_2020_Berechnung!A31</f>
        <v>2</v>
      </c>
      <c r="B802">
        <f>A1_2020_Berechnung!$R$8</f>
        <v>2020</v>
      </c>
      <c r="C802" t="str">
        <f>VLOOKUP(A802,[1]Tabelle1!$A$1:$B$68,2,FALSE)</f>
        <v>Stat. Region Hannover</v>
      </c>
      <c r="D802" t="str">
        <f>VLOOKUP(A802,[2]Tabelle1!$A$2:$C$53,3,FALSE)</f>
        <v>K032</v>
      </c>
      <c r="E802">
        <f>A1_2020_Berechnung!R31</f>
        <v>2147704</v>
      </c>
    </row>
    <row r="803" spans="1:5" x14ac:dyDescent="0.25">
      <c r="A803">
        <f>A1_2020_Berechnung!A32</f>
        <v>351</v>
      </c>
      <c r="B803">
        <f>A1_2020_Berechnung!$R$8</f>
        <v>2020</v>
      </c>
      <c r="C803" t="str">
        <f>VLOOKUP(A803,[1]Tabelle1!$A$1:$B$68,2,FALSE)</f>
        <v>Celle</v>
      </c>
      <c r="D803" t="str">
        <f>VLOOKUP(A803,[2]Tabelle1!$A$2:$C$53,3,FALSE)</f>
        <v>K03351</v>
      </c>
      <c r="E803">
        <f>A1_2020_Berechnung!R32</f>
        <v>179386</v>
      </c>
    </row>
    <row r="804" spans="1:5" x14ac:dyDescent="0.25">
      <c r="A804">
        <f>A1_2020_Berechnung!A33</f>
        <v>352</v>
      </c>
      <c r="B804">
        <f>A1_2020_Berechnung!$R$8</f>
        <v>2020</v>
      </c>
      <c r="C804" t="str">
        <f>VLOOKUP(A804,[1]Tabelle1!$A$1:$B$68,2,FALSE)</f>
        <v>Cuxhaven</v>
      </c>
      <c r="D804" t="str">
        <f>VLOOKUP(A804,[2]Tabelle1!$A$2:$C$53,3,FALSE)</f>
        <v>K03352</v>
      </c>
      <c r="E804">
        <f>A1_2020_Berechnung!R33</f>
        <v>198826</v>
      </c>
    </row>
    <row r="805" spans="1:5" x14ac:dyDescent="0.25">
      <c r="A805">
        <f>A1_2020_Berechnung!A34</f>
        <v>353</v>
      </c>
      <c r="B805">
        <f>A1_2020_Berechnung!$R$8</f>
        <v>2020</v>
      </c>
      <c r="C805" t="str">
        <f>VLOOKUP(A805,[1]Tabelle1!$A$1:$B$68,2,FALSE)</f>
        <v>Harburg</v>
      </c>
      <c r="D805" t="str">
        <f>VLOOKUP(A805,[2]Tabelle1!$A$2:$C$53,3,FALSE)</f>
        <v>K03353</v>
      </c>
      <c r="E805">
        <f>A1_2020_Berechnung!R34</f>
        <v>256016</v>
      </c>
    </row>
    <row r="806" spans="1:5" x14ac:dyDescent="0.25">
      <c r="A806">
        <f>A1_2020_Berechnung!A35</f>
        <v>354</v>
      </c>
      <c r="B806">
        <f>A1_2020_Berechnung!$R$8</f>
        <v>2020</v>
      </c>
      <c r="C806" t="str">
        <f>VLOOKUP(A806,[1]Tabelle1!$A$1:$B$68,2,FALSE)</f>
        <v>Lüchow-Dannenberg</v>
      </c>
      <c r="D806" t="str">
        <f>VLOOKUP(A806,[2]Tabelle1!$A$2:$C$53,3,FALSE)</f>
        <v>K03354</v>
      </c>
      <c r="E806">
        <f>A1_2020_Berechnung!R35</f>
        <v>48503</v>
      </c>
    </row>
    <row r="807" spans="1:5" x14ac:dyDescent="0.25">
      <c r="A807">
        <f>A1_2020_Berechnung!A36</f>
        <v>355</v>
      </c>
      <c r="B807">
        <f>A1_2020_Berechnung!$R$8</f>
        <v>2020</v>
      </c>
      <c r="C807" t="str">
        <f>VLOOKUP(A807,[1]Tabelle1!$A$1:$B$68,2,FALSE)</f>
        <v>Lüneburg</v>
      </c>
      <c r="D807" t="str">
        <f>VLOOKUP(A807,[2]Tabelle1!$A$2:$C$53,3,FALSE)</f>
        <v>K03355</v>
      </c>
      <c r="E807">
        <f>A1_2020_Berechnung!R36</f>
        <v>184235</v>
      </c>
    </row>
    <row r="808" spans="1:5" x14ac:dyDescent="0.25">
      <c r="A808">
        <f>A1_2020_Berechnung!A37</f>
        <v>356</v>
      </c>
      <c r="B808">
        <f>A1_2020_Berechnung!$R$8</f>
        <v>2020</v>
      </c>
      <c r="C808" t="str">
        <f>VLOOKUP(A808,[1]Tabelle1!$A$1:$B$68,2,FALSE)</f>
        <v>Osterholz</v>
      </c>
      <c r="D808" t="str">
        <f>VLOOKUP(A808,[2]Tabelle1!$A$2:$C$53,3,FALSE)</f>
        <v>K03356</v>
      </c>
      <c r="E808">
        <f>A1_2020_Berechnung!R37</f>
        <v>114640</v>
      </c>
    </row>
    <row r="809" spans="1:5" x14ac:dyDescent="0.25">
      <c r="A809">
        <f>A1_2020_Berechnung!A38</f>
        <v>357</v>
      </c>
      <c r="B809">
        <f>A1_2020_Berechnung!$R$8</f>
        <v>2020</v>
      </c>
      <c r="C809" t="str">
        <f>VLOOKUP(A809,[1]Tabelle1!$A$1:$B$68,2,FALSE)</f>
        <v>Rotenburg (Wümme)</v>
      </c>
      <c r="D809" t="str">
        <f>VLOOKUP(A809,[2]Tabelle1!$A$2:$C$53,3,FALSE)</f>
        <v>K03357</v>
      </c>
      <c r="E809">
        <f>A1_2020_Berechnung!R38</f>
        <v>164486</v>
      </c>
    </row>
    <row r="810" spans="1:5" x14ac:dyDescent="0.25">
      <c r="A810">
        <f>A1_2020_Berechnung!A39</f>
        <v>358</v>
      </c>
      <c r="B810">
        <f>A1_2020_Berechnung!$R$8</f>
        <v>2020</v>
      </c>
      <c r="C810" t="str">
        <f>VLOOKUP(A810,[1]Tabelle1!$A$1:$B$68,2,FALSE)</f>
        <v>Heidekreis</v>
      </c>
      <c r="D810" t="str">
        <f>VLOOKUP(A810,[2]Tabelle1!$A$2:$C$53,3,FALSE)</f>
        <v>K03358</v>
      </c>
      <c r="E810">
        <f>A1_2020_Berechnung!R39</f>
        <v>140885</v>
      </c>
    </row>
    <row r="811" spans="1:5" x14ac:dyDescent="0.25">
      <c r="A811">
        <f>A1_2020_Berechnung!A40</f>
        <v>359</v>
      </c>
      <c r="B811">
        <f>A1_2020_Berechnung!$R$8</f>
        <v>2020</v>
      </c>
      <c r="C811" t="str">
        <f>VLOOKUP(A811,[1]Tabelle1!$A$1:$B$68,2,FALSE)</f>
        <v>Stade</v>
      </c>
      <c r="D811" t="str">
        <f>VLOOKUP(A811,[2]Tabelle1!$A$2:$C$53,3,FALSE)</f>
        <v>K03359</v>
      </c>
      <c r="E811">
        <f>A1_2020_Berechnung!R40</f>
        <v>205357</v>
      </c>
    </row>
    <row r="812" spans="1:5" x14ac:dyDescent="0.25">
      <c r="A812">
        <f>A1_2020_Berechnung!A41</f>
        <v>360</v>
      </c>
      <c r="B812">
        <f>A1_2020_Berechnung!$R$8</f>
        <v>2020</v>
      </c>
      <c r="C812" t="str">
        <f>VLOOKUP(A812,[1]Tabelle1!$A$1:$B$68,2,FALSE)</f>
        <v>Uelzen</v>
      </c>
      <c r="D812" t="str">
        <f>VLOOKUP(A812,[2]Tabelle1!$A$2:$C$53,3,FALSE)</f>
        <v>K03360</v>
      </c>
      <c r="E812">
        <f>A1_2020_Berechnung!R41</f>
        <v>92566</v>
      </c>
    </row>
    <row r="813" spans="1:5" x14ac:dyDescent="0.25">
      <c r="A813">
        <f>A1_2020_Berechnung!A42</f>
        <v>361</v>
      </c>
      <c r="B813">
        <f>A1_2020_Berechnung!$R$8</f>
        <v>2020</v>
      </c>
      <c r="C813" t="str">
        <f>VLOOKUP(A813,[1]Tabelle1!$A$1:$B$68,2,FALSE)</f>
        <v>Verden</v>
      </c>
      <c r="D813" t="str">
        <f>VLOOKUP(A813,[2]Tabelle1!$A$2:$C$53,3,FALSE)</f>
        <v>K03361</v>
      </c>
      <c r="E813">
        <f>A1_2020_Berechnung!R42</f>
        <v>137574</v>
      </c>
    </row>
    <row r="814" spans="1:5" x14ac:dyDescent="0.25">
      <c r="A814">
        <f>A1_2020_Berechnung!A43</f>
        <v>3</v>
      </c>
      <c r="B814">
        <f>A1_2020_Berechnung!$R$8</f>
        <v>2020</v>
      </c>
      <c r="C814" t="str">
        <f>VLOOKUP(A814,[1]Tabelle1!$A$1:$B$68,2,FALSE)</f>
        <v>Stat. Region Lüneburg</v>
      </c>
      <c r="D814" t="str">
        <f>VLOOKUP(A814,[2]Tabelle1!$A$2:$C$53,3,FALSE)</f>
        <v>K033</v>
      </c>
      <c r="E814">
        <f>A1_2020_Berechnung!R43</f>
        <v>1722474</v>
      </c>
    </row>
    <row r="815" spans="1:5" x14ac:dyDescent="0.25">
      <c r="A815">
        <f>A1_2020_Berechnung!A44</f>
        <v>401</v>
      </c>
      <c r="B815">
        <f>A1_2020_Berechnung!$R$8</f>
        <v>2020</v>
      </c>
      <c r="C815" t="str">
        <f>VLOOKUP(A815,[1]Tabelle1!$A$1:$B$68,2,FALSE)</f>
        <v>Delmenhorst  Stadt</v>
      </c>
      <c r="D815" t="str">
        <f>VLOOKUP(A815,[2]Tabelle1!$A$2:$C$53,3,FALSE)</f>
        <v>K03401</v>
      </c>
      <c r="E815">
        <f>A1_2020_Berechnung!R44</f>
        <v>77503</v>
      </c>
    </row>
    <row r="816" spans="1:5" x14ac:dyDescent="0.25">
      <c r="A816">
        <f>A1_2020_Berechnung!A45</f>
        <v>402</v>
      </c>
      <c r="B816">
        <f>A1_2020_Berechnung!$R$8</f>
        <v>2020</v>
      </c>
      <c r="C816" t="str">
        <f>VLOOKUP(A816,[1]Tabelle1!$A$1:$B$68,2,FALSE)</f>
        <v>Emden  Stadt</v>
      </c>
      <c r="D816" t="str">
        <f>VLOOKUP(A816,[2]Tabelle1!$A$2:$C$53,3,FALSE)</f>
        <v>K03402</v>
      </c>
      <c r="E816">
        <f>A1_2020_Berechnung!R45</f>
        <v>49874</v>
      </c>
    </row>
    <row r="817" spans="1:5" x14ac:dyDescent="0.25">
      <c r="A817">
        <f>A1_2020_Berechnung!A46</f>
        <v>403</v>
      </c>
      <c r="B817">
        <f>A1_2020_Berechnung!$R$8</f>
        <v>2020</v>
      </c>
      <c r="C817" t="str">
        <f>VLOOKUP(A817,[1]Tabelle1!$A$1:$B$68,2,FALSE)</f>
        <v>Oldenburg(Oldb)  Stadt</v>
      </c>
      <c r="D817" t="str">
        <f>VLOOKUP(A817,[2]Tabelle1!$A$2:$C$53,3,FALSE)</f>
        <v>K03403</v>
      </c>
      <c r="E817">
        <f>A1_2020_Berechnung!R46</f>
        <v>169605</v>
      </c>
    </row>
    <row r="818" spans="1:5" x14ac:dyDescent="0.25">
      <c r="A818">
        <f>A1_2020_Berechnung!A47</f>
        <v>404</v>
      </c>
      <c r="B818">
        <f>A1_2020_Berechnung!$R$8</f>
        <v>2020</v>
      </c>
      <c r="C818" t="str">
        <f>VLOOKUP(A818,[1]Tabelle1!$A$1:$B$68,2,FALSE)</f>
        <v>Osnabrück  Stadt</v>
      </c>
      <c r="D818" t="str">
        <f>VLOOKUP(A818,[2]Tabelle1!$A$2:$C$53,3,FALSE)</f>
        <v>K03404</v>
      </c>
      <c r="E818">
        <f>A1_2020_Berechnung!R47</f>
        <v>164223</v>
      </c>
    </row>
    <row r="819" spans="1:5" x14ac:dyDescent="0.25">
      <c r="A819">
        <f>A1_2020_Berechnung!A48</f>
        <v>405</v>
      </c>
      <c r="B819">
        <f>A1_2020_Berechnung!$R$8</f>
        <v>2020</v>
      </c>
      <c r="C819" t="str">
        <f>VLOOKUP(A819,[1]Tabelle1!$A$1:$B$68,2,FALSE)</f>
        <v>Wilhelmshaven  Stadt</v>
      </c>
      <c r="D819" t="str">
        <f>VLOOKUP(A819,[2]Tabelle1!$A$2:$C$53,3,FALSE)</f>
        <v>K03405</v>
      </c>
      <c r="E819">
        <f>A1_2020_Berechnung!R48</f>
        <v>75189</v>
      </c>
    </row>
    <row r="820" spans="1:5" x14ac:dyDescent="0.25">
      <c r="A820">
        <f>A1_2020_Berechnung!A49</f>
        <v>451</v>
      </c>
      <c r="B820">
        <f>A1_2020_Berechnung!$R$8</f>
        <v>2020</v>
      </c>
      <c r="C820" t="str">
        <f>VLOOKUP(A820,[1]Tabelle1!$A$1:$B$68,2,FALSE)</f>
        <v>Ammerland</v>
      </c>
      <c r="D820" t="str">
        <f>VLOOKUP(A820,[2]Tabelle1!$A$2:$C$53,3,FALSE)</f>
        <v>K03451</v>
      </c>
      <c r="E820">
        <f>A1_2020_Berechnung!R49</f>
        <v>125643</v>
      </c>
    </row>
    <row r="821" spans="1:5" x14ac:dyDescent="0.25">
      <c r="A821">
        <f>A1_2020_Berechnung!A50</f>
        <v>452</v>
      </c>
      <c r="B821">
        <f>A1_2020_Berechnung!$R$8</f>
        <v>2020</v>
      </c>
      <c r="C821" t="str">
        <f>VLOOKUP(A821,[1]Tabelle1!$A$1:$B$68,2,FALSE)</f>
        <v>Aurich</v>
      </c>
      <c r="D821" t="str">
        <f>VLOOKUP(A821,[2]Tabelle1!$A$2:$C$53,3,FALSE)</f>
        <v>K03452</v>
      </c>
      <c r="E821">
        <f>A1_2020_Berechnung!R50</f>
        <v>190178</v>
      </c>
    </row>
    <row r="822" spans="1:5" x14ac:dyDescent="0.25">
      <c r="A822">
        <f>A1_2020_Berechnung!A51</f>
        <v>453</v>
      </c>
      <c r="B822">
        <f>A1_2020_Berechnung!$R$8</f>
        <v>2020</v>
      </c>
      <c r="C822" t="str">
        <f>VLOOKUP(A822,[1]Tabelle1!$A$1:$B$68,2,FALSE)</f>
        <v>Cloppenburg</v>
      </c>
      <c r="D822" t="str">
        <f>VLOOKUP(A822,[2]Tabelle1!$A$2:$C$53,3,FALSE)</f>
        <v>K03453</v>
      </c>
      <c r="E822">
        <f>A1_2020_Berechnung!R51</f>
        <v>172632</v>
      </c>
    </row>
    <row r="823" spans="1:5" x14ac:dyDescent="0.25">
      <c r="A823">
        <f>A1_2020_Berechnung!A52</f>
        <v>454</v>
      </c>
      <c r="B823">
        <f>A1_2020_Berechnung!$R$8</f>
        <v>2020</v>
      </c>
      <c r="C823" t="str">
        <f>VLOOKUP(A823,[1]Tabelle1!$A$1:$B$68,2,FALSE)</f>
        <v>Emsland</v>
      </c>
      <c r="D823" t="str">
        <f>VLOOKUP(A823,[2]Tabelle1!$A$2:$C$53,3,FALSE)</f>
        <v>K03454</v>
      </c>
      <c r="E823">
        <f>A1_2020_Berechnung!R52</f>
        <v>328930</v>
      </c>
    </row>
    <row r="824" spans="1:5" x14ac:dyDescent="0.25">
      <c r="A824">
        <f>A1_2020_Berechnung!A53</f>
        <v>455</v>
      </c>
      <c r="B824">
        <f>A1_2020_Berechnung!$R$8</f>
        <v>2020</v>
      </c>
      <c r="C824" t="str">
        <f>VLOOKUP(A824,[1]Tabelle1!$A$1:$B$68,2,FALSE)</f>
        <v>Friesland</v>
      </c>
      <c r="D824" t="str">
        <f>VLOOKUP(A824,[2]Tabelle1!$A$2:$C$53,3,FALSE)</f>
        <v>K03455</v>
      </c>
      <c r="E824">
        <f>A1_2020_Berechnung!R53</f>
        <v>98971</v>
      </c>
    </row>
    <row r="825" spans="1:5" x14ac:dyDescent="0.25">
      <c r="A825">
        <f>A1_2020_Berechnung!A54</f>
        <v>456</v>
      </c>
      <c r="B825">
        <f>A1_2020_Berechnung!$R$8</f>
        <v>2020</v>
      </c>
      <c r="C825" t="str">
        <f>VLOOKUP(A825,[1]Tabelle1!$A$1:$B$68,2,FALSE)</f>
        <v>Grafschaft Bentheim</v>
      </c>
      <c r="D825" t="str">
        <f>VLOOKUP(A825,[2]Tabelle1!$A$2:$C$53,3,FALSE)</f>
        <v>K03456</v>
      </c>
      <c r="E825">
        <f>A1_2020_Berechnung!R54</f>
        <v>137891</v>
      </c>
    </row>
    <row r="826" spans="1:5" x14ac:dyDescent="0.25">
      <c r="A826">
        <f>A1_2020_Berechnung!A55</f>
        <v>457</v>
      </c>
      <c r="B826">
        <f>A1_2020_Berechnung!$R$8</f>
        <v>2020</v>
      </c>
      <c r="C826" t="str">
        <f>VLOOKUP(A826,[1]Tabelle1!$A$1:$B$68,2,FALSE)</f>
        <v>Leer</v>
      </c>
      <c r="D826" t="str">
        <f>VLOOKUP(A826,[2]Tabelle1!$A$2:$C$53,3,FALSE)</f>
        <v>K03457</v>
      </c>
      <c r="E826">
        <f>A1_2020_Berechnung!R55</f>
        <v>171483</v>
      </c>
    </row>
    <row r="827" spans="1:5" x14ac:dyDescent="0.25">
      <c r="A827">
        <f>A1_2020_Berechnung!A56</f>
        <v>458</v>
      </c>
      <c r="B827">
        <f>A1_2020_Berechnung!$R$8</f>
        <v>2020</v>
      </c>
      <c r="C827" t="str">
        <f>VLOOKUP(A827,[1]Tabelle1!$A$1:$B$68,2,FALSE)</f>
        <v>Oldenburg</v>
      </c>
      <c r="D827" t="str">
        <f>VLOOKUP(A827,[2]Tabelle1!$A$2:$C$53,3,FALSE)</f>
        <v>K03458</v>
      </c>
      <c r="E827">
        <f>A1_2020_Berechnung!R56</f>
        <v>131467</v>
      </c>
    </row>
    <row r="828" spans="1:5" x14ac:dyDescent="0.25">
      <c r="A828">
        <f>A1_2020_Berechnung!A57</f>
        <v>459</v>
      </c>
      <c r="B828">
        <f>A1_2020_Berechnung!$R$8</f>
        <v>2020</v>
      </c>
      <c r="C828" t="str">
        <f>VLOOKUP(A828,[1]Tabelle1!$A$1:$B$68,2,FALSE)</f>
        <v>Osnabrück</v>
      </c>
      <c r="D828" t="str">
        <f>VLOOKUP(A828,[2]Tabelle1!$A$2:$C$53,3,FALSE)</f>
        <v>K03459</v>
      </c>
      <c r="E828">
        <f>A1_2020_Berechnung!R57</f>
        <v>359471</v>
      </c>
    </row>
    <row r="829" spans="1:5" x14ac:dyDescent="0.25">
      <c r="A829">
        <f>A1_2020_Berechnung!A58</f>
        <v>460</v>
      </c>
      <c r="B829">
        <f>A1_2020_Berechnung!$R$8</f>
        <v>2020</v>
      </c>
      <c r="C829" t="str">
        <f>VLOOKUP(A829,[1]Tabelle1!$A$1:$B$68,2,FALSE)</f>
        <v>Vechta</v>
      </c>
      <c r="D829" t="str">
        <f>VLOOKUP(A829,[2]Tabelle1!$A$2:$C$53,3,FALSE)</f>
        <v>K03460</v>
      </c>
      <c r="E829">
        <f>A1_2020_Berechnung!R58</f>
        <v>143698</v>
      </c>
    </row>
    <row r="830" spans="1:5" x14ac:dyDescent="0.25">
      <c r="A830">
        <f>A1_2020_Berechnung!A59</f>
        <v>461</v>
      </c>
      <c r="B830">
        <f>A1_2020_Berechnung!$R$8</f>
        <v>2020</v>
      </c>
      <c r="C830" t="str">
        <f>VLOOKUP(A830,[1]Tabelle1!$A$1:$B$68,2,FALSE)</f>
        <v>Wesermarsch</v>
      </c>
      <c r="D830" t="str">
        <f>VLOOKUP(A830,[2]Tabelle1!$A$2:$C$53,3,FALSE)</f>
        <v>K03461</v>
      </c>
      <c r="E830">
        <f>A1_2020_Berechnung!R59</f>
        <v>88524</v>
      </c>
    </row>
    <row r="831" spans="1:5" x14ac:dyDescent="0.25">
      <c r="A831">
        <f>A1_2020_Berechnung!A60</f>
        <v>462</v>
      </c>
      <c r="B831">
        <f>A1_2020_Berechnung!$R$8</f>
        <v>2020</v>
      </c>
      <c r="C831" t="str">
        <f>VLOOKUP(A831,[1]Tabelle1!$A$1:$B$68,2,FALSE)</f>
        <v>Wittmund</v>
      </c>
      <c r="D831" t="str">
        <f>VLOOKUP(A831,[2]Tabelle1!$A$2:$C$53,3,FALSE)</f>
        <v>K03462</v>
      </c>
      <c r="E831">
        <f>A1_2020_Berechnung!R60</f>
        <v>57384</v>
      </c>
    </row>
    <row r="832" spans="1:5" x14ac:dyDescent="0.25">
      <c r="A832">
        <f>A1_2020_Berechnung!A61</f>
        <v>4</v>
      </c>
      <c r="B832">
        <f>A1_2020_Berechnung!$R$8</f>
        <v>2020</v>
      </c>
      <c r="C832" t="str">
        <f>VLOOKUP(A832,[1]Tabelle1!$A$1:$B$68,2,FALSE)</f>
        <v>Stat. Region Weser-Ems</v>
      </c>
      <c r="D832" t="str">
        <f>VLOOKUP(A832,[2]Tabelle1!$A$2:$C$53,3,FALSE)</f>
        <v>K034</v>
      </c>
      <c r="E832">
        <f>A1_2020_Berechnung!R61</f>
        <v>2542666</v>
      </c>
    </row>
    <row r="833" spans="1:5" x14ac:dyDescent="0.25">
      <c r="A833">
        <f>A1_2020_Berechnung!A62</f>
        <v>0</v>
      </c>
      <c r="B833">
        <f>A1_2020_Berechnung!$R$8</f>
        <v>2020</v>
      </c>
      <c r="C833" t="str">
        <f>VLOOKUP(A833,[1]Tabelle1!$A$1:$B$68,2,FALSE)</f>
        <v>Niedersachsen</v>
      </c>
      <c r="D833" t="str">
        <f>VLOOKUP(A833,[2]Tabelle1!$A$2:$C$53,3,FALSE)</f>
        <v>K030</v>
      </c>
      <c r="E833">
        <f>A1_2020_Berechnung!R62</f>
        <v>8003421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6B3-998F-4CBA-933D-BF7DDBA198B8}">
  <dimension ref="A1:E157"/>
  <sheetViews>
    <sheetView topLeftCell="A137" workbookViewId="0">
      <selection activeCell="E157" sqref="E2:E157"/>
    </sheetView>
  </sheetViews>
  <sheetFormatPr baseColWidth="10" defaultRowHeight="15" x14ac:dyDescent="0.25"/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A1_2020_Berechnung!A11</f>
        <v>101</v>
      </c>
      <c r="B2" t="str">
        <f>A1_2020_Berechnung!$S$8</f>
        <v>2020 / 2005</v>
      </c>
      <c r="C2" t="str">
        <f>VLOOKUP(A2,[1]Tabelle1!$A$1:$B$68,2,FALSE)</f>
        <v>Braunschweig  Stadt</v>
      </c>
      <c r="D2" t="str">
        <f>VLOOKUP(A2,[2]Tabelle1!$A$2:$C$53,3,FALSE)</f>
        <v>K03101</v>
      </c>
      <c r="E2">
        <f>A1_2020_Berechnung!S11</f>
        <v>1.3405470638839172</v>
      </c>
    </row>
    <row r="3" spans="1:5" x14ac:dyDescent="0.25">
      <c r="A3">
        <f>A1_2020_Berechnung!A12</f>
        <v>102</v>
      </c>
      <c r="B3" t="str">
        <f>A1_2020_Berechnung!$S$8</f>
        <v>2020 / 2005</v>
      </c>
      <c r="C3" t="str">
        <f>VLOOKUP(A3,[1]Tabelle1!$A$1:$B$68,2,FALSE)</f>
        <v>Salzgitter  Stadt</v>
      </c>
      <c r="D3" t="str">
        <f>VLOOKUP(A3,[2]Tabelle1!$A$2:$C$53,3,FALSE)</f>
        <v>K03102</v>
      </c>
      <c r="E3">
        <f>A1_2020_Berechnung!S12</f>
        <v>-3.5831646956166572</v>
      </c>
    </row>
    <row r="4" spans="1:5" x14ac:dyDescent="0.25">
      <c r="A4">
        <f>A1_2020_Berechnung!A13</f>
        <v>103</v>
      </c>
      <c r="B4" t="str">
        <f>A1_2020_Berechnung!$S$8</f>
        <v>2020 / 2005</v>
      </c>
      <c r="C4" t="str">
        <f>VLOOKUP(A4,[1]Tabelle1!$A$1:$B$68,2,FALSE)</f>
        <v>Wolfsburg  Stadt</v>
      </c>
      <c r="D4" t="str">
        <f>VLOOKUP(A4,[2]Tabelle1!$A$2:$C$53,3,FALSE)</f>
        <v>K03103</v>
      </c>
      <c r="E4">
        <f>A1_2020_Berechnung!S13</f>
        <v>2.1790608833406218</v>
      </c>
    </row>
    <row r="5" spans="1:5" x14ac:dyDescent="0.25">
      <c r="A5">
        <f>A1_2020_Berechnung!A14</f>
        <v>151</v>
      </c>
      <c r="B5" t="str">
        <f>A1_2020_Berechnung!$S$8</f>
        <v>2020 / 2005</v>
      </c>
      <c r="C5" t="str">
        <f>VLOOKUP(A5,[1]Tabelle1!$A$1:$B$68,2,FALSE)</f>
        <v>Gifhorn</v>
      </c>
      <c r="D5" t="str">
        <f>VLOOKUP(A5,[2]Tabelle1!$A$2:$C$53,3,FALSE)</f>
        <v>K03151</v>
      </c>
      <c r="E5">
        <f>A1_2020_Berechnung!S14</f>
        <v>1.1004118700726762</v>
      </c>
    </row>
    <row r="6" spans="1:5" x14ac:dyDescent="0.25">
      <c r="A6">
        <f>A1_2020_Berechnung!A15</f>
        <v>153</v>
      </c>
      <c r="B6" t="str">
        <f>A1_2020_Berechnung!$S$8</f>
        <v>2020 / 2005</v>
      </c>
      <c r="C6" t="str">
        <f>VLOOKUP(A6,[1]Tabelle1!$A$1:$B$68,2,FALSE)</f>
        <v>Goslar</v>
      </c>
      <c r="D6" t="str">
        <f>VLOOKUP(A6,[2]Tabelle1!$A$2:$C$53,3,FALSE)</f>
        <v>K03153</v>
      </c>
      <c r="E6">
        <f>A1_2020_Berechnung!S15</f>
        <v>-11.068853498138024</v>
      </c>
    </row>
    <row r="7" spans="1:5" x14ac:dyDescent="0.25">
      <c r="A7">
        <f>A1_2020_Berechnung!A16</f>
        <v>154</v>
      </c>
      <c r="B7" t="str">
        <f>A1_2020_Berechnung!$S$8</f>
        <v>2020 / 2005</v>
      </c>
      <c r="C7" t="str">
        <f>VLOOKUP(A7,[1]Tabelle1!$A$1:$B$68,2,FALSE)</f>
        <v>Helmstedt</v>
      </c>
      <c r="D7" t="str">
        <f>VLOOKUP(A7,[2]Tabelle1!$A$2:$C$53,3,FALSE)</f>
        <v>K03154</v>
      </c>
      <c r="E7">
        <f>A1_2020_Berechnung!S16</f>
        <v>-6.3744897646011722</v>
      </c>
    </row>
    <row r="8" spans="1:5" x14ac:dyDescent="0.25">
      <c r="A8">
        <f>A1_2020_Berechnung!A17</f>
        <v>155</v>
      </c>
      <c r="B8" t="str">
        <f>A1_2020_Berechnung!$S$8</f>
        <v>2020 / 2005</v>
      </c>
      <c r="C8" t="str">
        <f>VLOOKUP(A8,[1]Tabelle1!$A$1:$B$68,2,FALSE)</f>
        <v>Northeim</v>
      </c>
      <c r="D8" t="str">
        <f>VLOOKUP(A8,[2]Tabelle1!$A$2:$C$53,3,FALSE)</f>
        <v>K03155</v>
      </c>
      <c r="E8">
        <f>A1_2020_Berechnung!S17</f>
        <v>-10.169745722271458</v>
      </c>
    </row>
    <row r="9" spans="1:5" x14ac:dyDescent="0.25">
      <c r="A9">
        <f>A1_2020_Berechnung!A18</f>
        <v>157</v>
      </c>
      <c r="B9" t="str">
        <f>A1_2020_Berechnung!$S$8</f>
        <v>2020 / 2005</v>
      </c>
      <c r="C9" t="str">
        <f>VLOOKUP(A9,[1]Tabelle1!$A$1:$B$68,2,FALSE)</f>
        <v>Peine</v>
      </c>
      <c r="D9" t="str">
        <f>VLOOKUP(A9,[2]Tabelle1!$A$2:$C$53,3,FALSE)</f>
        <v>K03157</v>
      </c>
      <c r="E9">
        <f>A1_2020_Berechnung!S18</f>
        <v>0.9384682830414397</v>
      </c>
    </row>
    <row r="10" spans="1:5" x14ac:dyDescent="0.25">
      <c r="A10">
        <f>A1_2020_Berechnung!A19</f>
        <v>158</v>
      </c>
      <c r="B10" t="str">
        <f>A1_2020_Berechnung!$S$8</f>
        <v>2020 / 2005</v>
      </c>
      <c r="C10" t="str">
        <f>VLOOKUP(A10,[1]Tabelle1!$A$1:$B$68,2,FALSE)</f>
        <v>Wolfenbüttel</v>
      </c>
      <c r="D10" t="str">
        <f>VLOOKUP(A10,[2]Tabelle1!$A$2:$C$53,3,FALSE)</f>
        <v>K03158</v>
      </c>
      <c r="E10">
        <f>A1_2020_Berechnung!S19</f>
        <v>-5.6136327692551005</v>
      </c>
    </row>
    <row r="11" spans="1:5" x14ac:dyDescent="0.25">
      <c r="A11">
        <f>A1_2020_Berechnung!A20</f>
        <v>159</v>
      </c>
      <c r="B11" t="str">
        <f>A1_2020_Berechnung!$S$8</f>
        <v>2020 / 2005</v>
      </c>
      <c r="C11" t="str">
        <f>VLOOKUP(A11,[1]Tabelle1!$A$1:$B$68,2,FALSE)</f>
        <v>Göttingen</v>
      </c>
      <c r="D11" t="str">
        <f>VLOOKUP(A11,[2]Tabelle1!$A$2:$C$53,3,FALSE)</f>
        <v>K03159</v>
      </c>
      <c r="E11">
        <f>A1_2020_Berechnung!S20</f>
        <v>-6.0900827764166943</v>
      </c>
    </row>
    <row r="12" spans="1:5" x14ac:dyDescent="0.25">
      <c r="A12">
        <f>A1_2020_Berechnung!A21</f>
        <v>1</v>
      </c>
      <c r="B12" t="str">
        <f>A1_2020_Berechnung!$S$8</f>
        <v>2020 / 2005</v>
      </c>
      <c r="C12" t="str">
        <f>VLOOKUP(A12,[1]Tabelle1!$A$1:$B$68,2,FALSE)</f>
        <v>Stat. Region Braunschweig</v>
      </c>
      <c r="D12" t="str">
        <f>VLOOKUP(A12,[2]Tabelle1!$A$2:$C$53,3,FALSE)</f>
        <v>K031</v>
      </c>
      <c r="E12">
        <f>A1_2020_Berechnung!S21</f>
        <v>-3.6268014190198343</v>
      </c>
    </row>
    <row r="13" spans="1:5" x14ac:dyDescent="0.25">
      <c r="A13">
        <f>A1_2020_Berechnung!A22</f>
        <v>241</v>
      </c>
      <c r="B13" t="str">
        <f>A1_2020_Berechnung!$S$8</f>
        <v>2020 / 2005</v>
      </c>
      <c r="C13" t="str">
        <f>VLOOKUP(A13,[1]Tabelle1!$A$1:$B$68,2,FALSE)</f>
        <v>Hannover  Region</v>
      </c>
      <c r="D13" t="str">
        <f>VLOOKUP(A13,[2]Tabelle1!$A$2:$C$53,3,FALSE)</f>
        <v>K03241</v>
      </c>
      <c r="E13">
        <f>A1_2020_Berechnung!S22</f>
        <v>2.3735914360374393</v>
      </c>
    </row>
    <row r="14" spans="1:5" x14ac:dyDescent="0.25">
      <c r="A14">
        <f>A1_2020_Berechnung!A23</f>
        <v>241001</v>
      </c>
      <c r="B14" t="str">
        <f>A1_2020_Berechnung!$S$8</f>
        <v>2020 / 2005</v>
      </c>
      <c r="C14" t="str">
        <f>VLOOKUP(A14,[1]Tabelle1!$A$1:$B$68,2,FALSE)</f>
        <v xml:space="preserve">   dav. Hannover  Lhst.</v>
      </c>
      <c r="D14" t="str">
        <f>VLOOKUP(A14,[2]Tabelle1!$A$2:$C$53,3,FALSE)</f>
        <v>K03241001</v>
      </c>
      <c r="E14">
        <f>A1_2020_Berechnung!S23</f>
        <v>3.5522532182599775</v>
      </c>
    </row>
    <row r="15" spans="1:5" x14ac:dyDescent="0.25">
      <c r="A15">
        <f>A1_2020_Berechnung!A24</f>
        <v>241999</v>
      </c>
      <c r="B15" t="str">
        <f>A1_2020_Berechnung!$S$8</f>
        <v>2020 / 2005</v>
      </c>
      <c r="C15" t="str">
        <f>VLOOKUP(A15,[1]Tabelle1!$A$1:$B$68,2,FALSE)</f>
        <v xml:space="preserve">   dav. Hannover  Umland</v>
      </c>
      <c r="D15" t="str">
        <f>VLOOKUP(A15,[2]Tabelle1!$A$2:$C$53,3,FALSE)</f>
        <v>K03241999</v>
      </c>
      <c r="E15">
        <f>A1_2020_Berechnung!S24</f>
        <v>1.3816590352048093</v>
      </c>
    </row>
    <row r="16" spans="1:5" x14ac:dyDescent="0.25">
      <c r="A16">
        <f>A1_2020_Berechnung!A25</f>
        <v>251</v>
      </c>
      <c r="B16" t="str">
        <f>A1_2020_Berechnung!$S$8</f>
        <v>2020 / 2005</v>
      </c>
      <c r="C16" t="str">
        <f>VLOOKUP(A16,[1]Tabelle1!$A$1:$B$68,2,FALSE)</f>
        <v>Diepholz</v>
      </c>
      <c r="D16" t="str">
        <f>VLOOKUP(A16,[2]Tabelle1!$A$2:$C$53,3,FALSE)</f>
        <v>K03251</v>
      </c>
      <c r="E16">
        <f>A1_2020_Berechnung!S25</f>
        <v>1.1709688793215431</v>
      </c>
    </row>
    <row r="17" spans="1:5" x14ac:dyDescent="0.25">
      <c r="A17">
        <f>A1_2020_Berechnung!A26</f>
        <v>252</v>
      </c>
      <c r="B17" t="str">
        <f>A1_2020_Berechnung!$S$8</f>
        <v>2020 / 2005</v>
      </c>
      <c r="C17" t="str">
        <f>VLOOKUP(A17,[1]Tabelle1!$A$1:$B$68,2,FALSE)</f>
        <v>Hameln-Pyrmont</v>
      </c>
      <c r="D17" t="str">
        <f>VLOOKUP(A17,[2]Tabelle1!$A$2:$C$53,3,FALSE)</f>
        <v>K03252</v>
      </c>
      <c r="E17">
        <f>A1_2020_Berechnung!S26</f>
        <v>-7.0445445445445447</v>
      </c>
    </row>
    <row r="18" spans="1:5" x14ac:dyDescent="0.25">
      <c r="A18">
        <f>A1_2020_Berechnung!A27</f>
        <v>254</v>
      </c>
      <c r="B18" t="str">
        <f>A1_2020_Berechnung!$S$8</f>
        <v>2020 / 2005</v>
      </c>
      <c r="C18" t="str">
        <f>VLOOKUP(A18,[1]Tabelle1!$A$1:$B$68,2,FALSE)</f>
        <v>Hildesheim</v>
      </c>
      <c r="D18" t="str">
        <f>VLOOKUP(A18,[2]Tabelle1!$A$2:$C$53,3,FALSE)</f>
        <v>K03254</v>
      </c>
      <c r="E18">
        <f>A1_2020_Berechnung!S27</f>
        <v>-5.2225582587573074</v>
      </c>
    </row>
    <row r="19" spans="1:5" x14ac:dyDescent="0.25">
      <c r="A19">
        <f>A1_2020_Berechnung!A28</f>
        <v>255</v>
      </c>
      <c r="B19" t="str">
        <f>A1_2020_Berechnung!$S$8</f>
        <v>2020 / 2005</v>
      </c>
      <c r="C19" t="str">
        <f>VLOOKUP(A19,[1]Tabelle1!$A$1:$B$68,2,FALSE)</f>
        <v>Holzminden</v>
      </c>
      <c r="D19" t="str">
        <f>VLOOKUP(A19,[2]Tabelle1!$A$2:$C$53,3,FALSE)</f>
        <v>K03255</v>
      </c>
      <c r="E19">
        <f>A1_2020_Berechnung!S28</f>
        <v>-9.8963012397648811</v>
      </c>
    </row>
    <row r="20" spans="1:5" x14ac:dyDescent="0.25">
      <c r="A20">
        <f>A1_2020_Berechnung!A29</f>
        <v>256</v>
      </c>
      <c r="B20" t="str">
        <f>A1_2020_Berechnung!$S$8</f>
        <v>2020 / 2005</v>
      </c>
      <c r="C20" t="str">
        <f>VLOOKUP(A20,[1]Tabelle1!$A$1:$B$68,2,FALSE)</f>
        <v>Nienburg (Weser)</v>
      </c>
      <c r="D20" t="str">
        <f>VLOOKUP(A20,[2]Tabelle1!$A$2:$C$53,3,FALSE)</f>
        <v>K03256</v>
      </c>
      <c r="E20">
        <f>A1_2020_Berechnung!S29</f>
        <v>-3.3566378009056965</v>
      </c>
    </row>
    <row r="21" spans="1:5" x14ac:dyDescent="0.25">
      <c r="A21">
        <f>A1_2020_Berechnung!A30</f>
        <v>257</v>
      </c>
      <c r="B21" t="str">
        <f>A1_2020_Berechnung!$S$8</f>
        <v>2020 / 2005</v>
      </c>
      <c r="C21" t="str">
        <f>VLOOKUP(A21,[1]Tabelle1!$A$1:$B$68,2,FALSE)</f>
        <v>Schaumburg</v>
      </c>
      <c r="D21" t="str">
        <f>VLOOKUP(A21,[2]Tabelle1!$A$2:$C$53,3,FALSE)</f>
        <v>K03257</v>
      </c>
      <c r="E21">
        <f>A1_2020_Berechnung!S30</f>
        <v>-4.3193582874780283</v>
      </c>
    </row>
    <row r="22" spans="1:5" x14ac:dyDescent="0.25">
      <c r="A22">
        <f>A1_2020_Berechnung!A31</f>
        <v>2</v>
      </c>
      <c r="B22" t="str">
        <f>A1_2020_Berechnung!$S$8</f>
        <v>2020 / 2005</v>
      </c>
      <c r="C22" t="str">
        <f>VLOOKUP(A22,[1]Tabelle1!$A$1:$B$68,2,FALSE)</f>
        <v>Stat. Region Hannover</v>
      </c>
      <c r="D22" t="str">
        <f>VLOOKUP(A22,[2]Tabelle1!$A$2:$C$53,3,FALSE)</f>
        <v>K032</v>
      </c>
      <c r="E22">
        <f>A1_2020_Berechnung!S31</f>
        <v>-0.74933488730400721</v>
      </c>
    </row>
    <row r="23" spans="1:5" x14ac:dyDescent="0.25">
      <c r="A23">
        <f>A1_2020_Berechnung!A32</f>
        <v>351</v>
      </c>
      <c r="B23" t="str">
        <f>A1_2020_Berechnung!$S$8</f>
        <v>2020 / 2005</v>
      </c>
      <c r="C23" t="str">
        <f>VLOOKUP(A23,[1]Tabelle1!$A$1:$B$68,2,FALSE)</f>
        <v>Celle</v>
      </c>
      <c r="D23" t="str">
        <f>VLOOKUP(A23,[2]Tabelle1!$A$2:$C$53,3,FALSE)</f>
        <v>K03351</v>
      </c>
      <c r="E23">
        <f>A1_2020_Berechnung!S32</f>
        <v>-1.6761307579312008</v>
      </c>
    </row>
    <row r="24" spans="1:5" x14ac:dyDescent="0.25">
      <c r="A24">
        <f>A1_2020_Berechnung!A33</f>
        <v>352</v>
      </c>
      <c r="B24" t="str">
        <f>A1_2020_Berechnung!$S$8</f>
        <v>2020 / 2005</v>
      </c>
      <c r="C24" t="str">
        <f>VLOOKUP(A24,[1]Tabelle1!$A$1:$B$68,2,FALSE)</f>
        <v>Cuxhaven</v>
      </c>
      <c r="D24" t="str">
        <f>VLOOKUP(A24,[2]Tabelle1!$A$2:$C$53,3,FALSE)</f>
        <v>K03352</v>
      </c>
      <c r="E24">
        <f>A1_2020_Berechnung!S33</f>
        <v>-3.1421111089460045</v>
      </c>
    </row>
    <row r="25" spans="1:5" x14ac:dyDescent="0.25">
      <c r="A25">
        <f>A1_2020_Berechnung!A34</f>
        <v>353</v>
      </c>
      <c r="B25" t="str">
        <f>A1_2020_Berechnung!$S$8</f>
        <v>2020 / 2005</v>
      </c>
      <c r="C25" t="str">
        <f>VLOOKUP(A25,[1]Tabelle1!$A$1:$B$68,2,FALSE)</f>
        <v>Harburg</v>
      </c>
      <c r="D25" t="str">
        <f>VLOOKUP(A25,[2]Tabelle1!$A$2:$C$53,3,FALSE)</f>
        <v>K03353</v>
      </c>
      <c r="E25">
        <f>A1_2020_Berechnung!S34</f>
        <v>5.8674176167260068</v>
      </c>
    </row>
    <row r="26" spans="1:5" x14ac:dyDescent="0.25">
      <c r="A26">
        <f>A1_2020_Berechnung!A35</f>
        <v>354</v>
      </c>
      <c r="B26" t="str">
        <f>A1_2020_Berechnung!$S$8</f>
        <v>2020 / 2005</v>
      </c>
      <c r="C26" t="str">
        <f>VLOOKUP(A26,[1]Tabelle1!$A$1:$B$68,2,FALSE)</f>
        <v>Lüchow-Dannenberg</v>
      </c>
      <c r="D26" t="str">
        <f>VLOOKUP(A26,[2]Tabelle1!$A$2:$C$53,3,FALSE)</f>
        <v>K03354</v>
      </c>
      <c r="E26">
        <f>A1_2020_Berechnung!S35</f>
        <v>-5.547982551799346</v>
      </c>
    </row>
    <row r="27" spans="1:5" x14ac:dyDescent="0.25">
      <c r="A27">
        <f>A1_2020_Berechnung!A36</f>
        <v>355</v>
      </c>
      <c r="B27" t="str">
        <f>A1_2020_Berechnung!$S$8</f>
        <v>2020 / 2005</v>
      </c>
      <c r="C27" t="str">
        <f>VLOOKUP(A27,[1]Tabelle1!$A$1:$B$68,2,FALSE)</f>
        <v>Lüneburg</v>
      </c>
      <c r="D27" t="str">
        <f>VLOOKUP(A27,[2]Tabelle1!$A$2:$C$53,3,FALSE)</f>
        <v>K03355</v>
      </c>
      <c r="E27">
        <f>A1_2020_Berechnung!S36</f>
        <v>5.0125113285947984</v>
      </c>
    </row>
    <row r="28" spans="1:5" x14ac:dyDescent="0.25">
      <c r="A28">
        <f>A1_2020_Berechnung!A37</f>
        <v>356</v>
      </c>
      <c r="B28" t="str">
        <f>A1_2020_Berechnung!$S$8</f>
        <v>2020 / 2005</v>
      </c>
      <c r="C28" t="str">
        <f>VLOOKUP(A28,[1]Tabelle1!$A$1:$B$68,2,FALSE)</f>
        <v>Osterholz</v>
      </c>
      <c r="D28" t="str">
        <f>VLOOKUP(A28,[2]Tabelle1!$A$2:$C$53,3,FALSE)</f>
        <v>K03356</v>
      </c>
      <c r="E28">
        <f>A1_2020_Berechnung!S37</f>
        <v>1.6843916587576835</v>
      </c>
    </row>
    <row r="29" spans="1:5" x14ac:dyDescent="0.25">
      <c r="A29">
        <f>A1_2020_Berechnung!A38</f>
        <v>357</v>
      </c>
      <c r="B29" t="str">
        <f>A1_2020_Berechnung!$S$8</f>
        <v>2020 / 2005</v>
      </c>
      <c r="C29" t="str">
        <f>VLOOKUP(A29,[1]Tabelle1!$A$1:$B$68,2,FALSE)</f>
        <v>Rotenburg (Wümme)</v>
      </c>
      <c r="D29" t="str">
        <f>VLOOKUP(A29,[2]Tabelle1!$A$2:$C$53,3,FALSE)</f>
        <v>K03357</v>
      </c>
      <c r="E29">
        <f>A1_2020_Berechnung!S38</f>
        <v>-0.23593631539044732</v>
      </c>
    </row>
    <row r="30" spans="1:5" x14ac:dyDescent="0.25">
      <c r="A30">
        <f>A1_2020_Berechnung!A39</f>
        <v>358</v>
      </c>
      <c r="B30" t="str">
        <f>A1_2020_Berechnung!$S$8</f>
        <v>2020 / 2005</v>
      </c>
      <c r="C30" t="str">
        <f>VLOOKUP(A30,[1]Tabelle1!$A$1:$B$68,2,FALSE)</f>
        <v>Heidekreis</v>
      </c>
      <c r="D30" t="str">
        <f>VLOOKUP(A30,[2]Tabelle1!$A$2:$C$53,3,FALSE)</f>
        <v>K03358</v>
      </c>
      <c r="E30">
        <f>A1_2020_Berechnung!S39</f>
        <v>-1.2566758715429147</v>
      </c>
    </row>
    <row r="31" spans="1:5" x14ac:dyDescent="0.25">
      <c r="A31">
        <f>A1_2020_Berechnung!A40</f>
        <v>359</v>
      </c>
      <c r="B31" t="str">
        <f>A1_2020_Berechnung!$S$8</f>
        <v>2020 / 2005</v>
      </c>
      <c r="C31" t="str">
        <f>VLOOKUP(A31,[1]Tabelle1!$A$1:$B$68,2,FALSE)</f>
        <v>Stade</v>
      </c>
      <c r="D31" t="str">
        <f>VLOOKUP(A31,[2]Tabelle1!$A$2:$C$53,3,FALSE)</f>
        <v>K03359</v>
      </c>
      <c r="E31">
        <f>A1_2020_Berechnung!S40</f>
        <v>4.5206769309072401</v>
      </c>
    </row>
    <row r="32" spans="1:5" x14ac:dyDescent="0.25">
      <c r="A32">
        <f>A1_2020_Berechnung!A41</f>
        <v>360</v>
      </c>
      <c r="B32" t="str">
        <f>A1_2020_Berechnung!$S$8</f>
        <v>2020 / 2005</v>
      </c>
      <c r="C32" t="str">
        <f>VLOOKUP(A32,[1]Tabelle1!$A$1:$B$68,2,FALSE)</f>
        <v>Uelzen</v>
      </c>
      <c r="D32" t="str">
        <f>VLOOKUP(A32,[2]Tabelle1!$A$2:$C$53,3,FALSE)</f>
        <v>K03360</v>
      </c>
      <c r="E32">
        <f>A1_2020_Berechnung!S41</f>
        <v>-4.5120693212296263</v>
      </c>
    </row>
    <row r="33" spans="1:5" x14ac:dyDescent="0.25">
      <c r="A33">
        <f>A1_2020_Berechnung!A42</f>
        <v>361</v>
      </c>
      <c r="B33" t="str">
        <f>A1_2020_Berechnung!$S$8</f>
        <v>2020 / 2005</v>
      </c>
      <c r="C33" t="str">
        <f>VLOOKUP(A33,[1]Tabelle1!$A$1:$B$68,2,FALSE)</f>
        <v>Verden</v>
      </c>
      <c r="D33" t="str">
        <f>VLOOKUP(A33,[2]Tabelle1!$A$2:$C$53,3,FALSE)</f>
        <v>K03361</v>
      </c>
      <c r="E33">
        <f>A1_2020_Berechnung!S42</f>
        <v>2.602845977148653</v>
      </c>
    </row>
    <row r="34" spans="1:5" x14ac:dyDescent="0.25">
      <c r="A34">
        <f>A1_2020_Berechnung!A43</f>
        <v>3</v>
      </c>
      <c r="B34" t="str">
        <f>A1_2020_Berechnung!$S$8</f>
        <v>2020 / 2005</v>
      </c>
      <c r="C34" t="str">
        <f>VLOOKUP(A34,[1]Tabelle1!$A$1:$B$68,2,FALSE)</f>
        <v>Stat. Region Lüneburg</v>
      </c>
      <c r="D34" t="str">
        <f>VLOOKUP(A34,[2]Tabelle1!$A$2:$C$53,3,FALSE)</f>
        <v>K033</v>
      </c>
      <c r="E34">
        <f>A1_2020_Berechnung!S43</f>
        <v>1.0762657609470623</v>
      </c>
    </row>
    <row r="35" spans="1:5" x14ac:dyDescent="0.25">
      <c r="A35">
        <f>A1_2020_Berechnung!A44</f>
        <v>401</v>
      </c>
      <c r="B35" t="str">
        <f>A1_2020_Berechnung!$S$8</f>
        <v>2020 / 2005</v>
      </c>
      <c r="C35" t="str">
        <f>VLOOKUP(A35,[1]Tabelle1!$A$1:$B$68,2,FALSE)</f>
        <v>Delmenhorst  Stadt</v>
      </c>
      <c r="D35" t="str">
        <f>VLOOKUP(A35,[2]Tabelle1!$A$2:$C$53,3,FALSE)</f>
        <v>K03401</v>
      </c>
      <c r="E35">
        <f>A1_2020_Berechnung!S44</f>
        <v>2.0904684124558721</v>
      </c>
    </row>
    <row r="36" spans="1:5" x14ac:dyDescent="0.25">
      <c r="A36">
        <f>A1_2020_Berechnung!A45</f>
        <v>402</v>
      </c>
      <c r="B36" t="str">
        <f>A1_2020_Berechnung!$S$8</f>
        <v>2020 / 2005</v>
      </c>
      <c r="C36" t="str">
        <f>VLOOKUP(A36,[1]Tabelle1!$A$1:$B$68,2,FALSE)</f>
        <v>Emden  Stadt</v>
      </c>
      <c r="D36" t="str">
        <f>VLOOKUP(A36,[2]Tabelle1!$A$2:$C$53,3,FALSE)</f>
        <v>K03402</v>
      </c>
      <c r="E36">
        <f>A1_2020_Berechnung!S45</f>
        <v>-3.5188516820459248</v>
      </c>
    </row>
    <row r="37" spans="1:5" x14ac:dyDescent="0.25">
      <c r="A37">
        <f>A1_2020_Berechnung!A46</f>
        <v>403</v>
      </c>
      <c r="B37" t="str">
        <f>A1_2020_Berechnung!$S$8</f>
        <v>2020 / 2005</v>
      </c>
      <c r="C37" t="str">
        <f>VLOOKUP(A37,[1]Tabelle1!$A$1:$B$68,2,FALSE)</f>
        <v>Oldenburg(Oldb)  Stadt</v>
      </c>
      <c r="D37" t="str">
        <f>VLOOKUP(A37,[2]Tabelle1!$A$2:$C$53,3,FALSE)</f>
        <v>K03403</v>
      </c>
      <c r="E37">
        <f>A1_2020_Berechnung!S46</f>
        <v>6.9624444234225713</v>
      </c>
    </row>
    <row r="38" spans="1:5" x14ac:dyDescent="0.25">
      <c r="A38">
        <f>A1_2020_Berechnung!A47</f>
        <v>404</v>
      </c>
      <c r="B38" t="str">
        <f>A1_2020_Berechnung!$S$8</f>
        <v>2020 / 2005</v>
      </c>
      <c r="C38" t="str">
        <f>VLOOKUP(A38,[1]Tabelle1!$A$1:$B$68,2,FALSE)</f>
        <v>Osnabrück  Stadt</v>
      </c>
      <c r="D38" t="str">
        <f>VLOOKUP(A38,[2]Tabelle1!$A$2:$C$53,3,FALSE)</f>
        <v>K03404</v>
      </c>
      <c r="E38">
        <f>A1_2020_Berechnung!S47</f>
        <v>0.24967341008704994</v>
      </c>
    </row>
    <row r="39" spans="1:5" x14ac:dyDescent="0.25">
      <c r="A39">
        <f>A1_2020_Berechnung!A48</f>
        <v>405</v>
      </c>
      <c r="B39" t="str">
        <f>A1_2020_Berechnung!$S$8</f>
        <v>2020 / 2005</v>
      </c>
      <c r="C39" t="str">
        <f>VLOOKUP(A39,[1]Tabelle1!$A$1:$B$68,2,FALSE)</f>
        <v>Wilhelmshaven  Stadt</v>
      </c>
      <c r="D39" t="str">
        <f>VLOOKUP(A39,[2]Tabelle1!$A$2:$C$53,3,FALSE)</f>
        <v>K03405</v>
      </c>
      <c r="E39">
        <f>A1_2020_Berechnung!S48</f>
        <v>-10.009335503638452</v>
      </c>
    </row>
    <row r="40" spans="1:5" x14ac:dyDescent="0.25">
      <c r="A40">
        <f>A1_2020_Berechnung!A49</f>
        <v>451</v>
      </c>
      <c r="B40" t="str">
        <f>A1_2020_Berechnung!$S$8</f>
        <v>2020 / 2005</v>
      </c>
      <c r="C40" t="str">
        <f>VLOOKUP(A40,[1]Tabelle1!$A$1:$B$68,2,FALSE)</f>
        <v>Ammerland</v>
      </c>
      <c r="D40" t="str">
        <f>VLOOKUP(A40,[2]Tabelle1!$A$2:$C$53,3,FALSE)</f>
        <v>K03451</v>
      </c>
      <c r="E40">
        <f>A1_2020_Berechnung!S49</f>
        <v>8.4148035654192306</v>
      </c>
    </row>
    <row r="41" spans="1:5" x14ac:dyDescent="0.25">
      <c r="A41">
        <f>A1_2020_Berechnung!A50</f>
        <v>452</v>
      </c>
      <c r="B41" t="str">
        <f>A1_2020_Berechnung!$S$8</f>
        <v>2020 / 2005</v>
      </c>
      <c r="C41" t="str">
        <f>VLOOKUP(A41,[1]Tabelle1!$A$1:$B$68,2,FALSE)</f>
        <v>Aurich</v>
      </c>
      <c r="D41" t="str">
        <f>VLOOKUP(A41,[2]Tabelle1!$A$2:$C$53,3,FALSE)</f>
        <v>K03452</v>
      </c>
      <c r="E41">
        <f>A1_2020_Berechnung!S50</f>
        <v>2.6298072877219556E-2</v>
      </c>
    </row>
    <row r="42" spans="1:5" x14ac:dyDescent="0.25">
      <c r="A42">
        <f>A1_2020_Berechnung!A51</f>
        <v>453</v>
      </c>
      <c r="B42" t="str">
        <f>A1_2020_Berechnung!$S$8</f>
        <v>2020 / 2005</v>
      </c>
      <c r="C42" t="str">
        <f>VLOOKUP(A42,[1]Tabelle1!$A$1:$B$68,2,FALSE)</f>
        <v>Cloppenburg</v>
      </c>
      <c r="D42" t="str">
        <f>VLOOKUP(A42,[2]Tabelle1!$A$2:$C$53,3,FALSE)</f>
        <v>K03453</v>
      </c>
      <c r="E42">
        <f>A1_2020_Berechnung!S51</f>
        <v>10.916076637411496</v>
      </c>
    </row>
    <row r="43" spans="1:5" x14ac:dyDescent="0.25">
      <c r="A43">
        <f>A1_2020_Berechnung!A52</f>
        <v>454</v>
      </c>
      <c r="B43" t="str">
        <f>A1_2020_Berechnung!$S$8</f>
        <v>2020 / 2005</v>
      </c>
      <c r="C43" t="str">
        <f>VLOOKUP(A43,[1]Tabelle1!$A$1:$B$68,2,FALSE)</f>
        <v>Emsland</v>
      </c>
      <c r="D43" t="str">
        <f>VLOOKUP(A43,[2]Tabelle1!$A$2:$C$53,3,FALSE)</f>
        <v>K03454</v>
      </c>
      <c r="E43">
        <f>A1_2020_Berechnung!S52</f>
        <v>6.0763396197208532</v>
      </c>
    </row>
    <row r="44" spans="1:5" x14ac:dyDescent="0.25">
      <c r="A44">
        <f>A1_2020_Berechnung!A53</f>
        <v>455</v>
      </c>
      <c r="B44" t="str">
        <f>A1_2020_Berechnung!$S$8</f>
        <v>2020 / 2005</v>
      </c>
      <c r="C44" t="str">
        <f>VLOOKUP(A44,[1]Tabelle1!$A$1:$B$68,2,FALSE)</f>
        <v>Friesland</v>
      </c>
      <c r="D44" t="str">
        <f>VLOOKUP(A44,[2]Tabelle1!$A$2:$C$53,3,FALSE)</f>
        <v>K03455</v>
      </c>
      <c r="E44">
        <f>A1_2020_Berechnung!S53</f>
        <v>-2.4070129767680353</v>
      </c>
    </row>
    <row r="45" spans="1:5" x14ac:dyDescent="0.25">
      <c r="A45">
        <f>A1_2020_Berechnung!A54</f>
        <v>456</v>
      </c>
      <c r="B45" t="str">
        <f>A1_2020_Berechnung!$S$8</f>
        <v>2020 / 2005</v>
      </c>
      <c r="C45" t="str">
        <f>VLOOKUP(A45,[1]Tabelle1!$A$1:$B$68,2,FALSE)</f>
        <v>Grafschaft Bentheim</v>
      </c>
      <c r="D45" t="str">
        <f>VLOOKUP(A45,[2]Tabelle1!$A$2:$C$53,3,FALSE)</f>
        <v>K03456</v>
      </c>
      <c r="E45">
        <f>A1_2020_Berechnung!S54</f>
        <v>2.565418544799988</v>
      </c>
    </row>
    <row r="46" spans="1:5" x14ac:dyDescent="0.25">
      <c r="A46">
        <f>A1_2020_Berechnung!A55</f>
        <v>457</v>
      </c>
      <c r="B46" t="str">
        <f>A1_2020_Berechnung!$S$8</f>
        <v>2020 / 2005</v>
      </c>
      <c r="C46" t="str">
        <f>VLOOKUP(A46,[1]Tabelle1!$A$1:$B$68,2,FALSE)</f>
        <v>Leer</v>
      </c>
      <c r="D46" t="str">
        <f>VLOOKUP(A46,[2]Tabelle1!$A$2:$C$53,3,FALSE)</f>
        <v>K03457</v>
      </c>
      <c r="E46">
        <f>A1_2020_Berechnung!S55</f>
        <v>3.8938299728576968</v>
      </c>
    </row>
    <row r="47" spans="1:5" x14ac:dyDescent="0.25">
      <c r="A47">
        <f>A1_2020_Berechnung!A56</f>
        <v>458</v>
      </c>
      <c r="B47" t="str">
        <f>A1_2020_Berechnung!$S$8</f>
        <v>2020 / 2005</v>
      </c>
      <c r="C47" t="str">
        <f>VLOOKUP(A47,[1]Tabelle1!$A$1:$B$68,2,FALSE)</f>
        <v>Oldenburg</v>
      </c>
      <c r="D47" t="str">
        <f>VLOOKUP(A47,[2]Tabelle1!$A$2:$C$53,3,FALSE)</f>
        <v>K03458</v>
      </c>
      <c r="E47">
        <f>A1_2020_Berechnung!S56</f>
        <v>4.5621207180408971</v>
      </c>
    </row>
    <row r="48" spans="1:5" x14ac:dyDescent="0.25">
      <c r="A48">
        <f>A1_2020_Berechnung!A57</f>
        <v>459</v>
      </c>
      <c r="B48" t="str">
        <f>A1_2020_Berechnung!$S$8</f>
        <v>2020 / 2005</v>
      </c>
      <c r="C48" t="str">
        <f>VLOOKUP(A48,[1]Tabelle1!$A$1:$B$68,2,FALSE)</f>
        <v>Osnabrück</v>
      </c>
      <c r="D48" t="str">
        <f>VLOOKUP(A48,[2]Tabelle1!$A$2:$C$53,3,FALSE)</f>
        <v>K03459</v>
      </c>
      <c r="E48">
        <f>A1_2020_Berechnung!S57</f>
        <v>6.1204788440084685E-3</v>
      </c>
    </row>
    <row r="49" spans="1:5" x14ac:dyDescent="0.25">
      <c r="A49">
        <f>A1_2020_Berechnung!A58</f>
        <v>460</v>
      </c>
      <c r="B49" t="str">
        <f>A1_2020_Berechnung!$S$8</f>
        <v>2020 / 2005</v>
      </c>
      <c r="C49" t="str">
        <f>VLOOKUP(A49,[1]Tabelle1!$A$1:$B$68,2,FALSE)</f>
        <v>Vechta</v>
      </c>
      <c r="D49" t="str">
        <f>VLOOKUP(A49,[2]Tabelle1!$A$2:$C$53,3,FALSE)</f>
        <v>K03460</v>
      </c>
      <c r="E49">
        <f>A1_2020_Berechnung!S58</f>
        <v>8.5324128971835567</v>
      </c>
    </row>
    <row r="50" spans="1:5" x14ac:dyDescent="0.25">
      <c r="A50">
        <f>A1_2020_Berechnung!A59</f>
        <v>461</v>
      </c>
      <c r="B50" t="str">
        <f>A1_2020_Berechnung!$S$8</f>
        <v>2020 / 2005</v>
      </c>
      <c r="C50" t="str">
        <f>VLOOKUP(A50,[1]Tabelle1!$A$1:$B$68,2,FALSE)</f>
        <v>Wesermarsch</v>
      </c>
      <c r="D50" t="str">
        <f>VLOOKUP(A50,[2]Tabelle1!$A$2:$C$53,3,FALSE)</f>
        <v>K03461</v>
      </c>
      <c r="E50">
        <f>A1_2020_Berechnung!S59</f>
        <v>-5.5492131234995998</v>
      </c>
    </row>
    <row r="51" spans="1:5" x14ac:dyDescent="0.25">
      <c r="A51">
        <f>A1_2020_Berechnung!A60</f>
        <v>462</v>
      </c>
      <c r="B51" t="str">
        <f>A1_2020_Berechnung!$S$8</f>
        <v>2020 / 2005</v>
      </c>
      <c r="C51" t="str">
        <f>VLOOKUP(A51,[1]Tabelle1!$A$1:$B$68,2,FALSE)</f>
        <v>Wittmund</v>
      </c>
      <c r="D51" t="str">
        <f>VLOOKUP(A51,[2]Tabelle1!$A$2:$C$53,3,FALSE)</f>
        <v>K03462</v>
      </c>
      <c r="E51">
        <f>A1_2020_Berechnung!S60</f>
        <v>-0.98353866859923389</v>
      </c>
    </row>
    <row r="52" spans="1:5" x14ac:dyDescent="0.25">
      <c r="A52">
        <f>A1_2020_Berechnung!A61</f>
        <v>4</v>
      </c>
      <c r="B52" t="str">
        <f>A1_2020_Berechnung!$S$8</f>
        <v>2020 / 2005</v>
      </c>
      <c r="C52" t="str">
        <f>VLOOKUP(A52,[1]Tabelle1!$A$1:$B$68,2,FALSE)</f>
        <v>Stat. Region Weser-Ems</v>
      </c>
      <c r="D52" t="str">
        <f>VLOOKUP(A52,[2]Tabelle1!$A$2:$C$53,3,FALSE)</f>
        <v>K034</v>
      </c>
      <c r="E52">
        <f>A1_2020_Berechnung!S61</f>
        <v>2.7149308471681413</v>
      </c>
    </row>
    <row r="53" spans="1:5" x14ac:dyDescent="0.25">
      <c r="A53">
        <f>A1_2020_Berechnung!A62</f>
        <v>0</v>
      </c>
      <c r="B53" t="str">
        <f>A1_2020_Berechnung!$S$8</f>
        <v>2020 / 2005</v>
      </c>
      <c r="C53" t="str">
        <f>VLOOKUP(A53,[1]Tabelle1!$A$1:$B$68,2,FALSE)</f>
        <v>Niedersachsen</v>
      </c>
      <c r="D53" t="str">
        <f>VLOOKUP(A53,[2]Tabelle1!$A$2:$C$53,3,FALSE)</f>
        <v>K030</v>
      </c>
      <c r="E53">
        <f>A1_2020_Berechnung!S62</f>
        <v>0.11852719545516069</v>
      </c>
    </row>
    <row r="54" spans="1:5" x14ac:dyDescent="0.25">
      <c r="A54">
        <f>A1_2020_Berechnung!A11</f>
        <v>101</v>
      </c>
      <c r="B54" t="str">
        <f>A1_2020_Berechnung!$T$8</f>
        <v>2020 / 2015</v>
      </c>
      <c r="C54" t="str">
        <f>VLOOKUP(A54,[1]Tabelle1!$A$1:$B$68,2,FALSE)</f>
        <v>Braunschweig  Stadt</v>
      </c>
      <c r="D54" t="str">
        <f>VLOOKUP(A54,[2]Tabelle1!$A$2:$C$53,3,FALSE)</f>
        <v>K03101</v>
      </c>
      <c r="E54">
        <f>A1_2020_Berechnung!T11</f>
        <v>-1.1151159274995623</v>
      </c>
    </row>
    <row r="55" spans="1:5" x14ac:dyDescent="0.25">
      <c r="A55">
        <f>A1_2020_Berechnung!A12</f>
        <v>102</v>
      </c>
      <c r="B55" t="str">
        <f>A1_2020_Berechnung!$T$8</f>
        <v>2020 / 2015</v>
      </c>
      <c r="C55" t="str">
        <f>VLOOKUP(A55,[1]Tabelle1!$A$1:$B$68,2,FALSE)</f>
        <v>Salzgitter  Stadt</v>
      </c>
      <c r="D55" t="str">
        <f>VLOOKUP(A55,[2]Tabelle1!$A$2:$C$53,3,FALSE)</f>
        <v>K03102</v>
      </c>
      <c r="E55">
        <f>A1_2020_Berechnung!T12</f>
        <v>2.7572492802659307</v>
      </c>
    </row>
    <row r="56" spans="1:5" x14ac:dyDescent="0.25">
      <c r="A56">
        <f>A1_2020_Berechnung!A13</f>
        <v>103</v>
      </c>
      <c r="B56" t="str">
        <f>A1_2020_Berechnung!$T$8</f>
        <v>2020 / 2015</v>
      </c>
      <c r="C56" t="str">
        <f>VLOOKUP(A56,[1]Tabelle1!$A$1:$B$68,2,FALSE)</f>
        <v>Wolfsburg  Stadt</v>
      </c>
      <c r="D56" t="str">
        <f>VLOOKUP(A56,[2]Tabelle1!$A$2:$C$53,3,FALSE)</f>
        <v>K03103</v>
      </c>
      <c r="E56">
        <f>A1_2020_Berechnung!T13</f>
        <v>-0.16526260631222539</v>
      </c>
    </row>
    <row r="57" spans="1:5" x14ac:dyDescent="0.25">
      <c r="A57">
        <f>A1_2020_Berechnung!A14</f>
        <v>151</v>
      </c>
      <c r="B57" t="str">
        <f>A1_2020_Berechnung!$T$8</f>
        <v>2020 / 2015</v>
      </c>
      <c r="C57" t="str">
        <f>VLOOKUP(A57,[1]Tabelle1!$A$1:$B$68,2,FALSE)</f>
        <v>Gifhorn</v>
      </c>
      <c r="D57" t="str">
        <f>VLOOKUP(A57,[2]Tabelle1!$A$2:$C$53,3,FALSE)</f>
        <v>K03151</v>
      </c>
      <c r="E57">
        <f>A1_2020_Berechnung!T14</f>
        <v>1.7347378089033036</v>
      </c>
    </row>
    <row r="58" spans="1:5" x14ac:dyDescent="0.25">
      <c r="A58">
        <f>A1_2020_Berechnung!A15</f>
        <v>153</v>
      </c>
      <c r="B58" t="str">
        <f>A1_2020_Berechnung!$T$8</f>
        <v>2020 / 2015</v>
      </c>
      <c r="C58" t="str">
        <f>VLOOKUP(A58,[1]Tabelle1!$A$1:$B$68,2,FALSE)</f>
        <v>Goslar</v>
      </c>
      <c r="D58" t="str">
        <f>VLOOKUP(A58,[2]Tabelle1!$A$2:$C$53,3,FALSE)</f>
        <v>K03153</v>
      </c>
      <c r="E58">
        <f>A1_2020_Berechnung!T15</f>
        <v>-2.5666251917011489</v>
      </c>
    </row>
    <row r="59" spans="1:5" x14ac:dyDescent="0.25">
      <c r="A59">
        <f>A1_2020_Berechnung!A16</f>
        <v>154</v>
      </c>
      <c r="B59" t="str">
        <f>A1_2020_Berechnung!$T$8</f>
        <v>2020 / 2015</v>
      </c>
      <c r="C59" t="str">
        <f>VLOOKUP(A59,[1]Tabelle1!$A$1:$B$68,2,FALSE)</f>
        <v>Helmstedt</v>
      </c>
      <c r="D59" t="str">
        <f>VLOOKUP(A59,[2]Tabelle1!$A$2:$C$53,3,FALSE)</f>
        <v>K03154</v>
      </c>
      <c r="E59">
        <f>A1_2020_Berechnung!T16</f>
        <v>1.9672131147540985E-2</v>
      </c>
    </row>
    <row r="60" spans="1:5" x14ac:dyDescent="0.25">
      <c r="A60">
        <f>A1_2020_Berechnung!A17</f>
        <v>155</v>
      </c>
      <c r="B60" t="str">
        <f>A1_2020_Berechnung!$T$8</f>
        <v>2020 / 2015</v>
      </c>
      <c r="C60" t="str">
        <f>VLOOKUP(A60,[1]Tabelle1!$A$1:$B$68,2,FALSE)</f>
        <v>Northeim</v>
      </c>
      <c r="D60" t="str">
        <f>VLOOKUP(A60,[2]Tabelle1!$A$2:$C$53,3,FALSE)</f>
        <v>K03155</v>
      </c>
      <c r="E60">
        <f>A1_2020_Berechnung!T17</f>
        <v>-2.3158581425690903</v>
      </c>
    </row>
    <row r="61" spans="1:5" x14ac:dyDescent="0.25">
      <c r="A61">
        <f>A1_2020_Berechnung!A18</f>
        <v>157</v>
      </c>
      <c r="B61" t="str">
        <f>A1_2020_Berechnung!$T$8</f>
        <v>2020 / 2015</v>
      </c>
      <c r="C61" t="str">
        <f>VLOOKUP(A61,[1]Tabelle1!$A$1:$B$68,2,FALSE)</f>
        <v>Peine</v>
      </c>
      <c r="D61" t="str">
        <f>VLOOKUP(A61,[2]Tabelle1!$A$2:$C$53,3,FALSE)</f>
        <v>K03157</v>
      </c>
      <c r="E61">
        <f>A1_2020_Berechnung!T18</f>
        <v>2.6632406287787185</v>
      </c>
    </row>
    <row r="62" spans="1:5" x14ac:dyDescent="0.25">
      <c r="A62">
        <f>A1_2020_Berechnung!A19</f>
        <v>158</v>
      </c>
      <c r="B62" t="str">
        <f>A1_2020_Berechnung!$T$8</f>
        <v>2020 / 2015</v>
      </c>
      <c r="C62" t="str">
        <f>VLOOKUP(A62,[1]Tabelle1!$A$1:$B$68,2,FALSE)</f>
        <v>Wolfenbüttel</v>
      </c>
      <c r="D62" t="str">
        <f>VLOOKUP(A62,[2]Tabelle1!$A$2:$C$53,3,FALSE)</f>
        <v>K03158</v>
      </c>
      <c r="E62">
        <f>A1_2020_Berechnung!T19</f>
        <v>-1.3390532397649217</v>
      </c>
    </row>
    <row r="63" spans="1:5" x14ac:dyDescent="0.25">
      <c r="A63">
        <f>A1_2020_Berechnung!A20</f>
        <v>159</v>
      </c>
      <c r="B63" t="str">
        <f>A1_2020_Berechnung!$T$8</f>
        <v>2020 / 2015</v>
      </c>
      <c r="C63" t="str">
        <f>VLOOKUP(A63,[1]Tabelle1!$A$1:$B$68,2,FALSE)</f>
        <v>Göttingen</v>
      </c>
      <c r="D63" t="str">
        <f>VLOOKUP(A63,[2]Tabelle1!$A$2:$C$53,3,FALSE)</f>
        <v>K03159</v>
      </c>
      <c r="E63">
        <f>A1_2020_Berechnung!T20</f>
        <v>-0.41843319672509155</v>
      </c>
    </row>
    <row r="64" spans="1:5" x14ac:dyDescent="0.25">
      <c r="A64">
        <f>A1_2020_Berechnung!A21</f>
        <v>1</v>
      </c>
      <c r="B64" t="str">
        <f>A1_2020_Berechnung!$T$8</f>
        <v>2020 / 2015</v>
      </c>
      <c r="C64" t="str">
        <f>VLOOKUP(A64,[1]Tabelle1!$A$1:$B$68,2,FALSE)</f>
        <v>Stat. Region Braunschweig</v>
      </c>
      <c r="D64" t="str">
        <f>VLOOKUP(A64,[2]Tabelle1!$A$2:$C$53,3,FALSE)</f>
        <v>K031</v>
      </c>
      <c r="E64">
        <f>A1_2020_Berechnung!T21</f>
        <v>-0.47473225526291418</v>
      </c>
    </row>
    <row r="65" spans="1:5" x14ac:dyDescent="0.25">
      <c r="A65">
        <f>A1_2020_Berechnung!A22</f>
        <v>241</v>
      </c>
      <c r="B65" t="str">
        <f>A1_2020_Berechnung!$T$8</f>
        <v>2020 / 2015</v>
      </c>
      <c r="C65" t="str">
        <f>VLOOKUP(A65,[1]Tabelle1!$A$1:$B$68,2,FALSE)</f>
        <v>Hannover  Region</v>
      </c>
      <c r="D65" t="str">
        <f>VLOOKUP(A65,[2]Tabelle1!$A$2:$C$53,3,FALSE)</f>
        <v>K03241</v>
      </c>
      <c r="E65">
        <f>A1_2020_Berechnung!T22</f>
        <v>0.94794059490721116</v>
      </c>
    </row>
    <row r="66" spans="1:5" x14ac:dyDescent="0.25">
      <c r="A66">
        <f>A1_2020_Berechnung!A23</f>
        <v>241001</v>
      </c>
      <c r="B66" t="str">
        <f>A1_2020_Berechnung!$T$8</f>
        <v>2020 / 2015</v>
      </c>
      <c r="C66" t="str">
        <f>VLOOKUP(A66,[1]Tabelle1!$A$1:$B$68,2,FALSE)</f>
        <v xml:space="preserve">   dav. Hannover  Lhst.</v>
      </c>
      <c r="D66" t="str">
        <f>VLOOKUP(A66,[2]Tabelle1!$A$2:$C$53,3,FALSE)</f>
        <v>K03241001</v>
      </c>
      <c r="E66">
        <f>A1_2020_Berechnung!T23</f>
        <v>0.35440269240815314</v>
      </c>
    </row>
    <row r="67" spans="1:5" x14ac:dyDescent="0.25">
      <c r="A67">
        <f>A1_2020_Berechnung!A24</f>
        <v>241999</v>
      </c>
      <c r="B67" t="str">
        <f>A1_2020_Berechnung!$T$8</f>
        <v>2020 / 2015</v>
      </c>
      <c r="C67" t="str">
        <f>VLOOKUP(A67,[1]Tabelle1!$A$1:$B$68,2,FALSE)</f>
        <v xml:space="preserve">   dav. Hannover  Umland</v>
      </c>
      <c r="D67" t="str">
        <f>VLOOKUP(A67,[2]Tabelle1!$A$2:$C$53,3,FALSE)</f>
        <v>K03241999</v>
      </c>
      <c r="E67">
        <f>A1_2020_Berechnung!T24</f>
        <v>1.4637818911088682</v>
      </c>
    </row>
    <row r="68" spans="1:5" x14ac:dyDescent="0.25">
      <c r="A68">
        <f>A1_2020_Berechnung!A25</f>
        <v>251</v>
      </c>
      <c r="B68" t="str">
        <f>A1_2020_Berechnung!$T$8</f>
        <v>2020 / 2015</v>
      </c>
      <c r="C68" t="str">
        <f>VLOOKUP(A68,[1]Tabelle1!$A$1:$B$68,2,FALSE)</f>
        <v>Diepholz</v>
      </c>
      <c r="D68" t="str">
        <f>VLOOKUP(A68,[2]Tabelle1!$A$2:$C$53,3,FALSE)</f>
        <v>K03251</v>
      </c>
      <c r="E68">
        <f>A1_2020_Berechnung!T25</f>
        <v>1.9142333719669495</v>
      </c>
    </row>
    <row r="69" spans="1:5" x14ac:dyDescent="0.25">
      <c r="A69">
        <f>A1_2020_Berechnung!A26</f>
        <v>252</v>
      </c>
      <c r="B69" t="str">
        <f>A1_2020_Berechnung!$T$8</f>
        <v>2020 / 2015</v>
      </c>
      <c r="C69" t="str">
        <f>VLOOKUP(A69,[1]Tabelle1!$A$1:$B$68,2,FALSE)</f>
        <v>Hameln-Pyrmont</v>
      </c>
      <c r="D69" t="str">
        <f>VLOOKUP(A69,[2]Tabelle1!$A$2:$C$53,3,FALSE)</f>
        <v>K03252</v>
      </c>
      <c r="E69">
        <f>A1_2020_Berechnung!T26</f>
        <v>0.20164417558554365</v>
      </c>
    </row>
    <row r="70" spans="1:5" x14ac:dyDescent="0.25">
      <c r="A70">
        <f>A1_2020_Berechnung!A27</f>
        <v>254</v>
      </c>
      <c r="B70" t="str">
        <f>A1_2020_Berechnung!$T$8</f>
        <v>2020 / 2015</v>
      </c>
      <c r="C70" t="str">
        <f>VLOOKUP(A70,[1]Tabelle1!$A$1:$B$68,2,FALSE)</f>
        <v>Hildesheim</v>
      </c>
      <c r="D70" t="str">
        <f>VLOOKUP(A70,[2]Tabelle1!$A$2:$C$53,3,FALSE)</f>
        <v>K03254</v>
      </c>
      <c r="E70">
        <f>A1_2020_Berechnung!T27</f>
        <v>-0.57425420945299666</v>
      </c>
    </row>
    <row r="71" spans="1:5" x14ac:dyDescent="0.25">
      <c r="A71">
        <f>A1_2020_Berechnung!A28</f>
        <v>255</v>
      </c>
      <c r="B71" t="str">
        <f>A1_2020_Berechnung!$T$8</f>
        <v>2020 / 2015</v>
      </c>
      <c r="C71" t="str">
        <f>VLOOKUP(A71,[1]Tabelle1!$A$1:$B$68,2,FALSE)</f>
        <v>Holzminden</v>
      </c>
      <c r="D71" t="str">
        <f>VLOOKUP(A71,[2]Tabelle1!$A$2:$C$53,3,FALSE)</f>
        <v>K03255</v>
      </c>
      <c r="E71">
        <f>A1_2020_Berechnung!T28</f>
        <v>-2.0262632746758955</v>
      </c>
    </row>
    <row r="72" spans="1:5" x14ac:dyDescent="0.25">
      <c r="A72">
        <f>A1_2020_Berechnung!A29</f>
        <v>256</v>
      </c>
      <c r="B72" t="str">
        <f>A1_2020_Berechnung!$T$8</f>
        <v>2020 / 2015</v>
      </c>
      <c r="C72" t="str">
        <f>VLOOKUP(A72,[1]Tabelle1!$A$1:$B$68,2,FALSE)</f>
        <v>Nienburg (Weser)</v>
      </c>
      <c r="D72" t="str">
        <f>VLOOKUP(A72,[2]Tabelle1!$A$2:$C$53,3,FALSE)</f>
        <v>K03256</v>
      </c>
      <c r="E72">
        <f>A1_2020_Berechnung!T29</f>
        <v>0.83974401485509653</v>
      </c>
    </row>
    <row r="73" spans="1:5" x14ac:dyDescent="0.25">
      <c r="A73">
        <f>A1_2020_Berechnung!A30</f>
        <v>257</v>
      </c>
      <c r="B73" t="str">
        <f>A1_2020_Berechnung!$T$8</f>
        <v>2020 / 2015</v>
      </c>
      <c r="C73" t="str">
        <f>VLOOKUP(A73,[1]Tabelle1!$A$1:$B$68,2,FALSE)</f>
        <v>Schaumburg</v>
      </c>
      <c r="D73" t="str">
        <f>VLOOKUP(A73,[2]Tabelle1!$A$2:$C$53,3,FALSE)</f>
        <v>K03257</v>
      </c>
      <c r="E73">
        <f>A1_2020_Berechnung!T30</f>
        <v>1.4083966044838225</v>
      </c>
    </row>
    <row r="74" spans="1:5" x14ac:dyDescent="0.25">
      <c r="A74">
        <f>A1_2020_Berechnung!A31</f>
        <v>2</v>
      </c>
      <c r="B74" t="str">
        <f>A1_2020_Berechnung!$T$8</f>
        <v>2020 / 2015</v>
      </c>
      <c r="C74" t="str">
        <f>VLOOKUP(A74,[1]Tabelle1!$A$1:$B$68,2,FALSE)</f>
        <v>Stat. Region Hannover</v>
      </c>
      <c r="D74" t="str">
        <f>VLOOKUP(A74,[2]Tabelle1!$A$2:$C$53,3,FALSE)</f>
        <v>K032</v>
      </c>
      <c r="E74">
        <f>A1_2020_Berechnung!T31</f>
        <v>0.72288478584057514</v>
      </c>
    </row>
    <row r="75" spans="1:5" x14ac:dyDescent="0.25">
      <c r="A75">
        <f>A1_2020_Berechnung!A32</f>
        <v>351</v>
      </c>
      <c r="B75" t="str">
        <f>A1_2020_Berechnung!$T$8</f>
        <v>2020 / 2015</v>
      </c>
      <c r="C75" t="str">
        <f>VLOOKUP(A75,[1]Tabelle1!$A$1:$B$68,2,FALSE)</f>
        <v>Celle</v>
      </c>
      <c r="D75" t="str">
        <f>VLOOKUP(A75,[2]Tabelle1!$A$2:$C$53,3,FALSE)</f>
        <v>K03351</v>
      </c>
      <c r="E75">
        <f>A1_2020_Berechnung!T32</f>
        <v>0.79507335464766726</v>
      </c>
    </row>
    <row r="76" spans="1:5" x14ac:dyDescent="0.25">
      <c r="A76">
        <f>A1_2020_Berechnung!A33</f>
        <v>352</v>
      </c>
      <c r="B76" t="str">
        <f>A1_2020_Berechnung!$T$8</f>
        <v>2020 / 2015</v>
      </c>
      <c r="C76" t="str">
        <f>VLOOKUP(A76,[1]Tabelle1!$A$1:$B$68,2,FALSE)</f>
        <v>Cuxhaven</v>
      </c>
      <c r="D76" t="str">
        <f>VLOOKUP(A76,[2]Tabelle1!$A$2:$C$53,3,FALSE)</f>
        <v>K03352</v>
      </c>
      <c r="E76">
        <f>A1_2020_Berechnung!T33</f>
        <v>0.36496166135798047</v>
      </c>
    </row>
    <row r="77" spans="1:5" x14ac:dyDescent="0.25">
      <c r="A77">
        <f>A1_2020_Berechnung!A34</f>
        <v>353</v>
      </c>
      <c r="B77" t="str">
        <f>A1_2020_Berechnung!$T$8</f>
        <v>2020 / 2015</v>
      </c>
      <c r="C77" t="str">
        <f>VLOOKUP(A77,[1]Tabelle1!$A$1:$B$68,2,FALSE)</f>
        <v>Harburg</v>
      </c>
      <c r="D77" t="str">
        <f>VLOOKUP(A77,[2]Tabelle1!$A$2:$C$53,3,FALSE)</f>
        <v>K03353</v>
      </c>
      <c r="E77">
        <f>A1_2020_Berechnung!T34</f>
        <v>3.1814994236706138</v>
      </c>
    </row>
    <row r="78" spans="1:5" x14ac:dyDescent="0.25">
      <c r="A78">
        <f>A1_2020_Berechnung!A35</f>
        <v>354</v>
      </c>
      <c r="B78" t="str">
        <f>A1_2020_Berechnung!$T$8</f>
        <v>2020 / 2015</v>
      </c>
      <c r="C78" t="str">
        <f>VLOOKUP(A78,[1]Tabelle1!$A$1:$B$68,2,FALSE)</f>
        <v>Lüchow-Dannenberg</v>
      </c>
      <c r="D78" t="str">
        <f>VLOOKUP(A78,[2]Tabelle1!$A$2:$C$53,3,FALSE)</f>
        <v>K03354</v>
      </c>
      <c r="E78">
        <f>A1_2020_Berechnung!T35</f>
        <v>-3.241701244813278</v>
      </c>
    </row>
    <row r="79" spans="1:5" x14ac:dyDescent="0.25">
      <c r="A79">
        <f>A1_2020_Berechnung!A36</f>
        <v>355</v>
      </c>
      <c r="B79" t="str">
        <f>A1_2020_Berechnung!$T$8</f>
        <v>2020 / 2015</v>
      </c>
      <c r="C79" t="str">
        <f>VLOOKUP(A79,[1]Tabelle1!$A$1:$B$68,2,FALSE)</f>
        <v>Lüneburg</v>
      </c>
      <c r="D79" t="str">
        <f>VLOOKUP(A79,[2]Tabelle1!$A$2:$C$53,3,FALSE)</f>
        <v>K03355</v>
      </c>
      <c r="E79">
        <f>A1_2020_Berechnung!T36</f>
        <v>1.9455618944327935</v>
      </c>
    </row>
    <row r="80" spans="1:5" x14ac:dyDescent="0.25">
      <c r="A80">
        <f>A1_2020_Berechnung!A37</f>
        <v>356</v>
      </c>
      <c r="B80" t="str">
        <f>A1_2020_Berechnung!$T$8</f>
        <v>2020 / 2015</v>
      </c>
      <c r="C80" t="str">
        <f>VLOOKUP(A80,[1]Tabelle1!$A$1:$B$68,2,FALSE)</f>
        <v>Osterholz</v>
      </c>
      <c r="D80" t="str">
        <f>VLOOKUP(A80,[2]Tabelle1!$A$2:$C$53,3,FALSE)</f>
        <v>K03356</v>
      </c>
      <c r="E80">
        <f>A1_2020_Berechnung!T37</f>
        <v>0.93415155970734032</v>
      </c>
    </row>
    <row r="81" spans="1:5" x14ac:dyDescent="0.25">
      <c r="A81">
        <f>A1_2020_Berechnung!A38</f>
        <v>357</v>
      </c>
      <c r="B81" t="str">
        <f>A1_2020_Berechnung!$T$8</f>
        <v>2020 / 2015</v>
      </c>
      <c r="C81" t="str">
        <f>VLOOKUP(A81,[1]Tabelle1!$A$1:$B$68,2,FALSE)</f>
        <v>Rotenburg (Wümme)</v>
      </c>
      <c r="D81" t="str">
        <f>VLOOKUP(A81,[2]Tabelle1!$A$2:$C$53,3,FALSE)</f>
        <v>K03357</v>
      </c>
      <c r="E81">
        <f>A1_2020_Berechnung!T38</f>
        <v>0.75526942843316813</v>
      </c>
    </row>
    <row r="82" spans="1:5" x14ac:dyDescent="0.25">
      <c r="A82">
        <f>A1_2020_Berechnung!A39</f>
        <v>358</v>
      </c>
      <c r="B82" t="str">
        <f>A1_2020_Berechnung!$T$8</f>
        <v>2020 / 2015</v>
      </c>
      <c r="C82" t="str">
        <f>VLOOKUP(A82,[1]Tabelle1!$A$1:$B$68,2,FALSE)</f>
        <v>Heidekreis</v>
      </c>
      <c r="D82" t="str">
        <f>VLOOKUP(A82,[2]Tabelle1!$A$2:$C$53,3,FALSE)</f>
        <v>K03358</v>
      </c>
      <c r="E82">
        <f>A1_2020_Berechnung!T39</f>
        <v>0.44273655392688072</v>
      </c>
    </row>
    <row r="83" spans="1:5" x14ac:dyDescent="0.25">
      <c r="A83">
        <f>A1_2020_Berechnung!A40</f>
        <v>359</v>
      </c>
      <c r="B83" t="str">
        <f>A1_2020_Berechnung!$T$8</f>
        <v>2020 / 2015</v>
      </c>
      <c r="C83" t="str">
        <f>VLOOKUP(A83,[1]Tabelle1!$A$1:$B$68,2,FALSE)</f>
        <v>Stade</v>
      </c>
      <c r="D83" t="str">
        <f>VLOOKUP(A83,[2]Tabelle1!$A$2:$C$53,3,FALSE)</f>
        <v>K03359</v>
      </c>
      <c r="E83">
        <f>A1_2020_Berechnung!T40</f>
        <v>2.6507842882421748</v>
      </c>
    </row>
    <row r="84" spans="1:5" x14ac:dyDescent="0.25">
      <c r="A84">
        <f>A1_2020_Berechnung!A41</f>
        <v>360</v>
      </c>
      <c r="B84" t="str">
        <f>A1_2020_Berechnung!$T$8</f>
        <v>2020 / 2015</v>
      </c>
      <c r="C84" t="str">
        <f>VLOOKUP(A84,[1]Tabelle1!$A$1:$B$68,2,FALSE)</f>
        <v>Uelzen</v>
      </c>
      <c r="D84" t="str">
        <f>VLOOKUP(A84,[2]Tabelle1!$A$2:$C$53,3,FALSE)</f>
        <v>K03360</v>
      </c>
      <c r="E84">
        <f>A1_2020_Berechnung!T41</f>
        <v>-0.60667232178329444</v>
      </c>
    </row>
    <row r="85" spans="1:5" x14ac:dyDescent="0.25">
      <c r="A85">
        <f>A1_2020_Berechnung!A42</f>
        <v>361</v>
      </c>
      <c r="B85" t="str">
        <f>A1_2020_Berechnung!$T$8</f>
        <v>2020 / 2015</v>
      </c>
      <c r="C85" t="str">
        <f>VLOOKUP(A85,[1]Tabelle1!$A$1:$B$68,2,FALSE)</f>
        <v>Verden</v>
      </c>
      <c r="D85" t="str">
        <f>VLOOKUP(A85,[2]Tabelle1!$A$2:$C$53,3,FALSE)</f>
        <v>K03361</v>
      </c>
      <c r="E85">
        <f>A1_2020_Berechnung!T42</f>
        <v>2.1753499944297969</v>
      </c>
    </row>
    <row r="86" spans="1:5" x14ac:dyDescent="0.25">
      <c r="A86">
        <f>A1_2020_Berechnung!A43</f>
        <v>3</v>
      </c>
      <c r="B86" t="str">
        <f>A1_2020_Berechnung!$T$8</f>
        <v>2020 / 2015</v>
      </c>
      <c r="C86" t="str">
        <f>VLOOKUP(A86,[1]Tabelle1!$A$1:$B$68,2,FALSE)</f>
        <v>Stat. Region Lüneburg</v>
      </c>
      <c r="D86" t="str">
        <f>VLOOKUP(A86,[2]Tabelle1!$A$2:$C$53,3,FALSE)</f>
        <v>K033</v>
      </c>
      <c r="E86">
        <f>A1_2020_Berechnung!T43</f>
        <v>1.323847670163397</v>
      </c>
    </row>
    <row r="87" spans="1:5" x14ac:dyDescent="0.25">
      <c r="A87">
        <f>A1_2020_Berechnung!A44</f>
        <v>401</v>
      </c>
      <c r="B87" t="str">
        <f>A1_2020_Berechnung!$T$8</f>
        <v>2020 / 2015</v>
      </c>
      <c r="C87" t="str">
        <f>VLOOKUP(A87,[1]Tabelle1!$A$1:$B$68,2,FALSE)</f>
        <v>Delmenhorst  Stadt</v>
      </c>
      <c r="D87" t="str">
        <f>VLOOKUP(A87,[2]Tabelle1!$A$2:$C$53,3,FALSE)</f>
        <v>K03401</v>
      </c>
      <c r="E87">
        <f>A1_2020_Berechnung!T44</f>
        <v>1.5460608204604116</v>
      </c>
    </row>
    <row r="88" spans="1:5" x14ac:dyDescent="0.25">
      <c r="A88">
        <f>A1_2020_Berechnung!A45</f>
        <v>402</v>
      </c>
      <c r="B88" t="str">
        <f>A1_2020_Berechnung!$T$8</f>
        <v>2020 / 2015</v>
      </c>
      <c r="C88" t="str">
        <f>VLOOKUP(A88,[1]Tabelle1!$A$1:$B$68,2,FALSE)</f>
        <v>Emden  Stadt</v>
      </c>
      <c r="D88" t="str">
        <f>VLOOKUP(A88,[2]Tabelle1!$A$2:$C$53,3,FALSE)</f>
        <v>K03402</v>
      </c>
      <c r="E88">
        <f>A1_2020_Berechnung!T45</f>
        <v>-1.6175484278218331</v>
      </c>
    </row>
    <row r="89" spans="1:5" x14ac:dyDescent="0.25">
      <c r="A89">
        <f>A1_2020_Berechnung!A46</f>
        <v>403</v>
      </c>
      <c r="B89" t="str">
        <f>A1_2020_Berechnung!$T$8</f>
        <v>2020 / 2015</v>
      </c>
      <c r="C89" t="str">
        <f>VLOOKUP(A89,[1]Tabelle1!$A$1:$B$68,2,FALSE)</f>
        <v>Oldenburg(Oldb)  Stadt</v>
      </c>
      <c r="D89" t="str">
        <f>VLOOKUP(A89,[2]Tabelle1!$A$2:$C$53,3,FALSE)</f>
        <v>K03403</v>
      </c>
      <c r="E89">
        <f>A1_2020_Berechnung!T46</f>
        <v>3.5249954220838675</v>
      </c>
    </row>
    <row r="90" spans="1:5" x14ac:dyDescent="0.25">
      <c r="A90">
        <f>A1_2020_Berechnung!A47</f>
        <v>404</v>
      </c>
      <c r="B90" t="str">
        <f>A1_2020_Berechnung!$T$8</f>
        <v>2020 / 2015</v>
      </c>
      <c r="C90" t="str">
        <f>VLOOKUP(A90,[1]Tabelle1!$A$1:$B$68,2,FALSE)</f>
        <v>Osnabrück  Stadt</v>
      </c>
      <c r="D90" t="str">
        <f>VLOOKUP(A90,[2]Tabelle1!$A$2:$C$53,3,FALSE)</f>
        <v>K03404</v>
      </c>
      <c r="E90">
        <f>A1_2020_Berechnung!T47</f>
        <v>1.1206689531597323</v>
      </c>
    </row>
    <row r="91" spans="1:5" x14ac:dyDescent="0.25">
      <c r="A91">
        <f>A1_2020_Berechnung!A48</f>
        <v>405</v>
      </c>
      <c r="B91" t="str">
        <f>A1_2020_Berechnung!$T$8</f>
        <v>2020 / 2015</v>
      </c>
      <c r="C91" t="str">
        <f>VLOOKUP(A91,[1]Tabelle1!$A$1:$B$68,2,FALSE)</f>
        <v>Wilhelmshaven  Stadt</v>
      </c>
      <c r="D91" t="str">
        <f>VLOOKUP(A91,[2]Tabelle1!$A$2:$C$53,3,FALSE)</f>
        <v>K03405</v>
      </c>
      <c r="E91">
        <f>A1_2020_Berechnung!T48</f>
        <v>-1.0605960918481478</v>
      </c>
    </row>
    <row r="92" spans="1:5" x14ac:dyDescent="0.25">
      <c r="A92">
        <f>A1_2020_Berechnung!A49</f>
        <v>451</v>
      </c>
      <c r="B92" t="str">
        <f>A1_2020_Berechnung!$T$8</f>
        <v>2020 / 2015</v>
      </c>
      <c r="C92" t="str">
        <f>VLOOKUP(A92,[1]Tabelle1!$A$1:$B$68,2,FALSE)</f>
        <v>Ammerland</v>
      </c>
      <c r="D92" t="str">
        <f>VLOOKUP(A92,[2]Tabelle1!$A$2:$C$53,3,FALSE)</f>
        <v>K03451</v>
      </c>
      <c r="E92">
        <f>A1_2020_Berechnung!T49</f>
        <v>3.4652283114423352</v>
      </c>
    </row>
    <row r="93" spans="1:5" x14ac:dyDescent="0.25">
      <c r="A93">
        <f>A1_2020_Berechnung!A50</f>
        <v>452</v>
      </c>
      <c r="B93" t="str">
        <f>A1_2020_Berechnung!$T$8</f>
        <v>2020 / 2015</v>
      </c>
      <c r="C93" t="str">
        <f>VLOOKUP(A93,[1]Tabelle1!$A$1:$B$68,2,FALSE)</f>
        <v>Aurich</v>
      </c>
      <c r="D93" t="str">
        <f>VLOOKUP(A93,[2]Tabelle1!$A$2:$C$53,3,FALSE)</f>
        <v>K03452</v>
      </c>
      <c r="E93">
        <f>A1_2020_Berechnung!T50</f>
        <v>0.5174445953731257</v>
      </c>
    </row>
    <row r="94" spans="1:5" x14ac:dyDescent="0.25">
      <c r="A94">
        <f>A1_2020_Berechnung!A51</f>
        <v>453</v>
      </c>
      <c r="B94" t="str">
        <f>A1_2020_Berechnung!$T$8</f>
        <v>2020 / 2015</v>
      </c>
      <c r="C94" t="str">
        <f>VLOOKUP(A94,[1]Tabelle1!$A$1:$B$68,2,FALSE)</f>
        <v>Cloppenburg</v>
      </c>
      <c r="D94" t="str">
        <f>VLOOKUP(A94,[2]Tabelle1!$A$2:$C$53,3,FALSE)</f>
        <v>K03453</v>
      </c>
      <c r="E94">
        <f>A1_2020_Berechnung!T51</f>
        <v>4.7943958138574914</v>
      </c>
    </row>
    <row r="95" spans="1:5" x14ac:dyDescent="0.25">
      <c r="A95">
        <f>A1_2020_Berechnung!A52</f>
        <v>454</v>
      </c>
      <c r="B95" t="str">
        <f>A1_2020_Berechnung!$T$8</f>
        <v>2020 / 2015</v>
      </c>
      <c r="C95" t="str">
        <f>VLOOKUP(A95,[1]Tabelle1!$A$1:$B$68,2,FALSE)</f>
        <v>Emsland</v>
      </c>
      <c r="D95" t="str">
        <f>VLOOKUP(A95,[2]Tabelle1!$A$2:$C$53,3,FALSE)</f>
        <v>K03454</v>
      </c>
      <c r="E95">
        <f>A1_2020_Berechnung!T52</f>
        <v>2.9553535657051282</v>
      </c>
    </row>
    <row r="96" spans="1:5" x14ac:dyDescent="0.25">
      <c r="A96">
        <f>A1_2020_Berechnung!A53</f>
        <v>455</v>
      </c>
      <c r="B96" t="str">
        <f>A1_2020_Berechnung!$T$8</f>
        <v>2020 / 2015</v>
      </c>
      <c r="C96" t="str">
        <f>VLOOKUP(A96,[1]Tabelle1!$A$1:$B$68,2,FALSE)</f>
        <v>Friesland</v>
      </c>
      <c r="D96" t="str">
        <f>VLOOKUP(A96,[2]Tabelle1!$A$2:$C$53,3,FALSE)</f>
        <v>K03455</v>
      </c>
      <c r="E96">
        <f>A1_2020_Berechnung!T53</f>
        <v>1.0939734422880489</v>
      </c>
    </row>
    <row r="97" spans="1:5" x14ac:dyDescent="0.25">
      <c r="A97">
        <f>A1_2020_Berechnung!A54</f>
        <v>456</v>
      </c>
      <c r="B97" t="str">
        <f>A1_2020_Berechnung!$T$8</f>
        <v>2020 / 2015</v>
      </c>
      <c r="C97" t="str">
        <f>VLOOKUP(A97,[1]Tabelle1!$A$1:$B$68,2,FALSE)</f>
        <v>Grafschaft Bentheim</v>
      </c>
      <c r="D97" t="str">
        <f>VLOOKUP(A97,[2]Tabelle1!$A$2:$C$53,3,FALSE)</f>
        <v>K03456</v>
      </c>
      <c r="E97">
        <f>A1_2020_Berechnung!T54</f>
        <v>1.6430540608276452</v>
      </c>
    </row>
    <row r="98" spans="1:5" x14ac:dyDescent="0.25">
      <c r="A98">
        <f>A1_2020_Berechnung!A55</f>
        <v>457</v>
      </c>
      <c r="B98" t="str">
        <f>A1_2020_Berechnung!$T$8</f>
        <v>2020 / 2015</v>
      </c>
      <c r="C98" t="str">
        <f>VLOOKUP(A98,[1]Tabelle1!$A$1:$B$68,2,FALSE)</f>
        <v>Leer</v>
      </c>
      <c r="D98" t="str">
        <f>VLOOKUP(A98,[2]Tabelle1!$A$2:$C$53,3,FALSE)</f>
        <v>K03457</v>
      </c>
      <c r="E98">
        <f>A1_2020_Berechnung!T55</f>
        <v>2.3485807052307397</v>
      </c>
    </row>
    <row r="99" spans="1:5" x14ac:dyDescent="0.25">
      <c r="A99">
        <f>A1_2020_Berechnung!A56</f>
        <v>458</v>
      </c>
      <c r="B99" t="str">
        <f>A1_2020_Berechnung!$T$8</f>
        <v>2020 / 2015</v>
      </c>
      <c r="C99" t="str">
        <f>VLOOKUP(A99,[1]Tabelle1!$A$1:$B$68,2,FALSE)</f>
        <v>Oldenburg</v>
      </c>
      <c r="D99" t="str">
        <f>VLOOKUP(A99,[2]Tabelle1!$A$2:$C$53,3,FALSE)</f>
        <v>K03458</v>
      </c>
      <c r="E99">
        <f>A1_2020_Berechnung!T56</f>
        <v>2.2230343368997265</v>
      </c>
    </row>
    <row r="100" spans="1:5" x14ac:dyDescent="0.25">
      <c r="A100">
        <f>A1_2020_Berechnung!A57</f>
        <v>459</v>
      </c>
      <c r="B100" t="str">
        <f>A1_2020_Berechnung!$T$8</f>
        <v>2020 / 2015</v>
      </c>
      <c r="C100" t="str">
        <f>VLOOKUP(A100,[1]Tabelle1!$A$1:$B$68,2,FALSE)</f>
        <v>Osnabrück</v>
      </c>
      <c r="D100" t="str">
        <f>VLOOKUP(A100,[2]Tabelle1!$A$2:$C$53,3,FALSE)</f>
        <v>K03459</v>
      </c>
      <c r="E100">
        <f>A1_2020_Berechnung!T57</f>
        <v>0.38874103200690352</v>
      </c>
    </row>
    <row r="101" spans="1:5" x14ac:dyDescent="0.25">
      <c r="A101">
        <f>A1_2020_Berechnung!A58</f>
        <v>460</v>
      </c>
      <c r="B101" t="str">
        <f>A1_2020_Berechnung!$T$8</f>
        <v>2020 / 2015</v>
      </c>
      <c r="C101" t="str">
        <f>VLOOKUP(A101,[1]Tabelle1!$A$1:$B$68,2,FALSE)</f>
        <v>Vechta</v>
      </c>
      <c r="D101" t="str">
        <f>VLOOKUP(A101,[2]Tabelle1!$A$2:$C$53,3,FALSE)</f>
        <v>K03460</v>
      </c>
      <c r="E101">
        <f>A1_2020_Berechnung!T58</f>
        <v>4.2301945367240652</v>
      </c>
    </row>
    <row r="102" spans="1:5" x14ac:dyDescent="0.25">
      <c r="A102">
        <f>A1_2020_Berechnung!A59</f>
        <v>461</v>
      </c>
      <c r="B102" t="str">
        <f>A1_2020_Berechnung!$T$8</f>
        <v>2020 / 2015</v>
      </c>
      <c r="C102" t="str">
        <f>VLOOKUP(A102,[1]Tabelle1!$A$1:$B$68,2,FALSE)</f>
        <v>Wesermarsch</v>
      </c>
      <c r="D102" t="str">
        <f>VLOOKUP(A102,[2]Tabelle1!$A$2:$C$53,3,FALSE)</f>
        <v>K03461</v>
      </c>
      <c r="E102">
        <f>A1_2020_Berechnung!T59</f>
        <v>-0.80121919788433305</v>
      </c>
    </row>
    <row r="103" spans="1:5" x14ac:dyDescent="0.25">
      <c r="A103">
        <f>A1_2020_Berechnung!A60</f>
        <v>462</v>
      </c>
      <c r="B103" t="str">
        <f>A1_2020_Berechnung!$T$8</f>
        <v>2020 / 2015</v>
      </c>
      <c r="C103" t="str">
        <f>VLOOKUP(A103,[1]Tabelle1!$A$1:$B$68,2,FALSE)</f>
        <v>Wittmund</v>
      </c>
      <c r="D103" t="str">
        <f>VLOOKUP(A103,[2]Tabelle1!$A$2:$C$53,3,FALSE)</f>
        <v>K03462</v>
      </c>
      <c r="E103">
        <f>A1_2020_Berechnung!T60</f>
        <v>0.36905532331695029</v>
      </c>
    </row>
    <row r="104" spans="1:5" x14ac:dyDescent="0.25">
      <c r="A104">
        <f>A1_2020_Berechnung!A61</f>
        <v>4</v>
      </c>
      <c r="B104" t="str">
        <f>A1_2020_Berechnung!$T$8</f>
        <v>2020 / 2015</v>
      </c>
      <c r="C104" t="str">
        <f>VLOOKUP(A104,[1]Tabelle1!$A$1:$B$68,2,FALSE)</f>
        <v>Stat. Region Weser-Ems</v>
      </c>
      <c r="D104" t="str">
        <f>VLOOKUP(A104,[2]Tabelle1!$A$2:$C$53,3,FALSE)</f>
        <v>K034</v>
      </c>
      <c r="E104">
        <f>A1_2020_Berechnung!T61</f>
        <v>1.8624488016870606</v>
      </c>
    </row>
    <row r="105" spans="1:5" x14ac:dyDescent="0.25">
      <c r="A105">
        <f>A1_2020_Berechnung!A62</f>
        <v>0</v>
      </c>
      <c r="B105" t="str">
        <f>A1_2020_Berechnung!$T$8</f>
        <v>2020 / 2015</v>
      </c>
      <c r="C105" t="str">
        <f>VLOOKUP(A105,[1]Tabelle1!$A$1:$B$68,2,FALSE)</f>
        <v>Niedersachsen</v>
      </c>
      <c r="D105" t="str">
        <f>VLOOKUP(A105,[2]Tabelle1!$A$2:$C$53,3,FALSE)</f>
        <v>K030</v>
      </c>
      <c r="E105">
        <f>A1_2020_Berechnung!T62</f>
        <v>0.96916723048560927</v>
      </c>
    </row>
    <row r="106" spans="1:5" x14ac:dyDescent="0.25">
      <c r="A106">
        <f>A1_2020_Berechnung!A11</f>
        <v>101</v>
      </c>
      <c r="B106" t="str">
        <f>A1_2020_Berechnung!$U$8</f>
        <v>2020 / 2019</v>
      </c>
      <c r="C106" t="str">
        <f>VLOOKUP(A106,[1]Tabelle1!$A$1:$B$68,2,FALSE)</f>
        <v>Braunschweig  Stadt</v>
      </c>
      <c r="D106" t="str">
        <f>VLOOKUP(A106,[2]Tabelle1!$A$2:$C$53,3,FALSE)</f>
        <v>K03101</v>
      </c>
      <c r="E106">
        <f>A1_2020_Berechnung!U11</f>
        <v>-0.33880500068161951</v>
      </c>
    </row>
    <row r="107" spans="1:5" x14ac:dyDescent="0.25">
      <c r="A107">
        <f>A1_2020_Berechnung!A12</f>
        <v>102</v>
      </c>
      <c r="B107" t="str">
        <f>A1_2020_Berechnung!$U$8</f>
        <v>2020 / 2019</v>
      </c>
      <c r="C107" t="str">
        <f>VLOOKUP(A107,[1]Tabelle1!$A$1:$B$68,2,FALSE)</f>
        <v>Salzgitter  Stadt</v>
      </c>
      <c r="D107" t="str">
        <f>VLOOKUP(A107,[2]Tabelle1!$A$2:$C$53,3,FALSE)</f>
        <v>K03102</v>
      </c>
      <c r="E107">
        <f>A1_2020_Berechnung!U12</f>
        <v>-0.40751359177685514</v>
      </c>
    </row>
    <row r="108" spans="1:5" x14ac:dyDescent="0.25">
      <c r="A108">
        <f>A1_2020_Berechnung!A13</f>
        <v>103</v>
      </c>
      <c r="B108" t="str">
        <f>A1_2020_Berechnung!$U$8</f>
        <v>2020 / 2019</v>
      </c>
      <c r="C108" t="str">
        <f>VLOOKUP(A108,[1]Tabelle1!$A$1:$B$68,2,FALSE)</f>
        <v>Wolfsburg  Stadt</v>
      </c>
      <c r="D108" t="str">
        <f>VLOOKUP(A108,[2]Tabelle1!$A$2:$C$53,3,FALSE)</f>
        <v>K03103</v>
      </c>
      <c r="E108">
        <f>A1_2020_Berechnung!U13</f>
        <v>-0.42694840437079384</v>
      </c>
    </row>
    <row r="109" spans="1:5" x14ac:dyDescent="0.25">
      <c r="A109">
        <f>A1_2020_Berechnung!A14</f>
        <v>151</v>
      </c>
      <c r="B109" t="str">
        <f>A1_2020_Berechnung!$U$8</f>
        <v>2020 / 2019</v>
      </c>
      <c r="C109" t="str">
        <f>VLOOKUP(A109,[1]Tabelle1!$A$1:$B$68,2,FALSE)</f>
        <v>Gifhorn</v>
      </c>
      <c r="D109" t="str">
        <f>VLOOKUP(A109,[2]Tabelle1!$A$2:$C$53,3,FALSE)</f>
        <v>K03151</v>
      </c>
      <c r="E109">
        <f>A1_2020_Berechnung!U14</f>
        <v>0.39881488531239556</v>
      </c>
    </row>
    <row r="110" spans="1:5" x14ac:dyDescent="0.25">
      <c r="A110">
        <f>A1_2020_Berechnung!A15</f>
        <v>153</v>
      </c>
      <c r="B110" t="str">
        <f>A1_2020_Berechnung!$U$8</f>
        <v>2020 / 2019</v>
      </c>
      <c r="C110" t="str">
        <f>VLOOKUP(A110,[1]Tabelle1!$A$1:$B$68,2,FALSE)</f>
        <v>Goslar</v>
      </c>
      <c r="D110" t="str">
        <f>VLOOKUP(A110,[2]Tabelle1!$A$2:$C$53,3,FALSE)</f>
        <v>K03153</v>
      </c>
      <c r="E110">
        <f>A1_2020_Berechnung!U15</f>
        <v>-1.1768849235465031</v>
      </c>
    </row>
    <row r="111" spans="1:5" x14ac:dyDescent="0.25">
      <c r="A111">
        <f>A1_2020_Berechnung!A16</f>
        <v>154</v>
      </c>
      <c r="B111" t="str">
        <f>A1_2020_Berechnung!$U$8</f>
        <v>2020 / 2019</v>
      </c>
      <c r="C111" t="str">
        <f>VLOOKUP(A111,[1]Tabelle1!$A$1:$B$68,2,FALSE)</f>
        <v>Helmstedt</v>
      </c>
      <c r="D111" t="str">
        <f>VLOOKUP(A111,[2]Tabelle1!$A$2:$C$53,3,FALSE)</f>
        <v>K03154</v>
      </c>
      <c r="E111">
        <f>A1_2020_Berechnung!U16</f>
        <v>0.24206709968564136</v>
      </c>
    </row>
    <row r="112" spans="1:5" x14ac:dyDescent="0.25">
      <c r="A112">
        <f>A1_2020_Berechnung!A17</f>
        <v>155</v>
      </c>
      <c r="B112" t="str">
        <f>A1_2020_Berechnung!$U$8</f>
        <v>2020 / 2019</v>
      </c>
      <c r="C112" t="str">
        <f>VLOOKUP(A112,[1]Tabelle1!$A$1:$B$68,2,FALSE)</f>
        <v>Northeim</v>
      </c>
      <c r="D112" t="str">
        <f>VLOOKUP(A112,[2]Tabelle1!$A$2:$C$53,3,FALSE)</f>
        <v>K03155</v>
      </c>
      <c r="E112">
        <f>A1_2020_Berechnung!U17</f>
        <v>-0.38779907018936388</v>
      </c>
    </row>
    <row r="113" spans="1:5" x14ac:dyDescent="0.25">
      <c r="A113">
        <f>A1_2020_Berechnung!A18</f>
        <v>157</v>
      </c>
      <c r="B113" t="str">
        <f>A1_2020_Berechnung!$U$8</f>
        <v>2020 / 2019</v>
      </c>
      <c r="C113" t="str">
        <f>VLOOKUP(A113,[1]Tabelle1!$A$1:$B$68,2,FALSE)</f>
        <v>Peine</v>
      </c>
      <c r="D113" t="str">
        <f>VLOOKUP(A113,[2]Tabelle1!$A$2:$C$53,3,FALSE)</f>
        <v>K03157</v>
      </c>
      <c r="E113">
        <f>A1_2020_Berechnung!U18</f>
        <v>0.77373313254352716</v>
      </c>
    </row>
    <row r="114" spans="1:5" x14ac:dyDescent="0.25">
      <c r="A114">
        <f>A1_2020_Berechnung!A19</f>
        <v>158</v>
      </c>
      <c r="B114" t="str">
        <f>A1_2020_Berechnung!$U$8</f>
        <v>2020 / 2019</v>
      </c>
      <c r="C114" t="str">
        <f>VLOOKUP(A114,[1]Tabelle1!$A$1:$B$68,2,FALSE)</f>
        <v>Wolfenbüttel</v>
      </c>
      <c r="D114" t="str">
        <f>VLOOKUP(A114,[2]Tabelle1!$A$2:$C$53,3,FALSE)</f>
        <v>K03158</v>
      </c>
      <c r="E114">
        <f>A1_2020_Berechnung!U19</f>
        <v>-0.21818728996338466</v>
      </c>
    </row>
    <row r="115" spans="1:5" x14ac:dyDescent="0.25">
      <c r="A115">
        <f>A1_2020_Berechnung!A20</f>
        <v>159</v>
      </c>
      <c r="B115" t="str">
        <f>A1_2020_Berechnung!$U$8</f>
        <v>2020 / 2019</v>
      </c>
      <c r="C115" t="str">
        <f>VLOOKUP(A115,[1]Tabelle1!$A$1:$B$68,2,FALSE)</f>
        <v>Göttingen</v>
      </c>
      <c r="D115" t="str">
        <f>VLOOKUP(A115,[2]Tabelle1!$A$2:$C$53,3,FALSE)</f>
        <v>K03159</v>
      </c>
      <c r="E115">
        <f>A1_2020_Berechnung!U20</f>
        <v>-0.65666587944460975</v>
      </c>
    </row>
    <row r="116" spans="1:5" x14ac:dyDescent="0.25">
      <c r="A116">
        <f>A1_2020_Berechnung!A21</f>
        <v>1</v>
      </c>
      <c r="B116" t="str">
        <f>A1_2020_Berechnung!$U$8</f>
        <v>2020 / 2019</v>
      </c>
      <c r="C116" t="str">
        <f>VLOOKUP(A116,[1]Tabelle1!$A$1:$B$68,2,FALSE)</f>
        <v>Stat. Region Braunschweig</v>
      </c>
      <c r="D116" t="str">
        <f>VLOOKUP(A116,[2]Tabelle1!$A$2:$C$53,3,FALSE)</f>
        <v>K031</v>
      </c>
      <c r="E116">
        <f>A1_2020_Berechnung!U21</f>
        <v>-0.27286481091007814</v>
      </c>
    </row>
    <row r="117" spans="1:5" x14ac:dyDescent="0.25">
      <c r="A117">
        <f>A1_2020_Berechnung!A22</f>
        <v>241</v>
      </c>
      <c r="B117" t="str">
        <f>A1_2020_Berechnung!$U$8</f>
        <v>2020 / 2019</v>
      </c>
      <c r="C117" t="str">
        <f>VLOOKUP(A117,[1]Tabelle1!$A$1:$B$68,2,FALSE)</f>
        <v>Hannover  Region</v>
      </c>
      <c r="D117" t="str">
        <f>VLOOKUP(A117,[2]Tabelle1!$A$2:$C$53,3,FALSE)</f>
        <v>K03241</v>
      </c>
      <c r="E117">
        <f>A1_2020_Berechnung!U22</f>
        <v>-0.15426297299749808</v>
      </c>
    </row>
    <row r="118" spans="1:5" x14ac:dyDescent="0.25">
      <c r="A118">
        <f>A1_2020_Berechnung!A23</f>
        <v>241001</v>
      </c>
      <c r="B118" t="str">
        <f>A1_2020_Berechnung!$U$8</f>
        <v>2020 / 2019</v>
      </c>
      <c r="C118" t="str">
        <f>VLOOKUP(A118,[1]Tabelle1!$A$1:$B$68,2,FALSE)</f>
        <v xml:space="preserve">   dav. Hannover  Lhst.</v>
      </c>
      <c r="D118" t="str">
        <f>VLOOKUP(A118,[2]Tabelle1!$A$2:$C$53,3,FALSE)</f>
        <v>K03241001</v>
      </c>
      <c r="E118">
        <f>A1_2020_Berechnung!U23</f>
        <v>-0.53564278064906645</v>
      </c>
    </row>
    <row r="119" spans="1:5" x14ac:dyDescent="0.25">
      <c r="A119">
        <f>A1_2020_Berechnung!A24</f>
        <v>241999</v>
      </c>
      <c r="B119" t="str">
        <f>A1_2020_Berechnung!$U$8</f>
        <v>2020 / 2019</v>
      </c>
      <c r="C119" t="str">
        <f>VLOOKUP(A119,[1]Tabelle1!$A$1:$B$68,2,FALSE)</f>
        <v xml:space="preserve">   dav. Hannover  Umland</v>
      </c>
      <c r="D119" t="str">
        <f>VLOOKUP(A119,[2]Tabelle1!$A$2:$C$53,3,FALSE)</f>
        <v>K03241999</v>
      </c>
      <c r="E119">
        <f>A1_2020_Berechnung!U24</f>
        <v>0.17591383285767265</v>
      </c>
    </row>
    <row r="120" spans="1:5" x14ac:dyDescent="0.25">
      <c r="A120">
        <f>A1_2020_Berechnung!A25</f>
        <v>251</v>
      </c>
      <c r="B120" t="str">
        <f>A1_2020_Berechnung!$U$8</f>
        <v>2020 / 2019</v>
      </c>
      <c r="C120" t="str">
        <f>VLOOKUP(A120,[1]Tabelle1!$A$1:$B$68,2,FALSE)</f>
        <v>Diepholz</v>
      </c>
      <c r="D120" t="str">
        <f>VLOOKUP(A120,[2]Tabelle1!$A$2:$C$53,3,FALSE)</f>
        <v>K03251</v>
      </c>
      <c r="E120">
        <f>A1_2020_Berechnung!U25</f>
        <v>0.45280967713702674</v>
      </c>
    </row>
    <row r="121" spans="1:5" x14ac:dyDescent="0.25">
      <c r="A121">
        <f>A1_2020_Berechnung!A26</f>
        <v>252</v>
      </c>
      <c r="B121" t="str">
        <f>A1_2020_Berechnung!$U$8</f>
        <v>2020 / 2019</v>
      </c>
      <c r="C121" t="str">
        <f>VLOOKUP(A121,[1]Tabelle1!$A$1:$B$68,2,FALSE)</f>
        <v>Hameln-Pyrmont</v>
      </c>
      <c r="D121" t="str">
        <f>VLOOKUP(A121,[2]Tabelle1!$A$2:$C$53,3,FALSE)</f>
        <v>K03252</v>
      </c>
      <c r="E121">
        <f>A1_2020_Berechnung!U26</f>
        <v>2.0868534961527845E-2</v>
      </c>
    </row>
    <row r="122" spans="1:5" x14ac:dyDescent="0.25">
      <c r="A122">
        <f>A1_2020_Berechnung!A27</f>
        <v>254</v>
      </c>
      <c r="B122" t="str">
        <f>A1_2020_Berechnung!$U$8</f>
        <v>2020 / 2019</v>
      </c>
      <c r="C122" t="str">
        <f>VLOOKUP(A122,[1]Tabelle1!$A$1:$B$68,2,FALSE)</f>
        <v>Hildesheim</v>
      </c>
      <c r="D122" t="str">
        <f>VLOOKUP(A122,[2]Tabelle1!$A$2:$C$53,3,FALSE)</f>
        <v>K03254</v>
      </c>
      <c r="E122">
        <f>A1_2020_Berechnung!U27</f>
        <v>-0.12798340928949267</v>
      </c>
    </row>
    <row r="123" spans="1:5" x14ac:dyDescent="0.25">
      <c r="A123">
        <f>A1_2020_Berechnung!A28</f>
        <v>255</v>
      </c>
      <c r="B123" t="str">
        <f>A1_2020_Berechnung!$U$8</f>
        <v>2020 / 2019</v>
      </c>
      <c r="C123" t="str">
        <f>VLOOKUP(A123,[1]Tabelle1!$A$1:$B$68,2,FALSE)</f>
        <v>Holzminden</v>
      </c>
      <c r="D123" t="str">
        <f>VLOOKUP(A123,[2]Tabelle1!$A$2:$C$53,3,FALSE)</f>
        <v>K03255</v>
      </c>
      <c r="E123">
        <f>A1_2020_Berechnung!U28</f>
        <v>-0.35624059723523233</v>
      </c>
    </row>
    <row r="124" spans="1:5" x14ac:dyDescent="0.25">
      <c r="A124">
        <f>A1_2020_Berechnung!A29</f>
        <v>256</v>
      </c>
      <c r="B124" t="str">
        <f>A1_2020_Berechnung!$U$8</f>
        <v>2020 / 2019</v>
      </c>
      <c r="C124" t="str">
        <f>VLOOKUP(A124,[1]Tabelle1!$A$1:$B$68,2,FALSE)</f>
        <v>Nienburg (Weser)</v>
      </c>
      <c r="D124" t="str">
        <f>VLOOKUP(A124,[2]Tabelle1!$A$2:$C$53,3,FALSE)</f>
        <v>K03256</v>
      </c>
      <c r="E124">
        <f>A1_2020_Berechnung!U29</f>
        <v>0.21006672707801302</v>
      </c>
    </row>
    <row r="125" spans="1:5" x14ac:dyDescent="0.25">
      <c r="A125">
        <f>A1_2020_Berechnung!A30</f>
        <v>257</v>
      </c>
      <c r="B125" t="str">
        <f>A1_2020_Berechnung!$U$8</f>
        <v>2020 / 2019</v>
      </c>
      <c r="C125" t="str">
        <f>VLOOKUP(A125,[1]Tabelle1!$A$1:$B$68,2,FALSE)</f>
        <v>Schaumburg</v>
      </c>
      <c r="D125" t="str">
        <f>VLOOKUP(A125,[2]Tabelle1!$A$2:$C$53,3,FALSE)</f>
        <v>K03257</v>
      </c>
      <c r="E125">
        <f>A1_2020_Berechnung!U30</f>
        <v>0.37130908630084908</v>
      </c>
    </row>
    <row r="126" spans="1:5" x14ac:dyDescent="0.25">
      <c r="A126">
        <f>A1_2020_Berechnung!A31</f>
        <v>2</v>
      </c>
      <c r="B126" t="str">
        <f>A1_2020_Berechnung!$U$8</f>
        <v>2020 / 2019</v>
      </c>
      <c r="C126" t="str">
        <f>VLOOKUP(A126,[1]Tabelle1!$A$1:$B$68,2,FALSE)</f>
        <v>Stat. Region Hannover</v>
      </c>
      <c r="D126" t="str">
        <f>VLOOKUP(A126,[2]Tabelle1!$A$2:$C$53,3,FALSE)</f>
        <v>K032</v>
      </c>
      <c r="E126">
        <f>A1_2020_Berechnung!U31</f>
        <v>-2.4857580957044798E-2</v>
      </c>
    </row>
    <row r="127" spans="1:5" x14ac:dyDescent="0.25">
      <c r="A127">
        <f>A1_2020_Berechnung!A32</f>
        <v>351</v>
      </c>
      <c r="B127" t="str">
        <f>A1_2020_Berechnung!$U$8</f>
        <v>2020 / 2019</v>
      </c>
      <c r="C127" t="str">
        <f>VLOOKUP(A127,[1]Tabelle1!$A$1:$B$68,2,FALSE)</f>
        <v>Celle</v>
      </c>
      <c r="D127" t="str">
        <f>VLOOKUP(A127,[2]Tabelle1!$A$2:$C$53,3,FALSE)</f>
        <v>K03351</v>
      </c>
      <c r="E127">
        <f>A1_2020_Berechnung!U32</f>
        <v>0.20948433336498876</v>
      </c>
    </row>
    <row r="128" spans="1:5" x14ac:dyDescent="0.25">
      <c r="A128">
        <f>A1_2020_Berechnung!A33</f>
        <v>352</v>
      </c>
      <c r="B128" t="str">
        <f>A1_2020_Berechnung!$U$8</f>
        <v>2020 / 2019</v>
      </c>
      <c r="C128" t="str">
        <f>VLOOKUP(A128,[1]Tabelle1!$A$1:$B$68,2,FALSE)</f>
        <v>Cuxhaven</v>
      </c>
      <c r="D128" t="str">
        <f>VLOOKUP(A128,[2]Tabelle1!$A$2:$C$53,3,FALSE)</f>
        <v>K03352</v>
      </c>
      <c r="E128">
        <f>A1_2020_Berechnung!U33</f>
        <v>0.39790343267453721</v>
      </c>
    </row>
    <row r="129" spans="1:5" x14ac:dyDescent="0.25">
      <c r="A129">
        <f>A1_2020_Berechnung!A34</f>
        <v>353</v>
      </c>
      <c r="B129" t="str">
        <f>A1_2020_Berechnung!$U$8</f>
        <v>2020 / 2019</v>
      </c>
      <c r="C129" t="str">
        <f>VLOOKUP(A129,[1]Tabelle1!$A$1:$B$68,2,FALSE)</f>
        <v>Harburg</v>
      </c>
      <c r="D129" t="str">
        <f>VLOOKUP(A129,[2]Tabelle1!$A$2:$C$53,3,FALSE)</f>
        <v>K03353</v>
      </c>
      <c r="E129">
        <f>A1_2020_Berechnung!U34</f>
        <v>0.62295868034948576</v>
      </c>
    </row>
    <row r="130" spans="1:5" x14ac:dyDescent="0.25">
      <c r="A130">
        <f>A1_2020_Berechnung!A35</f>
        <v>354</v>
      </c>
      <c r="B130" t="str">
        <f>A1_2020_Berechnung!$U$8</f>
        <v>2020 / 2019</v>
      </c>
      <c r="C130" t="str">
        <f>VLOOKUP(A130,[1]Tabelle1!$A$1:$B$68,2,FALSE)</f>
        <v>Lüchow-Dannenberg</v>
      </c>
      <c r="D130" t="str">
        <f>VLOOKUP(A130,[2]Tabelle1!$A$2:$C$53,3,FALSE)</f>
        <v>K03354</v>
      </c>
      <c r="E130">
        <f>A1_2020_Berechnung!U35</f>
        <v>0.18796992481203006</v>
      </c>
    </row>
    <row r="131" spans="1:5" x14ac:dyDescent="0.25">
      <c r="A131">
        <f>A1_2020_Berechnung!A36</f>
        <v>355</v>
      </c>
      <c r="B131" t="str">
        <f>A1_2020_Berechnung!$U$8</f>
        <v>2020 / 2019</v>
      </c>
      <c r="C131" t="str">
        <f>VLOOKUP(A131,[1]Tabelle1!$A$1:$B$68,2,FALSE)</f>
        <v>Lüneburg</v>
      </c>
      <c r="D131" t="str">
        <f>VLOOKUP(A131,[2]Tabelle1!$A$2:$C$53,3,FALSE)</f>
        <v>K03355</v>
      </c>
      <c r="E131">
        <f>A1_2020_Berechnung!U36</f>
        <v>5.2134528807042509E-2</v>
      </c>
    </row>
    <row r="132" spans="1:5" x14ac:dyDescent="0.25">
      <c r="A132">
        <f>A1_2020_Berechnung!A37</f>
        <v>356</v>
      </c>
      <c r="B132" t="str">
        <f>A1_2020_Berechnung!$U$8</f>
        <v>2020 / 2019</v>
      </c>
      <c r="C132" t="str">
        <f>VLOOKUP(A132,[1]Tabelle1!$A$1:$B$68,2,FALSE)</f>
        <v>Osterholz</v>
      </c>
      <c r="D132" t="str">
        <f>VLOOKUP(A132,[2]Tabelle1!$A$2:$C$53,3,FALSE)</f>
        <v>K03356</v>
      </c>
      <c r="E132">
        <f>A1_2020_Berechnung!U37</f>
        <v>0.62495611263253981</v>
      </c>
    </row>
    <row r="133" spans="1:5" x14ac:dyDescent="0.25">
      <c r="A133">
        <f>A1_2020_Berechnung!A38</f>
        <v>357</v>
      </c>
      <c r="B133" t="str">
        <f>A1_2020_Berechnung!$U$8</f>
        <v>2020 / 2019</v>
      </c>
      <c r="C133" t="str">
        <f>VLOOKUP(A133,[1]Tabelle1!$A$1:$B$68,2,FALSE)</f>
        <v>Rotenburg (Wümme)</v>
      </c>
      <c r="D133" t="str">
        <f>VLOOKUP(A133,[2]Tabelle1!$A$2:$C$53,3,FALSE)</f>
        <v>K03357</v>
      </c>
      <c r="E133">
        <f>A1_2020_Berechnung!U38</f>
        <v>0.42983966492044301</v>
      </c>
    </row>
    <row r="134" spans="1:5" x14ac:dyDescent="0.25">
      <c r="A134">
        <f>A1_2020_Berechnung!A39</f>
        <v>358</v>
      </c>
      <c r="B134" t="str">
        <f>A1_2020_Berechnung!$U$8</f>
        <v>2020 / 2019</v>
      </c>
      <c r="C134" t="str">
        <f>VLOOKUP(A134,[1]Tabelle1!$A$1:$B$68,2,FALSE)</f>
        <v>Heidekreis</v>
      </c>
      <c r="D134" t="str">
        <f>VLOOKUP(A134,[2]Tabelle1!$A$2:$C$53,3,FALSE)</f>
        <v>K03358</v>
      </c>
      <c r="E134">
        <f>A1_2020_Berechnung!U39</f>
        <v>0.1507041152175613</v>
      </c>
    </row>
    <row r="135" spans="1:5" x14ac:dyDescent="0.25">
      <c r="A135">
        <f>A1_2020_Berechnung!A40</f>
        <v>359</v>
      </c>
      <c r="B135" t="str">
        <f>A1_2020_Berechnung!$U$8</f>
        <v>2020 / 2019</v>
      </c>
      <c r="C135" t="str">
        <f>VLOOKUP(A135,[1]Tabelle1!$A$1:$B$68,2,FALSE)</f>
        <v>Stade</v>
      </c>
      <c r="D135" t="str">
        <f>VLOOKUP(A135,[2]Tabelle1!$A$2:$C$53,3,FALSE)</f>
        <v>K03359</v>
      </c>
      <c r="E135">
        <f>A1_2020_Berechnung!U40</f>
        <v>0.41317868878109842</v>
      </c>
    </row>
    <row r="136" spans="1:5" x14ac:dyDescent="0.25">
      <c r="A136">
        <f>A1_2020_Berechnung!A41</f>
        <v>360</v>
      </c>
      <c r="B136" t="str">
        <f>A1_2020_Berechnung!$U$8</f>
        <v>2020 / 2019</v>
      </c>
      <c r="C136" t="str">
        <f>VLOOKUP(A136,[1]Tabelle1!$A$1:$B$68,2,FALSE)</f>
        <v>Uelzen</v>
      </c>
      <c r="D136" t="str">
        <f>VLOOKUP(A136,[2]Tabelle1!$A$2:$C$53,3,FALSE)</f>
        <v>K03360</v>
      </c>
      <c r="E136">
        <f>A1_2020_Berechnung!U41</f>
        <v>0.19158124884997133</v>
      </c>
    </row>
    <row r="137" spans="1:5" x14ac:dyDescent="0.25">
      <c r="A137">
        <f>A1_2020_Berechnung!A42</f>
        <v>361</v>
      </c>
      <c r="B137" t="str">
        <f>A1_2020_Berechnung!$U$8</f>
        <v>2020 / 2019</v>
      </c>
      <c r="C137" t="str">
        <f>VLOOKUP(A137,[1]Tabelle1!$A$1:$B$68,2,FALSE)</f>
        <v>Verden</v>
      </c>
      <c r="D137" t="str">
        <f>VLOOKUP(A137,[2]Tabelle1!$A$2:$C$53,3,FALSE)</f>
        <v>K03361</v>
      </c>
      <c r="E137">
        <f>A1_2020_Berechnung!U42</f>
        <v>0.32158561396600382</v>
      </c>
    </row>
    <row r="138" spans="1:5" x14ac:dyDescent="0.25">
      <c r="A138">
        <f>A1_2020_Berechnung!A43</f>
        <v>3</v>
      </c>
      <c r="B138" t="str">
        <f>A1_2020_Berechnung!$U$8</f>
        <v>2020 / 2019</v>
      </c>
      <c r="C138" t="str">
        <f>VLOOKUP(A138,[1]Tabelle1!$A$1:$B$68,2,FALSE)</f>
        <v>Stat. Region Lüneburg</v>
      </c>
      <c r="D138" t="str">
        <f>VLOOKUP(A138,[2]Tabelle1!$A$2:$C$53,3,FALSE)</f>
        <v>K033</v>
      </c>
      <c r="E138">
        <f>A1_2020_Berechnung!U43</f>
        <v>0.35107384552284721</v>
      </c>
    </row>
    <row r="139" spans="1:5" x14ac:dyDescent="0.25">
      <c r="A139">
        <f>A1_2020_Berechnung!A44</f>
        <v>401</v>
      </c>
      <c r="B139" t="str">
        <f>A1_2020_Berechnung!$U$8</f>
        <v>2020 / 2019</v>
      </c>
      <c r="C139" t="str">
        <f>VLOOKUP(A139,[1]Tabelle1!$A$1:$B$68,2,FALSE)</f>
        <v>Delmenhorst  Stadt</v>
      </c>
      <c r="D139" t="str">
        <f>VLOOKUP(A139,[2]Tabelle1!$A$2:$C$53,3,FALSE)</f>
        <v>K03401</v>
      </c>
      <c r="E139">
        <f>A1_2020_Berechnung!U44</f>
        <v>-7.2203096997124766E-2</v>
      </c>
    </row>
    <row r="140" spans="1:5" x14ac:dyDescent="0.25">
      <c r="A140">
        <f>A1_2020_Berechnung!A45</f>
        <v>402</v>
      </c>
      <c r="B140" t="str">
        <f>A1_2020_Berechnung!$U$8</f>
        <v>2020 / 2019</v>
      </c>
      <c r="C140" t="str">
        <f>VLOOKUP(A140,[1]Tabelle1!$A$1:$B$68,2,FALSE)</f>
        <v>Emden  Stadt</v>
      </c>
      <c r="D140" t="str">
        <f>VLOOKUP(A140,[2]Tabelle1!$A$2:$C$53,3,FALSE)</f>
        <v>K03402</v>
      </c>
      <c r="E140">
        <f>A1_2020_Berechnung!U45</f>
        <v>-7.8135956564422099E-2</v>
      </c>
    </row>
    <row r="141" spans="1:5" x14ac:dyDescent="0.25">
      <c r="A141">
        <f>A1_2020_Berechnung!A46</f>
        <v>403</v>
      </c>
      <c r="B141" t="str">
        <f>A1_2020_Berechnung!$U$8</f>
        <v>2020 / 2019</v>
      </c>
      <c r="C141" t="str">
        <f>VLOOKUP(A141,[1]Tabelle1!$A$1:$B$68,2,FALSE)</f>
        <v>Oldenburg(Oldb)  Stadt</v>
      </c>
      <c r="D141" t="str">
        <f>VLOOKUP(A141,[2]Tabelle1!$A$2:$C$53,3,FALSE)</f>
        <v>K03403</v>
      </c>
      <c r="E141">
        <f>A1_2020_Berechnung!U46</f>
        <v>0.31228375237317907</v>
      </c>
    </row>
    <row r="142" spans="1:5" x14ac:dyDescent="0.25">
      <c r="A142">
        <f>A1_2020_Berechnung!A47</f>
        <v>404</v>
      </c>
      <c r="B142" t="str">
        <f>A1_2020_Berechnung!$U$8</f>
        <v>2020 / 2019</v>
      </c>
      <c r="C142" t="str">
        <f>VLOOKUP(A142,[1]Tabelle1!$A$1:$B$68,2,FALSE)</f>
        <v>Osnabrück  Stadt</v>
      </c>
      <c r="D142" t="str">
        <f>VLOOKUP(A142,[2]Tabelle1!$A$2:$C$53,3,FALSE)</f>
        <v>K03404</v>
      </c>
      <c r="E142">
        <f>A1_2020_Berechnung!U47</f>
        <v>-0.62208398133748055</v>
      </c>
    </row>
    <row r="143" spans="1:5" x14ac:dyDescent="0.25">
      <c r="A143">
        <f>A1_2020_Berechnung!A48</f>
        <v>405</v>
      </c>
      <c r="B143" t="str">
        <f>A1_2020_Berechnung!$U$8</f>
        <v>2020 / 2019</v>
      </c>
      <c r="C143" t="str">
        <f>VLOOKUP(A143,[1]Tabelle1!$A$1:$B$68,2,FALSE)</f>
        <v>Wilhelmshaven  Stadt</v>
      </c>
      <c r="D143" t="str">
        <f>VLOOKUP(A143,[2]Tabelle1!$A$2:$C$53,3,FALSE)</f>
        <v>K03405</v>
      </c>
      <c r="E143">
        <f>A1_2020_Berechnung!U48</f>
        <v>-1.1828253755470568</v>
      </c>
    </row>
    <row r="144" spans="1:5" x14ac:dyDescent="0.25">
      <c r="A144">
        <f>A1_2020_Berechnung!A49</f>
        <v>451</v>
      </c>
      <c r="B144" t="str">
        <f>A1_2020_Berechnung!$U$8</f>
        <v>2020 / 2019</v>
      </c>
      <c r="C144" t="str">
        <f>VLOOKUP(A144,[1]Tabelle1!$A$1:$B$68,2,FALSE)</f>
        <v>Ammerland</v>
      </c>
      <c r="D144" t="str">
        <f>VLOOKUP(A144,[2]Tabelle1!$A$2:$C$53,3,FALSE)</f>
        <v>K03451</v>
      </c>
      <c r="E144">
        <f>A1_2020_Berechnung!U49</f>
        <v>0.62790828054044967</v>
      </c>
    </row>
    <row r="145" spans="1:5" x14ac:dyDescent="0.25">
      <c r="A145">
        <f>A1_2020_Berechnung!A50</f>
        <v>452</v>
      </c>
      <c r="B145" t="str">
        <f>A1_2020_Berechnung!$U$8</f>
        <v>2020 / 2019</v>
      </c>
      <c r="C145" t="str">
        <f>VLOOKUP(A145,[1]Tabelle1!$A$1:$B$68,2,FALSE)</f>
        <v>Aurich</v>
      </c>
      <c r="D145" t="str">
        <f>VLOOKUP(A145,[2]Tabelle1!$A$2:$C$53,3,FALSE)</f>
        <v>K03452</v>
      </c>
      <c r="E145">
        <f>A1_2020_Berechnung!U50</f>
        <v>0.2551477642940736</v>
      </c>
    </row>
    <row r="146" spans="1:5" x14ac:dyDescent="0.25">
      <c r="A146">
        <f>A1_2020_Berechnung!A51</f>
        <v>453</v>
      </c>
      <c r="B146" t="str">
        <f>A1_2020_Berechnung!$U$8</f>
        <v>2020 / 2019</v>
      </c>
      <c r="C146" t="str">
        <f>VLOOKUP(A146,[1]Tabelle1!$A$1:$B$68,2,FALSE)</f>
        <v>Cloppenburg</v>
      </c>
      <c r="D146" t="str">
        <f>VLOOKUP(A146,[2]Tabelle1!$A$2:$C$53,3,FALSE)</f>
        <v>K03453</v>
      </c>
      <c r="E146">
        <f>A1_2020_Berechnung!U51</f>
        <v>1.1424754807185291</v>
      </c>
    </row>
    <row r="147" spans="1:5" x14ac:dyDescent="0.25">
      <c r="A147">
        <f>A1_2020_Berechnung!A52</f>
        <v>454</v>
      </c>
      <c r="B147" t="str">
        <f>A1_2020_Berechnung!$U$8</f>
        <v>2020 / 2019</v>
      </c>
      <c r="C147" t="str">
        <f>VLOOKUP(A147,[1]Tabelle1!$A$1:$B$68,2,FALSE)</f>
        <v>Emsland</v>
      </c>
      <c r="D147" t="str">
        <f>VLOOKUP(A147,[2]Tabelle1!$A$2:$C$53,3,FALSE)</f>
        <v>K03454</v>
      </c>
      <c r="E147">
        <f>A1_2020_Berechnung!U52</f>
        <v>0.60436636346397354</v>
      </c>
    </row>
    <row r="148" spans="1:5" x14ac:dyDescent="0.25">
      <c r="A148">
        <f>A1_2020_Berechnung!A53</f>
        <v>455</v>
      </c>
      <c r="B148" t="str">
        <f>A1_2020_Berechnung!$U$8</f>
        <v>2020 / 2019</v>
      </c>
      <c r="C148" t="str">
        <f>VLOOKUP(A148,[1]Tabelle1!$A$1:$B$68,2,FALSE)</f>
        <v>Friesland</v>
      </c>
      <c r="D148" t="str">
        <f>VLOOKUP(A148,[2]Tabelle1!$A$2:$C$53,3,FALSE)</f>
        <v>K03455</v>
      </c>
      <c r="E148">
        <f>A1_2020_Berechnung!U53</f>
        <v>0.27050575457934833</v>
      </c>
    </row>
    <row r="149" spans="1:5" x14ac:dyDescent="0.25">
      <c r="A149">
        <f>A1_2020_Berechnung!A54</f>
        <v>456</v>
      </c>
      <c r="B149" t="str">
        <f>A1_2020_Berechnung!$U$8</f>
        <v>2020 / 2019</v>
      </c>
      <c r="C149" t="str">
        <f>VLOOKUP(A149,[1]Tabelle1!$A$1:$B$68,2,FALSE)</f>
        <v>Grafschaft Bentheim</v>
      </c>
      <c r="D149" t="str">
        <f>VLOOKUP(A149,[2]Tabelle1!$A$2:$C$53,3,FALSE)</f>
        <v>K03456</v>
      </c>
      <c r="E149">
        <f>A1_2020_Berechnung!U54</f>
        <v>0.53148831308963129</v>
      </c>
    </row>
    <row r="150" spans="1:5" x14ac:dyDescent="0.25">
      <c r="A150">
        <f>A1_2020_Berechnung!A55</f>
        <v>457</v>
      </c>
      <c r="B150" t="str">
        <f>A1_2020_Berechnung!$U$8</f>
        <v>2020 / 2019</v>
      </c>
      <c r="C150" t="str">
        <f>VLOOKUP(A150,[1]Tabelle1!$A$1:$B$68,2,FALSE)</f>
        <v>Leer</v>
      </c>
      <c r="D150" t="str">
        <f>VLOOKUP(A150,[2]Tabelle1!$A$2:$C$53,3,FALSE)</f>
        <v>K03457</v>
      </c>
      <c r="E150">
        <f>A1_2020_Berechnung!U55</f>
        <v>0.4257537070439692</v>
      </c>
    </row>
    <row r="151" spans="1:5" x14ac:dyDescent="0.25">
      <c r="A151">
        <f>A1_2020_Berechnung!A56</f>
        <v>458</v>
      </c>
      <c r="B151" t="str">
        <f>A1_2020_Berechnung!$U$8</f>
        <v>2020 / 2019</v>
      </c>
      <c r="C151" t="str">
        <f>VLOOKUP(A151,[1]Tabelle1!$A$1:$B$68,2,FALSE)</f>
        <v>Oldenburg</v>
      </c>
      <c r="D151" t="str">
        <f>VLOOKUP(A151,[2]Tabelle1!$A$2:$C$53,3,FALSE)</f>
        <v>K03458</v>
      </c>
      <c r="E151">
        <f>A1_2020_Berechnung!U56</f>
        <v>0.44082817633127053</v>
      </c>
    </row>
    <row r="152" spans="1:5" x14ac:dyDescent="0.25">
      <c r="A152">
        <f>A1_2020_Berechnung!A57</f>
        <v>459</v>
      </c>
      <c r="B152" t="str">
        <f>A1_2020_Berechnung!$U$8</f>
        <v>2020 / 2019</v>
      </c>
      <c r="C152" t="str">
        <f>VLOOKUP(A152,[1]Tabelle1!$A$1:$B$68,2,FALSE)</f>
        <v>Osnabrück</v>
      </c>
      <c r="D152" t="str">
        <f>VLOOKUP(A152,[2]Tabelle1!$A$2:$C$53,3,FALSE)</f>
        <v>K03459</v>
      </c>
      <c r="E152">
        <f>A1_2020_Berechnung!U57</f>
        <v>0.38846067917783733</v>
      </c>
    </row>
    <row r="153" spans="1:5" x14ac:dyDescent="0.25">
      <c r="A153">
        <f>A1_2020_Berechnung!A58</f>
        <v>460</v>
      </c>
      <c r="B153" t="str">
        <f>A1_2020_Berechnung!$U$8</f>
        <v>2020 / 2019</v>
      </c>
      <c r="C153" t="str">
        <f>VLOOKUP(A153,[1]Tabelle1!$A$1:$B$68,2,FALSE)</f>
        <v>Vechta</v>
      </c>
      <c r="D153" t="str">
        <f>VLOOKUP(A153,[2]Tabelle1!$A$2:$C$53,3,FALSE)</f>
        <v>K03460</v>
      </c>
      <c r="E153">
        <f>A1_2020_Berechnung!U58</f>
        <v>0.61898693405408434</v>
      </c>
    </row>
    <row r="154" spans="1:5" x14ac:dyDescent="0.25">
      <c r="A154">
        <f>A1_2020_Berechnung!A59</f>
        <v>461</v>
      </c>
      <c r="B154" t="str">
        <f>A1_2020_Berechnung!$U$8</f>
        <v>2020 / 2019</v>
      </c>
      <c r="C154" t="str">
        <f>VLOOKUP(A154,[1]Tabelle1!$A$1:$B$68,2,FALSE)</f>
        <v>Wesermarsch</v>
      </c>
      <c r="D154" t="str">
        <f>VLOOKUP(A154,[2]Tabelle1!$A$2:$C$53,3,FALSE)</f>
        <v>K03461</v>
      </c>
      <c r="E154">
        <f>A1_2020_Berechnung!U59</f>
        <v>-6.6604201709131547E-2</v>
      </c>
    </row>
    <row r="155" spans="1:5" x14ac:dyDescent="0.25">
      <c r="A155">
        <f>A1_2020_Berechnung!A60</f>
        <v>462</v>
      </c>
      <c r="B155" t="str">
        <f>A1_2020_Berechnung!$U$8</f>
        <v>2020 / 2019</v>
      </c>
      <c r="C155" t="str">
        <f>VLOOKUP(A155,[1]Tabelle1!$A$1:$B$68,2,FALSE)</f>
        <v>Wittmund</v>
      </c>
      <c r="D155" t="str">
        <f>VLOOKUP(A155,[2]Tabelle1!$A$2:$C$53,3,FALSE)</f>
        <v>K03462</v>
      </c>
      <c r="E155">
        <f>A1_2020_Berechnung!U60</f>
        <v>0.80455327969644796</v>
      </c>
    </row>
    <row r="156" spans="1:5" x14ac:dyDescent="0.25">
      <c r="A156">
        <f>A1_2020_Berechnung!A61</f>
        <v>4</v>
      </c>
      <c r="B156" t="str">
        <f>A1_2020_Berechnung!$U$8</f>
        <v>2020 / 2019</v>
      </c>
      <c r="C156" t="str">
        <f>VLOOKUP(A156,[1]Tabelle1!$A$1:$B$68,2,FALSE)</f>
        <v>Stat. Region Weser-Ems</v>
      </c>
      <c r="D156" t="str">
        <f>VLOOKUP(A156,[2]Tabelle1!$A$2:$C$53,3,FALSE)</f>
        <v>K034</v>
      </c>
      <c r="E156">
        <f>A1_2020_Berechnung!U61</f>
        <v>0.34226613885673718</v>
      </c>
    </row>
    <row r="157" spans="1:5" x14ac:dyDescent="0.25">
      <c r="A157">
        <f>A1_2020_Berechnung!A62</f>
        <v>0</v>
      </c>
      <c r="B157" t="str">
        <f>A1_2020_Berechnung!$U$8</f>
        <v>2020 / 2019</v>
      </c>
      <c r="C157" t="str">
        <f>VLOOKUP(A157,[1]Tabelle1!$A$1:$B$68,2,FALSE)</f>
        <v>Niedersachsen</v>
      </c>
      <c r="D157" t="str">
        <f>VLOOKUP(A157,[2]Tabelle1!$A$2:$C$53,3,FALSE)</f>
        <v>K030</v>
      </c>
      <c r="E157">
        <f>A1_2020_Berechnung!U62</f>
        <v>0.12276058570798068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/>
  <dimension ref="A1:E842"/>
  <sheetViews>
    <sheetView workbookViewId="0">
      <selection sqref="A1:E1"/>
    </sheetView>
  </sheetViews>
  <sheetFormatPr baseColWidth="10" defaultRowHeight="15" x14ac:dyDescent="0.25"/>
  <cols>
    <col min="3" max="3" width="34.140625" customWidth="1"/>
  </cols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A1_2019!C11</f>
        <v>101</v>
      </c>
      <c r="B2">
        <f>A1_2019!$E$8</f>
        <v>2005</v>
      </c>
      <c r="C2" t="str">
        <f>VLOOKUP(A2,[3]Tabelle1!$A$2:$C$53,2,FALSE)</f>
        <v>Braunschweig Stadt</v>
      </c>
      <c r="D2" t="str">
        <f>VLOOKUP(A2,[3]Tabelle1!$A$2:$C$53,3,FALSE)</f>
        <v>K03101</v>
      </c>
      <c r="E2">
        <f>VLOOKUP(A2,A1_2019!$C$11:$R$66,3,FALSE)</f>
        <v>245273</v>
      </c>
    </row>
    <row r="3" spans="1:5" x14ac:dyDescent="0.25">
      <c r="A3">
        <f>A1_2019!C12</f>
        <v>102</v>
      </c>
      <c r="B3">
        <f>A1_2019!$E$8</f>
        <v>2005</v>
      </c>
      <c r="C3" t="str">
        <f>VLOOKUP(A3,[3]Tabelle1!$A$2:$C$53,2,FALSE)</f>
        <v>Salzgitter Stadt</v>
      </c>
      <c r="D3" t="str">
        <f>VLOOKUP(A3,[3]Tabelle1!$A$2:$C$53,3,FALSE)</f>
        <v>K03102</v>
      </c>
      <c r="E3">
        <f>VLOOKUP(A3,A1_2019!$C$11:$R$66,3,FALSE)</f>
        <v>107726</v>
      </c>
    </row>
    <row r="4" spans="1:5" x14ac:dyDescent="0.25">
      <c r="A4">
        <f>A1_2019!C13</f>
        <v>103</v>
      </c>
      <c r="B4">
        <f>A1_2019!$E$8</f>
        <v>2005</v>
      </c>
      <c r="C4" t="str">
        <f>VLOOKUP(A4,[3]Tabelle1!$A$2:$C$53,2,FALSE)</f>
        <v>Wolfsburg Stadt</v>
      </c>
      <c r="D4" t="str">
        <f>VLOOKUP(A4,[3]Tabelle1!$A$2:$C$53,3,FALSE)</f>
        <v>K03103</v>
      </c>
      <c r="E4">
        <f>VLOOKUP(A4,A1_2019!$C$11:$R$66,3,FALSE)</f>
        <v>121199</v>
      </c>
    </row>
    <row r="5" spans="1:5" x14ac:dyDescent="0.25">
      <c r="A5">
        <f>A1_2019!C14</f>
        <v>151</v>
      </c>
      <c r="B5">
        <f>A1_2019!$E$8</f>
        <v>2005</v>
      </c>
      <c r="C5" t="str">
        <f>VLOOKUP(A5,[3]Tabelle1!$A$2:$C$53,2,FALSE)</f>
        <v>Gifhorn</v>
      </c>
      <c r="D5" t="str">
        <f>VLOOKUP(A5,[3]Tabelle1!$A$2:$C$53,3,FALSE)</f>
        <v>K03151</v>
      </c>
      <c r="E5">
        <f>VLOOKUP(A5,A1_2019!$C$11:$R$66,3,FALSE)</f>
        <v>175298</v>
      </c>
    </row>
    <row r="6" spans="1:5" x14ac:dyDescent="0.25">
      <c r="A6">
        <f>A1_2019!C15</f>
        <v>153</v>
      </c>
      <c r="B6">
        <f>A1_2019!$E$8</f>
        <v>2005</v>
      </c>
      <c r="C6" t="str">
        <f>VLOOKUP(A6,[3]Tabelle1!$A$2:$C$53,2,FALSE)</f>
        <v>Goslar</v>
      </c>
      <c r="D6" t="str">
        <f>VLOOKUP(A6,[3]Tabelle1!$A$2:$C$53,3,FALSE)</f>
        <v>K03153</v>
      </c>
      <c r="E6">
        <f>VLOOKUP(A6,A1_2019!$C$11:$R$66,3,FALSE)</f>
        <v>151452</v>
      </c>
    </row>
    <row r="7" spans="1:5" x14ac:dyDescent="0.25">
      <c r="A7">
        <f>A1_2019!C16</f>
        <v>154</v>
      </c>
      <c r="B7">
        <f>A1_2019!$E$8</f>
        <v>2005</v>
      </c>
      <c r="C7" t="str">
        <f>VLOOKUP(A7,[3]Tabelle1!$A$2:$C$53,2,FALSE)</f>
        <v>Helmstedt</v>
      </c>
      <c r="D7" t="str">
        <f>VLOOKUP(A7,[3]Tabelle1!$A$2:$C$53,3,FALSE)</f>
        <v>K03154</v>
      </c>
      <c r="E7">
        <f>VLOOKUP(A7,A1_2019!$C$11:$R$66,3,FALSE)</f>
        <v>97749</v>
      </c>
    </row>
    <row r="8" spans="1:5" x14ac:dyDescent="0.25">
      <c r="A8">
        <f>A1_2019!C17</f>
        <v>155</v>
      </c>
      <c r="B8">
        <f>A1_2019!$E$8</f>
        <v>2005</v>
      </c>
      <c r="C8" t="str">
        <f>VLOOKUP(A8,[3]Tabelle1!$A$2:$C$53,2,FALSE)</f>
        <v>Northeim</v>
      </c>
      <c r="D8" t="str">
        <f>VLOOKUP(A8,[3]Tabelle1!$A$2:$C$53,3,FALSE)</f>
        <v>K03155</v>
      </c>
      <c r="E8">
        <f>VLOOKUP(A8,A1_2019!$C$11:$R$66,3,FALSE)</f>
        <v>146690</v>
      </c>
    </row>
    <row r="9" spans="1:5" x14ac:dyDescent="0.25">
      <c r="A9">
        <f>A1_2019!C18</f>
        <v>157</v>
      </c>
      <c r="B9">
        <f>A1_2019!$E$8</f>
        <v>2005</v>
      </c>
      <c r="C9" t="str">
        <f>VLOOKUP(A9,[3]Tabelle1!$A$2:$C$53,2,FALSE)</f>
        <v>Peine</v>
      </c>
      <c r="D9" t="str">
        <f>VLOOKUP(A9,[3]Tabelle1!$A$2:$C$53,3,FALSE)</f>
        <v>K03157</v>
      </c>
      <c r="E9">
        <f>VLOOKUP(A9,A1_2019!$C$11:$R$66,3,FALSE)</f>
        <v>134581</v>
      </c>
    </row>
    <row r="10" spans="1:5" x14ac:dyDescent="0.25">
      <c r="A10">
        <f>A1_2019!C19</f>
        <v>158</v>
      </c>
      <c r="B10">
        <f>A1_2019!$E$8</f>
        <v>2005</v>
      </c>
      <c r="C10" t="str">
        <f>VLOOKUP(A10,[3]Tabelle1!$A$2:$C$53,2,FALSE)</f>
        <v>Wolfenbüttel</v>
      </c>
      <c r="D10" t="str">
        <f>VLOOKUP(A10,[3]Tabelle1!$A$2:$C$53,3,FALSE)</f>
        <v>K03158</v>
      </c>
      <c r="E10">
        <f>VLOOKUP(A10,A1_2019!$C$11:$R$66,3,FALSE)</f>
        <v>126460</v>
      </c>
    </row>
    <row r="11" spans="1:5" x14ac:dyDescent="0.25">
      <c r="A11">
        <f>A1_2019!C20</f>
        <v>159</v>
      </c>
      <c r="B11">
        <f>A1_2019!$E$8</f>
        <v>2005</v>
      </c>
      <c r="C11" t="str">
        <f>VLOOKUP(A11,[3]Tabelle1!$A$2:$C$53,2,FALSE)</f>
        <v>Göttingen</v>
      </c>
      <c r="D11" t="str">
        <f>VLOOKUP(A11,[3]Tabelle1!$A$2:$C$53,3,FALSE)</f>
        <v>K03159</v>
      </c>
      <c r="E11">
        <f>VLOOKUP(A11,A1_2019!$C$11:$R$66,3,FALSE)</f>
        <v>344905</v>
      </c>
    </row>
    <row r="12" spans="1:5" x14ac:dyDescent="0.25">
      <c r="A12">
        <f>A1_2019!C21</f>
        <v>159016</v>
      </c>
      <c r="B12">
        <f>A1_2019!$E$8</f>
        <v>2005</v>
      </c>
      <c r="C12" t="e">
        <f>VLOOKUP(A12,[3]Tabelle1!$A$2:$C$53,2,FALSE)</f>
        <v>#N/A</v>
      </c>
      <c r="D12" t="e">
        <f>VLOOKUP(A12,[3]Tabelle1!$A$2:$C$53,3,FALSE)</f>
        <v>#N/A</v>
      </c>
      <c r="E12">
        <f>VLOOKUP(A12,A1_2019!$C$11:$R$66,3,FALSE)</f>
        <v>121865</v>
      </c>
    </row>
    <row r="13" spans="1:5" x14ac:dyDescent="0.25">
      <c r="A13">
        <f>A1_2019!C22</f>
        <v>159999</v>
      </c>
      <c r="B13">
        <f>A1_2019!$E$8</f>
        <v>2005</v>
      </c>
      <c r="C13" t="e">
        <f>VLOOKUP(A13,[3]Tabelle1!$A$2:$C$53,2,FALSE)</f>
        <v>#N/A</v>
      </c>
      <c r="D13" t="e">
        <f>VLOOKUP(A13,[3]Tabelle1!$A$2:$C$53,3,FALSE)</f>
        <v>#N/A</v>
      </c>
      <c r="E13">
        <f>VLOOKUP(A13,A1_2019!$C$11:$R$66,3,FALSE)</f>
        <v>223040</v>
      </c>
    </row>
    <row r="14" spans="1:5" x14ac:dyDescent="0.25">
      <c r="A14">
        <f>A1_2019!C23</f>
        <v>1</v>
      </c>
      <c r="B14">
        <f>A1_2019!$E$8</f>
        <v>2005</v>
      </c>
      <c r="C14" t="str">
        <f>VLOOKUP(A14,[3]Tabelle1!$A$2:$C$53,2,FALSE)</f>
        <v>Statistische Region Braunschweig</v>
      </c>
      <c r="D14" t="str">
        <f>VLOOKUP(A14,[3]Tabelle1!$A$2:$C$53,3,FALSE)</f>
        <v>K031</v>
      </c>
      <c r="E14">
        <f>VLOOKUP(A14,A1_2019!$C$11:$R$66,3,FALSE)</f>
        <v>1650435</v>
      </c>
    </row>
    <row r="15" spans="1:5" x14ac:dyDescent="0.25">
      <c r="A15">
        <f>A1_2019!C24</f>
        <v>241</v>
      </c>
      <c r="B15">
        <f>A1_2019!$E$8</f>
        <v>2005</v>
      </c>
      <c r="C15" t="str">
        <f>VLOOKUP(A15,[3]Tabelle1!$A$2:$C$53,2,FALSE)</f>
        <v>Hannover Region</v>
      </c>
      <c r="D15" t="str">
        <f>VLOOKUP(A15,[3]Tabelle1!$A$2:$C$53,3,FALSE)</f>
        <v>K03241</v>
      </c>
      <c r="E15">
        <f>VLOOKUP(A15,A1_2019!$C$11:$R$66,3,FALSE)</f>
        <v>1128543</v>
      </c>
    </row>
    <row r="16" spans="1:5" x14ac:dyDescent="0.25">
      <c r="A16">
        <f>A1_2019!C25</f>
        <v>241001</v>
      </c>
      <c r="B16">
        <f>A1_2019!$E$8</f>
        <v>2005</v>
      </c>
      <c r="C16" t="str">
        <f>VLOOKUP(A16,[3]Tabelle1!$A$2:$C$53,2,FALSE)</f>
        <v>Hannover Landeshauptstadt</v>
      </c>
      <c r="D16" t="str">
        <f>VLOOKUP(A16,[3]Tabelle1!$A$2:$C$53,3,FALSE)</f>
        <v>K03241001</v>
      </c>
      <c r="E16">
        <f>VLOOKUP(A16,A1_2019!$C$11:$R$66,3,FALSE)</f>
        <v>515729</v>
      </c>
    </row>
    <row r="17" spans="1:5" x14ac:dyDescent="0.25">
      <c r="A17">
        <f>A1_2019!C26</f>
        <v>241999</v>
      </c>
      <c r="B17">
        <f>A1_2019!$E$8</f>
        <v>2005</v>
      </c>
      <c r="C17">
        <f>VLOOKUP(A17,[3]Tabelle1!$A$2:$C$53,2,FALSE)</f>
        <v>0</v>
      </c>
      <c r="D17">
        <f>VLOOKUP(A17,[3]Tabelle1!$A$2:$C$53,3,FALSE)</f>
        <v>0</v>
      </c>
      <c r="E17">
        <f>VLOOKUP(A17,A1_2019!$C$11:$R$66,3,FALSE)</f>
        <v>612814</v>
      </c>
    </row>
    <row r="18" spans="1:5" x14ac:dyDescent="0.25">
      <c r="A18">
        <f>A1_2019!C27</f>
        <v>251</v>
      </c>
      <c r="B18">
        <f>A1_2019!$E$8</f>
        <v>2005</v>
      </c>
      <c r="C18" t="str">
        <f>VLOOKUP(A18,[3]Tabelle1!$A$2:$C$53,2,FALSE)</f>
        <v>Diepholz</v>
      </c>
      <c r="D18" t="str">
        <f>VLOOKUP(A18,[3]Tabelle1!$A$2:$C$53,3,FALSE)</f>
        <v>K03251</v>
      </c>
      <c r="E18">
        <f>VLOOKUP(A18,A1_2019!$C$11:$R$66,3,FALSE)</f>
        <v>215548</v>
      </c>
    </row>
    <row r="19" spans="1:5" x14ac:dyDescent="0.25">
      <c r="A19">
        <f>A1_2019!C28</f>
        <v>252</v>
      </c>
      <c r="B19">
        <f>A1_2019!$E$8</f>
        <v>2005</v>
      </c>
      <c r="C19" t="str">
        <f>VLOOKUP(A19,[3]Tabelle1!$A$2:$C$53,2,FALSE)</f>
        <v>Hameln-Pyrmont</v>
      </c>
      <c r="D19" t="str">
        <f>VLOOKUP(A19,[3]Tabelle1!$A$2:$C$53,3,FALSE)</f>
        <v>K03252</v>
      </c>
      <c r="E19">
        <f>VLOOKUP(A19,A1_2019!$C$11:$R$66,3,FALSE)</f>
        <v>159840</v>
      </c>
    </row>
    <row r="20" spans="1:5" x14ac:dyDescent="0.25">
      <c r="A20">
        <f>A1_2019!C29</f>
        <v>254</v>
      </c>
      <c r="B20">
        <f>A1_2019!$E$8</f>
        <v>2005</v>
      </c>
      <c r="C20" t="str">
        <f>VLOOKUP(A20,[3]Tabelle1!$A$2:$C$53,2,FALSE)</f>
        <v>Hildesheim</v>
      </c>
      <c r="D20" t="str">
        <f>VLOOKUP(A20,[3]Tabelle1!$A$2:$C$53,3,FALSE)</f>
        <v>K03254</v>
      </c>
      <c r="E20">
        <f>VLOOKUP(A20,A1_2019!$C$11:$R$66,3,FALSE)</f>
        <v>290643</v>
      </c>
    </row>
    <row r="21" spans="1:5" x14ac:dyDescent="0.25">
      <c r="A21">
        <f>A1_2019!C30</f>
        <v>254021</v>
      </c>
      <c r="B21">
        <f>A1_2019!$E$8</f>
        <v>2005</v>
      </c>
      <c r="C21" t="e">
        <f>VLOOKUP(A21,[3]Tabelle1!$A$2:$C$53,2,FALSE)</f>
        <v>#N/A</v>
      </c>
      <c r="D21" t="e">
        <f>VLOOKUP(A21,[3]Tabelle1!$A$2:$C$53,3,FALSE)</f>
        <v>#N/A</v>
      </c>
      <c r="E21">
        <f>VLOOKUP(A21,A1_2019!$C$11:$R$66,3,FALSE)</f>
        <v>102575</v>
      </c>
    </row>
    <row r="22" spans="1:5" x14ac:dyDescent="0.25">
      <c r="A22">
        <f>A1_2019!C31</f>
        <v>254999</v>
      </c>
      <c r="B22">
        <f>A1_2019!$E$8</f>
        <v>2005</v>
      </c>
      <c r="C22" t="e">
        <f>VLOOKUP(A22,[3]Tabelle1!$A$2:$C$53,2,FALSE)</f>
        <v>#N/A</v>
      </c>
      <c r="D22" t="e">
        <f>VLOOKUP(A22,[3]Tabelle1!$A$2:$C$53,3,FALSE)</f>
        <v>#N/A</v>
      </c>
      <c r="E22">
        <f>VLOOKUP(A22,A1_2019!$C$11:$R$66,3,FALSE)</f>
        <v>188068</v>
      </c>
    </row>
    <row r="23" spans="1:5" x14ac:dyDescent="0.25">
      <c r="A23">
        <f>A1_2019!C32</f>
        <v>255</v>
      </c>
      <c r="B23">
        <f>A1_2019!$E$8</f>
        <v>2005</v>
      </c>
      <c r="C23" t="str">
        <f>VLOOKUP(A23,[3]Tabelle1!$A$2:$C$53,2,FALSE)</f>
        <v>Holzminden</v>
      </c>
      <c r="D23" t="str">
        <f>VLOOKUP(A23,[3]Tabelle1!$A$2:$C$53,3,FALSE)</f>
        <v>K03255</v>
      </c>
      <c r="E23">
        <f>VLOOKUP(A23,A1_2019!$C$11:$R$66,3,FALSE)</f>
        <v>77918</v>
      </c>
    </row>
    <row r="24" spans="1:5" x14ac:dyDescent="0.25">
      <c r="A24">
        <f>A1_2019!C33</f>
        <v>256</v>
      </c>
      <c r="B24">
        <f>A1_2019!$E$8</f>
        <v>2005</v>
      </c>
      <c r="C24" t="str">
        <f>VLOOKUP(A24,[3]Tabelle1!$A$2:$C$53,2,FALSE)</f>
        <v>Nienburg (Weser)</v>
      </c>
      <c r="D24" t="str">
        <f>VLOOKUP(A24,[3]Tabelle1!$A$2:$C$53,3,FALSE)</f>
        <v>K03256</v>
      </c>
      <c r="E24">
        <f>VLOOKUP(A24,A1_2019!$C$11:$R$66,3,FALSE)</f>
        <v>125870</v>
      </c>
    </row>
    <row r="25" spans="1:5" x14ac:dyDescent="0.25">
      <c r="A25">
        <f>A1_2019!C34</f>
        <v>257</v>
      </c>
      <c r="B25">
        <f>A1_2019!$E$8</f>
        <v>2005</v>
      </c>
      <c r="C25" t="str">
        <f>VLOOKUP(A25,[3]Tabelle1!$A$2:$C$53,2,FALSE)</f>
        <v>Schaumburg</v>
      </c>
      <c r="D25" t="str">
        <f>VLOOKUP(A25,[3]Tabelle1!$A$2:$C$53,3,FALSE)</f>
        <v>K03257</v>
      </c>
      <c r="E25">
        <f>VLOOKUP(A25,A1_2019!$C$11:$R$66,3,FALSE)</f>
        <v>165557</v>
      </c>
    </row>
    <row r="26" spans="1:5" x14ac:dyDescent="0.25">
      <c r="A26">
        <f>A1_2019!C35</f>
        <v>2</v>
      </c>
      <c r="B26">
        <f>A1_2019!$E$8</f>
        <v>2005</v>
      </c>
      <c r="C26" t="str">
        <f>VLOOKUP(A26,[3]Tabelle1!$A$2:$C$53,2,FALSE)</f>
        <v>Statistische Region Hannover</v>
      </c>
      <c r="D26" t="str">
        <f>VLOOKUP(A26,[3]Tabelle1!$A$2:$C$53,3,FALSE)</f>
        <v>K032</v>
      </c>
      <c r="E26">
        <f>VLOOKUP(A26,A1_2019!$C$11:$R$66,3,FALSE)</f>
        <v>2163919</v>
      </c>
    </row>
    <row r="27" spans="1:5" x14ac:dyDescent="0.25">
      <c r="A27">
        <f>A1_2019!C36</f>
        <v>351</v>
      </c>
      <c r="B27">
        <f>A1_2019!$E$8</f>
        <v>2005</v>
      </c>
      <c r="C27" t="str">
        <f>VLOOKUP(A27,[3]Tabelle1!$A$2:$C$53,2,FALSE)</f>
        <v>Celle</v>
      </c>
      <c r="D27" t="str">
        <f>VLOOKUP(A27,[3]Tabelle1!$A$2:$C$53,3,FALSE)</f>
        <v>K03351</v>
      </c>
      <c r="E27">
        <f>VLOOKUP(A27,A1_2019!$C$11:$R$66,3,FALSE)</f>
        <v>182444</v>
      </c>
    </row>
    <row r="28" spans="1:5" x14ac:dyDescent="0.25">
      <c r="A28">
        <f>A1_2019!C37</f>
        <v>352</v>
      </c>
      <c r="B28">
        <f>A1_2019!$E$8</f>
        <v>2005</v>
      </c>
      <c r="C28" t="str">
        <f>VLOOKUP(A28,[3]Tabelle1!$A$2:$C$53,2,FALSE)</f>
        <v>Cuxhaven</v>
      </c>
      <c r="D28" t="str">
        <f>VLOOKUP(A28,[3]Tabelle1!$A$2:$C$53,3,FALSE)</f>
        <v>K03352</v>
      </c>
      <c r="E28">
        <f>VLOOKUP(A28,A1_2019!$C$11:$R$66,3,FALSE)</f>
        <v>205276</v>
      </c>
    </row>
    <row r="29" spans="1:5" x14ac:dyDescent="0.25">
      <c r="A29">
        <f>A1_2019!C38</f>
        <v>353</v>
      </c>
      <c r="B29">
        <f>A1_2019!$E$8</f>
        <v>2005</v>
      </c>
      <c r="C29" t="str">
        <f>VLOOKUP(A29,[3]Tabelle1!$A$2:$C$53,2,FALSE)</f>
        <v>Harburg</v>
      </c>
      <c r="D29" t="str">
        <f>VLOOKUP(A29,[3]Tabelle1!$A$2:$C$53,3,FALSE)</f>
        <v>K03353</v>
      </c>
      <c r="E29">
        <f>VLOOKUP(A29,A1_2019!$C$11:$R$66,3,FALSE)</f>
        <v>241827</v>
      </c>
    </row>
    <row r="30" spans="1:5" x14ac:dyDescent="0.25">
      <c r="A30">
        <f>A1_2019!C39</f>
        <v>354</v>
      </c>
      <c r="B30">
        <f>A1_2019!$E$8</f>
        <v>2005</v>
      </c>
      <c r="C30" t="str">
        <f>VLOOKUP(A30,[3]Tabelle1!$A$2:$C$53,2,FALSE)</f>
        <v>Lüchow-Dannenberg</v>
      </c>
      <c r="D30" t="str">
        <f>VLOOKUP(A30,[3]Tabelle1!$A$2:$C$53,3,FALSE)</f>
        <v>K03354</v>
      </c>
      <c r="E30">
        <f>VLOOKUP(A30,A1_2019!$C$11:$R$66,3,FALSE)</f>
        <v>51352</v>
      </c>
    </row>
    <row r="31" spans="1:5" x14ac:dyDescent="0.25">
      <c r="A31">
        <f>A1_2019!C40</f>
        <v>355</v>
      </c>
      <c r="B31">
        <f>A1_2019!$E$8</f>
        <v>2005</v>
      </c>
      <c r="C31" t="str">
        <f>VLOOKUP(A31,[3]Tabelle1!$A$2:$C$53,2,FALSE)</f>
        <v>Lüneburg</v>
      </c>
      <c r="D31" t="str">
        <f>VLOOKUP(A31,[3]Tabelle1!$A$2:$C$53,3,FALSE)</f>
        <v>K03355</v>
      </c>
      <c r="E31">
        <f>VLOOKUP(A31,A1_2019!$C$11:$R$66,3,FALSE)</f>
        <v>175441</v>
      </c>
    </row>
    <row r="32" spans="1:5" x14ac:dyDescent="0.25">
      <c r="A32">
        <f>A1_2019!C41</f>
        <v>356</v>
      </c>
      <c r="B32">
        <f>A1_2019!$E$8</f>
        <v>2005</v>
      </c>
      <c r="C32" t="str">
        <f>VLOOKUP(A32,[3]Tabelle1!$A$2:$C$53,2,FALSE)</f>
        <v>Osterholz</v>
      </c>
      <c r="D32" t="str">
        <f>VLOOKUP(A32,[3]Tabelle1!$A$2:$C$53,3,FALSE)</f>
        <v>K03356</v>
      </c>
      <c r="E32">
        <f>VLOOKUP(A32,A1_2019!$C$11:$R$66,3,FALSE)</f>
        <v>112741</v>
      </c>
    </row>
    <row r="33" spans="1:5" x14ac:dyDescent="0.25">
      <c r="A33">
        <f>A1_2019!C42</f>
        <v>357</v>
      </c>
      <c r="B33">
        <f>A1_2019!$E$8</f>
        <v>2005</v>
      </c>
      <c r="C33" t="str">
        <f>VLOOKUP(A33,[3]Tabelle1!$A$2:$C$53,2,FALSE)</f>
        <v>Rotenburg (Wümme)</v>
      </c>
      <c r="D33" t="str">
        <f>VLOOKUP(A33,[3]Tabelle1!$A$2:$C$53,3,FALSE)</f>
        <v>K03357</v>
      </c>
      <c r="E33">
        <f>VLOOKUP(A33,A1_2019!$C$11:$R$66,3,FALSE)</f>
        <v>164875</v>
      </c>
    </row>
    <row r="34" spans="1:5" x14ac:dyDescent="0.25">
      <c r="A34">
        <f>A1_2019!C43</f>
        <v>358</v>
      </c>
      <c r="B34">
        <f>A1_2019!$E$8</f>
        <v>2005</v>
      </c>
      <c r="C34" t="str">
        <f>VLOOKUP(A34,[3]Tabelle1!$A$2:$C$53,2,FALSE)</f>
        <v>Heidekreis</v>
      </c>
      <c r="D34" t="str">
        <f>VLOOKUP(A34,[3]Tabelle1!$A$2:$C$53,3,FALSE)</f>
        <v>K03358</v>
      </c>
      <c r="E34">
        <f>VLOOKUP(A34,A1_2019!$C$11:$R$66,3,FALSE)</f>
        <v>142678</v>
      </c>
    </row>
    <row r="35" spans="1:5" x14ac:dyDescent="0.25">
      <c r="A35">
        <f>A1_2019!C44</f>
        <v>359</v>
      </c>
      <c r="B35">
        <f>A1_2019!$E$8</f>
        <v>2005</v>
      </c>
      <c r="C35" t="str">
        <f>VLOOKUP(A35,[3]Tabelle1!$A$2:$C$53,2,FALSE)</f>
        <v>Stade</v>
      </c>
      <c r="D35" t="str">
        <f>VLOOKUP(A35,[3]Tabelle1!$A$2:$C$53,3,FALSE)</f>
        <v>K03359</v>
      </c>
      <c r="E35">
        <f>VLOOKUP(A35,A1_2019!$C$11:$R$66,3,FALSE)</f>
        <v>196475</v>
      </c>
    </row>
    <row r="36" spans="1:5" x14ac:dyDescent="0.25">
      <c r="A36">
        <f>A1_2019!C45</f>
        <v>360</v>
      </c>
      <c r="B36">
        <f>A1_2019!$E$8</f>
        <v>2005</v>
      </c>
      <c r="C36" t="str">
        <f>VLOOKUP(A36,[3]Tabelle1!$A$2:$C$53,2,FALSE)</f>
        <v>Uelzen</v>
      </c>
      <c r="D36" t="str">
        <f>VLOOKUP(A36,[3]Tabelle1!$A$2:$C$53,3,FALSE)</f>
        <v>K03360</v>
      </c>
      <c r="E36">
        <f>VLOOKUP(A36,A1_2019!$C$11:$R$66,3,FALSE)</f>
        <v>96940</v>
      </c>
    </row>
    <row r="37" spans="1:5" x14ac:dyDescent="0.25">
      <c r="A37">
        <f>A1_2019!C46</f>
        <v>361</v>
      </c>
      <c r="B37">
        <f>A1_2019!$E$8</f>
        <v>2005</v>
      </c>
      <c r="C37" t="str">
        <f>VLOOKUP(A37,[3]Tabelle1!$A$2:$C$53,2,FALSE)</f>
        <v>Verden</v>
      </c>
      <c r="D37" t="str">
        <f>VLOOKUP(A37,[3]Tabelle1!$A$2:$C$53,3,FALSE)</f>
        <v>K03361</v>
      </c>
      <c r="E37">
        <f>VLOOKUP(A37,A1_2019!$C$11:$R$66,3,FALSE)</f>
        <v>134084</v>
      </c>
    </row>
    <row r="38" spans="1:5" x14ac:dyDescent="0.25">
      <c r="A38">
        <f>A1_2019!C47</f>
        <v>3</v>
      </c>
      <c r="B38">
        <f>A1_2019!$E$8</f>
        <v>2005</v>
      </c>
      <c r="C38" t="str">
        <f>VLOOKUP(A38,[3]Tabelle1!$A$2:$C$53,2,FALSE)</f>
        <v>Statistische Region Lüneburg</v>
      </c>
      <c r="D38" t="str">
        <f>VLOOKUP(A38,[3]Tabelle1!$A$2:$C$53,3,FALSE)</f>
        <v>K033</v>
      </c>
      <c r="E38">
        <f>VLOOKUP(A38,A1_2019!$C$11:$R$66,3,FALSE)</f>
        <v>1704133</v>
      </c>
    </row>
    <row r="39" spans="1:5" x14ac:dyDescent="0.25">
      <c r="A39">
        <f>A1_2019!C48</f>
        <v>401</v>
      </c>
      <c r="B39">
        <f>A1_2019!$E$8</f>
        <v>2005</v>
      </c>
      <c r="C39" t="str">
        <f>VLOOKUP(A39,[3]Tabelle1!$A$2:$C$53,2,FALSE)</f>
        <v>Delmenhorst.Stadt</v>
      </c>
      <c r="D39" t="str">
        <f>VLOOKUP(A39,[3]Tabelle1!$A$2:$C$53,3,FALSE)</f>
        <v>K03401</v>
      </c>
      <c r="E39">
        <f>VLOOKUP(A39,A1_2019!$C$11:$R$66,3,FALSE)</f>
        <v>75916</v>
      </c>
    </row>
    <row r="40" spans="1:5" x14ac:dyDescent="0.25">
      <c r="A40">
        <f>A1_2019!C49</f>
        <v>402</v>
      </c>
      <c r="B40">
        <f>A1_2019!$E$8</f>
        <v>2005</v>
      </c>
      <c r="C40" t="str">
        <f>VLOOKUP(A40,[3]Tabelle1!$A$2:$C$53,2,FALSE)</f>
        <v>Emden Stadt</v>
      </c>
      <c r="D40" t="str">
        <f>VLOOKUP(A40,[3]Tabelle1!$A$2:$C$53,3,FALSE)</f>
        <v>K03402</v>
      </c>
      <c r="E40">
        <f>VLOOKUP(A40,A1_2019!$C$11:$R$66,3,FALSE)</f>
        <v>51693</v>
      </c>
    </row>
    <row r="41" spans="1:5" x14ac:dyDescent="0.25">
      <c r="A41">
        <f>A1_2019!C50</f>
        <v>403</v>
      </c>
      <c r="B41">
        <f>A1_2019!$E$8</f>
        <v>2005</v>
      </c>
      <c r="C41" t="str">
        <f>VLOOKUP(A41,[3]Tabelle1!$A$2:$C$53,2,FALSE)</f>
        <v>Oldenburg (Oldb) Stadt</v>
      </c>
      <c r="D41" t="str">
        <f>VLOOKUP(A41,[3]Tabelle1!$A$2:$C$53,3,FALSE)</f>
        <v>K03403</v>
      </c>
      <c r="E41">
        <f>VLOOKUP(A41,A1_2019!$C$11:$R$66,3,FALSE)</f>
        <v>158565</v>
      </c>
    </row>
    <row r="42" spans="1:5" x14ac:dyDescent="0.25">
      <c r="A42">
        <f>A1_2019!C51</f>
        <v>404</v>
      </c>
      <c r="B42">
        <f>A1_2019!$E$8</f>
        <v>2005</v>
      </c>
      <c r="C42" t="str">
        <f>VLOOKUP(A42,[3]Tabelle1!$A$2:$C$53,2,FALSE)</f>
        <v>Osnabrück Stadt</v>
      </c>
      <c r="D42" t="str">
        <f>VLOOKUP(A42,[3]Tabelle1!$A$2:$C$53,3,FALSE)</f>
        <v>K03404</v>
      </c>
      <c r="E42">
        <f>VLOOKUP(A42,A1_2019!$C$11:$R$66,3,FALSE)</f>
        <v>163814</v>
      </c>
    </row>
    <row r="43" spans="1:5" x14ac:dyDescent="0.25">
      <c r="A43">
        <f>A1_2019!C52</f>
        <v>405</v>
      </c>
      <c r="B43">
        <f>A1_2019!$E$8</f>
        <v>2005</v>
      </c>
      <c r="C43" t="str">
        <f>VLOOKUP(A43,[3]Tabelle1!$A$2:$C$53,2,FALSE)</f>
        <v>Wilhelmshaven Stadt</v>
      </c>
      <c r="D43" t="str">
        <f>VLOOKUP(A43,[3]Tabelle1!$A$2:$C$53,3,FALSE)</f>
        <v>K03405</v>
      </c>
      <c r="E43">
        <f>VLOOKUP(A43,A1_2019!$C$11:$R$66,3,FALSE)</f>
        <v>83552</v>
      </c>
    </row>
    <row r="44" spans="1:5" x14ac:dyDescent="0.25">
      <c r="A44">
        <f>A1_2019!C53</f>
        <v>451</v>
      </c>
      <c r="B44">
        <f>A1_2019!$E$8</f>
        <v>2005</v>
      </c>
      <c r="C44" t="str">
        <f>VLOOKUP(A44,[3]Tabelle1!$A$2:$C$53,2,FALSE)</f>
        <v>Ammerland</v>
      </c>
      <c r="D44" t="str">
        <f>VLOOKUP(A44,[3]Tabelle1!$A$2:$C$53,3,FALSE)</f>
        <v>K03451</v>
      </c>
      <c r="E44">
        <f>VLOOKUP(A44,A1_2019!$C$11:$R$66,3,FALSE)</f>
        <v>115891</v>
      </c>
    </row>
    <row r="45" spans="1:5" x14ac:dyDescent="0.25">
      <c r="A45">
        <f>A1_2019!C54</f>
        <v>452</v>
      </c>
      <c r="B45">
        <f>A1_2019!$E$8</f>
        <v>2005</v>
      </c>
      <c r="C45" t="str">
        <f>VLOOKUP(A45,[3]Tabelle1!$A$2:$C$53,2,FALSE)</f>
        <v>Aurich</v>
      </c>
      <c r="D45" t="str">
        <f>VLOOKUP(A45,[3]Tabelle1!$A$2:$C$53,3,FALSE)</f>
        <v>K03452</v>
      </c>
      <c r="E45">
        <f>VLOOKUP(A45,A1_2019!$C$11:$R$66,3,FALSE)</f>
        <v>190128</v>
      </c>
    </row>
    <row r="46" spans="1:5" x14ac:dyDescent="0.25">
      <c r="A46">
        <f>A1_2019!C55</f>
        <v>453</v>
      </c>
      <c r="B46">
        <f>A1_2019!$E$8</f>
        <v>2005</v>
      </c>
      <c r="C46" t="str">
        <f>VLOOKUP(A46,[3]Tabelle1!$A$2:$C$53,2,FALSE)</f>
        <v>Cloppenburg</v>
      </c>
      <c r="D46" t="str">
        <f>VLOOKUP(A46,[3]Tabelle1!$A$2:$C$53,3,FALSE)</f>
        <v>K03453</v>
      </c>
      <c r="E46">
        <f>VLOOKUP(A46,A1_2019!$C$11:$R$66,3,FALSE)</f>
        <v>155642</v>
      </c>
    </row>
    <row r="47" spans="1:5" x14ac:dyDescent="0.25">
      <c r="A47">
        <f>A1_2019!C56</f>
        <v>454</v>
      </c>
      <c r="B47">
        <f>A1_2019!$E$8</f>
        <v>2005</v>
      </c>
      <c r="C47" t="str">
        <f>VLOOKUP(A47,[3]Tabelle1!$A$2:$C$53,2,FALSE)</f>
        <v>Emsland</v>
      </c>
      <c r="D47" t="str">
        <f>VLOOKUP(A47,[3]Tabelle1!$A$2:$C$53,3,FALSE)</f>
        <v>K03454</v>
      </c>
      <c r="E47">
        <f>VLOOKUP(A47,A1_2019!$C$11:$R$66,3,FALSE)</f>
        <v>310088</v>
      </c>
    </row>
    <row r="48" spans="1:5" x14ac:dyDescent="0.25">
      <c r="A48">
        <f>A1_2019!C57</f>
        <v>455</v>
      </c>
      <c r="B48">
        <f>A1_2019!$E$8</f>
        <v>2005</v>
      </c>
      <c r="C48" t="str">
        <f>VLOOKUP(A48,[3]Tabelle1!$A$2:$C$53,2,FALSE)</f>
        <v>Friesland</v>
      </c>
      <c r="D48" t="str">
        <f>VLOOKUP(A48,[3]Tabelle1!$A$2:$C$53,3,FALSE)</f>
        <v>K03455</v>
      </c>
      <c r="E48">
        <f>VLOOKUP(A48,A1_2019!$C$11:$R$66,3,FALSE)</f>
        <v>101412</v>
      </c>
    </row>
    <row r="49" spans="1:5" x14ac:dyDescent="0.25">
      <c r="A49">
        <f>A1_2019!C58</f>
        <v>456</v>
      </c>
      <c r="B49">
        <f>A1_2019!$E$8</f>
        <v>2005</v>
      </c>
      <c r="C49" t="str">
        <f>VLOOKUP(A49,[3]Tabelle1!$A$2:$C$53,2,FALSE)</f>
        <v>Grafschaft Bentheim</v>
      </c>
      <c r="D49" t="str">
        <f>VLOOKUP(A49,[3]Tabelle1!$A$2:$C$53,3,FALSE)</f>
        <v>K03456</v>
      </c>
      <c r="E49">
        <f>VLOOKUP(A49,A1_2019!$C$11:$R$66,3,FALSE)</f>
        <v>134442</v>
      </c>
    </row>
    <row r="50" spans="1:5" x14ac:dyDescent="0.25">
      <c r="A50">
        <f>A1_2019!C59</f>
        <v>457</v>
      </c>
      <c r="B50">
        <f>A1_2019!$E$8</f>
        <v>2005</v>
      </c>
      <c r="C50" t="str">
        <f>VLOOKUP(A50,[3]Tabelle1!$A$2:$C$53,2,FALSE)</f>
        <v>Leer</v>
      </c>
      <c r="D50" t="str">
        <f>VLOOKUP(A50,[3]Tabelle1!$A$2:$C$53,3,FALSE)</f>
        <v>K03457</v>
      </c>
      <c r="E50">
        <f>VLOOKUP(A50,A1_2019!$C$11:$R$66,3,FALSE)</f>
        <v>165056</v>
      </c>
    </row>
    <row r="51" spans="1:5" x14ac:dyDescent="0.25">
      <c r="A51">
        <f>A1_2019!C60</f>
        <v>458</v>
      </c>
      <c r="B51">
        <f>A1_2019!$E$8</f>
        <v>2005</v>
      </c>
      <c r="C51" t="str">
        <f>VLOOKUP(A51,[3]Tabelle1!$A$2:$C$53,2,FALSE)</f>
        <v>Oldenburg</v>
      </c>
      <c r="D51" t="str">
        <f>VLOOKUP(A51,[3]Tabelle1!$A$2:$C$53,3,FALSE)</f>
        <v>K03458</v>
      </c>
      <c r="E51">
        <f>VLOOKUP(A51,A1_2019!$C$11:$R$66,3,FALSE)</f>
        <v>125731</v>
      </c>
    </row>
    <row r="52" spans="1:5" x14ac:dyDescent="0.25">
      <c r="A52">
        <f>A1_2019!C61</f>
        <v>459</v>
      </c>
      <c r="B52">
        <f>A1_2019!$E$8</f>
        <v>2005</v>
      </c>
      <c r="C52" t="str">
        <f>VLOOKUP(A52,[3]Tabelle1!$A$2:$C$53,2,FALSE)</f>
        <v>Osnabrück</v>
      </c>
      <c r="D52" t="str">
        <f>VLOOKUP(A52,[3]Tabelle1!$A$2:$C$53,3,FALSE)</f>
        <v>K03459</v>
      </c>
      <c r="E52">
        <f>VLOOKUP(A52,A1_2019!$C$11:$R$66,3,FALSE)</f>
        <v>359449</v>
      </c>
    </row>
    <row r="53" spans="1:5" x14ac:dyDescent="0.25">
      <c r="A53">
        <f>A1_2019!C62</f>
        <v>460</v>
      </c>
      <c r="B53">
        <f>A1_2019!$E$8</f>
        <v>2005</v>
      </c>
      <c r="C53" t="str">
        <f>VLOOKUP(A53,[3]Tabelle1!$A$2:$C$53,2,FALSE)</f>
        <v>Vechta</v>
      </c>
      <c r="D53" t="str">
        <f>VLOOKUP(A53,[3]Tabelle1!$A$2:$C$53,3,FALSE)</f>
        <v>K03460</v>
      </c>
      <c r="E53">
        <f>VLOOKUP(A53,A1_2019!$C$11:$R$66,3,FALSE)</f>
        <v>132401</v>
      </c>
    </row>
    <row r="54" spans="1:5" x14ac:dyDescent="0.25">
      <c r="A54">
        <f>A1_2019!C63</f>
        <v>461</v>
      </c>
      <c r="B54">
        <f>A1_2019!$E$8</f>
        <v>2005</v>
      </c>
      <c r="C54" t="str">
        <f>VLOOKUP(A54,[3]Tabelle1!$A$2:$C$53,2,FALSE)</f>
        <v>Wesermarsch</v>
      </c>
      <c r="D54" t="str">
        <f>VLOOKUP(A54,[3]Tabelle1!$A$2:$C$53,3,FALSE)</f>
        <v>K03461</v>
      </c>
      <c r="E54">
        <f>VLOOKUP(A54,A1_2019!$C$11:$R$66,3,FALSE)</f>
        <v>93725</v>
      </c>
    </row>
    <row r="55" spans="1:5" x14ac:dyDescent="0.25">
      <c r="A55">
        <f>A1_2019!C64</f>
        <v>462</v>
      </c>
      <c r="B55">
        <f>A1_2019!$E$8</f>
        <v>2005</v>
      </c>
      <c r="C55" t="str">
        <f>VLOOKUP(A55,[3]Tabelle1!$A$2:$C$53,2,FALSE)</f>
        <v>Wittmund</v>
      </c>
      <c r="D55" t="str">
        <f>VLOOKUP(A55,[3]Tabelle1!$A$2:$C$53,3,FALSE)</f>
        <v>K03462</v>
      </c>
      <c r="E55">
        <f>VLOOKUP(A55,A1_2019!$C$11:$R$66,3,FALSE)</f>
        <v>57954</v>
      </c>
    </row>
    <row r="56" spans="1:5" x14ac:dyDescent="0.25">
      <c r="A56">
        <f>A1_2019!C65</f>
        <v>4</v>
      </c>
      <c r="B56">
        <f>A1_2019!$E$8</f>
        <v>2005</v>
      </c>
      <c r="C56" t="str">
        <f>VLOOKUP(A56,[3]Tabelle1!$A$2:$C$53,2,FALSE)</f>
        <v>Statistische Region Weser-Ems</v>
      </c>
      <c r="D56" t="str">
        <f>VLOOKUP(A56,[3]Tabelle1!$A$2:$C$53,3,FALSE)</f>
        <v>K034</v>
      </c>
      <c r="E56">
        <f>VLOOKUP(A56,A1_2019!$C$11:$R$66,3,FALSE)</f>
        <v>2475459</v>
      </c>
    </row>
    <row r="57" spans="1:5" x14ac:dyDescent="0.25">
      <c r="A57">
        <f>A1_2019!C66</f>
        <v>0</v>
      </c>
      <c r="B57">
        <f>A1_2019!$E$8</f>
        <v>2005</v>
      </c>
      <c r="C57" t="str">
        <f>VLOOKUP(A57,[3]Tabelle1!$A$2:$C$53,2,FALSE)</f>
        <v>Niedersachsen</v>
      </c>
      <c r="D57" t="str">
        <f>VLOOKUP(A57,[3]Tabelle1!$A$2:$C$53,3,FALSE)</f>
        <v>K030</v>
      </c>
      <c r="E57">
        <f>VLOOKUP(A57,A1_2019!$C$11:$R$66,3,FALSE)</f>
        <v>7993946</v>
      </c>
    </row>
    <row r="58" spans="1:5" x14ac:dyDescent="0.25">
      <c r="A58">
        <f>A1_2019!C11</f>
        <v>101</v>
      </c>
      <c r="B58">
        <f>A1_2019!$F$8</f>
        <v>2006</v>
      </c>
      <c r="C58" t="str">
        <f>VLOOKUP(A58,[3]Tabelle1!$A$2:$C$53,2,FALSE)</f>
        <v>Braunschweig Stadt</v>
      </c>
      <c r="D58" t="str">
        <f>VLOOKUP(A58,[3]Tabelle1!$A$2:$C$53,3,FALSE)</f>
        <v>K03101</v>
      </c>
      <c r="E58">
        <f>VLOOKUP(A58,A1_2019!$C$11:$R$66,4,FALSE)</f>
        <v>245467</v>
      </c>
    </row>
    <row r="59" spans="1:5" x14ac:dyDescent="0.25">
      <c r="A59">
        <f>A1_2019!C12</f>
        <v>102</v>
      </c>
      <c r="B59">
        <f>A1_2019!$F$8</f>
        <v>2006</v>
      </c>
      <c r="C59" t="str">
        <f>VLOOKUP(A59,[3]Tabelle1!$A$2:$C$53,2,FALSE)</f>
        <v>Salzgitter Stadt</v>
      </c>
      <c r="D59" t="str">
        <f>VLOOKUP(A59,[3]Tabelle1!$A$2:$C$53,3,FALSE)</f>
        <v>K03102</v>
      </c>
      <c r="E59">
        <f>VLOOKUP(A59,A1_2019!$C$11:$R$66,4,FALSE)</f>
        <v>106665</v>
      </c>
    </row>
    <row r="60" spans="1:5" x14ac:dyDescent="0.25">
      <c r="A60">
        <f>A1_2019!C13</f>
        <v>103</v>
      </c>
      <c r="B60">
        <f>A1_2019!$F$8</f>
        <v>2006</v>
      </c>
      <c r="C60" t="str">
        <f>VLOOKUP(A60,[3]Tabelle1!$A$2:$C$53,2,FALSE)</f>
        <v>Wolfsburg Stadt</v>
      </c>
      <c r="D60" t="str">
        <f>VLOOKUP(A60,[3]Tabelle1!$A$2:$C$53,3,FALSE)</f>
        <v>K03103</v>
      </c>
      <c r="E60">
        <f>VLOOKUP(A60,A1_2019!$C$11:$R$66,4,FALSE)</f>
        <v>120493</v>
      </c>
    </row>
    <row r="61" spans="1:5" x14ac:dyDescent="0.25">
      <c r="A61">
        <f>A1_2019!C14</f>
        <v>151</v>
      </c>
      <c r="B61">
        <f>A1_2019!$F$8</f>
        <v>2006</v>
      </c>
      <c r="C61" t="str">
        <f>VLOOKUP(A61,[3]Tabelle1!$A$2:$C$53,2,FALSE)</f>
        <v>Gifhorn</v>
      </c>
      <c r="D61" t="str">
        <f>VLOOKUP(A61,[3]Tabelle1!$A$2:$C$53,3,FALSE)</f>
        <v>K03151</v>
      </c>
      <c r="E61">
        <f>VLOOKUP(A61,A1_2019!$C$11:$R$66,4,FALSE)</f>
        <v>174974</v>
      </c>
    </row>
    <row r="62" spans="1:5" x14ac:dyDescent="0.25">
      <c r="A62">
        <f>A1_2019!C15</f>
        <v>153</v>
      </c>
      <c r="B62">
        <f>A1_2019!$F$8</f>
        <v>2006</v>
      </c>
      <c r="C62" t="str">
        <f>VLOOKUP(A62,[3]Tabelle1!$A$2:$C$53,2,FALSE)</f>
        <v>Goslar</v>
      </c>
      <c r="D62" t="str">
        <f>VLOOKUP(A62,[3]Tabelle1!$A$2:$C$53,3,FALSE)</f>
        <v>K03153</v>
      </c>
      <c r="E62">
        <f>VLOOKUP(A62,A1_2019!$C$11:$R$66,4,FALSE)</f>
        <v>149656</v>
      </c>
    </row>
    <row r="63" spans="1:5" x14ac:dyDescent="0.25">
      <c r="A63">
        <f>A1_2019!C16</f>
        <v>154</v>
      </c>
      <c r="B63">
        <f>A1_2019!$F$8</f>
        <v>2006</v>
      </c>
      <c r="C63" t="str">
        <f>VLOOKUP(A63,[3]Tabelle1!$A$2:$C$53,2,FALSE)</f>
        <v>Helmstedt</v>
      </c>
      <c r="D63" t="str">
        <f>VLOOKUP(A63,[3]Tabelle1!$A$2:$C$53,3,FALSE)</f>
        <v>K03154</v>
      </c>
      <c r="E63">
        <f>VLOOKUP(A63,A1_2019!$C$11:$R$66,4,FALSE)</f>
        <v>96972</v>
      </c>
    </row>
    <row r="64" spans="1:5" x14ac:dyDescent="0.25">
      <c r="A64">
        <f>A1_2019!C17</f>
        <v>155</v>
      </c>
      <c r="B64">
        <f>A1_2019!$F$8</f>
        <v>2006</v>
      </c>
      <c r="C64" t="str">
        <f>VLOOKUP(A64,[3]Tabelle1!$A$2:$C$53,2,FALSE)</f>
        <v>Northeim</v>
      </c>
      <c r="D64" t="str">
        <f>VLOOKUP(A64,[3]Tabelle1!$A$2:$C$53,3,FALSE)</f>
        <v>K03155</v>
      </c>
      <c r="E64">
        <f>VLOOKUP(A64,A1_2019!$C$11:$R$66,4,FALSE)</f>
        <v>145488</v>
      </c>
    </row>
    <row r="65" spans="1:5" x14ac:dyDescent="0.25">
      <c r="A65">
        <f>A1_2019!C18</f>
        <v>157</v>
      </c>
      <c r="B65">
        <f>A1_2019!$F$8</f>
        <v>2006</v>
      </c>
      <c r="C65" t="str">
        <f>VLOOKUP(A65,[3]Tabelle1!$A$2:$C$53,2,FALSE)</f>
        <v>Peine</v>
      </c>
      <c r="D65" t="str">
        <f>VLOOKUP(A65,[3]Tabelle1!$A$2:$C$53,3,FALSE)</f>
        <v>K03157</v>
      </c>
      <c r="E65">
        <f>VLOOKUP(A65,A1_2019!$C$11:$R$66,4,FALSE)</f>
        <v>134178</v>
      </c>
    </row>
    <row r="66" spans="1:5" x14ac:dyDescent="0.25">
      <c r="A66">
        <f>A1_2019!C19</f>
        <v>158</v>
      </c>
      <c r="B66">
        <f>A1_2019!$F$8</f>
        <v>2006</v>
      </c>
      <c r="C66" t="str">
        <f>VLOOKUP(A66,[3]Tabelle1!$A$2:$C$53,2,FALSE)</f>
        <v>Wolfenbüttel</v>
      </c>
      <c r="D66" t="str">
        <f>VLOOKUP(A66,[3]Tabelle1!$A$2:$C$53,3,FALSE)</f>
        <v>K03158</v>
      </c>
      <c r="E66">
        <f>VLOOKUP(A66,A1_2019!$C$11:$R$66,4,FALSE)</f>
        <v>125412</v>
      </c>
    </row>
    <row r="67" spans="1:5" x14ac:dyDescent="0.25">
      <c r="A67">
        <f>A1_2019!C20</f>
        <v>159</v>
      </c>
      <c r="B67">
        <f>A1_2019!$F$8</f>
        <v>2006</v>
      </c>
      <c r="C67" t="str">
        <f>VLOOKUP(A67,[3]Tabelle1!$A$2:$C$53,2,FALSE)</f>
        <v>Göttingen</v>
      </c>
      <c r="D67" t="str">
        <f>VLOOKUP(A67,[3]Tabelle1!$A$2:$C$53,3,FALSE)</f>
        <v>K03159</v>
      </c>
      <c r="E67">
        <f>VLOOKUP(A67,A1_2019!$C$11:$R$66,4,FALSE)</f>
        <v>342767</v>
      </c>
    </row>
    <row r="68" spans="1:5" x14ac:dyDescent="0.25">
      <c r="A68">
        <f>A1_2019!C21</f>
        <v>159016</v>
      </c>
      <c r="B68">
        <f>A1_2019!$F$8</f>
        <v>2006</v>
      </c>
      <c r="C68" t="e">
        <f>VLOOKUP(A68,[3]Tabelle1!$A$2:$C$53,2,FALSE)</f>
        <v>#N/A</v>
      </c>
      <c r="D68" t="e">
        <f>VLOOKUP(A68,[3]Tabelle1!$A$2:$C$53,3,FALSE)</f>
        <v>#N/A</v>
      </c>
      <c r="E68">
        <f>VLOOKUP(A68,A1_2019!$C$11:$R$66,4,FALSE)</f>
        <v>121531</v>
      </c>
    </row>
    <row r="69" spans="1:5" x14ac:dyDescent="0.25">
      <c r="A69">
        <f>A1_2019!C22</f>
        <v>159999</v>
      </c>
      <c r="B69">
        <f>A1_2019!$F$8</f>
        <v>2006</v>
      </c>
      <c r="C69" t="e">
        <f>VLOOKUP(A69,[3]Tabelle1!$A$2:$C$53,2,FALSE)</f>
        <v>#N/A</v>
      </c>
      <c r="D69" t="e">
        <f>VLOOKUP(A69,[3]Tabelle1!$A$2:$C$53,3,FALSE)</f>
        <v>#N/A</v>
      </c>
      <c r="E69">
        <f>VLOOKUP(A69,A1_2019!$C$11:$R$66,4,FALSE)</f>
        <v>221236</v>
      </c>
    </row>
    <row r="70" spans="1:5" x14ac:dyDescent="0.25">
      <c r="A70">
        <f>A1_2019!C23</f>
        <v>1</v>
      </c>
      <c r="B70">
        <f>A1_2019!$F$8</f>
        <v>2006</v>
      </c>
      <c r="C70" t="str">
        <f>VLOOKUP(A70,[3]Tabelle1!$A$2:$C$53,2,FALSE)</f>
        <v>Statistische Region Braunschweig</v>
      </c>
      <c r="D70" t="str">
        <f>VLOOKUP(A70,[3]Tabelle1!$A$2:$C$53,3,FALSE)</f>
        <v>K031</v>
      </c>
      <c r="E70">
        <f>VLOOKUP(A70,A1_2019!$C$11:$R$66,4,FALSE)</f>
        <v>1641776</v>
      </c>
    </row>
    <row r="71" spans="1:5" x14ac:dyDescent="0.25">
      <c r="A71">
        <f>A1_2019!C24</f>
        <v>241</v>
      </c>
      <c r="B71">
        <f>A1_2019!$F$8</f>
        <v>2006</v>
      </c>
      <c r="C71" t="str">
        <f>VLOOKUP(A71,[3]Tabelle1!$A$2:$C$53,2,FALSE)</f>
        <v>Hannover Region</v>
      </c>
      <c r="D71" t="str">
        <f>VLOOKUP(A71,[3]Tabelle1!$A$2:$C$53,3,FALSE)</f>
        <v>K03241</v>
      </c>
      <c r="E71">
        <f>VLOOKUP(A71,A1_2019!$C$11:$R$66,4,FALSE)</f>
        <v>1128772</v>
      </c>
    </row>
    <row r="72" spans="1:5" x14ac:dyDescent="0.25">
      <c r="A72">
        <f>A1_2019!C25</f>
        <v>241001</v>
      </c>
      <c r="B72">
        <f>A1_2019!$F$8</f>
        <v>2006</v>
      </c>
      <c r="C72" t="str">
        <f>VLOOKUP(A72,[3]Tabelle1!$A$2:$C$53,2,FALSE)</f>
        <v>Hannover Landeshauptstadt</v>
      </c>
      <c r="D72" t="str">
        <f>VLOOKUP(A72,[3]Tabelle1!$A$2:$C$53,3,FALSE)</f>
        <v>K03241001</v>
      </c>
      <c r="E72">
        <f>VLOOKUP(A72,A1_2019!$C$11:$R$66,4,FALSE)</f>
        <v>516343</v>
      </c>
    </row>
    <row r="73" spans="1:5" x14ac:dyDescent="0.25">
      <c r="A73">
        <f>A1_2019!C26</f>
        <v>241999</v>
      </c>
      <c r="B73">
        <f>A1_2019!$F$8</f>
        <v>2006</v>
      </c>
      <c r="C73">
        <f>VLOOKUP(A73,[3]Tabelle1!$A$2:$C$53,2,FALSE)</f>
        <v>0</v>
      </c>
      <c r="D73">
        <f>VLOOKUP(A73,[3]Tabelle1!$A$2:$C$53,3,FALSE)</f>
        <v>0</v>
      </c>
      <c r="E73">
        <f>VLOOKUP(A73,A1_2019!$C$11:$R$66,4,FALSE)</f>
        <v>612429</v>
      </c>
    </row>
    <row r="74" spans="1:5" x14ac:dyDescent="0.25">
      <c r="A74">
        <f>A1_2019!C27</f>
        <v>251</v>
      </c>
      <c r="B74">
        <f>A1_2019!$F$8</f>
        <v>2006</v>
      </c>
      <c r="C74" t="str">
        <f>VLOOKUP(A74,[3]Tabelle1!$A$2:$C$53,2,FALSE)</f>
        <v>Diepholz</v>
      </c>
      <c r="D74" t="str">
        <f>VLOOKUP(A74,[3]Tabelle1!$A$2:$C$53,3,FALSE)</f>
        <v>K03251</v>
      </c>
      <c r="E74">
        <f>VLOOKUP(A74,A1_2019!$C$11:$R$66,4,FALSE)</f>
        <v>215406</v>
      </c>
    </row>
    <row r="75" spans="1:5" x14ac:dyDescent="0.25">
      <c r="A75">
        <f>A1_2019!C28</f>
        <v>252</v>
      </c>
      <c r="B75">
        <f>A1_2019!$F$8</f>
        <v>2006</v>
      </c>
      <c r="C75" t="str">
        <f>VLOOKUP(A75,[3]Tabelle1!$A$2:$C$53,2,FALSE)</f>
        <v>Hameln-Pyrmont</v>
      </c>
      <c r="D75" t="str">
        <f>VLOOKUP(A75,[3]Tabelle1!$A$2:$C$53,3,FALSE)</f>
        <v>K03252</v>
      </c>
      <c r="E75">
        <f>VLOOKUP(A75,A1_2019!$C$11:$R$66,4,FALSE)</f>
        <v>158658</v>
      </c>
    </row>
    <row r="76" spans="1:5" x14ac:dyDescent="0.25">
      <c r="A76">
        <f>A1_2019!C29</f>
        <v>254</v>
      </c>
      <c r="B76">
        <f>A1_2019!$F$8</f>
        <v>2006</v>
      </c>
      <c r="C76" t="str">
        <f>VLOOKUP(A76,[3]Tabelle1!$A$2:$C$53,2,FALSE)</f>
        <v>Hildesheim</v>
      </c>
      <c r="D76" t="str">
        <f>VLOOKUP(A76,[3]Tabelle1!$A$2:$C$53,3,FALSE)</f>
        <v>K03254</v>
      </c>
      <c r="E76">
        <f>VLOOKUP(A76,A1_2019!$C$11:$R$66,4,FALSE)</f>
        <v>289984</v>
      </c>
    </row>
    <row r="77" spans="1:5" x14ac:dyDescent="0.25">
      <c r="A77">
        <f>A1_2019!C30</f>
        <v>254021</v>
      </c>
      <c r="B77">
        <f>A1_2019!$F$8</f>
        <v>2006</v>
      </c>
      <c r="C77" t="e">
        <f>VLOOKUP(A77,[3]Tabelle1!$A$2:$C$53,2,FALSE)</f>
        <v>#N/A</v>
      </c>
      <c r="D77" t="e">
        <f>VLOOKUP(A77,[3]Tabelle1!$A$2:$C$53,3,FALSE)</f>
        <v>#N/A</v>
      </c>
      <c r="E77">
        <f>VLOOKUP(A77,A1_2019!$C$11:$R$66,4,FALSE)</f>
        <v>103249</v>
      </c>
    </row>
    <row r="78" spans="1:5" x14ac:dyDescent="0.25">
      <c r="A78">
        <f>A1_2019!C31</f>
        <v>254999</v>
      </c>
      <c r="B78">
        <f>A1_2019!$F$8</f>
        <v>2006</v>
      </c>
      <c r="C78" t="e">
        <f>VLOOKUP(A78,[3]Tabelle1!$A$2:$C$53,2,FALSE)</f>
        <v>#N/A</v>
      </c>
      <c r="D78" t="e">
        <f>VLOOKUP(A78,[3]Tabelle1!$A$2:$C$53,3,FALSE)</f>
        <v>#N/A</v>
      </c>
      <c r="E78">
        <f>VLOOKUP(A78,A1_2019!$C$11:$R$66,4,FALSE)</f>
        <v>186735</v>
      </c>
    </row>
    <row r="79" spans="1:5" x14ac:dyDescent="0.25">
      <c r="A79">
        <f>A1_2019!C32</f>
        <v>255</v>
      </c>
      <c r="B79">
        <f>A1_2019!$F$8</f>
        <v>2006</v>
      </c>
      <c r="C79" t="str">
        <f>VLOOKUP(A79,[3]Tabelle1!$A$2:$C$53,2,FALSE)</f>
        <v>Holzminden</v>
      </c>
      <c r="D79" t="str">
        <f>VLOOKUP(A79,[3]Tabelle1!$A$2:$C$53,3,FALSE)</f>
        <v>K03255</v>
      </c>
      <c r="E79">
        <f>VLOOKUP(A79,A1_2019!$C$11:$R$66,4,FALSE)</f>
        <v>76888</v>
      </c>
    </row>
    <row r="80" spans="1:5" x14ac:dyDescent="0.25">
      <c r="A80">
        <f>A1_2019!C33</f>
        <v>256</v>
      </c>
      <c r="B80">
        <f>A1_2019!$F$8</f>
        <v>2006</v>
      </c>
      <c r="C80" t="str">
        <f>VLOOKUP(A80,[3]Tabelle1!$A$2:$C$53,2,FALSE)</f>
        <v>Nienburg (Weser)</v>
      </c>
      <c r="D80" t="str">
        <f>VLOOKUP(A80,[3]Tabelle1!$A$2:$C$53,3,FALSE)</f>
        <v>K03256</v>
      </c>
      <c r="E80">
        <f>VLOOKUP(A80,A1_2019!$C$11:$R$66,4,FALSE)</f>
        <v>125436</v>
      </c>
    </row>
    <row r="81" spans="1:5" x14ac:dyDescent="0.25">
      <c r="A81">
        <f>A1_2019!C34</f>
        <v>257</v>
      </c>
      <c r="B81">
        <f>A1_2019!$F$8</f>
        <v>2006</v>
      </c>
      <c r="C81" t="str">
        <f>VLOOKUP(A81,[3]Tabelle1!$A$2:$C$53,2,FALSE)</f>
        <v>Schaumburg</v>
      </c>
      <c r="D81" t="str">
        <f>VLOOKUP(A81,[3]Tabelle1!$A$2:$C$53,3,FALSE)</f>
        <v>K03257</v>
      </c>
      <c r="E81">
        <f>VLOOKUP(A81,A1_2019!$C$11:$R$66,4,FALSE)</f>
        <v>165109</v>
      </c>
    </row>
    <row r="82" spans="1:5" x14ac:dyDescent="0.25">
      <c r="A82">
        <f>A1_2019!C35</f>
        <v>2</v>
      </c>
      <c r="B82">
        <f>A1_2019!$F$8</f>
        <v>2006</v>
      </c>
      <c r="C82" t="str">
        <f>VLOOKUP(A82,[3]Tabelle1!$A$2:$C$53,2,FALSE)</f>
        <v>Statistische Region Hannover</v>
      </c>
      <c r="D82" t="str">
        <f>VLOOKUP(A82,[3]Tabelle1!$A$2:$C$53,3,FALSE)</f>
        <v>K032</v>
      </c>
      <c r="E82">
        <f>VLOOKUP(A82,A1_2019!$C$11:$R$66,4,FALSE)</f>
        <v>2160253</v>
      </c>
    </row>
    <row r="83" spans="1:5" x14ac:dyDescent="0.25">
      <c r="A83">
        <f>A1_2019!C36</f>
        <v>351</v>
      </c>
      <c r="B83">
        <f>A1_2019!$F$8</f>
        <v>2006</v>
      </c>
      <c r="C83" t="str">
        <f>VLOOKUP(A83,[3]Tabelle1!$A$2:$C$53,2,FALSE)</f>
        <v>Celle</v>
      </c>
      <c r="D83" t="str">
        <f>VLOOKUP(A83,[3]Tabelle1!$A$2:$C$53,3,FALSE)</f>
        <v>K03351</v>
      </c>
      <c r="E83">
        <f>VLOOKUP(A83,A1_2019!$C$11:$R$66,4,FALSE)</f>
        <v>181936</v>
      </c>
    </row>
    <row r="84" spans="1:5" x14ac:dyDescent="0.25">
      <c r="A84">
        <f>A1_2019!C37</f>
        <v>352</v>
      </c>
      <c r="B84">
        <f>A1_2019!$F$8</f>
        <v>2006</v>
      </c>
      <c r="C84" t="str">
        <f>VLOOKUP(A84,[3]Tabelle1!$A$2:$C$53,2,FALSE)</f>
        <v>Cuxhaven</v>
      </c>
      <c r="D84" t="str">
        <f>VLOOKUP(A84,[3]Tabelle1!$A$2:$C$53,3,FALSE)</f>
        <v>K03352</v>
      </c>
      <c r="E84">
        <f>VLOOKUP(A84,A1_2019!$C$11:$R$66,4,FALSE)</f>
        <v>204235</v>
      </c>
    </row>
    <row r="85" spans="1:5" x14ac:dyDescent="0.25">
      <c r="A85">
        <f>A1_2019!C38</f>
        <v>353</v>
      </c>
      <c r="B85">
        <f>A1_2019!$F$8</f>
        <v>2006</v>
      </c>
      <c r="C85" t="str">
        <f>VLOOKUP(A85,[3]Tabelle1!$A$2:$C$53,2,FALSE)</f>
        <v>Harburg</v>
      </c>
      <c r="D85" t="str">
        <f>VLOOKUP(A85,[3]Tabelle1!$A$2:$C$53,3,FALSE)</f>
        <v>K03353</v>
      </c>
      <c r="E85">
        <f>VLOOKUP(A85,A1_2019!$C$11:$R$66,4,FALSE)</f>
        <v>242748</v>
      </c>
    </row>
    <row r="86" spans="1:5" x14ac:dyDescent="0.25">
      <c r="A86">
        <f>A1_2019!C39</f>
        <v>354</v>
      </c>
      <c r="B86">
        <f>A1_2019!$F$8</f>
        <v>2006</v>
      </c>
      <c r="C86" t="str">
        <f>VLOOKUP(A86,[3]Tabelle1!$A$2:$C$53,2,FALSE)</f>
        <v>Lüchow-Dannenberg</v>
      </c>
      <c r="D86" t="str">
        <f>VLOOKUP(A86,[3]Tabelle1!$A$2:$C$53,3,FALSE)</f>
        <v>K03354</v>
      </c>
      <c r="E86">
        <f>VLOOKUP(A86,A1_2019!$C$11:$R$66,4,FALSE)</f>
        <v>50878</v>
      </c>
    </row>
    <row r="87" spans="1:5" x14ac:dyDescent="0.25">
      <c r="A87">
        <f>A1_2019!C40</f>
        <v>355</v>
      </c>
      <c r="B87">
        <f>A1_2019!$F$8</f>
        <v>2006</v>
      </c>
      <c r="C87" t="str">
        <f>VLOOKUP(A87,[3]Tabelle1!$A$2:$C$53,2,FALSE)</f>
        <v>Lüneburg</v>
      </c>
      <c r="D87" t="str">
        <f>VLOOKUP(A87,[3]Tabelle1!$A$2:$C$53,3,FALSE)</f>
        <v>K03355</v>
      </c>
      <c r="E87">
        <f>VLOOKUP(A87,A1_2019!$C$11:$R$66,4,FALSE)</f>
        <v>175906</v>
      </c>
    </row>
    <row r="88" spans="1:5" x14ac:dyDescent="0.25">
      <c r="A88">
        <f>A1_2019!C41</f>
        <v>356</v>
      </c>
      <c r="B88">
        <f>A1_2019!$F$8</f>
        <v>2006</v>
      </c>
      <c r="C88" t="str">
        <f>VLOOKUP(A88,[3]Tabelle1!$A$2:$C$53,2,FALSE)</f>
        <v>Osterholz</v>
      </c>
      <c r="D88" t="str">
        <f>VLOOKUP(A88,[3]Tabelle1!$A$2:$C$53,3,FALSE)</f>
        <v>K03356</v>
      </c>
      <c r="E88">
        <f>VLOOKUP(A88,A1_2019!$C$11:$R$66,4,FALSE)</f>
        <v>112498</v>
      </c>
    </row>
    <row r="89" spans="1:5" x14ac:dyDescent="0.25">
      <c r="A89">
        <f>A1_2019!C42</f>
        <v>357</v>
      </c>
      <c r="B89">
        <f>A1_2019!$F$8</f>
        <v>2006</v>
      </c>
      <c r="C89" t="str">
        <f>VLOOKUP(A89,[3]Tabelle1!$A$2:$C$53,2,FALSE)</f>
        <v>Rotenburg (Wümme)</v>
      </c>
      <c r="D89" t="str">
        <f>VLOOKUP(A89,[3]Tabelle1!$A$2:$C$53,3,FALSE)</f>
        <v>K03357</v>
      </c>
      <c r="E89">
        <f>VLOOKUP(A89,A1_2019!$C$11:$R$66,4,FALSE)</f>
        <v>164958</v>
      </c>
    </row>
    <row r="90" spans="1:5" x14ac:dyDescent="0.25">
      <c r="A90">
        <f>A1_2019!C43</f>
        <v>358</v>
      </c>
      <c r="B90">
        <f>A1_2019!$F$8</f>
        <v>2006</v>
      </c>
      <c r="C90" t="str">
        <f>VLOOKUP(A90,[3]Tabelle1!$A$2:$C$53,2,FALSE)</f>
        <v>Heidekreis</v>
      </c>
      <c r="D90" t="str">
        <f>VLOOKUP(A90,[3]Tabelle1!$A$2:$C$53,3,FALSE)</f>
        <v>K03358</v>
      </c>
      <c r="E90">
        <f>VLOOKUP(A90,A1_2019!$C$11:$R$66,4,FALSE)</f>
        <v>142234</v>
      </c>
    </row>
    <row r="91" spans="1:5" x14ac:dyDescent="0.25">
      <c r="A91">
        <f>A1_2019!C44</f>
        <v>359</v>
      </c>
      <c r="B91">
        <f>A1_2019!$F$8</f>
        <v>2006</v>
      </c>
      <c r="C91" t="str">
        <f>VLOOKUP(A91,[3]Tabelle1!$A$2:$C$53,2,FALSE)</f>
        <v>Stade</v>
      </c>
      <c r="D91" t="str">
        <f>VLOOKUP(A91,[3]Tabelle1!$A$2:$C$53,3,FALSE)</f>
        <v>K03359</v>
      </c>
      <c r="E91">
        <f>VLOOKUP(A91,A1_2019!$C$11:$R$66,4,FALSE)</f>
        <v>197122</v>
      </c>
    </row>
    <row r="92" spans="1:5" x14ac:dyDescent="0.25">
      <c r="A92">
        <f>A1_2019!C45</f>
        <v>360</v>
      </c>
      <c r="B92">
        <f>A1_2019!$F$8</f>
        <v>2006</v>
      </c>
      <c r="C92" t="str">
        <f>VLOOKUP(A92,[3]Tabelle1!$A$2:$C$53,2,FALSE)</f>
        <v>Uelzen</v>
      </c>
      <c r="D92" t="str">
        <f>VLOOKUP(A92,[3]Tabelle1!$A$2:$C$53,3,FALSE)</f>
        <v>K03360</v>
      </c>
      <c r="E92">
        <f>VLOOKUP(A92,A1_2019!$C$11:$R$66,4,FALSE)</f>
        <v>96458</v>
      </c>
    </row>
    <row r="93" spans="1:5" x14ac:dyDescent="0.25">
      <c r="A93">
        <f>A1_2019!C46</f>
        <v>361</v>
      </c>
      <c r="B93">
        <f>A1_2019!$F$8</f>
        <v>2006</v>
      </c>
      <c r="C93" t="str">
        <f>VLOOKUP(A93,[3]Tabelle1!$A$2:$C$53,2,FALSE)</f>
        <v>Verden</v>
      </c>
      <c r="D93" t="str">
        <f>VLOOKUP(A93,[3]Tabelle1!$A$2:$C$53,3,FALSE)</f>
        <v>K03361</v>
      </c>
      <c r="E93">
        <f>VLOOKUP(A93,A1_2019!$C$11:$R$66,4,FALSE)</f>
        <v>133965</v>
      </c>
    </row>
    <row r="94" spans="1:5" x14ac:dyDescent="0.25">
      <c r="A94">
        <f>A1_2019!C47</f>
        <v>3</v>
      </c>
      <c r="B94">
        <f>A1_2019!$F$8</f>
        <v>2006</v>
      </c>
      <c r="C94" t="str">
        <f>VLOOKUP(A94,[3]Tabelle1!$A$2:$C$53,2,FALSE)</f>
        <v>Statistische Region Lüneburg</v>
      </c>
      <c r="D94" t="str">
        <f>VLOOKUP(A94,[3]Tabelle1!$A$2:$C$53,3,FALSE)</f>
        <v>K033</v>
      </c>
      <c r="E94">
        <f>VLOOKUP(A94,A1_2019!$C$11:$R$66,4,FALSE)</f>
        <v>1702938</v>
      </c>
    </row>
    <row r="95" spans="1:5" x14ac:dyDescent="0.25">
      <c r="A95">
        <f>A1_2019!C48</f>
        <v>401</v>
      </c>
      <c r="B95">
        <f>A1_2019!$F$8</f>
        <v>2006</v>
      </c>
      <c r="C95" t="str">
        <f>VLOOKUP(A95,[3]Tabelle1!$A$2:$C$53,2,FALSE)</f>
        <v>Delmenhorst.Stadt</v>
      </c>
      <c r="D95" t="str">
        <f>VLOOKUP(A95,[3]Tabelle1!$A$2:$C$53,3,FALSE)</f>
        <v>K03401</v>
      </c>
      <c r="E95">
        <f>VLOOKUP(A95,A1_2019!$C$11:$R$66,4,FALSE)</f>
        <v>75320</v>
      </c>
    </row>
    <row r="96" spans="1:5" x14ac:dyDescent="0.25">
      <c r="A96">
        <f>A1_2019!C49</f>
        <v>402</v>
      </c>
      <c r="B96">
        <f>A1_2019!$F$8</f>
        <v>2006</v>
      </c>
      <c r="C96" t="str">
        <f>VLOOKUP(A96,[3]Tabelle1!$A$2:$C$53,2,FALSE)</f>
        <v>Emden Stadt</v>
      </c>
      <c r="D96" t="str">
        <f>VLOOKUP(A96,[3]Tabelle1!$A$2:$C$53,3,FALSE)</f>
        <v>K03402</v>
      </c>
      <c r="E96">
        <f>VLOOKUP(A96,A1_2019!$C$11:$R$66,4,FALSE)</f>
        <v>51742</v>
      </c>
    </row>
    <row r="97" spans="1:5" x14ac:dyDescent="0.25">
      <c r="A97">
        <f>A1_2019!C50</f>
        <v>403</v>
      </c>
      <c r="B97">
        <f>A1_2019!$F$8</f>
        <v>2006</v>
      </c>
      <c r="C97" t="str">
        <f>VLOOKUP(A97,[3]Tabelle1!$A$2:$C$53,2,FALSE)</f>
        <v>Oldenburg (Oldb) Stadt</v>
      </c>
      <c r="D97" t="str">
        <f>VLOOKUP(A97,[3]Tabelle1!$A$2:$C$53,3,FALSE)</f>
        <v>K03403</v>
      </c>
      <c r="E97">
        <f>VLOOKUP(A97,A1_2019!$C$11:$R$66,4,FALSE)</f>
        <v>159060</v>
      </c>
    </row>
    <row r="98" spans="1:5" x14ac:dyDescent="0.25">
      <c r="A98">
        <f>A1_2019!C51</f>
        <v>404</v>
      </c>
      <c r="B98">
        <f>A1_2019!$F$8</f>
        <v>2006</v>
      </c>
      <c r="C98" t="str">
        <f>VLOOKUP(A98,[3]Tabelle1!$A$2:$C$53,2,FALSE)</f>
        <v>Osnabrück Stadt</v>
      </c>
      <c r="D98" t="str">
        <f>VLOOKUP(A98,[3]Tabelle1!$A$2:$C$53,3,FALSE)</f>
        <v>K03404</v>
      </c>
      <c r="E98">
        <f>VLOOKUP(A98,A1_2019!$C$11:$R$66,4,FALSE)</f>
        <v>163020</v>
      </c>
    </row>
    <row r="99" spans="1:5" x14ac:dyDescent="0.25">
      <c r="A99">
        <f>A1_2019!C52</f>
        <v>405</v>
      </c>
      <c r="B99">
        <f>A1_2019!$F$8</f>
        <v>2006</v>
      </c>
      <c r="C99" t="str">
        <f>VLOOKUP(A99,[3]Tabelle1!$A$2:$C$53,2,FALSE)</f>
        <v>Wilhelmshaven Stadt</v>
      </c>
      <c r="D99" t="str">
        <f>VLOOKUP(A99,[3]Tabelle1!$A$2:$C$53,3,FALSE)</f>
        <v>K03405</v>
      </c>
      <c r="E99">
        <f>VLOOKUP(A99,A1_2019!$C$11:$R$66,4,FALSE)</f>
        <v>82797</v>
      </c>
    </row>
    <row r="100" spans="1:5" x14ac:dyDescent="0.25">
      <c r="A100">
        <f>A1_2019!C53</f>
        <v>451</v>
      </c>
      <c r="B100">
        <f>A1_2019!$F$8</f>
        <v>2006</v>
      </c>
      <c r="C100" t="str">
        <f>VLOOKUP(A100,[3]Tabelle1!$A$2:$C$53,2,FALSE)</f>
        <v>Ammerland</v>
      </c>
      <c r="D100" t="str">
        <f>VLOOKUP(A100,[3]Tabelle1!$A$2:$C$53,3,FALSE)</f>
        <v>K03451</v>
      </c>
      <c r="E100">
        <f>VLOOKUP(A100,A1_2019!$C$11:$R$66,4,FALSE)</f>
        <v>116626</v>
      </c>
    </row>
    <row r="101" spans="1:5" x14ac:dyDescent="0.25">
      <c r="A101">
        <f>A1_2019!C54</f>
        <v>452</v>
      </c>
      <c r="B101">
        <f>A1_2019!$F$8</f>
        <v>2006</v>
      </c>
      <c r="C101" t="str">
        <f>VLOOKUP(A101,[3]Tabelle1!$A$2:$C$53,2,FALSE)</f>
        <v>Aurich</v>
      </c>
      <c r="D101" t="str">
        <f>VLOOKUP(A101,[3]Tabelle1!$A$2:$C$53,3,FALSE)</f>
        <v>K03452</v>
      </c>
      <c r="E101">
        <f>VLOOKUP(A101,A1_2019!$C$11:$R$66,4,FALSE)</f>
        <v>190252</v>
      </c>
    </row>
    <row r="102" spans="1:5" x14ac:dyDescent="0.25">
      <c r="A102">
        <f>A1_2019!C55</f>
        <v>453</v>
      </c>
      <c r="B102">
        <f>A1_2019!$F$8</f>
        <v>2006</v>
      </c>
      <c r="C102" t="str">
        <f>VLOOKUP(A102,[3]Tabelle1!$A$2:$C$53,2,FALSE)</f>
        <v>Cloppenburg</v>
      </c>
      <c r="D102" t="str">
        <f>VLOOKUP(A102,[3]Tabelle1!$A$2:$C$53,3,FALSE)</f>
        <v>K03453</v>
      </c>
      <c r="E102">
        <f>VLOOKUP(A102,A1_2019!$C$11:$R$66,4,FALSE)</f>
        <v>156241</v>
      </c>
    </row>
    <row r="103" spans="1:5" x14ac:dyDescent="0.25">
      <c r="A103">
        <f>A1_2019!C56</f>
        <v>454</v>
      </c>
      <c r="B103">
        <f>A1_2019!$F$8</f>
        <v>2006</v>
      </c>
      <c r="C103" t="str">
        <f>VLOOKUP(A103,[3]Tabelle1!$A$2:$C$53,2,FALSE)</f>
        <v>Emsland</v>
      </c>
      <c r="D103" t="str">
        <f>VLOOKUP(A103,[3]Tabelle1!$A$2:$C$53,3,FALSE)</f>
        <v>K03454</v>
      </c>
      <c r="E103">
        <f>VLOOKUP(A103,A1_2019!$C$11:$R$66,4,FALSE)</f>
        <v>311965</v>
      </c>
    </row>
    <row r="104" spans="1:5" x14ac:dyDescent="0.25">
      <c r="A104">
        <f>A1_2019!C57</f>
        <v>455</v>
      </c>
      <c r="B104">
        <f>A1_2019!$F$8</f>
        <v>2006</v>
      </c>
      <c r="C104" t="str">
        <f>VLOOKUP(A104,[3]Tabelle1!$A$2:$C$53,2,FALSE)</f>
        <v>Friesland</v>
      </c>
      <c r="D104" t="str">
        <f>VLOOKUP(A104,[3]Tabelle1!$A$2:$C$53,3,FALSE)</f>
        <v>K03455</v>
      </c>
      <c r="E104">
        <f>VLOOKUP(A104,A1_2019!$C$11:$R$66,4,FALSE)</f>
        <v>101192</v>
      </c>
    </row>
    <row r="105" spans="1:5" x14ac:dyDescent="0.25">
      <c r="A105">
        <f>A1_2019!C58</f>
        <v>456</v>
      </c>
      <c r="B105">
        <f>A1_2019!$F$8</f>
        <v>2006</v>
      </c>
      <c r="C105" t="str">
        <f>VLOOKUP(A105,[3]Tabelle1!$A$2:$C$53,2,FALSE)</f>
        <v>Grafschaft Bentheim</v>
      </c>
      <c r="D105" t="str">
        <f>VLOOKUP(A105,[3]Tabelle1!$A$2:$C$53,3,FALSE)</f>
        <v>K03456</v>
      </c>
      <c r="E105">
        <f>VLOOKUP(A105,A1_2019!$C$11:$R$66,4,FALSE)</f>
        <v>134840</v>
      </c>
    </row>
    <row r="106" spans="1:5" x14ac:dyDescent="0.25">
      <c r="A106">
        <f>A1_2019!C59</f>
        <v>457</v>
      </c>
      <c r="B106">
        <f>A1_2019!$F$8</f>
        <v>2006</v>
      </c>
      <c r="C106" t="str">
        <f>VLOOKUP(A106,[3]Tabelle1!$A$2:$C$53,2,FALSE)</f>
        <v>Leer</v>
      </c>
      <c r="D106" t="str">
        <f>VLOOKUP(A106,[3]Tabelle1!$A$2:$C$53,3,FALSE)</f>
        <v>K03457</v>
      </c>
      <c r="E106">
        <f>VLOOKUP(A106,A1_2019!$C$11:$R$66,4,FALSE)</f>
        <v>165347</v>
      </c>
    </row>
    <row r="107" spans="1:5" x14ac:dyDescent="0.25">
      <c r="A107">
        <f>A1_2019!C60</f>
        <v>458</v>
      </c>
      <c r="B107">
        <f>A1_2019!$F$8</f>
        <v>2006</v>
      </c>
      <c r="C107" t="str">
        <f>VLOOKUP(A107,[3]Tabelle1!$A$2:$C$53,2,FALSE)</f>
        <v>Oldenburg</v>
      </c>
      <c r="D107" t="str">
        <f>VLOOKUP(A107,[3]Tabelle1!$A$2:$C$53,3,FALSE)</f>
        <v>K03458</v>
      </c>
      <c r="E107">
        <f>VLOOKUP(A107,A1_2019!$C$11:$R$66,4,FALSE)</f>
        <v>125949</v>
      </c>
    </row>
    <row r="108" spans="1:5" x14ac:dyDescent="0.25">
      <c r="A108">
        <f>A1_2019!C61</f>
        <v>459</v>
      </c>
      <c r="B108">
        <f>A1_2019!$F$8</f>
        <v>2006</v>
      </c>
      <c r="C108" t="str">
        <f>VLOOKUP(A108,[3]Tabelle1!$A$2:$C$53,2,FALSE)</f>
        <v>Osnabrück</v>
      </c>
      <c r="D108" t="str">
        <f>VLOOKUP(A108,[3]Tabelle1!$A$2:$C$53,3,FALSE)</f>
        <v>K03459</v>
      </c>
      <c r="E108">
        <f>VLOOKUP(A108,A1_2019!$C$11:$R$66,4,FALSE)</f>
        <v>359340</v>
      </c>
    </row>
    <row r="109" spans="1:5" x14ac:dyDescent="0.25">
      <c r="A109">
        <f>A1_2019!C62</f>
        <v>460</v>
      </c>
      <c r="B109">
        <f>A1_2019!$F$8</f>
        <v>2006</v>
      </c>
      <c r="C109" t="str">
        <f>VLOOKUP(A109,[3]Tabelle1!$A$2:$C$53,2,FALSE)</f>
        <v>Vechta</v>
      </c>
      <c r="D109" t="str">
        <f>VLOOKUP(A109,[3]Tabelle1!$A$2:$C$53,3,FALSE)</f>
        <v>K03460</v>
      </c>
      <c r="E109">
        <f>VLOOKUP(A109,A1_2019!$C$11:$R$66,4,FALSE)</f>
        <v>133104</v>
      </c>
    </row>
    <row r="110" spans="1:5" x14ac:dyDescent="0.25">
      <c r="A110">
        <f>A1_2019!C63</f>
        <v>461</v>
      </c>
      <c r="B110">
        <f>A1_2019!$F$8</f>
        <v>2006</v>
      </c>
      <c r="C110" t="str">
        <f>VLOOKUP(A110,[3]Tabelle1!$A$2:$C$53,2,FALSE)</f>
        <v>Wesermarsch</v>
      </c>
      <c r="D110" t="str">
        <f>VLOOKUP(A110,[3]Tabelle1!$A$2:$C$53,3,FALSE)</f>
        <v>K03461</v>
      </c>
      <c r="E110">
        <f>VLOOKUP(A110,A1_2019!$C$11:$R$66,4,FALSE)</f>
        <v>93094</v>
      </c>
    </row>
    <row r="111" spans="1:5" x14ac:dyDescent="0.25">
      <c r="A111">
        <f>A1_2019!C64</f>
        <v>462</v>
      </c>
      <c r="B111">
        <f>A1_2019!$F$8</f>
        <v>2006</v>
      </c>
      <c r="C111" t="str">
        <f>VLOOKUP(A111,[3]Tabelle1!$A$2:$C$53,2,FALSE)</f>
        <v>Wittmund</v>
      </c>
      <c r="D111" t="str">
        <f>VLOOKUP(A111,[3]Tabelle1!$A$2:$C$53,3,FALSE)</f>
        <v>K03462</v>
      </c>
      <c r="E111">
        <f>VLOOKUP(A111,A1_2019!$C$11:$R$66,4,FALSE)</f>
        <v>57829</v>
      </c>
    </row>
    <row r="112" spans="1:5" x14ac:dyDescent="0.25">
      <c r="A112">
        <f>A1_2019!C65</f>
        <v>4</v>
      </c>
      <c r="B112">
        <f>A1_2019!$F$8</f>
        <v>2006</v>
      </c>
      <c r="C112" t="str">
        <f>VLOOKUP(A112,[3]Tabelle1!$A$2:$C$53,2,FALSE)</f>
        <v>Statistische Region Weser-Ems</v>
      </c>
      <c r="D112" t="str">
        <f>VLOOKUP(A112,[3]Tabelle1!$A$2:$C$53,3,FALSE)</f>
        <v>K034</v>
      </c>
      <c r="E112">
        <f>VLOOKUP(A112,A1_2019!$C$11:$R$66,4,FALSE)</f>
        <v>2477718</v>
      </c>
    </row>
    <row r="113" spans="1:5" x14ac:dyDescent="0.25">
      <c r="A113">
        <f>A1_2019!C66</f>
        <v>0</v>
      </c>
      <c r="B113">
        <f>A1_2019!$F$8</f>
        <v>2006</v>
      </c>
      <c r="C113" t="str">
        <f>VLOOKUP(A113,[3]Tabelle1!$A$2:$C$53,2,FALSE)</f>
        <v>Niedersachsen</v>
      </c>
      <c r="D113" t="str">
        <f>VLOOKUP(A113,[3]Tabelle1!$A$2:$C$53,3,FALSE)</f>
        <v>K030</v>
      </c>
      <c r="E113">
        <f>VLOOKUP(A113,A1_2019!$C$11:$R$66,4,FALSE)</f>
        <v>7982685</v>
      </c>
    </row>
    <row r="114" spans="1:5" x14ac:dyDescent="0.25">
      <c r="A114">
        <f>A1_2019!C11</f>
        <v>101</v>
      </c>
      <c r="B114">
        <f>A1_2019!$G$8</f>
        <v>2007</v>
      </c>
      <c r="C114" t="str">
        <f>VLOOKUP(A114,[3]Tabelle1!$A$2:$C$53,2,FALSE)</f>
        <v>Braunschweig Stadt</v>
      </c>
      <c r="D114" t="str">
        <f>VLOOKUP(A114,[3]Tabelle1!$A$2:$C$53,3,FALSE)</f>
        <v>K03101</v>
      </c>
      <c r="E114">
        <f>VLOOKUP(A114,A1_2019!$C$11:$R$66,5,FALSE)</f>
        <v>245810</v>
      </c>
    </row>
    <row r="115" spans="1:5" x14ac:dyDescent="0.25">
      <c r="A115">
        <f>A1_2019!C12</f>
        <v>102</v>
      </c>
      <c r="B115">
        <f>A1_2019!$G$8</f>
        <v>2007</v>
      </c>
      <c r="C115" t="str">
        <f>VLOOKUP(A115,[3]Tabelle1!$A$2:$C$53,2,FALSE)</f>
        <v>Salzgitter Stadt</v>
      </c>
      <c r="D115" t="str">
        <f>VLOOKUP(A115,[3]Tabelle1!$A$2:$C$53,3,FALSE)</f>
        <v>K03102</v>
      </c>
      <c r="E115">
        <f>VLOOKUP(A115,A1_2019!$C$11:$R$66,5,FALSE)</f>
        <v>105320</v>
      </c>
    </row>
    <row r="116" spans="1:5" x14ac:dyDescent="0.25">
      <c r="A116">
        <f>A1_2019!C13</f>
        <v>103</v>
      </c>
      <c r="B116">
        <f>A1_2019!$G$8</f>
        <v>2007</v>
      </c>
      <c r="C116" t="str">
        <f>VLOOKUP(A116,[3]Tabelle1!$A$2:$C$53,2,FALSE)</f>
        <v>Wolfsburg Stadt</v>
      </c>
      <c r="D116" t="str">
        <f>VLOOKUP(A116,[3]Tabelle1!$A$2:$C$53,3,FALSE)</f>
        <v>K03103</v>
      </c>
      <c r="E116">
        <f>VLOOKUP(A116,A1_2019!$C$11:$R$66,5,FALSE)</f>
        <v>120009</v>
      </c>
    </row>
    <row r="117" spans="1:5" x14ac:dyDescent="0.25">
      <c r="A117">
        <f>A1_2019!C14</f>
        <v>151</v>
      </c>
      <c r="B117">
        <f>A1_2019!$G$8</f>
        <v>2007</v>
      </c>
      <c r="C117" t="str">
        <f>VLOOKUP(A117,[3]Tabelle1!$A$2:$C$53,2,FALSE)</f>
        <v>Gifhorn</v>
      </c>
      <c r="D117" t="str">
        <f>VLOOKUP(A117,[3]Tabelle1!$A$2:$C$53,3,FALSE)</f>
        <v>K03151</v>
      </c>
      <c r="E117">
        <f>VLOOKUP(A117,A1_2019!$C$11:$R$66,5,FALSE)</f>
        <v>174401</v>
      </c>
    </row>
    <row r="118" spans="1:5" x14ac:dyDescent="0.25">
      <c r="A118">
        <f>A1_2019!C15</f>
        <v>153</v>
      </c>
      <c r="B118">
        <f>A1_2019!$G$8</f>
        <v>2007</v>
      </c>
      <c r="C118" t="str">
        <f>VLOOKUP(A118,[3]Tabelle1!$A$2:$C$53,2,FALSE)</f>
        <v>Goslar</v>
      </c>
      <c r="D118" t="str">
        <f>VLOOKUP(A118,[3]Tabelle1!$A$2:$C$53,3,FALSE)</f>
        <v>K03153</v>
      </c>
      <c r="E118">
        <f>VLOOKUP(A118,A1_2019!$C$11:$R$66,5,FALSE)</f>
        <v>148091</v>
      </c>
    </row>
    <row r="119" spans="1:5" x14ac:dyDescent="0.25">
      <c r="A119">
        <f>A1_2019!C16</f>
        <v>154</v>
      </c>
      <c r="B119">
        <f>A1_2019!$G$8</f>
        <v>2007</v>
      </c>
      <c r="C119" t="str">
        <f>VLOOKUP(A119,[3]Tabelle1!$A$2:$C$53,2,FALSE)</f>
        <v>Helmstedt</v>
      </c>
      <c r="D119" t="str">
        <f>VLOOKUP(A119,[3]Tabelle1!$A$2:$C$53,3,FALSE)</f>
        <v>K03154</v>
      </c>
      <c r="E119">
        <f>VLOOKUP(A119,A1_2019!$C$11:$R$66,5,FALSE)</f>
        <v>95871</v>
      </c>
    </row>
    <row r="120" spans="1:5" x14ac:dyDescent="0.25">
      <c r="A120">
        <f>A1_2019!C17</f>
        <v>155</v>
      </c>
      <c r="B120">
        <f>A1_2019!$G$8</f>
        <v>2007</v>
      </c>
      <c r="C120" t="str">
        <f>VLOOKUP(A120,[3]Tabelle1!$A$2:$C$53,2,FALSE)</f>
        <v>Northeim</v>
      </c>
      <c r="D120" t="str">
        <f>VLOOKUP(A120,[3]Tabelle1!$A$2:$C$53,3,FALSE)</f>
        <v>K03155</v>
      </c>
      <c r="E120">
        <f>VLOOKUP(A120,A1_2019!$C$11:$R$66,5,FALSE)</f>
        <v>144044</v>
      </c>
    </row>
    <row r="121" spans="1:5" x14ac:dyDescent="0.25">
      <c r="A121">
        <f>A1_2019!C18</f>
        <v>157</v>
      </c>
      <c r="B121">
        <f>A1_2019!$G$8</f>
        <v>2007</v>
      </c>
      <c r="C121" t="str">
        <f>VLOOKUP(A121,[3]Tabelle1!$A$2:$C$53,2,FALSE)</f>
        <v>Peine</v>
      </c>
      <c r="D121" t="str">
        <f>VLOOKUP(A121,[3]Tabelle1!$A$2:$C$53,3,FALSE)</f>
        <v>K03157</v>
      </c>
      <c r="E121">
        <f>VLOOKUP(A121,A1_2019!$C$11:$R$66,5,FALSE)</f>
        <v>133560</v>
      </c>
    </row>
    <row r="122" spans="1:5" x14ac:dyDescent="0.25">
      <c r="A122">
        <f>A1_2019!C19</f>
        <v>158</v>
      </c>
      <c r="B122">
        <f>A1_2019!$G$8</f>
        <v>2007</v>
      </c>
      <c r="C122" t="str">
        <f>VLOOKUP(A122,[3]Tabelle1!$A$2:$C$53,2,FALSE)</f>
        <v>Wolfenbüttel</v>
      </c>
      <c r="D122" t="str">
        <f>VLOOKUP(A122,[3]Tabelle1!$A$2:$C$53,3,FALSE)</f>
        <v>K03158</v>
      </c>
      <c r="E122">
        <f>VLOOKUP(A122,A1_2019!$C$11:$R$66,5,FALSE)</f>
        <v>124652</v>
      </c>
    </row>
    <row r="123" spans="1:5" x14ac:dyDescent="0.25">
      <c r="A123">
        <f>A1_2019!C20</f>
        <v>159</v>
      </c>
      <c r="B123">
        <f>A1_2019!$G$8</f>
        <v>2007</v>
      </c>
      <c r="C123" t="str">
        <f>VLOOKUP(A123,[3]Tabelle1!$A$2:$C$53,2,FALSE)</f>
        <v>Göttingen</v>
      </c>
      <c r="D123" t="str">
        <f>VLOOKUP(A123,[3]Tabelle1!$A$2:$C$53,3,FALSE)</f>
        <v>K03159</v>
      </c>
      <c r="E123">
        <f>VLOOKUP(A123,A1_2019!$C$11:$R$66,5,FALSE)</f>
        <v>341759</v>
      </c>
    </row>
    <row r="124" spans="1:5" x14ac:dyDescent="0.25">
      <c r="A124">
        <f>A1_2019!C21</f>
        <v>159016</v>
      </c>
      <c r="B124">
        <f>A1_2019!$G$8</f>
        <v>2007</v>
      </c>
      <c r="C124" t="e">
        <f>VLOOKUP(A124,[3]Tabelle1!$A$2:$C$53,2,FALSE)</f>
        <v>#N/A</v>
      </c>
      <c r="D124" t="e">
        <f>VLOOKUP(A124,[3]Tabelle1!$A$2:$C$53,3,FALSE)</f>
        <v>#N/A</v>
      </c>
      <c r="E124">
        <f>VLOOKUP(A124,A1_2019!$C$11:$R$66,5,FALSE)</f>
        <v>121242</v>
      </c>
    </row>
    <row r="125" spans="1:5" x14ac:dyDescent="0.25">
      <c r="A125">
        <f>A1_2019!C22</f>
        <v>159999</v>
      </c>
      <c r="B125">
        <f>A1_2019!$G$8</f>
        <v>2007</v>
      </c>
      <c r="C125" t="e">
        <f>VLOOKUP(A125,[3]Tabelle1!$A$2:$C$53,2,FALSE)</f>
        <v>#N/A</v>
      </c>
      <c r="D125" t="e">
        <f>VLOOKUP(A125,[3]Tabelle1!$A$2:$C$53,3,FALSE)</f>
        <v>#N/A</v>
      </c>
      <c r="E125">
        <f>VLOOKUP(A125,A1_2019!$C$11:$R$66,5,FALSE)</f>
        <v>220517</v>
      </c>
    </row>
    <row r="126" spans="1:5" x14ac:dyDescent="0.25">
      <c r="A126">
        <f>A1_2019!C23</f>
        <v>1</v>
      </c>
      <c r="B126">
        <f>A1_2019!$G$8</f>
        <v>2007</v>
      </c>
      <c r="C126" t="str">
        <f>VLOOKUP(A126,[3]Tabelle1!$A$2:$C$53,2,FALSE)</f>
        <v>Statistische Region Braunschweig</v>
      </c>
      <c r="D126" t="str">
        <f>VLOOKUP(A126,[3]Tabelle1!$A$2:$C$53,3,FALSE)</f>
        <v>K031</v>
      </c>
      <c r="E126">
        <f>VLOOKUP(A126,A1_2019!$C$11:$R$66,5,FALSE)</f>
        <v>1633318</v>
      </c>
    </row>
    <row r="127" spans="1:5" x14ac:dyDescent="0.25">
      <c r="A127">
        <f>A1_2019!C24</f>
        <v>241</v>
      </c>
      <c r="B127">
        <f>A1_2019!$G$8</f>
        <v>2007</v>
      </c>
      <c r="C127" t="str">
        <f>VLOOKUP(A127,[3]Tabelle1!$A$2:$C$53,2,FALSE)</f>
        <v>Hannover Region</v>
      </c>
      <c r="D127" t="str">
        <f>VLOOKUP(A127,[3]Tabelle1!$A$2:$C$53,3,FALSE)</f>
        <v>K03241</v>
      </c>
      <c r="E127">
        <f>VLOOKUP(A127,A1_2019!$C$11:$R$66,5,FALSE)</f>
        <v>1130039</v>
      </c>
    </row>
    <row r="128" spans="1:5" x14ac:dyDescent="0.25">
      <c r="A128">
        <f>A1_2019!C25</f>
        <v>241001</v>
      </c>
      <c r="B128">
        <f>A1_2019!$G$8</f>
        <v>2007</v>
      </c>
      <c r="C128" t="str">
        <f>VLOOKUP(A128,[3]Tabelle1!$A$2:$C$53,2,FALSE)</f>
        <v>Hannover Landeshauptstadt</v>
      </c>
      <c r="D128" t="str">
        <f>VLOOKUP(A128,[3]Tabelle1!$A$2:$C$53,3,FALSE)</f>
        <v>K03241001</v>
      </c>
      <c r="E128">
        <f>VLOOKUP(A128,A1_2019!$C$11:$R$66,5,FALSE)</f>
        <v>518069</v>
      </c>
    </row>
    <row r="129" spans="1:5" x14ac:dyDescent="0.25">
      <c r="A129">
        <f>A1_2019!C26</f>
        <v>241999</v>
      </c>
      <c r="B129">
        <f>A1_2019!$G$8</f>
        <v>2007</v>
      </c>
      <c r="C129">
        <f>VLOOKUP(A129,[3]Tabelle1!$A$2:$C$53,2,FALSE)</f>
        <v>0</v>
      </c>
      <c r="D129">
        <f>VLOOKUP(A129,[3]Tabelle1!$A$2:$C$53,3,FALSE)</f>
        <v>0</v>
      </c>
      <c r="E129">
        <f>VLOOKUP(A129,A1_2019!$C$11:$R$66,5,FALSE)</f>
        <v>611970</v>
      </c>
    </row>
    <row r="130" spans="1:5" x14ac:dyDescent="0.25">
      <c r="A130">
        <f>A1_2019!C27</f>
        <v>251</v>
      </c>
      <c r="B130">
        <f>A1_2019!$G$8</f>
        <v>2007</v>
      </c>
      <c r="C130" t="str">
        <f>VLOOKUP(A130,[3]Tabelle1!$A$2:$C$53,2,FALSE)</f>
        <v>Diepholz</v>
      </c>
      <c r="D130" t="str">
        <f>VLOOKUP(A130,[3]Tabelle1!$A$2:$C$53,3,FALSE)</f>
        <v>K03251</v>
      </c>
      <c r="E130">
        <f>VLOOKUP(A130,A1_2019!$C$11:$R$66,5,FALSE)</f>
        <v>215142</v>
      </c>
    </row>
    <row r="131" spans="1:5" x14ac:dyDescent="0.25">
      <c r="A131">
        <f>A1_2019!C28</f>
        <v>252</v>
      </c>
      <c r="B131">
        <f>A1_2019!$G$8</f>
        <v>2007</v>
      </c>
      <c r="C131" t="str">
        <f>VLOOKUP(A131,[3]Tabelle1!$A$2:$C$53,2,FALSE)</f>
        <v>Hameln-Pyrmont</v>
      </c>
      <c r="D131" t="str">
        <f>VLOOKUP(A131,[3]Tabelle1!$A$2:$C$53,3,FALSE)</f>
        <v>K03252</v>
      </c>
      <c r="E131">
        <f>VLOOKUP(A131,A1_2019!$C$11:$R$66,5,FALSE)</f>
        <v>157867</v>
      </c>
    </row>
    <row r="132" spans="1:5" x14ac:dyDescent="0.25">
      <c r="A132">
        <f>A1_2019!C29</f>
        <v>254</v>
      </c>
      <c r="B132">
        <f>A1_2019!$G$8</f>
        <v>2007</v>
      </c>
      <c r="C132" t="str">
        <f>VLOOKUP(A132,[3]Tabelle1!$A$2:$C$53,2,FALSE)</f>
        <v>Hildesheim</v>
      </c>
      <c r="D132" t="str">
        <f>VLOOKUP(A132,[3]Tabelle1!$A$2:$C$53,3,FALSE)</f>
        <v>K03254</v>
      </c>
      <c r="E132">
        <f>VLOOKUP(A132,A1_2019!$C$11:$R$66,5,FALSE)</f>
        <v>288623</v>
      </c>
    </row>
    <row r="133" spans="1:5" x14ac:dyDescent="0.25">
      <c r="A133">
        <f>A1_2019!C30</f>
        <v>254021</v>
      </c>
      <c r="B133">
        <f>A1_2019!$G$8</f>
        <v>2007</v>
      </c>
      <c r="C133" t="e">
        <f>VLOOKUP(A133,[3]Tabelle1!$A$2:$C$53,2,FALSE)</f>
        <v>#N/A</v>
      </c>
      <c r="D133" t="e">
        <f>VLOOKUP(A133,[3]Tabelle1!$A$2:$C$53,3,FALSE)</f>
        <v>#N/A</v>
      </c>
      <c r="E133">
        <f>VLOOKUP(A133,A1_2019!$C$11:$R$66,5,FALSE)</f>
        <v>103593</v>
      </c>
    </row>
    <row r="134" spans="1:5" x14ac:dyDescent="0.25">
      <c r="A134">
        <f>A1_2019!C31</f>
        <v>254999</v>
      </c>
      <c r="B134">
        <f>A1_2019!$G$8</f>
        <v>2007</v>
      </c>
      <c r="C134" t="e">
        <f>VLOOKUP(A134,[3]Tabelle1!$A$2:$C$53,2,FALSE)</f>
        <v>#N/A</v>
      </c>
      <c r="D134" t="e">
        <f>VLOOKUP(A134,[3]Tabelle1!$A$2:$C$53,3,FALSE)</f>
        <v>#N/A</v>
      </c>
      <c r="E134">
        <f>VLOOKUP(A134,A1_2019!$C$11:$R$66,5,FALSE)</f>
        <v>185030</v>
      </c>
    </row>
    <row r="135" spans="1:5" x14ac:dyDescent="0.25">
      <c r="A135">
        <f>A1_2019!C32</f>
        <v>255</v>
      </c>
      <c r="B135">
        <f>A1_2019!$G$8</f>
        <v>2007</v>
      </c>
      <c r="C135" t="str">
        <f>VLOOKUP(A135,[3]Tabelle1!$A$2:$C$53,2,FALSE)</f>
        <v>Holzminden</v>
      </c>
      <c r="D135" t="str">
        <f>VLOOKUP(A135,[3]Tabelle1!$A$2:$C$53,3,FALSE)</f>
        <v>K03255</v>
      </c>
      <c r="E135">
        <f>VLOOKUP(A135,A1_2019!$C$11:$R$66,5,FALSE)</f>
        <v>76103</v>
      </c>
    </row>
    <row r="136" spans="1:5" x14ac:dyDescent="0.25">
      <c r="A136">
        <f>A1_2019!C33</f>
        <v>256</v>
      </c>
      <c r="B136">
        <f>A1_2019!$G$8</f>
        <v>2007</v>
      </c>
      <c r="C136" t="str">
        <f>VLOOKUP(A136,[3]Tabelle1!$A$2:$C$53,2,FALSE)</f>
        <v>Nienburg (Weser)</v>
      </c>
      <c r="D136" t="str">
        <f>VLOOKUP(A136,[3]Tabelle1!$A$2:$C$53,3,FALSE)</f>
        <v>K03256</v>
      </c>
      <c r="E136">
        <f>VLOOKUP(A136,A1_2019!$C$11:$R$66,5,FALSE)</f>
        <v>124895</v>
      </c>
    </row>
    <row r="137" spans="1:5" x14ac:dyDescent="0.25">
      <c r="A137">
        <f>A1_2019!C34</f>
        <v>257</v>
      </c>
      <c r="B137">
        <f>A1_2019!$G$8</f>
        <v>2007</v>
      </c>
      <c r="C137" t="str">
        <f>VLOOKUP(A137,[3]Tabelle1!$A$2:$C$53,2,FALSE)</f>
        <v>Schaumburg</v>
      </c>
      <c r="D137" t="str">
        <f>VLOOKUP(A137,[3]Tabelle1!$A$2:$C$53,3,FALSE)</f>
        <v>K03257</v>
      </c>
      <c r="E137">
        <f>VLOOKUP(A137,A1_2019!$C$11:$R$66,5,FALSE)</f>
        <v>164172</v>
      </c>
    </row>
    <row r="138" spans="1:5" x14ac:dyDescent="0.25">
      <c r="A138">
        <f>A1_2019!C35</f>
        <v>2</v>
      </c>
      <c r="B138">
        <f>A1_2019!$G$8</f>
        <v>2007</v>
      </c>
      <c r="C138" t="str">
        <f>VLOOKUP(A138,[3]Tabelle1!$A$2:$C$53,2,FALSE)</f>
        <v>Statistische Region Hannover</v>
      </c>
      <c r="D138" t="str">
        <f>VLOOKUP(A138,[3]Tabelle1!$A$2:$C$53,3,FALSE)</f>
        <v>K032</v>
      </c>
      <c r="E138">
        <f>VLOOKUP(A138,A1_2019!$C$11:$R$66,5,FALSE)</f>
        <v>2156841</v>
      </c>
    </row>
    <row r="139" spans="1:5" x14ac:dyDescent="0.25">
      <c r="A139">
        <f>A1_2019!C36</f>
        <v>351</v>
      </c>
      <c r="B139">
        <f>A1_2019!$G$8</f>
        <v>2007</v>
      </c>
      <c r="C139" t="str">
        <f>VLOOKUP(A139,[3]Tabelle1!$A$2:$C$53,2,FALSE)</f>
        <v>Celle</v>
      </c>
      <c r="D139" t="str">
        <f>VLOOKUP(A139,[3]Tabelle1!$A$2:$C$53,3,FALSE)</f>
        <v>K03351</v>
      </c>
      <c r="E139">
        <f>VLOOKUP(A139,A1_2019!$C$11:$R$66,5,FALSE)</f>
        <v>181115</v>
      </c>
    </row>
    <row r="140" spans="1:5" x14ac:dyDescent="0.25">
      <c r="A140">
        <f>A1_2019!C37</f>
        <v>352</v>
      </c>
      <c r="B140">
        <f>A1_2019!$G$8</f>
        <v>2007</v>
      </c>
      <c r="C140" t="str">
        <f>VLOOKUP(A140,[3]Tabelle1!$A$2:$C$53,2,FALSE)</f>
        <v>Cuxhaven</v>
      </c>
      <c r="D140" t="str">
        <f>VLOOKUP(A140,[3]Tabelle1!$A$2:$C$53,3,FALSE)</f>
        <v>K03352</v>
      </c>
      <c r="E140">
        <f>VLOOKUP(A140,A1_2019!$C$11:$R$66,5,FALSE)</f>
        <v>202933</v>
      </c>
    </row>
    <row r="141" spans="1:5" x14ac:dyDescent="0.25">
      <c r="A141">
        <f>A1_2019!C38</f>
        <v>353</v>
      </c>
      <c r="B141">
        <f>A1_2019!$G$8</f>
        <v>2007</v>
      </c>
      <c r="C141" t="str">
        <f>VLOOKUP(A141,[3]Tabelle1!$A$2:$C$53,2,FALSE)</f>
        <v>Harburg</v>
      </c>
      <c r="D141" t="str">
        <f>VLOOKUP(A141,[3]Tabelle1!$A$2:$C$53,3,FALSE)</f>
        <v>K03353</v>
      </c>
      <c r="E141">
        <f>VLOOKUP(A141,A1_2019!$C$11:$R$66,5,FALSE)</f>
        <v>243888</v>
      </c>
    </row>
    <row r="142" spans="1:5" x14ac:dyDescent="0.25">
      <c r="A142">
        <f>A1_2019!C39</f>
        <v>354</v>
      </c>
      <c r="B142">
        <f>A1_2019!$G$8</f>
        <v>2007</v>
      </c>
      <c r="C142" t="str">
        <f>VLOOKUP(A142,[3]Tabelle1!$A$2:$C$53,2,FALSE)</f>
        <v>Lüchow-Dannenberg</v>
      </c>
      <c r="D142" t="str">
        <f>VLOOKUP(A142,[3]Tabelle1!$A$2:$C$53,3,FALSE)</f>
        <v>K03354</v>
      </c>
      <c r="E142">
        <f>VLOOKUP(A142,A1_2019!$C$11:$R$66,5,FALSE)</f>
        <v>50465</v>
      </c>
    </row>
    <row r="143" spans="1:5" x14ac:dyDescent="0.25">
      <c r="A143">
        <f>A1_2019!C40</f>
        <v>355</v>
      </c>
      <c r="B143">
        <f>A1_2019!$G$8</f>
        <v>2007</v>
      </c>
      <c r="C143" t="str">
        <f>VLOOKUP(A143,[3]Tabelle1!$A$2:$C$53,2,FALSE)</f>
        <v>Lüneburg</v>
      </c>
      <c r="D143" t="str">
        <f>VLOOKUP(A143,[3]Tabelle1!$A$2:$C$53,3,FALSE)</f>
        <v>K03355</v>
      </c>
      <c r="E143">
        <f>VLOOKUP(A143,A1_2019!$C$11:$R$66,5,FALSE)</f>
        <v>176445</v>
      </c>
    </row>
    <row r="144" spans="1:5" x14ac:dyDescent="0.25">
      <c r="A144">
        <f>A1_2019!C41</f>
        <v>356</v>
      </c>
      <c r="B144">
        <f>A1_2019!$G$8</f>
        <v>2007</v>
      </c>
      <c r="C144" t="str">
        <f>VLOOKUP(A144,[3]Tabelle1!$A$2:$C$53,2,FALSE)</f>
        <v>Osterholz</v>
      </c>
      <c r="D144" t="str">
        <f>VLOOKUP(A144,[3]Tabelle1!$A$2:$C$53,3,FALSE)</f>
        <v>K03356</v>
      </c>
      <c r="E144">
        <f>VLOOKUP(A144,A1_2019!$C$11:$R$66,5,FALSE)</f>
        <v>112679</v>
      </c>
    </row>
    <row r="145" spans="1:5" x14ac:dyDescent="0.25">
      <c r="A145">
        <f>A1_2019!C42</f>
        <v>357</v>
      </c>
      <c r="B145">
        <f>A1_2019!$G$8</f>
        <v>2007</v>
      </c>
      <c r="C145" t="str">
        <f>VLOOKUP(A145,[3]Tabelle1!$A$2:$C$53,2,FALSE)</f>
        <v>Rotenburg (Wümme)</v>
      </c>
      <c r="D145" t="str">
        <f>VLOOKUP(A145,[3]Tabelle1!$A$2:$C$53,3,FALSE)</f>
        <v>K03357</v>
      </c>
      <c r="E145">
        <f>VLOOKUP(A145,A1_2019!$C$11:$R$66,5,FALSE)</f>
        <v>165074</v>
      </c>
    </row>
    <row r="146" spans="1:5" x14ac:dyDescent="0.25">
      <c r="A146">
        <f>A1_2019!C43</f>
        <v>358</v>
      </c>
      <c r="B146">
        <f>A1_2019!$G$8</f>
        <v>2007</v>
      </c>
      <c r="C146" t="str">
        <f>VLOOKUP(A146,[3]Tabelle1!$A$2:$C$53,2,FALSE)</f>
        <v>Heidekreis</v>
      </c>
      <c r="D146" t="str">
        <f>VLOOKUP(A146,[3]Tabelle1!$A$2:$C$53,3,FALSE)</f>
        <v>K03358</v>
      </c>
      <c r="E146">
        <f>VLOOKUP(A146,A1_2019!$C$11:$R$66,5,FALSE)</f>
        <v>141692</v>
      </c>
    </row>
    <row r="147" spans="1:5" x14ac:dyDescent="0.25">
      <c r="A147">
        <f>A1_2019!C44</f>
        <v>359</v>
      </c>
      <c r="B147">
        <f>A1_2019!$G$8</f>
        <v>2007</v>
      </c>
      <c r="C147" t="str">
        <f>VLOOKUP(A147,[3]Tabelle1!$A$2:$C$53,2,FALSE)</f>
        <v>Stade</v>
      </c>
      <c r="D147" t="str">
        <f>VLOOKUP(A147,[3]Tabelle1!$A$2:$C$53,3,FALSE)</f>
        <v>K03359</v>
      </c>
      <c r="E147">
        <f>VLOOKUP(A147,A1_2019!$C$11:$R$66,5,FALSE)</f>
        <v>197091</v>
      </c>
    </row>
    <row r="148" spans="1:5" x14ac:dyDescent="0.25">
      <c r="A148">
        <f>A1_2019!C45</f>
        <v>360</v>
      </c>
      <c r="B148">
        <f>A1_2019!$G$8</f>
        <v>2007</v>
      </c>
      <c r="C148" t="str">
        <f>VLOOKUP(A148,[3]Tabelle1!$A$2:$C$53,2,FALSE)</f>
        <v>Uelzen</v>
      </c>
      <c r="D148" t="str">
        <f>VLOOKUP(A148,[3]Tabelle1!$A$2:$C$53,3,FALSE)</f>
        <v>K03360</v>
      </c>
      <c r="E148">
        <f>VLOOKUP(A148,A1_2019!$C$11:$R$66,5,FALSE)</f>
        <v>95983</v>
      </c>
    </row>
    <row r="149" spans="1:5" x14ac:dyDescent="0.25">
      <c r="A149">
        <f>A1_2019!C46</f>
        <v>361</v>
      </c>
      <c r="B149">
        <f>A1_2019!$G$8</f>
        <v>2007</v>
      </c>
      <c r="C149" t="str">
        <f>VLOOKUP(A149,[3]Tabelle1!$A$2:$C$53,2,FALSE)</f>
        <v>Verden</v>
      </c>
      <c r="D149" t="str">
        <f>VLOOKUP(A149,[3]Tabelle1!$A$2:$C$53,3,FALSE)</f>
        <v>K03361</v>
      </c>
      <c r="E149">
        <f>VLOOKUP(A149,A1_2019!$C$11:$R$66,5,FALSE)</f>
        <v>133767</v>
      </c>
    </row>
    <row r="150" spans="1:5" x14ac:dyDescent="0.25">
      <c r="A150">
        <f>A1_2019!C47</f>
        <v>3</v>
      </c>
      <c r="B150">
        <f>A1_2019!$G$8</f>
        <v>2007</v>
      </c>
      <c r="C150" t="str">
        <f>VLOOKUP(A150,[3]Tabelle1!$A$2:$C$53,2,FALSE)</f>
        <v>Statistische Region Lüneburg</v>
      </c>
      <c r="D150" t="str">
        <f>VLOOKUP(A150,[3]Tabelle1!$A$2:$C$53,3,FALSE)</f>
        <v>K033</v>
      </c>
      <c r="E150">
        <f>VLOOKUP(A150,A1_2019!$C$11:$R$66,5,FALSE)</f>
        <v>1701132</v>
      </c>
    </row>
    <row r="151" spans="1:5" x14ac:dyDescent="0.25">
      <c r="A151">
        <f>A1_2019!C48</f>
        <v>401</v>
      </c>
      <c r="B151">
        <f>A1_2019!$G$8</f>
        <v>2007</v>
      </c>
      <c r="C151" t="str">
        <f>VLOOKUP(A151,[3]Tabelle1!$A$2:$C$53,2,FALSE)</f>
        <v>Delmenhorst.Stadt</v>
      </c>
      <c r="D151" t="str">
        <f>VLOOKUP(A151,[3]Tabelle1!$A$2:$C$53,3,FALSE)</f>
        <v>K03401</v>
      </c>
      <c r="E151">
        <f>VLOOKUP(A151,A1_2019!$C$11:$R$66,5,FALSE)</f>
        <v>75135</v>
      </c>
    </row>
    <row r="152" spans="1:5" x14ac:dyDescent="0.25">
      <c r="A152">
        <f>A1_2019!C49</f>
        <v>402</v>
      </c>
      <c r="B152">
        <f>A1_2019!$G$8</f>
        <v>2007</v>
      </c>
      <c r="C152" t="str">
        <f>VLOOKUP(A152,[3]Tabelle1!$A$2:$C$53,2,FALSE)</f>
        <v>Emden Stadt</v>
      </c>
      <c r="D152" t="str">
        <f>VLOOKUP(A152,[3]Tabelle1!$A$2:$C$53,3,FALSE)</f>
        <v>K03402</v>
      </c>
      <c r="E152">
        <f>VLOOKUP(A152,A1_2019!$C$11:$R$66,5,FALSE)</f>
        <v>51714</v>
      </c>
    </row>
    <row r="153" spans="1:5" x14ac:dyDescent="0.25">
      <c r="A153">
        <f>A1_2019!C50</f>
        <v>403</v>
      </c>
      <c r="B153">
        <f>A1_2019!$G$8</f>
        <v>2007</v>
      </c>
      <c r="C153" t="str">
        <f>VLOOKUP(A153,[3]Tabelle1!$A$2:$C$53,2,FALSE)</f>
        <v>Oldenburg (Oldb) Stadt</v>
      </c>
      <c r="D153" t="str">
        <f>VLOOKUP(A153,[3]Tabelle1!$A$2:$C$53,3,FALSE)</f>
        <v>K03403</v>
      </c>
      <c r="E153">
        <f>VLOOKUP(A153,A1_2019!$C$11:$R$66,5,FALSE)</f>
        <v>159563</v>
      </c>
    </row>
    <row r="154" spans="1:5" x14ac:dyDescent="0.25">
      <c r="A154">
        <f>A1_2019!C51</f>
        <v>404</v>
      </c>
      <c r="B154">
        <f>A1_2019!$G$8</f>
        <v>2007</v>
      </c>
      <c r="C154" t="str">
        <f>VLOOKUP(A154,[3]Tabelle1!$A$2:$C$53,2,FALSE)</f>
        <v>Osnabrück Stadt</v>
      </c>
      <c r="D154" t="str">
        <f>VLOOKUP(A154,[3]Tabelle1!$A$2:$C$53,3,FALSE)</f>
        <v>K03404</v>
      </c>
      <c r="E154">
        <f>VLOOKUP(A154,A1_2019!$C$11:$R$66,5,FALSE)</f>
        <v>162870</v>
      </c>
    </row>
    <row r="155" spans="1:5" x14ac:dyDescent="0.25">
      <c r="A155">
        <f>A1_2019!C52</f>
        <v>405</v>
      </c>
      <c r="B155">
        <f>A1_2019!$G$8</f>
        <v>2007</v>
      </c>
      <c r="C155" t="str">
        <f>VLOOKUP(A155,[3]Tabelle1!$A$2:$C$53,2,FALSE)</f>
        <v>Wilhelmshaven Stadt</v>
      </c>
      <c r="D155" t="str">
        <f>VLOOKUP(A155,[3]Tabelle1!$A$2:$C$53,3,FALSE)</f>
        <v>K03405</v>
      </c>
      <c r="E155">
        <f>VLOOKUP(A155,A1_2019!$C$11:$R$66,5,FALSE)</f>
        <v>82192</v>
      </c>
    </row>
    <row r="156" spans="1:5" x14ac:dyDescent="0.25">
      <c r="A156">
        <f>A1_2019!C53</f>
        <v>451</v>
      </c>
      <c r="B156">
        <f>A1_2019!$G$8</f>
        <v>2007</v>
      </c>
      <c r="C156" t="str">
        <f>VLOOKUP(A156,[3]Tabelle1!$A$2:$C$53,2,FALSE)</f>
        <v>Ammerland</v>
      </c>
      <c r="D156" t="str">
        <f>VLOOKUP(A156,[3]Tabelle1!$A$2:$C$53,3,FALSE)</f>
        <v>K03451</v>
      </c>
      <c r="E156">
        <f>VLOOKUP(A156,A1_2019!$C$11:$R$66,5,FALSE)</f>
        <v>117041</v>
      </c>
    </row>
    <row r="157" spans="1:5" x14ac:dyDescent="0.25">
      <c r="A157">
        <f>A1_2019!C54</f>
        <v>452</v>
      </c>
      <c r="B157">
        <f>A1_2019!$G$8</f>
        <v>2007</v>
      </c>
      <c r="C157" t="str">
        <f>VLOOKUP(A157,[3]Tabelle1!$A$2:$C$53,2,FALSE)</f>
        <v>Aurich</v>
      </c>
      <c r="D157" t="str">
        <f>VLOOKUP(A157,[3]Tabelle1!$A$2:$C$53,3,FALSE)</f>
        <v>K03452</v>
      </c>
      <c r="E157">
        <f>VLOOKUP(A157,A1_2019!$C$11:$R$66,5,FALSE)</f>
        <v>190293</v>
      </c>
    </row>
    <row r="158" spans="1:5" x14ac:dyDescent="0.25">
      <c r="A158">
        <f>A1_2019!C55</f>
        <v>453</v>
      </c>
      <c r="B158">
        <f>A1_2019!$G$8</f>
        <v>2007</v>
      </c>
      <c r="C158" t="str">
        <f>VLOOKUP(A158,[3]Tabelle1!$A$2:$C$53,2,FALSE)</f>
        <v>Cloppenburg</v>
      </c>
      <c r="D158" t="str">
        <f>VLOOKUP(A158,[3]Tabelle1!$A$2:$C$53,3,FALSE)</f>
        <v>K03453</v>
      </c>
      <c r="E158">
        <f>VLOOKUP(A158,A1_2019!$C$11:$R$66,5,FALSE)</f>
        <v>157164</v>
      </c>
    </row>
    <row r="159" spans="1:5" x14ac:dyDescent="0.25">
      <c r="A159">
        <f>A1_2019!C56</f>
        <v>454</v>
      </c>
      <c r="B159">
        <f>A1_2019!$G$8</f>
        <v>2007</v>
      </c>
      <c r="C159" t="str">
        <f>VLOOKUP(A159,[3]Tabelle1!$A$2:$C$53,2,FALSE)</f>
        <v>Emsland</v>
      </c>
      <c r="D159" t="str">
        <f>VLOOKUP(A159,[3]Tabelle1!$A$2:$C$53,3,FALSE)</f>
        <v>K03454</v>
      </c>
      <c r="E159">
        <f>VLOOKUP(A159,A1_2019!$C$11:$R$66,5,FALSE)</f>
        <v>313533</v>
      </c>
    </row>
    <row r="160" spans="1:5" x14ac:dyDescent="0.25">
      <c r="A160">
        <f>A1_2019!C57</f>
        <v>455</v>
      </c>
      <c r="B160">
        <f>A1_2019!$G$8</f>
        <v>2007</v>
      </c>
      <c r="C160" t="str">
        <f>VLOOKUP(A160,[3]Tabelle1!$A$2:$C$53,2,FALSE)</f>
        <v>Friesland</v>
      </c>
      <c r="D160" t="str">
        <f>VLOOKUP(A160,[3]Tabelle1!$A$2:$C$53,3,FALSE)</f>
        <v>K03455</v>
      </c>
      <c r="E160">
        <f>VLOOKUP(A160,A1_2019!$C$11:$R$66,5,FALSE)</f>
        <v>100779</v>
      </c>
    </row>
    <row r="161" spans="1:5" x14ac:dyDescent="0.25">
      <c r="A161">
        <f>A1_2019!C58</f>
        <v>456</v>
      </c>
      <c r="B161">
        <f>A1_2019!$G$8</f>
        <v>2007</v>
      </c>
      <c r="C161" t="str">
        <f>VLOOKUP(A161,[3]Tabelle1!$A$2:$C$53,2,FALSE)</f>
        <v>Grafschaft Bentheim</v>
      </c>
      <c r="D161" t="str">
        <f>VLOOKUP(A161,[3]Tabelle1!$A$2:$C$53,3,FALSE)</f>
        <v>K03456</v>
      </c>
      <c r="E161">
        <f>VLOOKUP(A161,A1_2019!$C$11:$R$66,5,FALSE)</f>
        <v>135270</v>
      </c>
    </row>
    <row r="162" spans="1:5" x14ac:dyDescent="0.25">
      <c r="A162">
        <f>A1_2019!C59</f>
        <v>457</v>
      </c>
      <c r="B162">
        <f>A1_2019!$G$8</f>
        <v>2007</v>
      </c>
      <c r="C162" t="str">
        <f>VLOOKUP(A162,[3]Tabelle1!$A$2:$C$53,2,FALSE)</f>
        <v>Leer</v>
      </c>
      <c r="D162" t="str">
        <f>VLOOKUP(A162,[3]Tabelle1!$A$2:$C$53,3,FALSE)</f>
        <v>K03457</v>
      </c>
      <c r="E162">
        <f>VLOOKUP(A162,A1_2019!$C$11:$R$66,5,FALSE)</f>
        <v>165088</v>
      </c>
    </row>
    <row r="163" spans="1:5" x14ac:dyDescent="0.25">
      <c r="A163">
        <f>A1_2019!C60</f>
        <v>458</v>
      </c>
      <c r="B163">
        <f>A1_2019!$G$8</f>
        <v>2007</v>
      </c>
      <c r="C163" t="str">
        <f>VLOOKUP(A163,[3]Tabelle1!$A$2:$C$53,2,FALSE)</f>
        <v>Oldenburg</v>
      </c>
      <c r="D163" t="str">
        <f>VLOOKUP(A163,[3]Tabelle1!$A$2:$C$53,3,FALSE)</f>
        <v>K03458</v>
      </c>
      <c r="E163">
        <f>VLOOKUP(A163,A1_2019!$C$11:$R$66,5,FALSE)</f>
        <v>126131</v>
      </c>
    </row>
    <row r="164" spans="1:5" x14ac:dyDescent="0.25">
      <c r="A164">
        <f>A1_2019!C61</f>
        <v>459</v>
      </c>
      <c r="B164">
        <f>A1_2019!$G$8</f>
        <v>2007</v>
      </c>
      <c r="C164" t="str">
        <f>VLOOKUP(A164,[3]Tabelle1!$A$2:$C$53,2,FALSE)</f>
        <v>Osnabrück</v>
      </c>
      <c r="D164" t="str">
        <f>VLOOKUP(A164,[3]Tabelle1!$A$2:$C$53,3,FALSE)</f>
        <v>K03459</v>
      </c>
      <c r="E164">
        <f>VLOOKUP(A164,A1_2019!$C$11:$R$66,5,FALSE)</f>
        <v>358852</v>
      </c>
    </row>
    <row r="165" spans="1:5" x14ac:dyDescent="0.25">
      <c r="A165">
        <f>A1_2019!C62</f>
        <v>460</v>
      </c>
      <c r="B165">
        <f>A1_2019!$G$8</f>
        <v>2007</v>
      </c>
      <c r="C165" t="str">
        <f>VLOOKUP(A165,[3]Tabelle1!$A$2:$C$53,2,FALSE)</f>
        <v>Vechta</v>
      </c>
      <c r="D165" t="str">
        <f>VLOOKUP(A165,[3]Tabelle1!$A$2:$C$53,3,FALSE)</f>
        <v>K03460</v>
      </c>
      <c r="E165">
        <f>VLOOKUP(A165,A1_2019!$C$11:$R$66,5,FALSE)</f>
        <v>134404</v>
      </c>
    </row>
    <row r="166" spans="1:5" x14ac:dyDescent="0.25">
      <c r="A166">
        <f>A1_2019!C63</f>
        <v>461</v>
      </c>
      <c r="B166">
        <f>A1_2019!$G$8</f>
        <v>2007</v>
      </c>
      <c r="C166" t="str">
        <f>VLOOKUP(A166,[3]Tabelle1!$A$2:$C$53,2,FALSE)</f>
        <v>Wesermarsch</v>
      </c>
      <c r="D166" t="str">
        <f>VLOOKUP(A166,[3]Tabelle1!$A$2:$C$53,3,FALSE)</f>
        <v>K03461</v>
      </c>
      <c r="E166">
        <f>VLOOKUP(A166,A1_2019!$C$11:$R$66,5,FALSE)</f>
        <v>92622</v>
      </c>
    </row>
    <row r="167" spans="1:5" x14ac:dyDescent="0.25">
      <c r="A167">
        <f>A1_2019!C64</f>
        <v>462</v>
      </c>
      <c r="B167">
        <f>A1_2019!$G$8</f>
        <v>2007</v>
      </c>
      <c r="C167" t="str">
        <f>VLOOKUP(A167,[3]Tabelle1!$A$2:$C$53,2,FALSE)</f>
        <v>Wittmund</v>
      </c>
      <c r="D167" t="str">
        <f>VLOOKUP(A167,[3]Tabelle1!$A$2:$C$53,3,FALSE)</f>
        <v>K03462</v>
      </c>
      <c r="E167">
        <f>VLOOKUP(A167,A1_2019!$C$11:$R$66,5,FALSE)</f>
        <v>57742</v>
      </c>
    </row>
    <row r="168" spans="1:5" x14ac:dyDescent="0.25">
      <c r="A168">
        <f>A1_2019!C65</f>
        <v>4</v>
      </c>
      <c r="B168">
        <f>A1_2019!$G$8</f>
        <v>2007</v>
      </c>
      <c r="C168" t="str">
        <f>VLOOKUP(A168,[3]Tabelle1!$A$2:$C$53,2,FALSE)</f>
        <v>Statistische Region Weser-Ems</v>
      </c>
      <c r="D168" t="str">
        <f>VLOOKUP(A168,[3]Tabelle1!$A$2:$C$53,3,FALSE)</f>
        <v>K034</v>
      </c>
      <c r="E168">
        <f>VLOOKUP(A168,A1_2019!$C$11:$R$66,5,FALSE)</f>
        <v>2480393</v>
      </c>
    </row>
    <row r="169" spans="1:5" x14ac:dyDescent="0.25">
      <c r="A169">
        <f>A1_2019!C66</f>
        <v>0</v>
      </c>
      <c r="B169">
        <f>A1_2019!$G$8</f>
        <v>2007</v>
      </c>
      <c r="C169" t="str">
        <f>VLOOKUP(A169,[3]Tabelle1!$A$2:$C$53,2,FALSE)</f>
        <v>Niedersachsen</v>
      </c>
      <c r="D169" t="str">
        <f>VLOOKUP(A169,[3]Tabelle1!$A$2:$C$53,3,FALSE)</f>
        <v>K030</v>
      </c>
      <c r="E169">
        <f>VLOOKUP(A169,A1_2019!$C$11:$R$66,5,FALSE)</f>
        <v>7971684</v>
      </c>
    </row>
    <row r="170" spans="1:5" x14ac:dyDescent="0.25">
      <c r="A170">
        <f>A1_2019!C11</f>
        <v>101</v>
      </c>
      <c r="B170">
        <f>A1_2019!$H$8</f>
        <v>2008</v>
      </c>
      <c r="C170" t="str">
        <f>VLOOKUP(A170,[3]Tabelle1!$A$2:$C$53,2,FALSE)</f>
        <v>Braunschweig Stadt</v>
      </c>
      <c r="D170" t="str">
        <f>VLOOKUP(A170,[3]Tabelle1!$A$2:$C$53,3,FALSE)</f>
        <v>K03101</v>
      </c>
      <c r="E170">
        <f>VLOOKUP(A170,A1_2019!$C$11:$R$66,6,FALSE)</f>
        <v>246012</v>
      </c>
    </row>
    <row r="171" spans="1:5" x14ac:dyDescent="0.25">
      <c r="A171">
        <f>A1_2019!C12</f>
        <v>102</v>
      </c>
      <c r="B171">
        <f>A1_2019!$H$8</f>
        <v>2008</v>
      </c>
      <c r="C171" t="str">
        <f>VLOOKUP(A171,[3]Tabelle1!$A$2:$C$53,2,FALSE)</f>
        <v>Salzgitter Stadt</v>
      </c>
      <c r="D171" t="str">
        <f>VLOOKUP(A171,[3]Tabelle1!$A$2:$C$53,3,FALSE)</f>
        <v>K03102</v>
      </c>
      <c r="E171">
        <f>VLOOKUP(A171,A1_2019!$C$11:$R$66,6,FALSE)</f>
        <v>104423</v>
      </c>
    </row>
    <row r="172" spans="1:5" x14ac:dyDescent="0.25">
      <c r="A172">
        <f>A1_2019!C13</f>
        <v>103</v>
      </c>
      <c r="B172">
        <f>A1_2019!$H$8</f>
        <v>2008</v>
      </c>
      <c r="C172" t="str">
        <f>VLOOKUP(A172,[3]Tabelle1!$A$2:$C$53,2,FALSE)</f>
        <v>Wolfsburg Stadt</v>
      </c>
      <c r="D172" t="str">
        <f>VLOOKUP(A172,[3]Tabelle1!$A$2:$C$53,3,FALSE)</f>
        <v>K03103</v>
      </c>
      <c r="E172">
        <f>VLOOKUP(A172,A1_2019!$C$11:$R$66,6,FALSE)</f>
        <v>120538</v>
      </c>
    </row>
    <row r="173" spans="1:5" x14ac:dyDescent="0.25">
      <c r="A173">
        <f>A1_2019!C14</f>
        <v>151</v>
      </c>
      <c r="B173">
        <f>A1_2019!$H$8</f>
        <v>2008</v>
      </c>
      <c r="C173" t="str">
        <f>VLOOKUP(A173,[3]Tabelle1!$A$2:$C$53,2,FALSE)</f>
        <v>Gifhorn</v>
      </c>
      <c r="D173" t="str">
        <f>VLOOKUP(A173,[3]Tabelle1!$A$2:$C$53,3,FALSE)</f>
        <v>K03151</v>
      </c>
      <c r="E173">
        <f>VLOOKUP(A173,A1_2019!$C$11:$R$66,6,FALSE)</f>
        <v>173765</v>
      </c>
    </row>
    <row r="174" spans="1:5" x14ac:dyDescent="0.25">
      <c r="A174">
        <f>A1_2019!C15</f>
        <v>153</v>
      </c>
      <c r="B174">
        <f>A1_2019!$H$8</f>
        <v>2008</v>
      </c>
      <c r="C174" t="str">
        <f>VLOOKUP(A174,[3]Tabelle1!$A$2:$C$53,2,FALSE)</f>
        <v>Goslar</v>
      </c>
      <c r="D174" t="str">
        <f>VLOOKUP(A174,[3]Tabelle1!$A$2:$C$53,3,FALSE)</f>
        <v>K03153</v>
      </c>
      <c r="E174">
        <f>VLOOKUP(A174,A1_2019!$C$11:$R$66,6,FALSE)</f>
        <v>146187</v>
      </c>
    </row>
    <row r="175" spans="1:5" x14ac:dyDescent="0.25">
      <c r="A175">
        <f>A1_2019!C16</f>
        <v>154</v>
      </c>
      <c r="B175">
        <f>A1_2019!$H$8</f>
        <v>2008</v>
      </c>
      <c r="C175" t="str">
        <f>VLOOKUP(A175,[3]Tabelle1!$A$2:$C$53,2,FALSE)</f>
        <v>Helmstedt</v>
      </c>
      <c r="D175" t="str">
        <f>VLOOKUP(A175,[3]Tabelle1!$A$2:$C$53,3,FALSE)</f>
        <v>K03154</v>
      </c>
      <c r="E175">
        <f>VLOOKUP(A175,A1_2019!$C$11:$R$66,6,FALSE)</f>
        <v>94870</v>
      </c>
    </row>
    <row r="176" spans="1:5" x14ac:dyDescent="0.25">
      <c r="A176">
        <f>A1_2019!C17</f>
        <v>155</v>
      </c>
      <c r="B176">
        <f>A1_2019!$H$8</f>
        <v>2008</v>
      </c>
      <c r="C176" t="str">
        <f>VLOOKUP(A176,[3]Tabelle1!$A$2:$C$53,2,FALSE)</f>
        <v>Northeim</v>
      </c>
      <c r="D176" t="str">
        <f>VLOOKUP(A176,[3]Tabelle1!$A$2:$C$53,3,FALSE)</f>
        <v>K03155</v>
      </c>
      <c r="E176">
        <f>VLOOKUP(A176,A1_2019!$C$11:$R$66,6,FALSE)</f>
        <v>142321</v>
      </c>
    </row>
    <row r="177" spans="1:5" x14ac:dyDescent="0.25">
      <c r="A177">
        <f>A1_2019!C18</f>
        <v>157</v>
      </c>
      <c r="B177">
        <f>A1_2019!$H$8</f>
        <v>2008</v>
      </c>
      <c r="C177" t="str">
        <f>VLOOKUP(A177,[3]Tabelle1!$A$2:$C$53,2,FALSE)</f>
        <v>Peine</v>
      </c>
      <c r="D177" t="str">
        <f>VLOOKUP(A177,[3]Tabelle1!$A$2:$C$53,3,FALSE)</f>
        <v>K03157</v>
      </c>
      <c r="E177">
        <f>VLOOKUP(A177,A1_2019!$C$11:$R$66,6,FALSE)</f>
        <v>132613</v>
      </c>
    </row>
    <row r="178" spans="1:5" x14ac:dyDescent="0.25">
      <c r="A178">
        <f>A1_2019!C19</f>
        <v>158</v>
      </c>
      <c r="B178">
        <f>A1_2019!$H$8</f>
        <v>2008</v>
      </c>
      <c r="C178" t="str">
        <f>VLOOKUP(A178,[3]Tabelle1!$A$2:$C$53,2,FALSE)</f>
        <v>Wolfenbüttel</v>
      </c>
      <c r="D178" t="str">
        <f>VLOOKUP(A178,[3]Tabelle1!$A$2:$C$53,3,FALSE)</f>
        <v>K03158</v>
      </c>
      <c r="E178">
        <f>VLOOKUP(A178,A1_2019!$C$11:$R$66,6,FALSE)</f>
        <v>123663</v>
      </c>
    </row>
    <row r="179" spans="1:5" x14ac:dyDescent="0.25">
      <c r="A179">
        <f>A1_2019!C20</f>
        <v>159</v>
      </c>
      <c r="B179">
        <f>A1_2019!$H$8</f>
        <v>2008</v>
      </c>
      <c r="C179" t="str">
        <f>VLOOKUP(A179,[3]Tabelle1!$A$2:$C$53,2,FALSE)</f>
        <v>Göttingen</v>
      </c>
      <c r="D179" t="str">
        <f>VLOOKUP(A179,[3]Tabelle1!$A$2:$C$53,3,FALSE)</f>
        <v>K03159</v>
      </c>
      <c r="E179">
        <f>VLOOKUP(A179,A1_2019!$C$11:$R$66,6,FALSE)</f>
        <v>339828</v>
      </c>
    </row>
    <row r="180" spans="1:5" x14ac:dyDescent="0.25">
      <c r="A180">
        <f>A1_2019!C21</f>
        <v>159016</v>
      </c>
      <c r="B180">
        <f>A1_2019!$H$8</f>
        <v>2008</v>
      </c>
      <c r="C180" t="e">
        <f>VLOOKUP(A180,[3]Tabelle1!$A$2:$C$53,2,FALSE)</f>
        <v>#N/A</v>
      </c>
      <c r="D180" t="e">
        <f>VLOOKUP(A180,[3]Tabelle1!$A$2:$C$53,3,FALSE)</f>
        <v>#N/A</v>
      </c>
      <c r="E180">
        <f>VLOOKUP(A180,A1_2019!$C$11:$R$66,6,FALSE)</f>
        <v>121112</v>
      </c>
    </row>
    <row r="181" spans="1:5" x14ac:dyDescent="0.25">
      <c r="A181">
        <f>A1_2019!C22</f>
        <v>159999</v>
      </c>
      <c r="B181">
        <f>A1_2019!$H$8</f>
        <v>2008</v>
      </c>
      <c r="C181" t="e">
        <f>VLOOKUP(A181,[3]Tabelle1!$A$2:$C$53,2,FALSE)</f>
        <v>#N/A</v>
      </c>
      <c r="D181" t="e">
        <f>VLOOKUP(A181,[3]Tabelle1!$A$2:$C$53,3,FALSE)</f>
        <v>#N/A</v>
      </c>
      <c r="E181">
        <f>VLOOKUP(A181,A1_2019!$C$11:$R$66,6,FALSE)</f>
        <v>218716</v>
      </c>
    </row>
    <row r="182" spans="1:5" x14ac:dyDescent="0.25">
      <c r="A182">
        <f>A1_2019!C23</f>
        <v>1</v>
      </c>
      <c r="B182">
        <f>A1_2019!$H$8</f>
        <v>2008</v>
      </c>
      <c r="C182" t="str">
        <f>VLOOKUP(A182,[3]Tabelle1!$A$2:$C$53,2,FALSE)</f>
        <v>Statistische Region Braunschweig</v>
      </c>
      <c r="D182" t="str">
        <f>VLOOKUP(A182,[3]Tabelle1!$A$2:$C$53,3,FALSE)</f>
        <v>K031</v>
      </c>
      <c r="E182">
        <f>VLOOKUP(A182,A1_2019!$C$11:$R$66,6,FALSE)</f>
        <v>1623649</v>
      </c>
    </row>
    <row r="183" spans="1:5" x14ac:dyDescent="0.25">
      <c r="A183">
        <f>A1_2019!C24</f>
        <v>241</v>
      </c>
      <c r="B183">
        <f>A1_2019!$H$8</f>
        <v>2008</v>
      </c>
      <c r="C183" t="str">
        <f>VLOOKUP(A183,[3]Tabelle1!$A$2:$C$53,2,FALSE)</f>
        <v>Hannover Region</v>
      </c>
      <c r="D183" t="str">
        <f>VLOOKUP(A183,[3]Tabelle1!$A$2:$C$53,3,FALSE)</f>
        <v>K03241</v>
      </c>
      <c r="E183">
        <f>VLOOKUP(A183,A1_2019!$C$11:$R$66,6,FALSE)</f>
        <v>1129797</v>
      </c>
    </row>
    <row r="184" spans="1:5" x14ac:dyDescent="0.25">
      <c r="A184">
        <f>A1_2019!C25</f>
        <v>241001</v>
      </c>
      <c r="B184">
        <f>A1_2019!$H$8</f>
        <v>2008</v>
      </c>
      <c r="C184" t="str">
        <f>VLOOKUP(A184,[3]Tabelle1!$A$2:$C$53,2,FALSE)</f>
        <v>Hannover Landeshauptstadt</v>
      </c>
      <c r="D184" t="str">
        <f>VLOOKUP(A184,[3]Tabelle1!$A$2:$C$53,3,FALSE)</f>
        <v>K03241001</v>
      </c>
      <c r="E184">
        <f>VLOOKUP(A184,A1_2019!$C$11:$R$66,6,FALSE)</f>
        <v>519619</v>
      </c>
    </row>
    <row r="185" spans="1:5" x14ac:dyDescent="0.25">
      <c r="A185">
        <f>A1_2019!C26</f>
        <v>241999</v>
      </c>
      <c r="B185">
        <f>A1_2019!$H$8</f>
        <v>2008</v>
      </c>
      <c r="C185">
        <f>VLOOKUP(A185,[3]Tabelle1!$A$2:$C$53,2,FALSE)</f>
        <v>0</v>
      </c>
      <c r="D185">
        <f>VLOOKUP(A185,[3]Tabelle1!$A$2:$C$53,3,FALSE)</f>
        <v>0</v>
      </c>
      <c r="E185">
        <f>VLOOKUP(A185,A1_2019!$C$11:$R$66,6,FALSE)</f>
        <v>610178</v>
      </c>
    </row>
    <row r="186" spans="1:5" x14ac:dyDescent="0.25">
      <c r="A186">
        <f>A1_2019!C27</f>
        <v>251</v>
      </c>
      <c r="B186">
        <f>A1_2019!$H$8</f>
        <v>2008</v>
      </c>
      <c r="C186" t="str">
        <f>VLOOKUP(A186,[3]Tabelle1!$A$2:$C$53,2,FALSE)</f>
        <v>Diepholz</v>
      </c>
      <c r="D186" t="str">
        <f>VLOOKUP(A186,[3]Tabelle1!$A$2:$C$53,3,FALSE)</f>
        <v>K03251</v>
      </c>
      <c r="E186">
        <f>VLOOKUP(A186,A1_2019!$C$11:$R$66,6,FALSE)</f>
        <v>214379</v>
      </c>
    </row>
    <row r="187" spans="1:5" x14ac:dyDescent="0.25">
      <c r="A187">
        <f>A1_2019!C28</f>
        <v>252</v>
      </c>
      <c r="B187">
        <f>A1_2019!$H$8</f>
        <v>2008</v>
      </c>
      <c r="C187" t="str">
        <f>VLOOKUP(A187,[3]Tabelle1!$A$2:$C$53,2,FALSE)</f>
        <v>Hameln-Pyrmont</v>
      </c>
      <c r="D187" t="str">
        <f>VLOOKUP(A187,[3]Tabelle1!$A$2:$C$53,3,FALSE)</f>
        <v>K03252</v>
      </c>
      <c r="E187">
        <f>VLOOKUP(A187,A1_2019!$C$11:$R$66,6,FALSE)</f>
        <v>156398</v>
      </c>
    </row>
    <row r="188" spans="1:5" x14ac:dyDescent="0.25">
      <c r="A188">
        <f>A1_2019!C29</f>
        <v>254</v>
      </c>
      <c r="B188">
        <f>A1_2019!$H$8</f>
        <v>2008</v>
      </c>
      <c r="C188" t="str">
        <f>VLOOKUP(A188,[3]Tabelle1!$A$2:$C$53,2,FALSE)</f>
        <v>Hildesheim</v>
      </c>
      <c r="D188" t="str">
        <f>VLOOKUP(A188,[3]Tabelle1!$A$2:$C$53,3,FALSE)</f>
        <v>K03254</v>
      </c>
      <c r="E188">
        <f>VLOOKUP(A188,A1_2019!$C$11:$R$66,6,FALSE)</f>
        <v>286663</v>
      </c>
    </row>
    <row r="189" spans="1:5" x14ac:dyDescent="0.25">
      <c r="A189">
        <f>A1_2019!C30</f>
        <v>254021</v>
      </c>
      <c r="B189">
        <f>A1_2019!$H$8</f>
        <v>2008</v>
      </c>
      <c r="C189" t="e">
        <f>VLOOKUP(A189,[3]Tabelle1!$A$2:$C$53,2,FALSE)</f>
        <v>#N/A</v>
      </c>
      <c r="D189" t="e">
        <f>VLOOKUP(A189,[3]Tabelle1!$A$2:$C$53,3,FALSE)</f>
        <v>#N/A</v>
      </c>
      <c r="E189">
        <f>VLOOKUP(A189,A1_2019!$C$11:$R$66,6,FALSE)</f>
        <v>103288</v>
      </c>
    </row>
    <row r="190" spans="1:5" x14ac:dyDescent="0.25">
      <c r="A190">
        <f>A1_2019!C31</f>
        <v>254999</v>
      </c>
      <c r="B190">
        <f>A1_2019!$H$8</f>
        <v>2008</v>
      </c>
      <c r="C190" t="e">
        <f>VLOOKUP(A190,[3]Tabelle1!$A$2:$C$53,2,FALSE)</f>
        <v>#N/A</v>
      </c>
      <c r="D190" t="e">
        <f>VLOOKUP(A190,[3]Tabelle1!$A$2:$C$53,3,FALSE)</f>
        <v>#N/A</v>
      </c>
      <c r="E190">
        <f>VLOOKUP(A190,A1_2019!$C$11:$R$66,6,FALSE)</f>
        <v>183375</v>
      </c>
    </row>
    <row r="191" spans="1:5" x14ac:dyDescent="0.25">
      <c r="A191">
        <f>A1_2019!C32</f>
        <v>255</v>
      </c>
      <c r="B191">
        <f>A1_2019!$H$8</f>
        <v>2008</v>
      </c>
      <c r="C191" t="str">
        <f>VLOOKUP(A191,[3]Tabelle1!$A$2:$C$53,2,FALSE)</f>
        <v>Holzminden</v>
      </c>
      <c r="D191" t="str">
        <f>VLOOKUP(A191,[3]Tabelle1!$A$2:$C$53,3,FALSE)</f>
        <v>K03255</v>
      </c>
      <c r="E191">
        <f>VLOOKUP(A191,A1_2019!$C$11:$R$66,6,FALSE)</f>
        <v>75092</v>
      </c>
    </row>
    <row r="192" spans="1:5" x14ac:dyDescent="0.25">
      <c r="A192">
        <f>A1_2019!C33</f>
        <v>256</v>
      </c>
      <c r="B192">
        <f>A1_2019!$H$8</f>
        <v>2008</v>
      </c>
      <c r="C192" t="str">
        <f>VLOOKUP(A192,[3]Tabelle1!$A$2:$C$53,2,FALSE)</f>
        <v>Nienburg (Weser)</v>
      </c>
      <c r="D192" t="str">
        <f>VLOOKUP(A192,[3]Tabelle1!$A$2:$C$53,3,FALSE)</f>
        <v>K03256</v>
      </c>
      <c r="E192">
        <f>VLOOKUP(A192,A1_2019!$C$11:$R$66,6,FALSE)</f>
        <v>123881</v>
      </c>
    </row>
    <row r="193" spans="1:5" x14ac:dyDescent="0.25">
      <c r="A193">
        <f>A1_2019!C34</f>
        <v>257</v>
      </c>
      <c r="B193">
        <f>A1_2019!$H$8</f>
        <v>2008</v>
      </c>
      <c r="C193" t="str">
        <f>VLOOKUP(A193,[3]Tabelle1!$A$2:$C$53,2,FALSE)</f>
        <v>Schaumburg</v>
      </c>
      <c r="D193" t="str">
        <f>VLOOKUP(A193,[3]Tabelle1!$A$2:$C$53,3,FALSE)</f>
        <v>K03257</v>
      </c>
      <c r="E193">
        <f>VLOOKUP(A193,A1_2019!$C$11:$R$66,6,FALSE)</f>
        <v>162971</v>
      </c>
    </row>
    <row r="194" spans="1:5" x14ac:dyDescent="0.25">
      <c r="A194">
        <f>A1_2019!C35</f>
        <v>2</v>
      </c>
      <c r="B194">
        <f>A1_2019!$H$8</f>
        <v>2008</v>
      </c>
      <c r="C194" t="str">
        <f>VLOOKUP(A194,[3]Tabelle1!$A$2:$C$53,2,FALSE)</f>
        <v>Statistische Region Hannover</v>
      </c>
      <c r="D194" t="str">
        <f>VLOOKUP(A194,[3]Tabelle1!$A$2:$C$53,3,FALSE)</f>
        <v>K032</v>
      </c>
      <c r="E194">
        <f>VLOOKUP(A194,A1_2019!$C$11:$R$66,6,FALSE)</f>
        <v>2149181</v>
      </c>
    </row>
    <row r="195" spans="1:5" x14ac:dyDescent="0.25">
      <c r="A195">
        <f>A1_2019!C36</f>
        <v>351</v>
      </c>
      <c r="B195">
        <f>A1_2019!$H$8</f>
        <v>2008</v>
      </c>
      <c r="C195" t="str">
        <f>VLOOKUP(A195,[3]Tabelle1!$A$2:$C$53,2,FALSE)</f>
        <v>Celle</v>
      </c>
      <c r="D195" t="str">
        <f>VLOOKUP(A195,[3]Tabelle1!$A$2:$C$53,3,FALSE)</f>
        <v>K03351</v>
      </c>
      <c r="E195">
        <f>VLOOKUP(A195,A1_2019!$C$11:$R$66,6,FALSE)</f>
        <v>180130</v>
      </c>
    </row>
    <row r="196" spans="1:5" x14ac:dyDescent="0.25">
      <c r="A196">
        <f>A1_2019!C37</f>
        <v>352</v>
      </c>
      <c r="B196">
        <f>A1_2019!$H$8</f>
        <v>2008</v>
      </c>
      <c r="C196" t="str">
        <f>VLOOKUP(A196,[3]Tabelle1!$A$2:$C$53,2,FALSE)</f>
        <v>Cuxhaven</v>
      </c>
      <c r="D196" t="str">
        <f>VLOOKUP(A196,[3]Tabelle1!$A$2:$C$53,3,FALSE)</f>
        <v>K03352</v>
      </c>
      <c r="E196">
        <f>VLOOKUP(A196,A1_2019!$C$11:$R$66,6,FALSE)</f>
        <v>202124</v>
      </c>
    </row>
    <row r="197" spans="1:5" x14ac:dyDescent="0.25">
      <c r="A197">
        <f>A1_2019!C38</f>
        <v>353</v>
      </c>
      <c r="B197">
        <f>A1_2019!$H$8</f>
        <v>2008</v>
      </c>
      <c r="C197" t="str">
        <f>VLOOKUP(A197,[3]Tabelle1!$A$2:$C$53,2,FALSE)</f>
        <v>Harburg</v>
      </c>
      <c r="D197" t="str">
        <f>VLOOKUP(A197,[3]Tabelle1!$A$2:$C$53,3,FALSE)</f>
        <v>K03353</v>
      </c>
      <c r="E197">
        <f>VLOOKUP(A197,A1_2019!$C$11:$R$66,6,FALSE)</f>
        <v>244640</v>
      </c>
    </row>
    <row r="198" spans="1:5" x14ac:dyDescent="0.25">
      <c r="A198">
        <f>A1_2019!C39</f>
        <v>354</v>
      </c>
      <c r="B198">
        <f>A1_2019!$H$8</f>
        <v>2008</v>
      </c>
      <c r="C198" t="str">
        <f>VLOOKUP(A198,[3]Tabelle1!$A$2:$C$53,2,FALSE)</f>
        <v>Lüchow-Dannenberg</v>
      </c>
      <c r="D198" t="str">
        <f>VLOOKUP(A198,[3]Tabelle1!$A$2:$C$53,3,FALSE)</f>
        <v>K03354</v>
      </c>
      <c r="E198">
        <f>VLOOKUP(A198,A1_2019!$C$11:$R$66,6,FALSE)</f>
        <v>49965</v>
      </c>
    </row>
    <row r="199" spans="1:5" x14ac:dyDescent="0.25">
      <c r="A199">
        <f>A1_2019!C40</f>
        <v>355</v>
      </c>
      <c r="B199">
        <f>A1_2019!$H$8</f>
        <v>2008</v>
      </c>
      <c r="C199" t="str">
        <f>VLOOKUP(A199,[3]Tabelle1!$A$2:$C$53,2,FALSE)</f>
        <v>Lüneburg</v>
      </c>
      <c r="D199" t="str">
        <f>VLOOKUP(A199,[3]Tabelle1!$A$2:$C$53,3,FALSE)</f>
        <v>K03355</v>
      </c>
      <c r="E199">
        <f>VLOOKUP(A199,A1_2019!$C$11:$R$66,6,FALSE)</f>
        <v>176512</v>
      </c>
    </row>
    <row r="200" spans="1:5" x14ac:dyDescent="0.25">
      <c r="A200">
        <f>A1_2019!C41</f>
        <v>356</v>
      </c>
      <c r="B200">
        <f>A1_2019!$H$8</f>
        <v>2008</v>
      </c>
      <c r="C200" t="str">
        <f>VLOOKUP(A200,[3]Tabelle1!$A$2:$C$53,2,FALSE)</f>
        <v>Osterholz</v>
      </c>
      <c r="D200" t="str">
        <f>VLOOKUP(A200,[3]Tabelle1!$A$2:$C$53,3,FALSE)</f>
        <v>K03356</v>
      </c>
      <c r="E200">
        <f>VLOOKUP(A200,A1_2019!$C$11:$R$66,6,FALSE)</f>
        <v>112486</v>
      </c>
    </row>
    <row r="201" spans="1:5" x14ac:dyDescent="0.25">
      <c r="A201">
        <f>A1_2019!C42</f>
        <v>357</v>
      </c>
      <c r="B201">
        <f>A1_2019!$H$8</f>
        <v>2008</v>
      </c>
      <c r="C201" t="str">
        <f>VLOOKUP(A201,[3]Tabelle1!$A$2:$C$53,2,FALSE)</f>
        <v>Rotenburg (Wümme)</v>
      </c>
      <c r="D201" t="str">
        <f>VLOOKUP(A201,[3]Tabelle1!$A$2:$C$53,3,FALSE)</f>
        <v>K03357</v>
      </c>
      <c r="E201">
        <f>VLOOKUP(A201,A1_2019!$C$11:$R$66,6,FALSE)</f>
        <v>164603</v>
      </c>
    </row>
    <row r="202" spans="1:5" x14ac:dyDescent="0.25">
      <c r="A202">
        <f>A1_2019!C43</f>
        <v>358</v>
      </c>
      <c r="B202">
        <f>A1_2019!$H$8</f>
        <v>2008</v>
      </c>
      <c r="C202" t="str">
        <f>VLOOKUP(A202,[3]Tabelle1!$A$2:$C$53,2,FALSE)</f>
        <v>Heidekreis</v>
      </c>
      <c r="D202" t="str">
        <f>VLOOKUP(A202,[3]Tabelle1!$A$2:$C$53,3,FALSE)</f>
        <v>K03358</v>
      </c>
      <c r="E202">
        <f>VLOOKUP(A202,A1_2019!$C$11:$R$66,6,FALSE)</f>
        <v>140792</v>
      </c>
    </row>
    <row r="203" spans="1:5" x14ac:dyDescent="0.25">
      <c r="A203">
        <f>A1_2019!C44</f>
        <v>359</v>
      </c>
      <c r="B203">
        <f>A1_2019!$H$8</f>
        <v>2008</v>
      </c>
      <c r="C203" t="str">
        <f>VLOOKUP(A203,[3]Tabelle1!$A$2:$C$53,2,FALSE)</f>
        <v>Stade</v>
      </c>
      <c r="D203" t="str">
        <f>VLOOKUP(A203,[3]Tabelle1!$A$2:$C$53,3,FALSE)</f>
        <v>K03359</v>
      </c>
      <c r="E203">
        <f>VLOOKUP(A203,A1_2019!$C$11:$R$66,6,FALSE)</f>
        <v>196891</v>
      </c>
    </row>
    <row r="204" spans="1:5" x14ac:dyDescent="0.25">
      <c r="A204">
        <f>A1_2019!C45</f>
        <v>360</v>
      </c>
      <c r="B204">
        <f>A1_2019!$H$8</f>
        <v>2008</v>
      </c>
      <c r="C204" t="str">
        <f>VLOOKUP(A204,[3]Tabelle1!$A$2:$C$53,2,FALSE)</f>
        <v>Uelzen</v>
      </c>
      <c r="D204" t="str">
        <f>VLOOKUP(A204,[3]Tabelle1!$A$2:$C$53,3,FALSE)</f>
        <v>K03360</v>
      </c>
      <c r="E204">
        <f>VLOOKUP(A204,A1_2019!$C$11:$R$66,6,FALSE)</f>
        <v>94940</v>
      </c>
    </row>
    <row r="205" spans="1:5" x14ac:dyDescent="0.25">
      <c r="A205">
        <f>A1_2019!C46</f>
        <v>361</v>
      </c>
      <c r="B205">
        <f>A1_2019!$H$8</f>
        <v>2008</v>
      </c>
      <c r="C205" t="str">
        <f>VLOOKUP(A205,[3]Tabelle1!$A$2:$C$53,2,FALSE)</f>
        <v>Verden</v>
      </c>
      <c r="D205" t="str">
        <f>VLOOKUP(A205,[3]Tabelle1!$A$2:$C$53,3,FALSE)</f>
        <v>K03361</v>
      </c>
      <c r="E205">
        <f>VLOOKUP(A205,A1_2019!$C$11:$R$66,6,FALSE)</f>
        <v>133560</v>
      </c>
    </row>
    <row r="206" spans="1:5" x14ac:dyDescent="0.25">
      <c r="A206">
        <f>A1_2019!C47</f>
        <v>3</v>
      </c>
      <c r="B206">
        <f>A1_2019!$H$8</f>
        <v>2008</v>
      </c>
      <c r="C206" t="str">
        <f>VLOOKUP(A206,[3]Tabelle1!$A$2:$C$53,2,FALSE)</f>
        <v>Statistische Region Lüneburg</v>
      </c>
      <c r="D206" t="str">
        <f>VLOOKUP(A206,[3]Tabelle1!$A$2:$C$53,3,FALSE)</f>
        <v>K033</v>
      </c>
      <c r="E206">
        <f>VLOOKUP(A206,A1_2019!$C$11:$R$66,6,FALSE)</f>
        <v>1696643</v>
      </c>
    </row>
    <row r="207" spans="1:5" x14ac:dyDescent="0.25">
      <c r="A207">
        <f>A1_2019!C48</f>
        <v>401</v>
      </c>
      <c r="B207">
        <f>A1_2019!$H$8</f>
        <v>2008</v>
      </c>
      <c r="C207" t="str">
        <f>VLOOKUP(A207,[3]Tabelle1!$A$2:$C$53,2,FALSE)</f>
        <v>Delmenhorst.Stadt</v>
      </c>
      <c r="D207" t="str">
        <f>VLOOKUP(A207,[3]Tabelle1!$A$2:$C$53,3,FALSE)</f>
        <v>K03401</v>
      </c>
      <c r="E207">
        <f>VLOOKUP(A207,A1_2019!$C$11:$R$66,6,FALSE)</f>
        <v>74751</v>
      </c>
    </row>
    <row r="208" spans="1:5" x14ac:dyDescent="0.25">
      <c r="A208">
        <f>A1_2019!C49</f>
        <v>402</v>
      </c>
      <c r="B208">
        <f>A1_2019!$H$8</f>
        <v>2008</v>
      </c>
      <c r="C208" t="str">
        <f>VLOOKUP(A208,[3]Tabelle1!$A$2:$C$53,2,FALSE)</f>
        <v>Emden Stadt</v>
      </c>
      <c r="D208" t="str">
        <f>VLOOKUP(A208,[3]Tabelle1!$A$2:$C$53,3,FALSE)</f>
        <v>K03402</v>
      </c>
      <c r="E208">
        <f>VLOOKUP(A208,A1_2019!$C$11:$R$66,6,FALSE)</f>
        <v>51562</v>
      </c>
    </row>
    <row r="209" spans="1:5" x14ac:dyDescent="0.25">
      <c r="A209">
        <f>A1_2019!C50</f>
        <v>403</v>
      </c>
      <c r="B209">
        <f>A1_2019!$H$8</f>
        <v>2008</v>
      </c>
      <c r="C209" t="str">
        <f>VLOOKUP(A209,[3]Tabelle1!$A$2:$C$53,2,FALSE)</f>
        <v>Oldenburg (Oldb) Stadt</v>
      </c>
      <c r="D209" t="str">
        <f>VLOOKUP(A209,[3]Tabelle1!$A$2:$C$53,3,FALSE)</f>
        <v>K03403</v>
      </c>
      <c r="E209">
        <f>VLOOKUP(A209,A1_2019!$C$11:$R$66,6,FALSE)</f>
        <v>160279</v>
      </c>
    </row>
    <row r="210" spans="1:5" x14ac:dyDescent="0.25">
      <c r="A210">
        <f>A1_2019!C51</f>
        <v>404</v>
      </c>
      <c r="B210">
        <f>A1_2019!$H$8</f>
        <v>2008</v>
      </c>
      <c r="C210" t="str">
        <f>VLOOKUP(A210,[3]Tabelle1!$A$2:$C$53,2,FALSE)</f>
        <v>Osnabrück Stadt</v>
      </c>
      <c r="D210" t="str">
        <f>VLOOKUP(A210,[3]Tabelle1!$A$2:$C$53,3,FALSE)</f>
        <v>K03404</v>
      </c>
      <c r="E210">
        <f>VLOOKUP(A210,A1_2019!$C$11:$R$66,6,FALSE)</f>
        <v>163286</v>
      </c>
    </row>
    <row r="211" spans="1:5" x14ac:dyDescent="0.25">
      <c r="A211">
        <f>A1_2019!C52</f>
        <v>405</v>
      </c>
      <c r="B211">
        <f>A1_2019!$H$8</f>
        <v>2008</v>
      </c>
      <c r="C211" t="str">
        <f>VLOOKUP(A211,[3]Tabelle1!$A$2:$C$53,2,FALSE)</f>
        <v>Wilhelmshaven Stadt</v>
      </c>
      <c r="D211" t="str">
        <f>VLOOKUP(A211,[3]Tabelle1!$A$2:$C$53,3,FALSE)</f>
        <v>K03405</v>
      </c>
      <c r="E211">
        <f>VLOOKUP(A211,A1_2019!$C$11:$R$66,6,FALSE)</f>
        <v>81411</v>
      </c>
    </row>
    <row r="212" spans="1:5" x14ac:dyDescent="0.25">
      <c r="A212">
        <f>A1_2019!C53</f>
        <v>451</v>
      </c>
      <c r="B212">
        <f>A1_2019!$H$8</f>
        <v>2008</v>
      </c>
      <c r="C212" t="str">
        <f>VLOOKUP(A212,[3]Tabelle1!$A$2:$C$53,2,FALSE)</f>
        <v>Ammerland</v>
      </c>
      <c r="D212" t="str">
        <f>VLOOKUP(A212,[3]Tabelle1!$A$2:$C$53,3,FALSE)</f>
        <v>K03451</v>
      </c>
      <c r="E212">
        <f>VLOOKUP(A212,A1_2019!$C$11:$R$66,6,FALSE)</f>
        <v>117102</v>
      </c>
    </row>
    <row r="213" spans="1:5" x14ac:dyDescent="0.25">
      <c r="A213">
        <f>A1_2019!C54</f>
        <v>452</v>
      </c>
      <c r="B213">
        <f>A1_2019!$H$8</f>
        <v>2008</v>
      </c>
      <c r="C213" t="str">
        <f>VLOOKUP(A213,[3]Tabelle1!$A$2:$C$53,2,FALSE)</f>
        <v>Aurich</v>
      </c>
      <c r="D213" t="str">
        <f>VLOOKUP(A213,[3]Tabelle1!$A$2:$C$53,3,FALSE)</f>
        <v>K03452</v>
      </c>
      <c r="E213">
        <f>VLOOKUP(A213,A1_2019!$C$11:$R$66,6,FALSE)</f>
        <v>189381</v>
      </c>
    </row>
    <row r="214" spans="1:5" x14ac:dyDescent="0.25">
      <c r="A214">
        <f>A1_2019!C55</f>
        <v>453</v>
      </c>
      <c r="B214">
        <f>A1_2019!$H$8</f>
        <v>2008</v>
      </c>
      <c r="C214" t="str">
        <f>VLOOKUP(A214,[3]Tabelle1!$A$2:$C$53,2,FALSE)</f>
        <v>Cloppenburg</v>
      </c>
      <c r="D214" t="str">
        <f>VLOOKUP(A214,[3]Tabelle1!$A$2:$C$53,3,FALSE)</f>
        <v>K03453</v>
      </c>
      <c r="E214">
        <f>VLOOKUP(A214,A1_2019!$C$11:$R$66,6,FALSE)</f>
        <v>157268</v>
      </c>
    </row>
    <row r="215" spans="1:5" x14ac:dyDescent="0.25">
      <c r="A215">
        <f>A1_2019!C56</f>
        <v>454</v>
      </c>
      <c r="B215">
        <f>A1_2019!$H$8</f>
        <v>2008</v>
      </c>
      <c r="C215" t="str">
        <f>VLOOKUP(A215,[3]Tabelle1!$A$2:$C$53,2,FALSE)</f>
        <v>Emsland</v>
      </c>
      <c r="D215" t="str">
        <f>VLOOKUP(A215,[3]Tabelle1!$A$2:$C$53,3,FALSE)</f>
        <v>K03454</v>
      </c>
      <c r="E215">
        <f>VLOOKUP(A215,A1_2019!$C$11:$R$66,6,FALSE)</f>
        <v>313824</v>
      </c>
    </row>
    <row r="216" spans="1:5" x14ac:dyDescent="0.25">
      <c r="A216">
        <f>A1_2019!C57</f>
        <v>455</v>
      </c>
      <c r="B216">
        <f>A1_2019!$H$8</f>
        <v>2008</v>
      </c>
      <c r="C216" t="str">
        <f>VLOOKUP(A216,[3]Tabelle1!$A$2:$C$53,2,FALSE)</f>
        <v>Friesland</v>
      </c>
      <c r="D216" t="str">
        <f>VLOOKUP(A216,[3]Tabelle1!$A$2:$C$53,3,FALSE)</f>
        <v>K03455</v>
      </c>
      <c r="E216">
        <f>VLOOKUP(A216,A1_2019!$C$11:$R$66,6,FALSE)</f>
        <v>100307</v>
      </c>
    </row>
    <row r="217" spans="1:5" x14ac:dyDescent="0.25">
      <c r="A217">
        <f>A1_2019!C58</f>
        <v>456</v>
      </c>
      <c r="B217">
        <f>A1_2019!$H$8</f>
        <v>2008</v>
      </c>
      <c r="C217" t="str">
        <f>VLOOKUP(A217,[3]Tabelle1!$A$2:$C$53,2,FALSE)</f>
        <v>Grafschaft Bentheim</v>
      </c>
      <c r="D217" t="str">
        <f>VLOOKUP(A217,[3]Tabelle1!$A$2:$C$53,3,FALSE)</f>
        <v>K03456</v>
      </c>
      <c r="E217">
        <f>VLOOKUP(A217,A1_2019!$C$11:$R$66,6,FALSE)</f>
        <v>135508</v>
      </c>
    </row>
    <row r="218" spans="1:5" x14ac:dyDescent="0.25">
      <c r="A218">
        <f>A1_2019!C59</f>
        <v>457</v>
      </c>
      <c r="B218">
        <f>A1_2019!$H$8</f>
        <v>2008</v>
      </c>
      <c r="C218" t="str">
        <f>VLOOKUP(A218,[3]Tabelle1!$A$2:$C$53,2,FALSE)</f>
        <v>Leer</v>
      </c>
      <c r="D218" t="str">
        <f>VLOOKUP(A218,[3]Tabelle1!$A$2:$C$53,3,FALSE)</f>
        <v>K03457</v>
      </c>
      <c r="E218">
        <f>VLOOKUP(A218,A1_2019!$C$11:$R$66,6,FALSE)</f>
        <v>164947</v>
      </c>
    </row>
    <row r="219" spans="1:5" x14ac:dyDescent="0.25">
      <c r="A219">
        <f>A1_2019!C60</f>
        <v>458</v>
      </c>
      <c r="B219">
        <f>A1_2019!$H$8</f>
        <v>2008</v>
      </c>
      <c r="C219" t="str">
        <f>VLOOKUP(A219,[3]Tabelle1!$A$2:$C$53,2,FALSE)</f>
        <v>Oldenburg</v>
      </c>
      <c r="D219" t="str">
        <f>VLOOKUP(A219,[3]Tabelle1!$A$2:$C$53,3,FALSE)</f>
        <v>K03458</v>
      </c>
      <c r="E219">
        <f>VLOOKUP(A219,A1_2019!$C$11:$R$66,6,FALSE)</f>
        <v>125943</v>
      </c>
    </row>
    <row r="220" spans="1:5" x14ac:dyDescent="0.25">
      <c r="A220">
        <f>A1_2019!C61</f>
        <v>459</v>
      </c>
      <c r="B220">
        <f>A1_2019!$H$8</f>
        <v>2008</v>
      </c>
      <c r="C220" t="str">
        <f>VLOOKUP(A220,[3]Tabelle1!$A$2:$C$53,2,FALSE)</f>
        <v>Osnabrück</v>
      </c>
      <c r="D220" t="str">
        <f>VLOOKUP(A220,[3]Tabelle1!$A$2:$C$53,3,FALSE)</f>
        <v>K03459</v>
      </c>
      <c r="E220">
        <f>VLOOKUP(A220,A1_2019!$C$11:$R$66,6,FALSE)</f>
        <v>358236</v>
      </c>
    </row>
    <row r="221" spans="1:5" x14ac:dyDescent="0.25">
      <c r="A221">
        <f>A1_2019!C62</f>
        <v>460</v>
      </c>
      <c r="B221">
        <f>A1_2019!$H$8</f>
        <v>2008</v>
      </c>
      <c r="C221" t="str">
        <f>VLOOKUP(A221,[3]Tabelle1!$A$2:$C$53,2,FALSE)</f>
        <v>Vechta</v>
      </c>
      <c r="D221" t="str">
        <f>VLOOKUP(A221,[3]Tabelle1!$A$2:$C$53,3,FALSE)</f>
        <v>K03460</v>
      </c>
      <c r="E221">
        <f>VLOOKUP(A221,A1_2019!$C$11:$R$66,6,FALSE)</f>
        <v>134506</v>
      </c>
    </row>
    <row r="222" spans="1:5" x14ac:dyDescent="0.25">
      <c r="A222">
        <f>A1_2019!C63</f>
        <v>461</v>
      </c>
      <c r="B222">
        <f>A1_2019!$H$8</f>
        <v>2008</v>
      </c>
      <c r="C222" t="str">
        <f>VLOOKUP(A222,[3]Tabelle1!$A$2:$C$53,2,FALSE)</f>
        <v>Wesermarsch</v>
      </c>
      <c r="D222" t="str">
        <f>VLOOKUP(A222,[3]Tabelle1!$A$2:$C$53,3,FALSE)</f>
        <v>K03461</v>
      </c>
      <c r="E222">
        <f>VLOOKUP(A222,A1_2019!$C$11:$R$66,6,FALSE)</f>
        <v>91968</v>
      </c>
    </row>
    <row r="223" spans="1:5" x14ac:dyDescent="0.25">
      <c r="A223">
        <f>A1_2019!C64</f>
        <v>462</v>
      </c>
      <c r="B223">
        <f>A1_2019!$H$8</f>
        <v>2008</v>
      </c>
      <c r="C223" t="str">
        <f>VLOOKUP(A223,[3]Tabelle1!$A$2:$C$53,2,FALSE)</f>
        <v>Wittmund</v>
      </c>
      <c r="D223" t="str">
        <f>VLOOKUP(A223,[3]Tabelle1!$A$2:$C$53,3,FALSE)</f>
        <v>K03462</v>
      </c>
      <c r="E223">
        <f>VLOOKUP(A223,A1_2019!$C$11:$R$66,6,FALSE)</f>
        <v>57492</v>
      </c>
    </row>
    <row r="224" spans="1:5" x14ac:dyDescent="0.25">
      <c r="A224">
        <f>A1_2019!C65</f>
        <v>4</v>
      </c>
      <c r="B224">
        <f>A1_2019!$H$8</f>
        <v>2008</v>
      </c>
      <c r="C224" t="str">
        <f>VLOOKUP(A224,[3]Tabelle1!$A$2:$C$53,2,FALSE)</f>
        <v>Statistische Region Weser-Ems</v>
      </c>
      <c r="D224" t="str">
        <f>VLOOKUP(A224,[3]Tabelle1!$A$2:$C$53,3,FALSE)</f>
        <v>K034</v>
      </c>
      <c r="E224">
        <f>VLOOKUP(A224,A1_2019!$C$11:$R$66,6,FALSE)</f>
        <v>2477771</v>
      </c>
    </row>
    <row r="225" spans="1:5" x14ac:dyDescent="0.25">
      <c r="A225">
        <f>A1_2019!C66</f>
        <v>0</v>
      </c>
      <c r="B225">
        <f>A1_2019!$H$8</f>
        <v>2008</v>
      </c>
      <c r="C225" t="str">
        <f>VLOOKUP(A225,[3]Tabelle1!$A$2:$C$53,2,FALSE)</f>
        <v>Niedersachsen</v>
      </c>
      <c r="D225" t="str">
        <f>VLOOKUP(A225,[3]Tabelle1!$A$2:$C$53,3,FALSE)</f>
        <v>K030</v>
      </c>
      <c r="E225">
        <f>VLOOKUP(A225,A1_2019!$C$11:$R$66,6,FALSE)</f>
        <v>7947244</v>
      </c>
    </row>
    <row r="226" spans="1:5" x14ac:dyDescent="0.25">
      <c r="A226">
        <f>A1_2019!C11</f>
        <v>101</v>
      </c>
      <c r="B226">
        <f>A1_2019!$H$8</f>
        <v>2008</v>
      </c>
      <c r="C226" t="str">
        <f>VLOOKUP(A226,[3]Tabelle1!$A$2:$C$53,2,FALSE)</f>
        <v>Braunschweig Stadt</v>
      </c>
      <c r="D226" t="str">
        <f>VLOOKUP(A226,[3]Tabelle1!$A$2:$C$53,3,FALSE)</f>
        <v>K03101</v>
      </c>
      <c r="E226">
        <f>VLOOKUP(A226,A1_2019!$C$11:$R$66,6,FALSE)</f>
        <v>246012</v>
      </c>
    </row>
    <row r="227" spans="1:5" x14ac:dyDescent="0.25">
      <c r="A227">
        <f>A1_2019!C11</f>
        <v>101</v>
      </c>
      <c r="B227">
        <f>A1_2019!$I$8</f>
        <v>2009</v>
      </c>
      <c r="C227" t="str">
        <f>VLOOKUP(A227,[3]Tabelle1!$A$2:$C$53,2,FALSE)</f>
        <v>Braunschweig Stadt</v>
      </c>
      <c r="D227" t="str">
        <f>VLOOKUP(A227,[3]Tabelle1!$A$2:$C$53,3,FALSE)</f>
        <v>K03101</v>
      </c>
      <c r="E227">
        <f>VLOOKUP(A227,A1_2019!$C$11:$R$66,7,FALSE)</f>
        <v>247400</v>
      </c>
    </row>
    <row r="228" spans="1:5" x14ac:dyDescent="0.25">
      <c r="A228">
        <f>A1_2019!C12</f>
        <v>102</v>
      </c>
      <c r="B228">
        <f>A1_2019!$I$8</f>
        <v>2009</v>
      </c>
      <c r="C228" t="str">
        <f>VLOOKUP(A228,[3]Tabelle1!$A$2:$C$53,2,FALSE)</f>
        <v>Salzgitter Stadt</v>
      </c>
      <c r="D228" t="str">
        <f>VLOOKUP(A228,[3]Tabelle1!$A$2:$C$53,3,FALSE)</f>
        <v>K03102</v>
      </c>
      <c r="E228">
        <f>VLOOKUP(A228,A1_2019!$C$11:$R$66,7,FALSE)</f>
        <v>103446</v>
      </c>
    </row>
    <row r="229" spans="1:5" x14ac:dyDescent="0.25">
      <c r="A229">
        <f>A1_2019!C13</f>
        <v>103</v>
      </c>
      <c r="B229">
        <f>A1_2019!$I$8</f>
        <v>2009</v>
      </c>
      <c r="C229" t="str">
        <f>VLOOKUP(A229,[3]Tabelle1!$A$2:$C$53,2,FALSE)</f>
        <v>Wolfsburg Stadt</v>
      </c>
      <c r="D229" t="str">
        <f>VLOOKUP(A229,[3]Tabelle1!$A$2:$C$53,3,FALSE)</f>
        <v>K03103</v>
      </c>
      <c r="E229">
        <f>VLOOKUP(A229,A1_2019!$C$11:$R$66,7,FALSE)</f>
        <v>121109</v>
      </c>
    </row>
    <row r="230" spans="1:5" x14ac:dyDescent="0.25">
      <c r="A230">
        <f>A1_2019!C14</f>
        <v>151</v>
      </c>
      <c r="B230">
        <f>A1_2019!$I$8</f>
        <v>2009</v>
      </c>
      <c r="C230" t="str">
        <f>VLOOKUP(A230,[3]Tabelle1!$A$2:$C$53,2,FALSE)</f>
        <v>Gifhorn</v>
      </c>
      <c r="D230" t="str">
        <f>VLOOKUP(A230,[3]Tabelle1!$A$2:$C$53,3,FALSE)</f>
        <v>K03151</v>
      </c>
      <c r="E230">
        <f>VLOOKUP(A230,A1_2019!$C$11:$R$66,7,FALSE)</f>
        <v>173223</v>
      </c>
    </row>
    <row r="231" spans="1:5" x14ac:dyDescent="0.25">
      <c r="A231">
        <f>A1_2019!C15</f>
        <v>153</v>
      </c>
      <c r="B231">
        <f>A1_2019!$I$8</f>
        <v>2009</v>
      </c>
      <c r="C231" t="str">
        <f>VLOOKUP(A231,[3]Tabelle1!$A$2:$C$53,2,FALSE)</f>
        <v>Goslar</v>
      </c>
      <c r="D231" t="str">
        <f>VLOOKUP(A231,[3]Tabelle1!$A$2:$C$53,3,FALSE)</f>
        <v>K03153</v>
      </c>
      <c r="E231">
        <f>VLOOKUP(A231,A1_2019!$C$11:$R$66,7,FALSE)</f>
        <v>144680</v>
      </c>
    </row>
    <row r="232" spans="1:5" x14ac:dyDescent="0.25">
      <c r="A232">
        <f>A1_2019!C16</f>
        <v>154</v>
      </c>
      <c r="B232">
        <f>A1_2019!$I$8</f>
        <v>2009</v>
      </c>
      <c r="C232" t="str">
        <f>VLOOKUP(A232,[3]Tabelle1!$A$2:$C$53,2,FALSE)</f>
        <v>Helmstedt</v>
      </c>
      <c r="D232" t="str">
        <f>VLOOKUP(A232,[3]Tabelle1!$A$2:$C$53,3,FALSE)</f>
        <v>K03154</v>
      </c>
      <c r="E232">
        <f>VLOOKUP(A232,A1_2019!$C$11:$R$66,7,FALSE)</f>
        <v>93903</v>
      </c>
    </row>
    <row r="233" spans="1:5" x14ac:dyDescent="0.25">
      <c r="A233">
        <f>A1_2019!C17</f>
        <v>155</v>
      </c>
      <c r="B233">
        <f>A1_2019!$I$8</f>
        <v>2009</v>
      </c>
      <c r="C233" t="str">
        <f>VLOOKUP(A233,[3]Tabelle1!$A$2:$C$53,2,FALSE)</f>
        <v>Northeim</v>
      </c>
      <c r="D233" t="str">
        <f>VLOOKUP(A233,[3]Tabelle1!$A$2:$C$53,3,FALSE)</f>
        <v>K03155</v>
      </c>
      <c r="E233">
        <f>VLOOKUP(A233,A1_2019!$C$11:$R$66,7,FALSE)</f>
        <v>140553</v>
      </c>
    </row>
    <row r="234" spans="1:5" x14ac:dyDescent="0.25">
      <c r="A234">
        <f>A1_2019!C18</f>
        <v>157</v>
      </c>
      <c r="B234">
        <f>A1_2019!$I$8</f>
        <v>2009</v>
      </c>
      <c r="C234" t="str">
        <f>VLOOKUP(A234,[3]Tabelle1!$A$2:$C$53,2,FALSE)</f>
        <v>Peine</v>
      </c>
      <c r="D234" t="str">
        <f>VLOOKUP(A234,[3]Tabelle1!$A$2:$C$53,3,FALSE)</f>
        <v>K03157</v>
      </c>
      <c r="E234">
        <f>VLOOKUP(A234,A1_2019!$C$11:$R$66,7,FALSE)</f>
        <v>132066</v>
      </c>
    </row>
    <row r="235" spans="1:5" x14ac:dyDescent="0.25">
      <c r="A235">
        <f>A1_2019!C19</f>
        <v>158</v>
      </c>
      <c r="B235">
        <f>A1_2019!$I$8</f>
        <v>2009</v>
      </c>
      <c r="C235" t="str">
        <f>VLOOKUP(A235,[3]Tabelle1!$A$2:$C$53,2,FALSE)</f>
        <v>Wolfenbüttel</v>
      </c>
      <c r="D235" t="str">
        <f>VLOOKUP(A235,[3]Tabelle1!$A$2:$C$53,3,FALSE)</f>
        <v>K03158</v>
      </c>
      <c r="E235">
        <f>VLOOKUP(A235,A1_2019!$C$11:$R$66,7,FALSE)</f>
        <v>122806</v>
      </c>
    </row>
    <row r="236" spans="1:5" x14ac:dyDescent="0.25">
      <c r="A236">
        <f>A1_2019!C20</f>
        <v>159</v>
      </c>
      <c r="B236">
        <f>A1_2019!$I$8</f>
        <v>2009</v>
      </c>
      <c r="C236" t="str">
        <f>VLOOKUP(A236,[3]Tabelle1!$A$2:$C$53,2,FALSE)</f>
        <v>Göttingen</v>
      </c>
      <c r="D236" t="str">
        <f>VLOOKUP(A236,[3]Tabelle1!$A$2:$C$53,3,FALSE)</f>
        <v>K03159</v>
      </c>
      <c r="E236">
        <f>VLOOKUP(A236,A1_2019!$C$11:$R$66,7,FALSE)</f>
        <v>338162</v>
      </c>
    </row>
    <row r="237" spans="1:5" x14ac:dyDescent="0.25">
      <c r="A237">
        <f>A1_2019!C21</f>
        <v>159016</v>
      </c>
      <c r="B237">
        <f>A1_2019!$I$8</f>
        <v>2009</v>
      </c>
      <c r="C237" t="e">
        <f>VLOOKUP(A237,[3]Tabelle1!$A$2:$C$53,2,FALSE)</f>
        <v>#N/A</v>
      </c>
      <c r="D237" t="e">
        <f>VLOOKUP(A237,[3]Tabelle1!$A$2:$C$53,3,FALSE)</f>
        <v>#N/A</v>
      </c>
      <c r="E237">
        <f>VLOOKUP(A237,A1_2019!$C$11:$R$66,7,FALSE)</f>
        <v>121056</v>
      </c>
    </row>
    <row r="238" spans="1:5" x14ac:dyDescent="0.25">
      <c r="A238">
        <f>A1_2019!C22</f>
        <v>159999</v>
      </c>
      <c r="B238">
        <f>A1_2019!$I$8</f>
        <v>2009</v>
      </c>
      <c r="C238" t="e">
        <f>VLOOKUP(A238,[3]Tabelle1!$A$2:$C$53,2,FALSE)</f>
        <v>#N/A</v>
      </c>
      <c r="D238" t="e">
        <f>VLOOKUP(A238,[3]Tabelle1!$A$2:$C$53,3,FALSE)</f>
        <v>#N/A</v>
      </c>
      <c r="E238">
        <f>VLOOKUP(A238,A1_2019!$C$11:$R$66,7,FALSE)</f>
        <v>217106</v>
      </c>
    </row>
    <row r="239" spans="1:5" x14ac:dyDescent="0.25">
      <c r="A239">
        <f>A1_2019!C23</f>
        <v>1</v>
      </c>
      <c r="B239">
        <f>A1_2019!$I$8</f>
        <v>2009</v>
      </c>
      <c r="C239" t="str">
        <f>VLOOKUP(A239,[3]Tabelle1!$A$2:$C$53,2,FALSE)</f>
        <v>Statistische Region Braunschweig</v>
      </c>
      <c r="D239" t="str">
        <f>VLOOKUP(A239,[3]Tabelle1!$A$2:$C$53,3,FALSE)</f>
        <v>K031</v>
      </c>
      <c r="E239">
        <f>VLOOKUP(A239,A1_2019!$C$11:$R$66,7,FALSE)</f>
        <v>1616720</v>
      </c>
    </row>
    <row r="240" spans="1:5" x14ac:dyDescent="0.25">
      <c r="A240">
        <f>A1_2019!C24</f>
        <v>241</v>
      </c>
      <c r="B240">
        <f>A1_2019!$I$8</f>
        <v>2009</v>
      </c>
      <c r="C240" t="str">
        <f>VLOOKUP(A240,[3]Tabelle1!$A$2:$C$53,2,FALSE)</f>
        <v>Hannover Region</v>
      </c>
      <c r="D240" t="str">
        <f>VLOOKUP(A240,[3]Tabelle1!$A$2:$C$53,3,FALSE)</f>
        <v>K03241</v>
      </c>
      <c r="E240">
        <f>VLOOKUP(A240,A1_2019!$C$11:$R$66,7,FALSE)</f>
        <v>1130262</v>
      </c>
    </row>
    <row r="241" spans="1:5" x14ac:dyDescent="0.25">
      <c r="A241">
        <f>A1_2019!C25</f>
        <v>241001</v>
      </c>
      <c r="B241">
        <f>A1_2019!$I$8</f>
        <v>2009</v>
      </c>
      <c r="C241" t="str">
        <f>VLOOKUP(A241,[3]Tabelle1!$A$2:$C$53,2,FALSE)</f>
        <v>Hannover Landeshauptstadt</v>
      </c>
      <c r="D241" t="str">
        <f>VLOOKUP(A241,[3]Tabelle1!$A$2:$C$53,3,FALSE)</f>
        <v>K03241001</v>
      </c>
      <c r="E241">
        <f>VLOOKUP(A241,A1_2019!$C$11:$R$66,7,FALSE)</f>
        <v>520966</v>
      </c>
    </row>
    <row r="242" spans="1:5" x14ac:dyDescent="0.25">
      <c r="A242">
        <f>A1_2019!C26</f>
        <v>241999</v>
      </c>
      <c r="B242">
        <f>A1_2019!$I$8</f>
        <v>2009</v>
      </c>
      <c r="C242">
        <f>VLOOKUP(A242,[3]Tabelle1!$A$2:$C$53,2,FALSE)</f>
        <v>0</v>
      </c>
      <c r="D242">
        <f>VLOOKUP(A242,[3]Tabelle1!$A$2:$C$53,3,FALSE)</f>
        <v>0</v>
      </c>
      <c r="E242">
        <f>VLOOKUP(A242,A1_2019!$C$11:$R$66,7,FALSE)</f>
        <v>609296</v>
      </c>
    </row>
    <row r="243" spans="1:5" x14ac:dyDescent="0.25">
      <c r="A243">
        <f>A1_2019!C27</f>
        <v>251</v>
      </c>
      <c r="B243">
        <f>A1_2019!$I$8</f>
        <v>2009</v>
      </c>
      <c r="C243" t="str">
        <f>VLOOKUP(A243,[3]Tabelle1!$A$2:$C$53,2,FALSE)</f>
        <v>Diepholz</v>
      </c>
      <c r="D243" t="str">
        <f>VLOOKUP(A243,[3]Tabelle1!$A$2:$C$53,3,FALSE)</f>
        <v>K03251</v>
      </c>
      <c r="E243">
        <f>VLOOKUP(A243,A1_2019!$C$11:$R$66,7,FALSE)</f>
        <v>213634</v>
      </c>
    </row>
    <row r="244" spans="1:5" x14ac:dyDescent="0.25">
      <c r="A244">
        <f>A1_2019!C28</f>
        <v>252</v>
      </c>
      <c r="B244">
        <f>A1_2019!$I$8</f>
        <v>2009</v>
      </c>
      <c r="C244" t="str">
        <f>VLOOKUP(A244,[3]Tabelle1!$A$2:$C$53,2,FALSE)</f>
        <v>Hameln-Pyrmont</v>
      </c>
      <c r="D244" t="str">
        <f>VLOOKUP(A244,[3]Tabelle1!$A$2:$C$53,3,FALSE)</f>
        <v>K03252</v>
      </c>
      <c r="E244">
        <f>VLOOKUP(A244,A1_2019!$C$11:$R$66,7,FALSE)</f>
        <v>155164</v>
      </c>
    </row>
    <row r="245" spans="1:5" x14ac:dyDescent="0.25">
      <c r="A245">
        <f>A1_2019!C29</f>
        <v>254</v>
      </c>
      <c r="B245">
        <f>A1_2019!$I$8</f>
        <v>2009</v>
      </c>
      <c r="C245" t="str">
        <f>VLOOKUP(A245,[3]Tabelle1!$A$2:$C$53,2,FALSE)</f>
        <v>Hildesheim</v>
      </c>
      <c r="D245" t="str">
        <f>VLOOKUP(A245,[3]Tabelle1!$A$2:$C$53,3,FALSE)</f>
        <v>K03254</v>
      </c>
      <c r="E245">
        <f>VLOOKUP(A245,A1_2019!$C$11:$R$66,7,FALSE)</f>
        <v>284551</v>
      </c>
    </row>
    <row r="246" spans="1:5" x14ac:dyDescent="0.25">
      <c r="A246">
        <f>A1_2019!C30</f>
        <v>254021</v>
      </c>
      <c r="B246">
        <f>A1_2019!$I$8</f>
        <v>2009</v>
      </c>
      <c r="C246" t="e">
        <f>VLOOKUP(A246,[3]Tabelle1!$A$2:$C$53,2,FALSE)</f>
        <v>#N/A</v>
      </c>
      <c r="D246" t="e">
        <f>VLOOKUP(A246,[3]Tabelle1!$A$2:$C$53,3,FALSE)</f>
        <v>#N/A</v>
      </c>
      <c r="E246">
        <f>VLOOKUP(A246,A1_2019!$C$11:$R$66,7,FALSE)</f>
        <v>102903</v>
      </c>
    </row>
    <row r="247" spans="1:5" x14ac:dyDescent="0.25">
      <c r="A247">
        <f>A1_2019!C31</f>
        <v>254999</v>
      </c>
      <c r="B247">
        <f>A1_2019!$I$8</f>
        <v>2009</v>
      </c>
      <c r="C247" t="e">
        <f>VLOOKUP(A247,[3]Tabelle1!$A$2:$C$53,2,FALSE)</f>
        <v>#N/A</v>
      </c>
      <c r="D247" t="e">
        <f>VLOOKUP(A247,[3]Tabelle1!$A$2:$C$53,3,FALSE)</f>
        <v>#N/A</v>
      </c>
      <c r="E247">
        <f>VLOOKUP(A247,A1_2019!$C$11:$R$66,7,FALSE)</f>
        <v>181648</v>
      </c>
    </row>
    <row r="248" spans="1:5" x14ac:dyDescent="0.25">
      <c r="A248">
        <f>A1_2019!C32</f>
        <v>255</v>
      </c>
      <c r="B248">
        <f>A1_2019!$I$8</f>
        <v>2009</v>
      </c>
      <c r="C248" t="str">
        <f>VLOOKUP(A248,[3]Tabelle1!$A$2:$C$53,2,FALSE)</f>
        <v>Holzminden</v>
      </c>
      <c r="D248" t="str">
        <f>VLOOKUP(A248,[3]Tabelle1!$A$2:$C$53,3,FALSE)</f>
        <v>K03255</v>
      </c>
      <c r="E248">
        <f>VLOOKUP(A248,A1_2019!$C$11:$R$66,7,FALSE)</f>
        <v>74094</v>
      </c>
    </row>
    <row r="249" spans="1:5" x14ac:dyDescent="0.25">
      <c r="A249">
        <f>A1_2019!C33</f>
        <v>256</v>
      </c>
      <c r="B249">
        <f>A1_2019!$I$8</f>
        <v>2009</v>
      </c>
      <c r="C249" t="str">
        <f>VLOOKUP(A249,[3]Tabelle1!$A$2:$C$53,2,FALSE)</f>
        <v>Nienburg (Weser)</v>
      </c>
      <c r="D249" t="str">
        <f>VLOOKUP(A249,[3]Tabelle1!$A$2:$C$53,3,FALSE)</f>
        <v>K03256</v>
      </c>
      <c r="E249">
        <f>VLOOKUP(A249,A1_2019!$C$11:$R$66,7,FALSE)</f>
        <v>122989</v>
      </c>
    </row>
    <row r="250" spans="1:5" x14ac:dyDescent="0.25">
      <c r="A250">
        <f>A1_2019!C34</f>
        <v>257</v>
      </c>
      <c r="B250">
        <f>A1_2019!$I$8</f>
        <v>2009</v>
      </c>
      <c r="C250" t="str">
        <f>VLOOKUP(A250,[3]Tabelle1!$A$2:$C$53,2,FALSE)</f>
        <v>Schaumburg</v>
      </c>
      <c r="D250" t="str">
        <f>VLOOKUP(A250,[3]Tabelle1!$A$2:$C$53,3,FALSE)</f>
        <v>K03257</v>
      </c>
      <c r="E250">
        <f>VLOOKUP(A250,A1_2019!$C$11:$R$66,7,FALSE)</f>
        <v>161746</v>
      </c>
    </row>
    <row r="251" spans="1:5" x14ac:dyDescent="0.25">
      <c r="A251">
        <f>A1_2019!C35</f>
        <v>2</v>
      </c>
      <c r="B251">
        <f>A1_2019!$I$8</f>
        <v>2009</v>
      </c>
      <c r="C251" t="str">
        <f>VLOOKUP(A251,[3]Tabelle1!$A$2:$C$53,2,FALSE)</f>
        <v>Statistische Region Hannover</v>
      </c>
      <c r="D251" t="str">
        <f>VLOOKUP(A251,[3]Tabelle1!$A$2:$C$53,3,FALSE)</f>
        <v>K032</v>
      </c>
      <c r="E251">
        <f>VLOOKUP(A251,A1_2019!$C$11:$R$66,7,FALSE)</f>
        <v>2142440</v>
      </c>
    </row>
    <row r="252" spans="1:5" x14ac:dyDescent="0.25">
      <c r="A252">
        <f>A1_2019!C36</f>
        <v>351</v>
      </c>
      <c r="B252">
        <f>A1_2019!$I$8</f>
        <v>2009</v>
      </c>
      <c r="C252" t="str">
        <f>VLOOKUP(A252,[3]Tabelle1!$A$2:$C$53,2,FALSE)</f>
        <v>Celle</v>
      </c>
      <c r="D252" t="str">
        <f>VLOOKUP(A252,[3]Tabelle1!$A$2:$C$53,3,FALSE)</f>
        <v>K03351</v>
      </c>
      <c r="E252">
        <f>VLOOKUP(A252,A1_2019!$C$11:$R$66,7,FALSE)</f>
        <v>179247</v>
      </c>
    </row>
    <row r="253" spans="1:5" x14ac:dyDescent="0.25">
      <c r="A253">
        <f>A1_2019!C37</f>
        <v>352</v>
      </c>
      <c r="B253">
        <f>A1_2019!$I$8</f>
        <v>2009</v>
      </c>
      <c r="C253" t="str">
        <f>VLOOKUP(A253,[3]Tabelle1!$A$2:$C$53,2,FALSE)</f>
        <v>Cuxhaven</v>
      </c>
      <c r="D253" t="str">
        <f>VLOOKUP(A253,[3]Tabelle1!$A$2:$C$53,3,FALSE)</f>
        <v>K03352</v>
      </c>
      <c r="E253">
        <f>VLOOKUP(A253,A1_2019!$C$11:$R$66,7,FALSE)</f>
        <v>201188</v>
      </c>
    </row>
    <row r="254" spans="1:5" x14ac:dyDescent="0.25">
      <c r="A254">
        <f>A1_2019!C38</f>
        <v>353</v>
      </c>
      <c r="B254">
        <f>A1_2019!$I$8</f>
        <v>2009</v>
      </c>
      <c r="C254" t="str">
        <f>VLOOKUP(A254,[3]Tabelle1!$A$2:$C$53,2,FALSE)</f>
        <v>Harburg</v>
      </c>
      <c r="D254" t="str">
        <f>VLOOKUP(A254,[3]Tabelle1!$A$2:$C$53,3,FALSE)</f>
        <v>K03353</v>
      </c>
      <c r="E254">
        <f>VLOOKUP(A254,A1_2019!$C$11:$R$66,7,FALSE)</f>
        <v>245624</v>
      </c>
    </row>
    <row r="255" spans="1:5" x14ac:dyDescent="0.25">
      <c r="A255">
        <f>A1_2019!C39</f>
        <v>354</v>
      </c>
      <c r="B255">
        <f>A1_2019!$I$8</f>
        <v>2009</v>
      </c>
      <c r="C255" t="str">
        <f>VLOOKUP(A255,[3]Tabelle1!$A$2:$C$53,2,FALSE)</f>
        <v>Lüchow-Dannenberg</v>
      </c>
      <c r="D255" t="str">
        <f>VLOOKUP(A255,[3]Tabelle1!$A$2:$C$53,3,FALSE)</f>
        <v>K03354</v>
      </c>
      <c r="E255">
        <f>VLOOKUP(A255,A1_2019!$C$11:$R$66,7,FALSE)</f>
        <v>49699</v>
      </c>
    </row>
    <row r="256" spans="1:5" x14ac:dyDescent="0.25">
      <c r="A256">
        <f>A1_2019!C40</f>
        <v>355</v>
      </c>
      <c r="B256">
        <f>A1_2019!$I$8</f>
        <v>2009</v>
      </c>
      <c r="C256" t="str">
        <f>VLOOKUP(A256,[3]Tabelle1!$A$2:$C$53,2,FALSE)</f>
        <v>Lüneburg</v>
      </c>
      <c r="D256" t="str">
        <f>VLOOKUP(A256,[3]Tabelle1!$A$2:$C$53,3,FALSE)</f>
        <v>K03355</v>
      </c>
      <c r="E256">
        <f>VLOOKUP(A256,A1_2019!$C$11:$R$66,7,FALSE)</f>
        <v>177042</v>
      </c>
    </row>
    <row r="257" spans="1:5" x14ac:dyDescent="0.25">
      <c r="A257">
        <f>A1_2019!C41</f>
        <v>356</v>
      </c>
      <c r="B257">
        <f>A1_2019!$I$8</f>
        <v>2009</v>
      </c>
      <c r="C257" t="str">
        <f>VLOOKUP(A257,[3]Tabelle1!$A$2:$C$53,2,FALSE)</f>
        <v>Osterholz</v>
      </c>
      <c r="D257" t="str">
        <f>VLOOKUP(A257,[3]Tabelle1!$A$2:$C$53,3,FALSE)</f>
        <v>K03356</v>
      </c>
      <c r="E257">
        <f>VLOOKUP(A257,A1_2019!$C$11:$R$66,7,FALSE)</f>
        <v>112029</v>
      </c>
    </row>
    <row r="258" spans="1:5" x14ac:dyDescent="0.25">
      <c r="A258">
        <f>A1_2019!C42</f>
        <v>357</v>
      </c>
      <c r="B258">
        <f>A1_2019!$I$8</f>
        <v>2009</v>
      </c>
      <c r="C258" t="str">
        <f>VLOOKUP(A258,[3]Tabelle1!$A$2:$C$53,2,FALSE)</f>
        <v>Rotenburg (Wümme)</v>
      </c>
      <c r="D258" t="str">
        <f>VLOOKUP(A258,[3]Tabelle1!$A$2:$C$53,3,FALSE)</f>
        <v>K03357</v>
      </c>
      <c r="E258">
        <f>VLOOKUP(A258,A1_2019!$C$11:$R$66,7,FALSE)</f>
        <v>164064</v>
      </c>
    </row>
    <row r="259" spans="1:5" x14ac:dyDescent="0.25">
      <c r="A259">
        <f>A1_2019!C43</f>
        <v>358</v>
      </c>
      <c r="B259">
        <f>A1_2019!$I$8</f>
        <v>2009</v>
      </c>
      <c r="C259" t="str">
        <f>VLOOKUP(A259,[3]Tabelle1!$A$2:$C$53,2,FALSE)</f>
        <v>Heidekreis</v>
      </c>
      <c r="D259" t="str">
        <f>VLOOKUP(A259,[3]Tabelle1!$A$2:$C$53,3,FALSE)</f>
        <v>K03358</v>
      </c>
      <c r="E259">
        <f>VLOOKUP(A259,A1_2019!$C$11:$R$66,7,FALSE)</f>
        <v>140053</v>
      </c>
    </row>
    <row r="260" spans="1:5" x14ac:dyDescent="0.25">
      <c r="A260">
        <f>A1_2019!C44</f>
        <v>359</v>
      </c>
      <c r="B260">
        <f>A1_2019!$I$8</f>
        <v>2009</v>
      </c>
      <c r="C260" t="str">
        <f>VLOOKUP(A260,[3]Tabelle1!$A$2:$C$53,2,FALSE)</f>
        <v>Stade</v>
      </c>
      <c r="D260" t="str">
        <f>VLOOKUP(A260,[3]Tabelle1!$A$2:$C$53,3,FALSE)</f>
        <v>K03359</v>
      </c>
      <c r="E260">
        <f>VLOOKUP(A260,A1_2019!$C$11:$R$66,7,FALSE)</f>
        <v>196952</v>
      </c>
    </row>
    <row r="261" spans="1:5" x14ac:dyDescent="0.25">
      <c r="A261">
        <f>A1_2019!C45</f>
        <v>360</v>
      </c>
      <c r="B261">
        <f>A1_2019!$I$8</f>
        <v>2009</v>
      </c>
      <c r="C261" t="str">
        <f>VLOOKUP(A261,[3]Tabelle1!$A$2:$C$53,2,FALSE)</f>
        <v>Uelzen</v>
      </c>
      <c r="D261" t="str">
        <f>VLOOKUP(A261,[3]Tabelle1!$A$2:$C$53,3,FALSE)</f>
        <v>K03360</v>
      </c>
      <c r="E261">
        <f>VLOOKUP(A261,A1_2019!$C$11:$R$66,7,FALSE)</f>
        <v>94428</v>
      </c>
    </row>
    <row r="262" spans="1:5" x14ac:dyDescent="0.25">
      <c r="A262">
        <f>A1_2019!C46</f>
        <v>361</v>
      </c>
      <c r="B262">
        <f>A1_2019!$I$8</f>
        <v>2009</v>
      </c>
      <c r="C262" t="str">
        <f>VLOOKUP(A262,[3]Tabelle1!$A$2:$C$53,2,FALSE)</f>
        <v>Verden</v>
      </c>
      <c r="D262" t="str">
        <f>VLOOKUP(A262,[3]Tabelle1!$A$2:$C$53,3,FALSE)</f>
        <v>K03361</v>
      </c>
      <c r="E262">
        <f>VLOOKUP(A262,A1_2019!$C$11:$R$66,7,FALSE)</f>
        <v>133328</v>
      </c>
    </row>
    <row r="263" spans="1:5" x14ac:dyDescent="0.25">
      <c r="A263">
        <f>A1_2019!C47</f>
        <v>3</v>
      </c>
      <c r="B263">
        <f>A1_2019!$I$8</f>
        <v>2009</v>
      </c>
      <c r="C263" t="str">
        <f>VLOOKUP(A263,[3]Tabelle1!$A$2:$C$53,2,FALSE)</f>
        <v>Statistische Region Lüneburg</v>
      </c>
      <c r="D263" t="str">
        <f>VLOOKUP(A263,[3]Tabelle1!$A$2:$C$53,3,FALSE)</f>
        <v>K033</v>
      </c>
      <c r="E263">
        <f>VLOOKUP(A263,A1_2019!$C$11:$R$66,7,FALSE)</f>
        <v>1693654</v>
      </c>
    </row>
    <row r="264" spans="1:5" x14ac:dyDescent="0.25">
      <c r="A264">
        <f>A1_2019!C48</f>
        <v>401</v>
      </c>
      <c r="B264">
        <f>A1_2019!$I$8</f>
        <v>2009</v>
      </c>
      <c r="C264" t="str">
        <f>VLOOKUP(A264,[3]Tabelle1!$A$2:$C$53,2,FALSE)</f>
        <v>Delmenhorst.Stadt</v>
      </c>
      <c r="D264" t="str">
        <f>VLOOKUP(A264,[3]Tabelle1!$A$2:$C$53,3,FALSE)</f>
        <v>K03401</v>
      </c>
      <c r="E264">
        <f>VLOOKUP(A264,A1_2019!$C$11:$R$66,7,FALSE)</f>
        <v>74512</v>
      </c>
    </row>
    <row r="265" spans="1:5" x14ac:dyDescent="0.25">
      <c r="A265">
        <f>A1_2019!C49</f>
        <v>402</v>
      </c>
      <c r="B265">
        <f>A1_2019!$I$8</f>
        <v>2009</v>
      </c>
      <c r="C265" t="str">
        <f>VLOOKUP(A265,[3]Tabelle1!$A$2:$C$53,2,FALSE)</f>
        <v>Emden Stadt</v>
      </c>
      <c r="D265" t="str">
        <f>VLOOKUP(A265,[3]Tabelle1!$A$2:$C$53,3,FALSE)</f>
        <v>K03402</v>
      </c>
      <c r="E265">
        <f>VLOOKUP(A265,A1_2019!$C$11:$R$66,7,FALSE)</f>
        <v>51292</v>
      </c>
    </row>
    <row r="266" spans="1:5" x14ac:dyDescent="0.25">
      <c r="A266">
        <f>A1_2019!C50</f>
        <v>403</v>
      </c>
      <c r="B266">
        <f>A1_2019!$I$8</f>
        <v>2009</v>
      </c>
      <c r="C266" t="str">
        <f>VLOOKUP(A266,[3]Tabelle1!$A$2:$C$53,2,FALSE)</f>
        <v>Oldenburg (Oldb) Stadt</v>
      </c>
      <c r="D266" t="str">
        <f>VLOOKUP(A266,[3]Tabelle1!$A$2:$C$53,3,FALSE)</f>
        <v>K03403</v>
      </c>
      <c r="E266">
        <f>VLOOKUP(A266,A1_2019!$C$11:$R$66,7,FALSE)</f>
        <v>161334</v>
      </c>
    </row>
    <row r="267" spans="1:5" x14ac:dyDescent="0.25">
      <c r="A267">
        <f>A1_2019!C51</f>
        <v>404</v>
      </c>
      <c r="B267">
        <f>A1_2019!$I$8</f>
        <v>2009</v>
      </c>
      <c r="C267" t="str">
        <f>VLOOKUP(A267,[3]Tabelle1!$A$2:$C$53,2,FALSE)</f>
        <v>Osnabrück Stadt</v>
      </c>
      <c r="D267" t="str">
        <f>VLOOKUP(A267,[3]Tabelle1!$A$2:$C$53,3,FALSE)</f>
        <v>K03404</v>
      </c>
      <c r="E267">
        <f>VLOOKUP(A267,A1_2019!$C$11:$R$66,7,FALSE)</f>
        <v>163514</v>
      </c>
    </row>
    <row r="268" spans="1:5" x14ac:dyDescent="0.25">
      <c r="A268">
        <f>A1_2019!C52</f>
        <v>405</v>
      </c>
      <c r="B268">
        <f>A1_2019!$I$8</f>
        <v>2009</v>
      </c>
      <c r="C268" t="str">
        <f>VLOOKUP(A268,[3]Tabelle1!$A$2:$C$53,2,FALSE)</f>
        <v>Wilhelmshaven Stadt</v>
      </c>
      <c r="D268" t="str">
        <f>VLOOKUP(A268,[3]Tabelle1!$A$2:$C$53,3,FALSE)</f>
        <v>K03405</v>
      </c>
      <c r="E268">
        <f>VLOOKUP(A268,A1_2019!$C$11:$R$66,7,FALSE)</f>
        <v>81137</v>
      </c>
    </row>
    <row r="269" spans="1:5" x14ac:dyDescent="0.25">
      <c r="A269">
        <f>A1_2019!C53</f>
        <v>451</v>
      </c>
      <c r="B269">
        <f>A1_2019!$I$8</f>
        <v>2009</v>
      </c>
      <c r="C269" t="str">
        <f>VLOOKUP(A269,[3]Tabelle1!$A$2:$C$53,2,FALSE)</f>
        <v>Ammerland</v>
      </c>
      <c r="D269" t="str">
        <f>VLOOKUP(A269,[3]Tabelle1!$A$2:$C$53,3,FALSE)</f>
        <v>K03451</v>
      </c>
      <c r="E269">
        <f>VLOOKUP(A269,A1_2019!$C$11:$R$66,7,FALSE)</f>
        <v>117517</v>
      </c>
    </row>
    <row r="270" spans="1:5" x14ac:dyDescent="0.25">
      <c r="A270">
        <f>A1_2019!C54</f>
        <v>452</v>
      </c>
      <c r="B270">
        <f>A1_2019!$I$8</f>
        <v>2009</v>
      </c>
      <c r="C270" t="str">
        <f>VLOOKUP(A270,[3]Tabelle1!$A$2:$C$53,2,FALSE)</f>
        <v>Aurich</v>
      </c>
      <c r="D270" t="str">
        <f>VLOOKUP(A270,[3]Tabelle1!$A$2:$C$53,3,FALSE)</f>
        <v>K03452</v>
      </c>
      <c r="E270">
        <f>VLOOKUP(A270,A1_2019!$C$11:$R$66,7,FALSE)</f>
        <v>188973</v>
      </c>
    </row>
    <row r="271" spans="1:5" x14ac:dyDescent="0.25">
      <c r="A271">
        <f>A1_2019!C55</f>
        <v>453</v>
      </c>
      <c r="B271">
        <f>A1_2019!$I$8</f>
        <v>2009</v>
      </c>
      <c r="C271" t="str">
        <f>VLOOKUP(A271,[3]Tabelle1!$A$2:$C$53,2,FALSE)</f>
        <v>Cloppenburg</v>
      </c>
      <c r="D271" t="str">
        <f>VLOOKUP(A271,[3]Tabelle1!$A$2:$C$53,3,FALSE)</f>
        <v>K03453</v>
      </c>
      <c r="E271">
        <f>VLOOKUP(A271,A1_2019!$C$11:$R$66,7,FALSE)</f>
        <v>157506</v>
      </c>
    </row>
    <row r="272" spans="1:5" x14ac:dyDescent="0.25">
      <c r="A272">
        <f>A1_2019!C56</f>
        <v>454</v>
      </c>
      <c r="B272">
        <f>A1_2019!$I$8</f>
        <v>2009</v>
      </c>
      <c r="C272" t="str">
        <f>VLOOKUP(A272,[3]Tabelle1!$A$2:$C$53,2,FALSE)</f>
        <v>Emsland</v>
      </c>
      <c r="D272" t="str">
        <f>VLOOKUP(A272,[3]Tabelle1!$A$2:$C$53,3,FALSE)</f>
        <v>K03454</v>
      </c>
      <c r="E272">
        <f>VLOOKUP(A272,A1_2019!$C$11:$R$66,7,FALSE)</f>
        <v>313098</v>
      </c>
    </row>
    <row r="273" spans="1:5" x14ac:dyDescent="0.25">
      <c r="A273">
        <f>A1_2019!C57</f>
        <v>455</v>
      </c>
      <c r="B273">
        <f>A1_2019!$I$8</f>
        <v>2009</v>
      </c>
      <c r="C273" t="str">
        <f>VLOOKUP(A273,[3]Tabelle1!$A$2:$C$53,2,FALSE)</f>
        <v>Friesland</v>
      </c>
      <c r="D273" t="str">
        <f>VLOOKUP(A273,[3]Tabelle1!$A$2:$C$53,3,FALSE)</f>
        <v>K03455</v>
      </c>
      <c r="E273">
        <f>VLOOKUP(A273,A1_2019!$C$11:$R$66,7,FALSE)</f>
        <v>99851</v>
      </c>
    </row>
    <row r="274" spans="1:5" x14ac:dyDescent="0.25">
      <c r="A274">
        <f>A1_2019!C58</f>
        <v>456</v>
      </c>
      <c r="B274">
        <f>A1_2019!$I$8</f>
        <v>2009</v>
      </c>
      <c r="C274" t="str">
        <f>VLOOKUP(A274,[3]Tabelle1!$A$2:$C$53,2,FALSE)</f>
        <v>Grafschaft Bentheim</v>
      </c>
      <c r="D274" t="str">
        <f>VLOOKUP(A274,[3]Tabelle1!$A$2:$C$53,3,FALSE)</f>
        <v>K03456</v>
      </c>
      <c r="E274">
        <f>VLOOKUP(A274,A1_2019!$C$11:$R$66,7,FALSE)</f>
        <v>135346</v>
      </c>
    </row>
    <row r="275" spans="1:5" x14ac:dyDescent="0.25">
      <c r="A275">
        <f>A1_2019!C59</f>
        <v>457</v>
      </c>
      <c r="B275">
        <f>A1_2019!$I$8</f>
        <v>2009</v>
      </c>
      <c r="C275" t="str">
        <f>VLOOKUP(A275,[3]Tabelle1!$A$2:$C$53,2,FALSE)</f>
        <v>Leer</v>
      </c>
      <c r="D275" t="str">
        <f>VLOOKUP(A275,[3]Tabelle1!$A$2:$C$53,3,FALSE)</f>
        <v>K03457</v>
      </c>
      <c r="E275">
        <f>VLOOKUP(A275,A1_2019!$C$11:$R$66,7,FALSE)</f>
        <v>164837</v>
      </c>
    </row>
    <row r="276" spans="1:5" x14ac:dyDescent="0.25">
      <c r="A276">
        <f>A1_2019!C60</f>
        <v>458</v>
      </c>
      <c r="B276">
        <f>A1_2019!$I$8</f>
        <v>2009</v>
      </c>
      <c r="C276" t="str">
        <f>VLOOKUP(A276,[3]Tabelle1!$A$2:$C$53,2,FALSE)</f>
        <v>Oldenburg</v>
      </c>
      <c r="D276" t="str">
        <f>VLOOKUP(A276,[3]Tabelle1!$A$2:$C$53,3,FALSE)</f>
        <v>K03458</v>
      </c>
      <c r="E276">
        <f>VLOOKUP(A276,A1_2019!$C$11:$R$66,7,FALSE)</f>
        <v>126571</v>
      </c>
    </row>
    <row r="277" spans="1:5" x14ac:dyDescent="0.25">
      <c r="A277">
        <f>A1_2019!C61</f>
        <v>459</v>
      </c>
      <c r="B277">
        <f>A1_2019!$I$8</f>
        <v>2009</v>
      </c>
      <c r="C277" t="str">
        <f>VLOOKUP(A277,[3]Tabelle1!$A$2:$C$53,2,FALSE)</f>
        <v>Osnabrück</v>
      </c>
      <c r="D277" t="str">
        <f>VLOOKUP(A277,[3]Tabelle1!$A$2:$C$53,3,FALSE)</f>
        <v>K03459</v>
      </c>
      <c r="E277">
        <f>VLOOKUP(A277,A1_2019!$C$11:$R$66,7,FALSE)</f>
        <v>357056</v>
      </c>
    </row>
    <row r="278" spans="1:5" x14ac:dyDescent="0.25">
      <c r="A278">
        <f>A1_2019!C62</f>
        <v>460</v>
      </c>
      <c r="B278">
        <f>A1_2019!$I$8</f>
        <v>2009</v>
      </c>
      <c r="C278" t="str">
        <f>VLOOKUP(A278,[3]Tabelle1!$A$2:$C$53,2,FALSE)</f>
        <v>Vechta</v>
      </c>
      <c r="D278" t="str">
        <f>VLOOKUP(A278,[3]Tabelle1!$A$2:$C$53,3,FALSE)</f>
        <v>K03460</v>
      </c>
      <c r="E278">
        <f>VLOOKUP(A278,A1_2019!$C$11:$R$66,7,FALSE)</f>
        <v>134838</v>
      </c>
    </row>
    <row r="279" spans="1:5" x14ac:dyDescent="0.25">
      <c r="A279">
        <f>A1_2019!C63</f>
        <v>461</v>
      </c>
      <c r="B279">
        <f>A1_2019!$I$8</f>
        <v>2009</v>
      </c>
      <c r="C279" t="str">
        <f>VLOOKUP(A279,[3]Tabelle1!$A$2:$C$53,2,FALSE)</f>
        <v>Wesermarsch</v>
      </c>
      <c r="D279" t="str">
        <f>VLOOKUP(A279,[3]Tabelle1!$A$2:$C$53,3,FALSE)</f>
        <v>K03461</v>
      </c>
      <c r="E279">
        <f>VLOOKUP(A279,A1_2019!$C$11:$R$66,7,FALSE)</f>
        <v>91228</v>
      </c>
    </row>
    <row r="280" spans="1:5" x14ac:dyDescent="0.25">
      <c r="A280">
        <f>A1_2019!C64</f>
        <v>462</v>
      </c>
      <c r="B280">
        <f>A1_2019!$I$8</f>
        <v>2009</v>
      </c>
      <c r="C280" t="str">
        <f>VLOOKUP(A280,[3]Tabelle1!$A$2:$C$53,2,FALSE)</f>
        <v>Wittmund</v>
      </c>
      <c r="D280" t="str">
        <f>VLOOKUP(A280,[3]Tabelle1!$A$2:$C$53,3,FALSE)</f>
        <v>K03462</v>
      </c>
      <c r="E280">
        <f>VLOOKUP(A280,A1_2019!$C$11:$R$66,7,FALSE)</f>
        <v>57391</v>
      </c>
    </row>
    <row r="281" spans="1:5" x14ac:dyDescent="0.25">
      <c r="A281">
        <f>A1_2019!C65</f>
        <v>4</v>
      </c>
      <c r="B281">
        <f>A1_2019!$I$8</f>
        <v>2009</v>
      </c>
      <c r="C281" t="str">
        <f>VLOOKUP(A281,[3]Tabelle1!$A$2:$C$53,2,FALSE)</f>
        <v>Statistische Region Weser-Ems</v>
      </c>
      <c r="D281" t="str">
        <f>VLOOKUP(A281,[3]Tabelle1!$A$2:$C$53,3,FALSE)</f>
        <v>K034</v>
      </c>
      <c r="E281">
        <f>VLOOKUP(A281,A1_2019!$C$11:$R$66,7,FALSE)</f>
        <v>2476001</v>
      </c>
    </row>
    <row r="282" spans="1:5" x14ac:dyDescent="0.25">
      <c r="A282">
        <f>A1_2019!C66</f>
        <v>0</v>
      </c>
      <c r="B282">
        <f>A1_2019!$I$8</f>
        <v>2009</v>
      </c>
      <c r="C282" t="str">
        <f>VLOOKUP(A282,[3]Tabelle1!$A$2:$C$53,2,FALSE)</f>
        <v>Niedersachsen</v>
      </c>
      <c r="D282" t="str">
        <f>VLOOKUP(A282,[3]Tabelle1!$A$2:$C$53,3,FALSE)</f>
        <v>K030</v>
      </c>
      <c r="E282">
        <f>VLOOKUP(A282,A1_2019!$C$11:$R$66,7,FALSE)</f>
        <v>7928815</v>
      </c>
    </row>
    <row r="283" spans="1:5" x14ac:dyDescent="0.25">
      <c r="A283">
        <f>A1_2019!C11</f>
        <v>101</v>
      </c>
      <c r="B283">
        <f>A1_2019!$J$8</f>
        <v>2010</v>
      </c>
      <c r="C283" t="str">
        <f>VLOOKUP(A283,[3]Tabelle1!$A$2:$C$53,2,FALSE)</f>
        <v>Braunschweig Stadt</v>
      </c>
      <c r="D283" t="str">
        <f>VLOOKUP(A283,[3]Tabelle1!$A$2:$C$53,3,FALSE)</f>
        <v>K03101</v>
      </c>
      <c r="E283">
        <f>VLOOKUP(A283,A1_2019!$C$11:$R$66,8,FALSE)</f>
        <v>248867</v>
      </c>
    </row>
    <row r="284" spans="1:5" x14ac:dyDescent="0.25">
      <c r="A284">
        <f>A1_2019!C12</f>
        <v>102</v>
      </c>
      <c r="B284">
        <f>A1_2019!$J$8</f>
        <v>2010</v>
      </c>
      <c r="C284" t="str">
        <f>VLOOKUP(A284,[3]Tabelle1!$A$2:$C$53,2,FALSE)</f>
        <v>Salzgitter Stadt</v>
      </c>
      <c r="D284" t="str">
        <f>VLOOKUP(A284,[3]Tabelle1!$A$2:$C$53,3,FALSE)</f>
        <v>K03102</v>
      </c>
      <c r="E284">
        <f>VLOOKUP(A284,A1_2019!$C$11:$R$66,8,FALSE)</f>
        <v>102394</v>
      </c>
    </row>
    <row r="285" spans="1:5" x14ac:dyDescent="0.25">
      <c r="A285">
        <f>A1_2019!C13</f>
        <v>103</v>
      </c>
      <c r="B285">
        <f>A1_2019!$J$8</f>
        <v>2010</v>
      </c>
      <c r="C285" t="str">
        <f>VLOOKUP(A285,[3]Tabelle1!$A$2:$C$53,2,FALSE)</f>
        <v>Wolfsburg Stadt</v>
      </c>
      <c r="D285" t="str">
        <f>VLOOKUP(A285,[3]Tabelle1!$A$2:$C$53,3,FALSE)</f>
        <v>K03103</v>
      </c>
      <c r="E285">
        <f>VLOOKUP(A285,A1_2019!$C$11:$R$66,8,FALSE)</f>
        <v>121451</v>
      </c>
    </row>
    <row r="286" spans="1:5" x14ac:dyDescent="0.25">
      <c r="A286">
        <f>A1_2019!C14</f>
        <v>151</v>
      </c>
      <c r="B286">
        <f>A1_2019!$J$8</f>
        <v>2010</v>
      </c>
      <c r="C286" t="str">
        <f>VLOOKUP(A286,[3]Tabelle1!$A$2:$C$53,2,FALSE)</f>
        <v>Gifhorn</v>
      </c>
      <c r="D286" t="str">
        <f>VLOOKUP(A286,[3]Tabelle1!$A$2:$C$53,3,FALSE)</f>
        <v>K03151</v>
      </c>
      <c r="E286">
        <f>VLOOKUP(A286,A1_2019!$C$11:$R$66,8,FALSE)</f>
        <v>172643</v>
      </c>
    </row>
    <row r="287" spans="1:5" x14ac:dyDescent="0.25">
      <c r="A287">
        <f>A1_2019!C15</f>
        <v>153</v>
      </c>
      <c r="B287">
        <f>A1_2019!$J$8</f>
        <v>2010</v>
      </c>
      <c r="C287" t="str">
        <f>VLOOKUP(A287,[3]Tabelle1!$A$2:$C$53,2,FALSE)</f>
        <v>Goslar</v>
      </c>
      <c r="D287" t="str">
        <f>VLOOKUP(A287,[3]Tabelle1!$A$2:$C$53,3,FALSE)</f>
        <v>K03153</v>
      </c>
      <c r="E287">
        <f>VLOOKUP(A287,A1_2019!$C$11:$R$66,8,FALSE)</f>
        <v>143014</v>
      </c>
    </row>
    <row r="288" spans="1:5" x14ac:dyDescent="0.25">
      <c r="A288">
        <f>A1_2019!C16</f>
        <v>154</v>
      </c>
      <c r="B288">
        <f>A1_2019!$J$8</f>
        <v>2010</v>
      </c>
      <c r="C288" t="str">
        <f>VLOOKUP(A288,[3]Tabelle1!$A$2:$C$53,2,FALSE)</f>
        <v>Helmstedt</v>
      </c>
      <c r="D288" t="str">
        <f>VLOOKUP(A288,[3]Tabelle1!$A$2:$C$53,3,FALSE)</f>
        <v>K03154</v>
      </c>
      <c r="E288">
        <f>VLOOKUP(A288,A1_2019!$C$11:$R$66,8,FALSE)</f>
        <v>92836</v>
      </c>
    </row>
    <row r="289" spans="1:5" x14ac:dyDescent="0.25">
      <c r="A289">
        <f>A1_2019!C17</f>
        <v>155</v>
      </c>
      <c r="B289">
        <f>A1_2019!$J$8</f>
        <v>2010</v>
      </c>
      <c r="C289" t="str">
        <f>VLOOKUP(A289,[3]Tabelle1!$A$2:$C$53,2,FALSE)</f>
        <v>Northeim</v>
      </c>
      <c r="D289" t="str">
        <f>VLOOKUP(A289,[3]Tabelle1!$A$2:$C$53,3,FALSE)</f>
        <v>K03155</v>
      </c>
      <c r="E289">
        <f>VLOOKUP(A289,A1_2019!$C$11:$R$66,8,FALSE)</f>
        <v>139060</v>
      </c>
    </row>
    <row r="290" spans="1:5" x14ac:dyDescent="0.25">
      <c r="A290">
        <f>A1_2019!C18</f>
        <v>157</v>
      </c>
      <c r="B290">
        <f>A1_2019!$J$8</f>
        <v>2010</v>
      </c>
      <c r="C290" t="str">
        <f>VLOOKUP(A290,[3]Tabelle1!$A$2:$C$53,2,FALSE)</f>
        <v>Peine</v>
      </c>
      <c r="D290" t="str">
        <f>VLOOKUP(A290,[3]Tabelle1!$A$2:$C$53,3,FALSE)</f>
        <v>K03157</v>
      </c>
      <c r="E290">
        <f>VLOOKUP(A290,A1_2019!$C$11:$R$66,8,FALSE)</f>
        <v>131481</v>
      </c>
    </row>
    <row r="291" spans="1:5" x14ac:dyDescent="0.25">
      <c r="A291">
        <f>A1_2019!C19</f>
        <v>158</v>
      </c>
      <c r="B291">
        <f>A1_2019!$J$8</f>
        <v>2010</v>
      </c>
      <c r="C291" t="str">
        <f>VLOOKUP(A291,[3]Tabelle1!$A$2:$C$53,2,FALSE)</f>
        <v>Wolfenbüttel</v>
      </c>
      <c r="D291" t="str">
        <f>VLOOKUP(A291,[3]Tabelle1!$A$2:$C$53,3,FALSE)</f>
        <v>K03158</v>
      </c>
      <c r="E291">
        <f>VLOOKUP(A291,A1_2019!$C$11:$R$66,8,FALSE)</f>
        <v>122040</v>
      </c>
    </row>
    <row r="292" spans="1:5" x14ac:dyDescent="0.25">
      <c r="A292">
        <f>A1_2019!C20</f>
        <v>159</v>
      </c>
      <c r="B292">
        <f>A1_2019!$J$8</f>
        <v>2010</v>
      </c>
      <c r="C292" t="str">
        <f>VLOOKUP(A292,[3]Tabelle1!$A$2:$C$53,2,FALSE)</f>
        <v>Göttingen</v>
      </c>
      <c r="D292" t="str">
        <f>VLOOKUP(A292,[3]Tabelle1!$A$2:$C$53,3,FALSE)</f>
        <v>K03159</v>
      </c>
      <c r="E292">
        <f>VLOOKUP(A292,A1_2019!$C$11:$R$66,8,FALSE)</f>
        <v>336372</v>
      </c>
    </row>
    <row r="293" spans="1:5" x14ac:dyDescent="0.25">
      <c r="A293">
        <f>A1_2019!C21</f>
        <v>159016</v>
      </c>
      <c r="B293">
        <f>A1_2019!$J$8</f>
        <v>2010</v>
      </c>
      <c r="C293" t="e">
        <f>VLOOKUP(A293,[3]Tabelle1!$A$2:$C$53,2,FALSE)</f>
        <v>#N/A</v>
      </c>
      <c r="D293" t="e">
        <f>VLOOKUP(A293,[3]Tabelle1!$A$2:$C$53,3,FALSE)</f>
        <v>#N/A</v>
      </c>
      <c r="E293">
        <f>VLOOKUP(A293,A1_2019!$C$11:$R$66,8,FALSE)</f>
        <v>121280</v>
      </c>
    </row>
    <row r="294" spans="1:5" x14ac:dyDescent="0.25">
      <c r="A294">
        <f>A1_2019!C22</f>
        <v>159999</v>
      </c>
      <c r="B294">
        <f>A1_2019!$J$8</f>
        <v>2010</v>
      </c>
      <c r="C294" t="e">
        <f>VLOOKUP(A294,[3]Tabelle1!$A$2:$C$53,2,FALSE)</f>
        <v>#N/A</v>
      </c>
      <c r="D294" t="e">
        <f>VLOOKUP(A294,[3]Tabelle1!$A$2:$C$53,3,FALSE)</f>
        <v>#N/A</v>
      </c>
      <c r="E294">
        <f>VLOOKUP(A294,A1_2019!$C$11:$R$66,8,FALSE)</f>
        <v>215092</v>
      </c>
    </row>
    <row r="295" spans="1:5" x14ac:dyDescent="0.25">
      <c r="A295">
        <f>A1_2019!C23</f>
        <v>1</v>
      </c>
      <c r="B295">
        <f>A1_2019!$J$8</f>
        <v>2010</v>
      </c>
      <c r="C295" t="str">
        <f>VLOOKUP(A295,[3]Tabelle1!$A$2:$C$53,2,FALSE)</f>
        <v>Statistische Region Braunschweig</v>
      </c>
      <c r="D295" t="str">
        <f>VLOOKUP(A295,[3]Tabelle1!$A$2:$C$53,3,FALSE)</f>
        <v>K031</v>
      </c>
      <c r="E295">
        <f>VLOOKUP(A295,A1_2019!$C$11:$R$66,8,FALSE)</f>
        <v>1609369</v>
      </c>
    </row>
    <row r="296" spans="1:5" x14ac:dyDescent="0.25">
      <c r="A296">
        <f>A1_2019!C24</f>
        <v>241</v>
      </c>
      <c r="B296">
        <f>A1_2019!$J$8</f>
        <v>2010</v>
      </c>
      <c r="C296" t="str">
        <f>VLOOKUP(A296,[3]Tabelle1!$A$2:$C$53,2,FALSE)</f>
        <v>Hannover Region</v>
      </c>
      <c r="D296" t="str">
        <f>VLOOKUP(A296,[3]Tabelle1!$A$2:$C$53,3,FALSE)</f>
        <v>K03241</v>
      </c>
      <c r="E296">
        <f>VLOOKUP(A296,A1_2019!$C$11:$R$66,8,FALSE)</f>
        <v>1132130</v>
      </c>
    </row>
    <row r="297" spans="1:5" x14ac:dyDescent="0.25">
      <c r="A297">
        <f>A1_2019!C25</f>
        <v>241001</v>
      </c>
      <c r="B297">
        <f>A1_2019!$J$8</f>
        <v>2010</v>
      </c>
      <c r="C297" t="str">
        <f>VLOOKUP(A297,[3]Tabelle1!$A$2:$C$53,2,FALSE)</f>
        <v>Hannover Landeshauptstadt</v>
      </c>
      <c r="D297" t="str">
        <f>VLOOKUP(A297,[3]Tabelle1!$A$2:$C$53,3,FALSE)</f>
        <v>K03241001</v>
      </c>
      <c r="E297">
        <f>VLOOKUP(A297,A1_2019!$C$11:$R$66,8,FALSE)</f>
        <v>522686</v>
      </c>
    </row>
    <row r="298" spans="1:5" x14ac:dyDescent="0.25">
      <c r="A298">
        <f>A1_2019!C26</f>
        <v>241999</v>
      </c>
      <c r="B298">
        <f>A1_2019!$J$8</f>
        <v>2010</v>
      </c>
      <c r="C298">
        <f>VLOOKUP(A298,[3]Tabelle1!$A$2:$C$53,2,FALSE)</f>
        <v>0</v>
      </c>
      <c r="D298">
        <f>VLOOKUP(A298,[3]Tabelle1!$A$2:$C$53,3,FALSE)</f>
        <v>0</v>
      </c>
      <c r="E298">
        <f>VLOOKUP(A298,A1_2019!$C$11:$R$66,8,FALSE)</f>
        <v>609444</v>
      </c>
    </row>
    <row r="299" spans="1:5" x14ac:dyDescent="0.25">
      <c r="A299">
        <f>A1_2019!C27</f>
        <v>251</v>
      </c>
      <c r="B299">
        <f>A1_2019!$J$8</f>
        <v>2010</v>
      </c>
      <c r="C299" t="str">
        <f>VLOOKUP(A299,[3]Tabelle1!$A$2:$C$53,2,FALSE)</f>
        <v>Diepholz</v>
      </c>
      <c r="D299" t="str">
        <f>VLOOKUP(A299,[3]Tabelle1!$A$2:$C$53,3,FALSE)</f>
        <v>K03251</v>
      </c>
      <c r="E299">
        <f>VLOOKUP(A299,A1_2019!$C$11:$R$66,8,FALSE)</f>
        <v>213558</v>
      </c>
    </row>
    <row r="300" spans="1:5" x14ac:dyDescent="0.25">
      <c r="A300">
        <f>A1_2019!C28</f>
        <v>252</v>
      </c>
      <c r="B300">
        <f>A1_2019!$J$8</f>
        <v>2010</v>
      </c>
      <c r="C300" t="str">
        <f>VLOOKUP(A300,[3]Tabelle1!$A$2:$C$53,2,FALSE)</f>
        <v>Hameln-Pyrmont</v>
      </c>
      <c r="D300" t="str">
        <f>VLOOKUP(A300,[3]Tabelle1!$A$2:$C$53,3,FALSE)</f>
        <v>K03252</v>
      </c>
      <c r="E300">
        <f>VLOOKUP(A300,A1_2019!$C$11:$R$66,8,FALSE)</f>
        <v>154085</v>
      </c>
    </row>
    <row r="301" spans="1:5" x14ac:dyDescent="0.25">
      <c r="A301">
        <f>A1_2019!C29</f>
        <v>254</v>
      </c>
      <c r="B301">
        <f>A1_2019!$J$8</f>
        <v>2010</v>
      </c>
      <c r="C301" t="str">
        <f>VLOOKUP(A301,[3]Tabelle1!$A$2:$C$53,2,FALSE)</f>
        <v>Hildesheim</v>
      </c>
      <c r="D301" t="str">
        <f>VLOOKUP(A301,[3]Tabelle1!$A$2:$C$53,3,FALSE)</f>
        <v>K03254</v>
      </c>
      <c r="E301">
        <f>VLOOKUP(A301,A1_2019!$C$11:$R$66,8,FALSE)</f>
        <v>282856</v>
      </c>
    </row>
    <row r="302" spans="1:5" x14ac:dyDescent="0.25">
      <c r="A302">
        <f>A1_2019!C30</f>
        <v>254021</v>
      </c>
      <c r="B302">
        <f>A1_2019!$J$8</f>
        <v>2010</v>
      </c>
      <c r="C302" t="e">
        <f>VLOOKUP(A302,[3]Tabelle1!$A$2:$C$53,2,FALSE)</f>
        <v>#N/A</v>
      </c>
      <c r="D302" t="e">
        <f>VLOOKUP(A302,[3]Tabelle1!$A$2:$C$53,3,FALSE)</f>
        <v>#N/A</v>
      </c>
      <c r="E302">
        <f>VLOOKUP(A302,A1_2019!$C$11:$R$66,8,FALSE)</f>
        <v>102794</v>
      </c>
    </row>
    <row r="303" spans="1:5" x14ac:dyDescent="0.25">
      <c r="A303">
        <f>A1_2019!C31</f>
        <v>254999</v>
      </c>
      <c r="B303">
        <f>A1_2019!$J$8</f>
        <v>2010</v>
      </c>
      <c r="C303" t="e">
        <f>VLOOKUP(A303,[3]Tabelle1!$A$2:$C$53,2,FALSE)</f>
        <v>#N/A</v>
      </c>
      <c r="D303" t="e">
        <f>VLOOKUP(A303,[3]Tabelle1!$A$2:$C$53,3,FALSE)</f>
        <v>#N/A</v>
      </c>
      <c r="E303">
        <f>VLOOKUP(A303,A1_2019!$C$11:$R$66,8,FALSE)</f>
        <v>180062</v>
      </c>
    </row>
    <row r="304" spans="1:5" x14ac:dyDescent="0.25">
      <c r="A304">
        <f>A1_2019!C32</f>
        <v>255</v>
      </c>
      <c r="B304">
        <f>A1_2019!$J$8</f>
        <v>2010</v>
      </c>
      <c r="C304" t="str">
        <f>VLOOKUP(A304,[3]Tabelle1!$A$2:$C$53,2,FALSE)</f>
        <v>Holzminden</v>
      </c>
      <c r="D304" t="str">
        <f>VLOOKUP(A304,[3]Tabelle1!$A$2:$C$53,3,FALSE)</f>
        <v>K03255</v>
      </c>
      <c r="E304">
        <f>VLOOKUP(A304,A1_2019!$C$11:$R$66,8,FALSE)</f>
        <v>73240</v>
      </c>
    </row>
    <row r="305" spans="1:5" x14ac:dyDescent="0.25">
      <c r="A305">
        <f>A1_2019!C33</f>
        <v>256</v>
      </c>
      <c r="B305">
        <f>A1_2019!$J$8</f>
        <v>2010</v>
      </c>
      <c r="C305" t="str">
        <f>VLOOKUP(A305,[3]Tabelle1!$A$2:$C$53,2,FALSE)</f>
        <v>Nienburg (Weser)</v>
      </c>
      <c r="D305" t="str">
        <f>VLOOKUP(A305,[3]Tabelle1!$A$2:$C$53,3,FALSE)</f>
        <v>K03256</v>
      </c>
      <c r="E305">
        <f>VLOOKUP(A305,A1_2019!$C$11:$R$66,8,FALSE)</f>
        <v>122206</v>
      </c>
    </row>
    <row r="306" spans="1:5" x14ac:dyDescent="0.25">
      <c r="A306">
        <f>A1_2019!C34</f>
        <v>257</v>
      </c>
      <c r="B306">
        <f>A1_2019!$J$8</f>
        <v>2010</v>
      </c>
      <c r="C306" t="str">
        <f>VLOOKUP(A306,[3]Tabelle1!$A$2:$C$53,2,FALSE)</f>
        <v>Schaumburg</v>
      </c>
      <c r="D306" t="str">
        <f>VLOOKUP(A306,[3]Tabelle1!$A$2:$C$53,3,FALSE)</f>
        <v>K03257</v>
      </c>
      <c r="E306">
        <f>VLOOKUP(A306,A1_2019!$C$11:$R$66,8,FALSE)</f>
        <v>160636</v>
      </c>
    </row>
    <row r="307" spans="1:5" x14ac:dyDescent="0.25">
      <c r="A307">
        <f>A1_2019!C35</f>
        <v>2</v>
      </c>
      <c r="B307">
        <f>A1_2019!$J$8</f>
        <v>2010</v>
      </c>
      <c r="C307" t="str">
        <f>VLOOKUP(A307,[3]Tabelle1!$A$2:$C$53,2,FALSE)</f>
        <v>Statistische Region Hannover</v>
      </c>
      <c r="D307" t="str">
        <f>VLOOKUP(A307,[3]Tabelle1!$A$2:$C$53,3,FALSE)</f>
        <v>K032</v>
      </c>
      <c r="E307">
        <f>VLOOKUP(A307,A1_2019!$C$11:$R$66,8,FALSE)</f>
        <v>2138711</v>
      </c>
    </row>
    <row r="308" spans="1:5" x14ac:dyDescent="0.25">
      <c r="A308">
        <f>A1_2019!C36</f>
        <v>351</v>
      </c>
      <c r="B308">
        <f>A1_2019!$J$8</f>
        <v>2010</v>
      </c>
      <c r="C308" t="str">
        <f>VLOOKUP(A308,[3]Tabelle1!$A$2:$C$53,2,FALSE)</f>
        <v>Celle</v>
      </c>
      <c r="D308" t="str">
        <f>VLOOKUP(A308,[3]Tabelle1!$A$2:$C$53,3,FALSE)</f>
        <v>K03351</v>
      </c>
      <c r="E308">
        <f>VLOOKUP(A308,A1_2019!$C$11:$R$66,8,FALSE)</f>
        <v>178528</v>
      </c>
    </row>
    <row r="309" spans="1:5" x14ac:dyDescent="0.25">
      <c r="A309">
        <f>A1_2019!C37</f>
        <v>352</v>
      </c>
      <c r="B309">
        <f>A1_2019!$J$8</f>
        <v>2010</v>
      </c>
      <c r="C309" t="str">
        <f>VLOOKUP(A309,[3]Tabelle1!$A$2:$C$53,2,FALSE)</f>
        <v>Cuxhaven</v>
      </c>
      <c r="D309" t="str">
        <f>VLOOKUP(A309,[3]Tabelle1!$A$2:$C$53,3,FALSE)</f>
        <v>K03352</v>
      </c>
      <c r="E309">
        <f>VLOOKUP(A309,A1_2019!$C$11:$R$66,8,FALSE)</f>
        <v>200464</v>
      </c>
    </row>
    <row r="310" spans="1:5" x14ac:dyDescent="0.25">
      <c r="A310">
        <f>A1_2019!C38</f>
        <v>353</v>
      </c>
      <c r="B310">
        <f>A1_2019!$J$8</f>
        <v>2010</v>
      </c>
      <c r="C310" t="str">
        <f>VLOOKUP(A310,[3]Tabelle1!$A$2:$C$53,2,FALSE)</f>
        <v>Harburg</v>
      </c>
      <c r="D310" t="str">
        <f>VLOOKUP(A310,[3]Tabelle1!$A$2:$C$53,3,FALSE)</f>
        <v>K03353</v>
      </c>
      <c r="E310">
        <f>VLOOKUP(A310,A1_2019!$C$11:$R$66,8,FALSE)</f>
        <v>246868</v>
      </c>
    </row>
    <row r="311" spans="1:5" x14ac:dyDescent="0.25">
      <c r="A311">
        <f>A1_2019!C39</f>
        <v>354</v>
      </c>
      <c r="B311">
        <f>A1_2019!$J$8</f>
        <v>2010</v>
      </c>
      <c r="C311" t="str">
        <f>VLOOKUP(A311,[3]Tabelle1!$A$2:$C$53,2,FALSE)</f>
        <v>Lüchow-Dannenberg</v>
      </c>
      <c r="D311" t="str">
        <f>VLOOKUP(A311,[3]Tabelle1!$A$2:$C$53,3,FALSE)</f>
        <v>K03354</v>
      </c>
      <c r="E311">
        <f>VLOOKUP(A311,A1_2019!$C$11:$R$66,8,FALSE)</f>
        <v>49213</v>
      </c>
    </row>
    <row r="312" spans="1:5" x14ac:dyDescent="0.25">
      <c r="A312">
        <f>A1_2019!C40</f>
        <v>355</v>
      </c>
      <c r="B312">
        <f>A1_2019!$J$8</f>
        <v>2010</v>
      </c>
      <c r="C312" t="str">
        <f>VLOOKUP(A312,[3]Tabelle1!$A$2:$C$53,2,FALSE)</f>
        <v>Lüneburg</v>
      </c>
      <c r="D312" t="str">
        <f>VLOOKUP(A312,[3]Tabelle1!$A$2:$C$53,3,FALSE)</f>
        <v>K03355</v>
      </c>
      <c r="E312">
        <f>VLOOKUP(A312,A1_2019!$C$11:$R$66,8,FALSE)</f>
        <v>177279</v>
      </c>
    </row>
    <row r="313" spans="1:5" x14ac:dyDescent="0.25">
      <c r="A313">
        <f>A1_2019!C41</f>
        <v>356</v>
      </c>
      <c r="B313">
        <f>A1_2019!$J$8</f>
        <v>2010</v>
      </c>
      <c r="C313" t="str">
        <f>VLOOKUP(A313,[3]Tabelle1!$A$2:$C$53,2,FALSE)</f>
        <v>Osterholz</v>
      </c>
      <c r="D313" t="str">
        <f>VLOOKUP(A313,[3]Tabelle1!$A$2:$C$53,3,FALSE)</f>
        <v>K03356</v>
      </c>
      <c r="E313">
        <f>VLOOKUP(A313,A1_2019!$C$11:$R$66,8,FALSE)</f>
        <v>111876</v>
      </c>
    </row>
    <row r="314" spans="1:5" x14ac:dyDescent="0.25">
      <c r="A314">
        <f>A1_2019!C42</f>
        <v>357</v>
      </c>
      <c r="B314">
        <f>A1_2019!$J$8</f>
        <v>2010</v>
      </c>
      <c r="C314" t="str">
        <f>VLOOKUP(A314,[3]Tabelle1!$A$2:$C$53,2,FALSE)</f>
        <v>Rotenburg (Wümme)</v>
      </c>
      <c r="D314" t="str">
        <f>VLOOKUP(A314,[3]Tabelle1!$A$2:$C$53,3,FALSE)</f>
        <v>K03357</v>
      </c>
      <c r="E314">
        <f>VLOOKUP(A314,A1_2019!$C$11:$R$66,8,FALSE)</f>
        <v>163860</v>
      </c>
    </row>
    <row r="315" spans="1:5" x14ac:dyDescent="0.25">
      <c r="A315">
        <f>A1_2019!C43</f>
        <v>358</v>
      </c>
      <c r="B315">
        <f>A1_2019!$J$8</f>
        <v>2010</v>
      </c>
      <c r="C315" t="str">
        <f>VLOOKUP(A315,[3]Tabelle1!$A$2:$C$53,2,FALSE)</f>
        <v>Heidekreis</v>
      </c>
      <c r="D315" t="str">
        <f>VLOOKUP(A315,[3]Tabelle1!$A$2:$C$53,3,FALSE)</f>
        <v>K03358</v>
      </c>
      <c r="E315">
        <f>VLOOKUP(A315,A1_2019!$C$11:$R$66,8,FALSE)</f>
        <v>139630</v>
      </c>
    </row>
    <row r="316" spans="1:5" x14ac:dyDescent="0.25">
      <c r="A316">
        <f>A1_2019!C44</f>
        <v>359</v>
      </c>
      <c r="B316">
        <f>A1_2019!$J$8</f>
        <v>2010</v>
      </c>
      <c r="C316" t="str">
        <f>VLOOKUP(A316,[3]Tabelle1!$A$2:$C$53,2,FALSE)</f>
        <v>Stade</v>
      </c>
      <c r="D316" t="str">
        <f>VLOOKUP(A316,[3]Tabelle1!$A$2:$C$53,3,FALSE)</f>
        <v>K03359</v>
      </c>
      <c r="E316">
        <f>VLOOKUP(A316,A1_2019!$C$11:$R$66,8,FALSE)</f>
        <v>197132</v>
      </c>
    </row>
    <row r="317" spans="1:5" x14ac:dyDescent="0.25">
      <c r="A317">
        <f>A1_2019!C45</f>
        <v>360</v>
      </c>
      <c r="B317">
        <f>A1_2019!$J$8</f>
        <v>2010</v>
      </c>
      <c r="C317" t="str">
        <f>VLOOKUP(A317,[3]Tabelle1!$A$2:$C$53,2,FALSE)</f>
        <v>Uelzen</v>
      </c>
      <c r="D317" t="str">
        <f>VLOOKUP(A317,[3]Tabelle1!$A$2:$C$53,3,FALSE)</f>
        <v>K03360</v>
      </c>
      <c r="E317">
        <f>VLOOKUP(A317,A1_2019!$C$11:$R$66,8,FALSE)</f>
        <v>94020</v>
      </c>
    </row>
    <row r="318" spans="1:5" x14ac:dyDescent="0.25">
      <c r="A318">
        <f>A1_2019!C46</f>
        <v>361</v>
      </c>
      <c r="B318">
        <f>A1_2019!$J$8</f>
        <v>2010</v>
      </c>
      <c r="C318" t="str">
        <f>VLOOKUP(A318,[3]Tabelle1!$A$2:$C$53,2,FALSE)</f>
        <v>Verden</v>
      </c>
      <c r="D318" t="str">
        <f>VLOOKUP(A318,[3]Tabelle1!$A$2:$C$53,3,FALSE)</f>
        <v>K03361</v>
      </c>
      <c r="E318">
        <f>VLOOKUP(A318,A1_2019!$C$11:$R$66,8,FALSE)</f>
        <v>133368</v>
      </c>
    </row>
    <row r="319" spans="1:5" x14ac:dyDescent="0.25">
      <c r="A319">
        <f>A1_2019!C47</f>
        <v>3</v>
      </c>
      <c r="B319">
        <f>A1_2019!$J$8</f>
        <v>2010</v>
      </c>
      <c r="C319" t="str">
        <f>VLOOKUP(A319,[3]Tabelle1!$A$2:$C$53,2,FALSE)</f>
        <v>Statistische Region Lüneburg</v>
      </c>
      <c r="D319" t="str">
        <f>VLOOKUP(A319,[3]Tabelle1!$A$2:$C$53,3,FALSE)</f>
        <v>K033</v>
      </c>
      <c r="E319">
        <f>VLOOKUP(A319,A1_2019!$C$11:$R$66,8,FALSE)</f>
        <v>1692238</v>
      </c>
    </row>
    <row r="320" spans="1:5" x14ac:dyDescent="0.25">
      <c r="A320">
        <f>A1_2019!C48</f>
        <v>401</v>
      </c>
      <c r="B320">
        <f>A1_2019!$J$8</f>
        <v>2010</v>
      </c>
      <c r="C320" t="str">
        <f>VLOOKUP(A320,[3]Tabelle1!$A$2:$C$53,2,FALSE)</f>
        <v>Delmenhorst.Stadt</v>
      </c>
      <c r="D320" t="str">
        <f>VLOOKUP(A320,[3]Tabelle1!$A$2:$C$53,3,FALSE)</f>
        <v>K03401</v>
      </c>
      <c r="E320">
        <f>VLOOKUP(A320,A1_2019!$C$11:$R$66,8,FALSE)</f>
        <v>74361</v>
      </c>
    </row>
    <row r="321" spans="1:5" x14ac:dyDescent="0.25">
      <c r="A321">
        <f>A1_2019!C49</f>
        <v>402</v>
      </c>
      <c r="B321">
        <f>A1_2019!$J$8</f>
        <v>2010</v>
      </c>
      <c r="C321" t="str">
        <f>VLOOKUP(A321,[3]Tabelle1!$A$2:$C$53,2,FALSE)</f>
        <v>Emden Stadt</v>
      </c>
      <c r="D321" t="str">
        <f>VLOOKUP(A321,[3]Tabelle1!$A$2:$C$53,3,FALSE)</f>
        <v>K03402</v>
      </c>
      <c r="E321">
        <f>VLOOKUP(A321,A1_2019!$C$11:$R$66,8,FALSE)</f>
        <v>51616</v>
      </c>
    </row>
    <row r="322" spans="1:5" x14ac:dyDescent="0.25">
      <c r="A322">
        <f>A1_2019!C50</f>
        <v>403</v>
      </c>
      <c r="B322">
        <f>A1_2019!$J$8</f>
        <v>2010</v>
      </c>
      <c r="C322" t="str">
        <f>VLOOKUP(A322,[3]Tabelle1!$A$2:$C$53,2,FALSE)</f>
        <v>Oldenburg (Oldb) Stadt</v>
      </c>
      <c r="D322" t="str">
        <f>VLOOKUP(A322,[3]Tabelle1!$A$2:$C$53,3,FALSE)</f>
        <v>K03403</v>
      </c>
      <c r="E322">
        <f>VLOOKUP(A322,A1_2019!$C$11:$R$66,8,FALSE)</f>
        <v>162173</v>
      </c>
    </row>
    <row r="323" spans="1:5" x14ac:dyDescent="0.25">
      <c r="A323">
        <f>A1_2019!C51</f>
        <v>404</v>
      </c>
      <c r="B323">
        <f>A1_2019!$J$8</f>
        <v>2010</v>
      </c>
      <c r="C323" t="str">
        <f>VLOOKUP(A323,[3]Tabelle1!$A$2:$C$53,2,FALSE)</f>
        <v>Osnabrück Stadt</v>
      </c>
      <c r="D323" t="str">
        <f>VLOOKUP(A323,[3]Tabelle1!$A$2:$C$53,3,FALSE)</f>
        <v>K03404</v>
      </c>
      <c r="E323">
        <f>VLOOKUP(A323,A1_2019!$C$11:$R$66,8,FALSE)</f>
        <v>164119</v>
      </c>
    </row>
    <row r="324" spans="1:5" x14ac:dyDescent="0.25">
      <c r="A324">
        <f>A1_2019!C52</f>
        <v>405</v>
      </c>
      <c r="B324">
        <f>A1_2019!$J$8</f>
        <v>2010</v>
      </c>
      <c r="C324" t="str">
        <f>VLOOKUP(A324,[3]Tabelle1!$A$2:$C$53,2,FALSE)</f>
        <v>Wilhelmshaven Stadt</v>
      </c>
      <c r="D324" t="str">
        <f>VLOOKUP(A324,[3]Tabelle1!$A$2:$C$53,3,FALSE)</f>
        <v>K03405</v>
      </c>
      <c r="E324">
        <f>VLOOKUP(A324,A1_2019!$C$11:$R$66,8,FALSE)</f>
        <v>81324</v>
      </c>
    </row>
    <row r="325" spans="1:5" x14ac:dyDescent="0.25">
      <c r="A325">
        <f>A1_2019!C53</f>
        <v>451</v>
      </c>
      <c r="B325">
        <f>A1_2019!$J$8</f>
        <v>2010</v>
      </c>
      <c r="C325" t="str">
        <f>VLOOKUP(A325,[3]Tabelle1!$A$2:$C$53,2,FALSE)</f>
        <v>Ammerland</v>
      </c>
      <c r="D325" t="str">
        <f>VLOOKUP(A325,[3]Tabelle1!$A$2:$C$53,3,FALSE)</f>
        <v>K03451</v>
      </c>
      <c r="E325">
        <f>VLOOKUP(A325,A1_2019!$C$11:$R$66,8,FALSE)</f>
        <v>118004</v>
      </c>
    </row>
    <row r="326" spans="1:5" x14ac:dyDescent="0.25">
      <c r="A326">
        <f>A1_2019!C54</f>
        <v>452</v>
      </c>
      <c r="B326">
        <f>A1_2019!$J$8</f>
        <v>2010</v>
      </c>
      <c r="C326" t="str">
        <f>VLOOKUP(A326,[3]Tabelle1!$A$2:$C$53,2,FALSE)</f>
        <v>Aurich</v>
      </c>
      <c r="D326" t="str">
        <f>VLOOKUP(A326,[3]Tabelle1!$A$2:$C$53,3,FALSE)</f>
        <v>K03452</v>
      </c>
      <c r="E326">
        <f>VLOOKUP(A326,A1_2019!$C$11:$R$66,8,FALSE)</f>
        <v>188947</v>
      </c>
    </row>
    <row r="327" spans="1:5" x14ac:dyDescent="0.25">
      <c r="A327">
        <f>A1_2019!C55</f>
        <v>453</v>
      </c>
      <c r="B327">
        <f>A1_2019!$J$8</f>
        <v>2010</v>
      </c>
      <c r="C327" t="str">
        <f>VLOOKUP(A327,[3]Tabelle1!$A$2:$C$53,2,FALSE)</f>
        <v>Cloppenburg</v>
      </c>
      <c r="D327" t="str">
        <f>VLOOKUP(A327,[3]Tabelle1!$A$2:$C$53,3,FALSE)</f>
        <v>K03453</v>
      </c>
      <c r="E327">
        <f>VLOOKUP(A327,A1_2019!$C$11:$R$66,8,FALSE)</f>
        <v>158194</v>
      </c>
    </row>
    <row r="328" spans="1:5" x14ac:dyDescent="0.25">
      <c r="A328">
        <f>A1_2019!C56</f>
        <v>454</v>
      </c>
      <c r="B328">
        <f>A1_2019!$J$8</f>
        <v>2010</v>
      </c>
      <c r="C328" t="str">
        <f>VLOOKUP(A328,[3]Tabelle1!$A$2:$C$53,2,FALSE)</f>
        <v>Emsland</v>
      </c>
      <c r="D328" t="str">
        <f>VLOOKUP(A328,[3]Tabelle1!$A$2:$C$53,3,FALSE)</f>
        <v>K03454</v>
      </c>
      <c r="E328">
        <f>VLOOKUP(A328,A1_2019!$C$11:$R$66,8,FALSE)</f>
        <v>313056</v>
      </c>
    </row>
    <row r="329" spans="1:5" x14ac:dyDescent="0.25">
      <c r="A329">
        <f>A1_2019!C57</f>
        <v>455</v>
      </c>
      <c r="B329">
        <f>A1_2019!$J$8</f>
        <v>2010</v>
      </c>
      <c r="C329" t="str">
        <f>VLOOKUP(A329,[3]Tabelle1!$A$2:$C$53,2,FALSE)</f>
        <v>Friesland</v>
      </c>
      <c r="D329" t="str">
        <f>VLOOKUP(A329,[3]Tabelle1!$A$2:$C$53,3,FALSE)</f>
        <v>K03455</v>
      </c>
      <c r="E329">
        <f>VLOOKUP(A329,A1_2019!$C$11:$R$66,8,FALSE)</f>
        <v>99598</v>
      </c>
    </row>
    <row r="330" spans="1:5" x14ac:dyDescent="0.25">
      <c r="A330">
        <f>A1_2019!C58</f>
        <v>456</v>
      </c>
      <c r="B330">
        <f>A1_2019!$J$8</f>
        <v>2010</v>
      </c>
      <c r="C330" t="str">
        <f>VLOOKUP(A330,[3]Tabelle1!$A$2:$C$53,2,FALSE)</f>
        <v>Grafschaft Bentheim</v>
      </c>
      <c r="D330" t="str">
        <f>VLOOKUP(A330,[3]Tabelle1!$A$2:$C$53,3,FALSE)</f>
        <v>K03456</v>
      </c>
      <c r="E330">
        <f>VLOOKUP(A330,A1_2019!$C$11:$R$66,8,FALSE)</f>
        <v>135047</v>
      </c>
    </row>
    <row r="331" spans="1:5" x14ac:dyDescent="0.25">
      <c r="A331">
        <f>A1_2019!C59</f>
        <v>457</v>
      </c>
      <c r="B331">
        <f>A1_2019!$J$8</f>
        <v>2010</v>
      </c>
      <c r="C331" t="str">
        <f>VLOOKUP(A331,[3]Tabelle1!$A$2:$C$53,2,FALSE)</f>
        <v>Leer</v>
      </c>
      <c r="D331" t="str">
        <f>VLOOKUP(A331,[3]Tabelle1!$A$2:$C$53,3,FALSE)</f>
        <v>K03457</v>
      </c>
      <c r="E331">
        <f>VLOOKUP(A331,A1_2019!$C$11:$R$66,8,FALSE)</f>
        <v>164705</v>
      </c>
    </row>
    <row r="332" spans="1:5" x14ac:dyDescent="0.25">
      <c r="A332">
        <f>A1_2019!C60</f>
        <v>458</v>
      </c>
      <c r="B332">
        <f>A1_2019!$J$8</f>
        <v>2010</v>
      </c>
      <c r="C332" t="str">
        <f>VLOOKUP(A332,[3]Tabelle1!$A$2:$C$53,2,FALSE)</f>
        <v>Oldenburg</v>
      </c>
      <c r="D332" t="str">
        <f>VLOOKUP(A332,[3]Tabelle1!$A$2:$C$53,3,FALSE)</f>
        <v>K03458</v>
      </c>
      <c r="E332">
        <f>VLOOKUP(A332,A1_2019!$C$11:$R$66,8,FALSE)</f>
        <v>127282</v>
      </c>
    </row>
    <row r="333" spans="1:5" x14ac:dyDescent="0.25">
      <c r="A333">
        <f>A1_2019!C61</f>
        <v>459</v>
      </c>
      <c r="B333">
        <f>A1_2019!$J$8</f>
        <v>2010</v>
      </c>
      <c r="C333" t="str">
        <f>VLOOKUP(A333,[3]Tabelle1!$A$2:$C$53,2,FALSE)</f>
        <v>Osnabrück</v>
      </c>
      <c r="D333" t="str">
        <f>VLOOKUP(A333,[3]Tabelle1!$A$2:$C$53,3,FALSE)</f>
        <v>K03459</v>
      </c>
      <c r="E333">
        <f>VLOOKUP(A333,A1_2019!$C$11:$R$66,8,FALSE)</f>
        <v>356123</v>
      </c>
    </row>
    <row r="334" spans="1:5" x14ac:dyDescent="0.25">
      <c r="A334">
        <f>A1_2019!C62</f>
        <v>460</v>
      </c>
      <c r="B334">
        <f>A1_2019!$J$8</f>
        <v>2010</v>
      </c>
      <c r="C334" t="str">
        <f>VLOOKUP(A334,[3]Tabelle1!$A$2:$C$53,2,FALSE)</f>
        <v>Vechta</v>
      </c>
      <c r="D334" t="str">
        <f>VLOOKUP(A334,[3]Tabelle1!$A$2:$C$53,3,FALSE)</f>
        <v>K03460</v>
      </c>
      <c r="E334">
        <f>VLOOKUP(A334,A1_2019!$C$11:$R$66,8,FALSE)</f>
        <v>135374</v>
      </c>
    </row>
    <row r="335" spans="1:5" x14ac:dyDescent="0.25">
      <c r="A335">
        <f>A1_2019!C63</f>
        <v>461</v>
      </c>
      <c r="B335">
        <f>A1_2019!$J$8</f>
        <v>2010</v>
      </c>
      <c r="C335" t="str">
        <f>VLOOKUP(A335,[3]Tabelle1!$A$2:$C$53,2,FALSE)</f>
        <v>Wesermarsch</v>
      </c>
      <c r="D335" t="str">
        <f>VLOOKUP(A335,[3]Tabelle1!$A$2:$C$53,3,FALSE)</f>
        <v>K03461</v>
      </c>
      <c r="E335">
        <f>VLOOKUP(A335,A1_2019!$C$11:$R$66,8,FALSE)</f>
        <v>90772</v>
      </c>
    </row>
    <row r="336" spans="1:5" x14ac:dyDescent="0.25">
      <c r="A336">
        <f>A1_2019!C64</f>
        <v>462</v>
      </c>
      <c r="B336">
        <f>A1_2019!$J$8</f>
        <v>2010</v>
      </c>
      <c r="C336" t="str">
        <f>VLOOKUP(A336,[3]Tabelle1!$A$2:$C$53,2,FALSE)</f>
        <v>Wittmund</v>
      </c>
      <c r="D336" t="str">
        <f>VLOOKUP(A336,[3]Tabelle1!$A$2:$C$53,3,FALSE)</f>
        <v>K03462</v>
      </c>
      <c r="E336">
        <f>VLOOKUP(A336,A1_2019!$C$11:$R$66,8,FALSE)</f>
        <v>57280</v>
      </c>
    </row>
    <row r="337" spans="1:5" x14ac:dyDescent="0.25">
      <c r="A337">
        <f>A1_2019!C65</f>
        <v>4</v>
      </c>
      <c r="B337">
        <f>A1_2019!$J$8</f>
        <v>2010</v>
      </c>
      <c r="C337" t="str">
        <f>VLOOKUP(A337,[3]Tabelle1!$A$2:$C$53,2,FALSE)</f>
        <v>Statistische Region Weser-Ems</v>
      </c>
      <c r="D337" t="str">
        <f>VLOOKUP(A337,[3]Tabelle1!$A$2:$C$53,3,FALSE)</f>
        <v>K034</v>
      </c>
      <c r="E337">
        <f>VLOOKUP(A337,A1_2019!$C$11:$R$66,8,FALSE)</f>
        <v>2477975</v>
      </c>
    </row>
    <row r="338" spans="1:5" x14ac:dyDescent="0.25">
      <c r="A338">
        <f>A1_2019!C66</f>
        <v>0</v>
      </c>
      <c r="B338">
        <f>A1_2019!$J$8</f>
        <v>2010</v>
      </c>
      <c r="C338" t="str">
        <f>VLOOKUP(A338,[3]Tabelle1!$A$2:$C$53,2,FALSE)</f>
        <v>Niedersachsen</v>
      </c>
      <c r="D338" t="str">
        <f>VLOOKUP(A338,[3]Tabelle1!$A$2:$C$53,3,FALSE)</f>
        <v>K030</v>
      </c>
      <c r="E338">
        <f>VLOOKUP(A338,A1_2019!$C$11:$R$66,8,FALSE)</f>
        <v>7918293</v>
      </c>
    </row>
    <row r="339" spans="1:5" x14ac:dyDescent="0.25">
      <c r="A339">
        <f>A1_2019!C11</f>
        <v>101</v>
      </c>
      <c r="B339">
        <f>A1_2019!$K$8</f>
        <v>2011</v>
      </c>
      <c r="C339" t="str">
        <f>VLOOKUP(A339,[3]Tabelle1!$A$2:$C$53,2,FALSE)</f>
        <v>Braunschweig Stadt</v>
      </c>
      <c r="D339" t="str">
        <f>VLOOKUP(A339,[3]Tabelle1!$A$2:$C$53,3,FALSE)</f>
        <v>K03101</v>
      </c>
      <c r="E339">
        <f>VLOOKUP(A339,A1_2019!$C$11:$R$66,9,FALSE)</f>
        <v>243829</v>
      </c>
    </row>
    <row r="340" spans="1:5" x14ac:dyDescent="0.25">
      <c r="A340">
        <f>A1_2019!C12</f>
        <v>102</v>
      </c>
      <c r="B340">
        <f>A1_2019!$K$8</f>
        <v>2011</v>
      </c>
      <c r="C340" t="str">
        <f>VLOOKUP(A340,[3]Tabelle1!$A$2:$C$53,2,FALSE)</f>
        <v>Salzgitter Stadt</v>
      </c>
      <c r="D340" t="str">
        <f>VLOOKUP(A340,[3]Tabelle1!$A$2:$C$53,3,FALSE)</f>
        <v>K03102</v>
      </c>
      <c r="E340">
        <f>VLOOKUP(A340,A1_2019!$C$11:$R$66,9,FALSE)</f>
        <v>98588</v>
      </c>
    </row>
    <row r="341" spans="1:5" x14ac:dyDescent="0.25">
      <c r="A341">
        <f>A1_2019!C13</f>
        <v>103</v>
      </c>
      <c r="B341">
        <f>A1_2019!$K$8</f>
        <v>2011</v>
      </c>
      <c r="C341" t="str">
        <f>VLOOKUP(A341,[3]Tabelle1!$A$2:$C$53,2,FALSE)</f>
        <v>Wolfsburg Stadt</v>
      </c>
      <c r="D341" t="str">
        <f>VLOOKUP(A341,[3]Tabelle1!$A$2:$C$53,3,FALSE)</f>
        <v>K03103</v>
      </c>
      <c r="E341">
        <f>VLOOKUP(A341,A1_2019!$C$11:$R$66,9,FALSE)</f>
        <v>120889</v>
      </c>
    </row>
    <row r="342" spans="1:5" x14ac:dyDescent="0.25">
      <c r="A342">
        <f>A1_2019!C14</f>
        <v>151</v>
      </c>
      <c r="B342">
        <f>A1_2019!$K$8</f>
        <v>2011</v>
      </c>
      <c r="C342" t="str">
        <f>VLOOKUP(A342,[3]Tabelle1!$A$2:$C$53,2,FALSE)</f>
        <v>Gifhorn</v>
      </c>
      <c r="D342" t="str">
        <f>VLOOKUP(A342,[3]Tabelle1!$A$2:$C$53,3,FALSE)</f>
        <v>K03151</v>
      </c>
      <c r="E342">
        <f>VLOOKUP(A342,A1_2019!$C$11:$R$66,9,FALSE)</f>
        <v>170865</v>
      </c>
    </row>
    <row r="343" spans="1:5" x14ac:dyDescent="0.25">
      <c r="A343">
        <f>A1_2019!C15</f>
        <v>153</v>
      </c>
      <c r="B343">
        <f>A1_2019!$K$8</f>
        <v>2011</v>
      </c>
      <c r="C343" t="str">
        <f>VLOOKUP(A343,[3]Tabelle1!$A$2:$C$53,2,FALSE)</f>
        <v>Goslar</v>
      </c>
      <c r="D343" t="str">
        <f>VLOOKUP(A343,[3]Tabelle1!$A$2:$C$53,3,FALSE)</f>
        <v>K03153</v>
      </c>
      <c r="E343">
        <f>VLOOKUP(A343,A1_2019!$C$11:$R$66,9,FALSE)</f>
        <v>139575</v>
      </c>
    </row>
    <row r="344" spans="1:5" x14ac:dyDescent="0.25">
      <c r="A344">
        <f>A1_2019!C16</f>
        <v>154</v>
      </c>
      <c r="B344">
        <f>A1_2019!$K$8</f>
        <v>2011</v>
      </c>
      <c r="C344" t="str">
        <f>VLOOKUP(A344,[3]Tabelle1!$A$2:$C$53,2,FALSE)</f>
        <v>Helmstedt</v>
      </c>
      <c r="D344" t="str">
        <f>VLOOKUP(A344,[3]Tabelle1!$A$2:$C$53,3,FALSE)</f>
        <v>K03154</v>
      </c>
      <c r="E344">
        <f>VLOOKUP(A344,A1_2019!$C$11:$R$66,9,FALSE)</f>
        <v>90919</v>
      </c>
    </row>
    <row r="345" spans="1:5" x14ac:dyDescent="0.25">
      <c r="A345">
        <f>A1_2019!C17</f>
        <v>155</v>
      </c>
      <c r="B345">
        <f>A1_2019!$K$8</f>
        <v>2011</v>
      </c>
      <c r="C345" t="str">
        <f>VLOOKUP(A345,[3]Tabelle1!$A$2:$C$53,2,FALSE)</f>
        <v>Northeim</v>
      </c>
      <c r="D345" t="str">
        <f>VLOOKUP(A345,[3]Tabelle1!$A$2:$C$53,3,FALSE)</f>
        <v>K03155</v>
      </c>
      <c r="E345">
        <f>VLOOKUP(A345,A1_2019!$C$11:$R$66,9,FALSE)</f>
        <v>136516</v>
      </c>
    </row>
    <row r="346" spans="1:5" x14ac:dyDescent="0.25">
      <c r="A346">
        <f>A1_2019!C18</f>
        <v>157</v>
      </c>
      <c r="B346">
        <f>A1_2019!$K$8</f>
        <v>2011</v>
      </c>
      <c r="C346" t="str">
        <f>VLOOKUP(A346,[3]Tabelle1!$A$2:$C$53,2,FALSE)</f>
        <v>Peine</v>
      </c>
      <c r="D346" t="str">
        <f>VLOOKUP(A346,[3]Tabelle1!$A$2:$C$53,3,FALSE)</f>
        <v>K03157</v>
      </c>
      <c r="E346">
        <f>VLOOKUP(A346,A1_2019!$C$11:$R$66,9,FALSE)</f>
        <v>130165</v>
      </c>
    </row>
    <row r="347" spans="1:5" x14ac:dyDescent="0.25">
      <c r="A347">
        <f>A1_2019!C19</f>
        <v>158</v>
      </c>
      <c r="B347">
        <f>A1_2019!$K$8</f>
        <v>2011</v>
      </c>
      <c r="C347" t="str">
        <f>VLOOKUP(A347,[3]Tabelle1!$A$2:$C$53,2,FALSE)</f>
        <v>Wolfenbüttel</v>
      </c>
      <c r="D347" t="str">
        <f>VLOOKUP(A347,[3]Tabelle1!$A$2:$C$53,3,FALSE)</f>
        <v>K03158</v>
      </c>
      <c r="E347">
        <f>VLOOKUP(A347,A1_2019!$C$11:$R$66,9,FALSE)</f>
        <v>120425</v>
      </c>
    </row>
    <row r="348" spans="1:5" x14ac:dyDescent="0.25">
      <c r="A348">
        <f>A1_2019!C20</f>
        <v>159</v>
      </c>
      <c r="B348">
        <f>A1_2019!$K$8</f>
        <v>2011</v>
      </c>
      <c r="C348" t="str">
        <f>VLOOKUP(A348,[3]Tabelle1!$A$2:$C$53,2,FALSE)</f>
        <v>Göttingen</v>
      </c>
      <c r="D348" t="str">
        <f>VLOOKUP(A348,[3]Tabelle1!$A$2:$C$53,3,FALSE)</f>
        <v>K03159</v>
      </c>
      <c r="E348">
        <f>VLOOKUP(A348,A1_2019!$C$11:$R$66,9,FALSE)</f>
        <v>324550</v>
      </c>
    </row>
    <row r="349" spans="1:5" x14ac:dyDescent="0.25">
      <c r="A349">
        <f>A1_2019!C21</f>
        <v>159016</v>
      </c>
      <c r="B349">
        <f>A1_2019!$K$8</f>
        <v>2011</v>
      </c>
      <c r="C349" t="e">
        <f>VLOOKUP(A349,[3]Tabelle1!$A$2:$C$53,2,FALSE)</f>
        <v>#N/A</v>
      </c>
      <c r="D349" t="e">
        <f>VLOOKUP(A349,[3]Tabelle1!$A$2:$C$53,3,FALSE)</f>
        <v>#N/A</v>
      </c>
      <c r="E349">
        <f>VLOOKUP(A349,A1_2019!$C$11:$R$66,9,FALSE)</f>
        <v>115707</v>
      </c>
    </row>
    <row r="350" spans="1:5" x14ac:dyDescent="0.25">
      <c r="A350">
        <f>A1_2019!C22</f>
        <v>159999</v>
      </c>
      <c r="B350">
        <f>A1_2019!$K$8</f>
        <v>2011</v>
      </c>
      <c r="C350" t="e">
        <f>VLOOKUP(A350,[3]Tabelle1!$A$2:$C$53,2,FALSE)</f>
        <v>#N/A</v>
      </c>
      <c r="D350" t="e">
        <f>VLOOKUP(A350,[3]Tabelle1!$A$2:$C$53,3,FALSE)</f>
        <v>#N/A</v>
      </c>
      <c r="E350">
        <f>VLOOKUP(A350,A1_2019!$C$11:$R$66,9,FALSE)</f>
        <v>208843</v>
      </c>
    </row>
    <row r="351" spans="1:5" x14ac:dyDescent="0.25">
      <c r="A351">
        <f>A1_2019!C23</f>
        <v>1</v>
      </c>
      <c r="B351">
        <f>A1_2019!$K$8</f>
        <v>2011</v>
      </c>
      <c r="C351" t="str">
        <f>VLOOKUP(A351,[3]Tabelle1!$A$2:$C$53,2,FALSE)</f>
        <v>Statistische Region Braunschweig</v>
      </c>
      <c r="D351" t="str">
        <f>VLOOKUP(A351,[3]Tabelle1!$A$2:$C$53,3,FALSE)</f>
        <v>K031</v>
      </c>
      <c r="E351">
        <f>VLOOKUP(A351,A1_2019!$C$11:$R$66,9,FALSE)</f>
        <v>1575968</v>
      </c>
    </row>
    <row r="352" spans="1:5" x14ac:dyDescent="0.25">
      <c r="A352">
        <f>A1_2019!C24</f>
        <v>241</v>
      </c>
      <c r="B352">
        <f>A1_2019!$K$8</f>
        <v>2011</v>
      </c>
      <c r="C352" t="str">
        <f>VLOOKUP(A352,[3]Tabelle1!$A$2:$C$53,2,FALSE)</f>
        <v>Hannover Region</v>
      </c>
      <c r="D352" t="str">
        <f>VLOOKUP(A352,[3]Tabelle1!$A$2:$C$53,3,FALSE)</f>
        <v>K03241</v>
      </c>
      <c r="E352">
        <f>VLOOKUP(A352,A1_2019!$C$11:$R$66,9,FALSE)</f>
        <v>1106219</v>
      </c>
    </row>
    <row r="353" spans="1:5" x14ac:dyDescent="0.25">
      <c r="A353">
        <f>A1_2019!C25</f>
        <v>241001</v>
      </c>
      <c r="B353">
        <f>A1_2019!$K$8</f>
        <v>2011</v>
      </c>
      <c r="C353" t="str">
        <f>VLOOKUP(A353,[3]Tabelle1!$A$2:$C$53,2,FALSE)</f>
        <v>Hannover Landeshauptstadt</v>
      </c>
      <c r="D353" t="str">
        <f>VLOOKUP(A353,[3]Tabelle1!$A$2:$C$53,3,FALSE)</f>
        <v>K03241001</v>
      </c>
      <c r="E353">
        <f>VLOOKUP(A353,A1_2019!$C$11:$R$66,9,FALSE)</f>
        <v>509485</v>
      </c>
    </row>
    <row r="354" spans="1:5" x14ac:dyDescent="0.25">
      <c r="A354">
        <f>A1_2019!C26</f>
        <v>241999</v>
      </c>
      <c r="B354">
        <f>A1_2019!$K$8</f>
        <v>2011</v>
      </c>
      <c r="C354">
        <f>VLOOKUP(A354,[3]Tabelle1!$A$2:$C$53,2,FALSE)</f>
        <v>0</v>
      </c>
      <c r="D354">
        <f>VLOOKUP(A354,[3]Tabelle1!$A$2:$C$53,3,FALSE)</f>
        <v>0</v>
      </c>
      <c r="E354">
        <f>VLOOKUP(A354,A1_2019!$C$11:$R$66,9,FALSE)</f>
        <v>596734</v>
      </c>
    </row>
    <row r="355" spans="1:5" x14ac:dyDescent="0.25">
      <c r="A355">
        <f>A1_2019!C27</f>
        <v>251</v>
      </c>
      <c r="B355">
        <f>A1_2019!$K$8</f>
        <v>2011</v>
      </c>
      <c r="C355" t="str">
        <f>VLOOKUP(A355,[3]Tabelle1!$A$2:$C$53,2,FALSE)</f>
        <v>Diepholz</v>
      </c>
      <c r="D355" t="str">
        <f>VLOOKUP(A355,[3]Tabelle1!$A$2:$C$53,3,FALSE)</f>
        <v>K03251</v>
      </c>
      <c r="E355">
        <f>VLOOKUP(A355,A1_2019!$C$11:$R$66,9,FALSE)</f>
        <v>209745</v>
      </c>
    </row>
    <row r="356" spans="1:5" x14ac:dyDescent="0.25">
      <c r="A356">
        <f>A1_2019!C28</f>
        <v>252</v>
      </c>
      <c r="B356">
        <f>A1_2019!$K$8</f>
        <v>2011</v>
      </c>
      <c r="C356" t="str">
        <f>VLOOKUP(A356,[3]Tabelle1!$A$2:$C$53,2,FALSE)</f>
        <v>Hameln-Pyrmont</v>
      </c>
      <c r="D356" t="str">
        <f>VLOOKUP(A356,[3]Tabelle1!$A$2:$C$53,3,FALSE)</f>
        <v>K03252</v>
      </c>
      <c r="E356">
        <f>VLOOKUP(A356,A1_2019!$C$11:$R$66,9,FALSE)</f>
        <v>149513</v>
      </c>
    </row>
    <row r="357" spans="1:5" x14ac:dyDescent="0.25">
      <c r="A357">
        <f>A1_2019!C29</f>
        <v>254</v>
      </c>
      <c r="B357">
        <f>A1_2019!$K$8</f>
        <v>2011</v>
      </c>
      <c r="C357" t="str">
        <f>VLOOKUP(A357,[3]Tabelle1!$A$2:$C$53,2,FALSE)</f>
        <v>Hildesheim</v>
      </c>
      <c r="D357" t="str">
        <f>VLOOKUP(A357,[3]Tabelle1!$A$2:$C$53,3,FALSE)</f>
        <v>K03254</v>
      </c>
      <c r="E357">
        <f>VLOOKUP(A357,A1_2019!$C$11:$R$66,9,FALSE)</f>
        <v>276383</v>
      </c>
    </row>
    <row r="358" spans="1:5" x14ac:dyDescent="0.25">
      <c r="A358">
        <f>A1_2019!C30</f>
        <v>254021</v>
      </c>
      <c r="B358">
        <f>A1_2019!$K$8</f>
        <v>2011</v>
      </c>
      <c r="C358" t="e">
        <f>VLOOKUP(A358,[3]Tabelle1!$A$2:$C$53,2,FALSE)</f>
        <v>#N/A</v>
      </c>
      <c r="D358" t="e">
        <f>VLOOKUP(A358,[3]Tabelle1!$A$2:$C$53,3,FALSE)</f>
        <v>#N/A</v>
      </c>
      <c r="E358">
        <f>VLOOKUP(A358,A1_2019!$C$11:$R$66,9,FALSE)</f>
        <v>99041</v>
      </c>
    </row>
    <row r="359" spans="1:5" x14ac:dyDescent="0.25">
      <c r="A359">
        <f>A1_2019!C31</f>
        <v>254999</v>
      </c>
      <c r="B359">
        <f>A1_2019!$K$8</f>
        <v>2011</v>
      </c>
      <c r="C359" t="e">
        <f>VLOOKUP(A359,[3]Tabelle1!$A$2:$C$53,2,FALSE)</f>
        <v>#N/A</v>
      </c>
      <c r="D359" t="e">
        <f>VLOOKUP(A359,[3]Tabelle1!$A$2:$C$53,3,FALSE)</f>
        <v>#N/A</v>
      </c>
      <c r="E359">
        <f>VLOOKUP(A359,A1_2019!$C$11:$R$66,9,FALSE)</f>
        <v>177342</v>
      </c>
    </row>
    <row r="360" spans="1:5" x14ac:dyDescent="0.25">
      <c r="A360">
        <f>A1_2019!C32</f>
        <v>255</v>
      </c>
      <c r="B360">
        <f>A1_2019!$K$8</f>
        <v>2011</v>
      </c>
      <c r="C360" t="str">
        <f>VLOOKUP(A360,[3]Tabelle1!$A$2:$C$53,2,FALSE)</f>
        <v>Holzminden</v>
      </c>
      <c r="D360" t="str">
        <f>VLOOKUP(A360,[3]Tabelle1!$A$2:$C$53,3,FALSE)</f>
        <v>K03255</v>
      </c>
      <c r="E360">
        <f>VLOOKUP(A360,A1_2019!$C$11:$R$66,9,FALSE)</f>
        <v>73155</v>
      </c>
    </row>
    <row r="361" spans="1:5" x14ac:dyDescent="0.25">
      <c r="A361">
        <f>A1_2019!C33</f>
        <v>256</v>
      </c>
      <c r="B361">
        <f>A1_2019!$K$8</f>
        <v>2011</v>
      </c>
      <c r="C361" t="str">
        <f>VLOOKUP(A361,[3]Tabelle1!$A$2:$C$53,2,FALSE)</f>
        <v>Nienburg (Weser)</v>
      </c>
      <c r="D361" t="str">
        <f>VLOOKUP(A361,[3]Tabelle1!$A$2:$C$53,3,FALSE)</f>
        <v>K03256</v>
      </c>
      <c r="E361">
        <f>VLOOKUP(A361,A1_2019!$C$11:$R$66,9,FALSE)</f>
        <v>121390</v>
      </c>
    </row>
    <row r="362" spans="1:5" x14ac:dyDescent="0.25">
      <c r="A362">
        <f>A1_2019!C34</f>
        <v>257</v>
      </c>
      <c r="B362">
        <f>A1_2019!$K$8</f>
        <v>2011</v>
      </c>
      <c r="C362" t="str">
        <f>VLOOKUP(A362,[3]Tabelle1!$A$2:$C$53,2,FALSE)</f>
        <v>Schaumburg</v>
      </c>
      <c r="D362" t="str">
        <f>VLOOKUP(A362,[3]Tabelle1!$A$2:$C$53,3,FALSE)</f>
        <v>K03257</v>
      </c>
      <c r="E362">
        <f>VLOOKUP(A362,A1_2019!$C$11:$R$66,9,FALSE)</f>
        <v>157026</v>
      </c>
    </row>
    <row r="363" spans="1:5" x14ac:dyDescent="0.25">
      <c r="A363">
        <f>A1_2019!C35</f>
        <v>2</v>
      </c>
      <c r="B363">
        <f>A1_2019!$K$8</f>
        <v>2011</v>
      </c>
      <c r="C363" t="str">
        <f>VLOOKUP(A363,[3]Tabelle1!$A$2:$C$53,2,FALSE)</f>
        <v>Statistische Region Hannover</v>
      </c>
      <c r="D363" t="str">
        <f>VLOOKUP(A363,[3]Tabelle1!$A$2:$C$53,3,FALSE)</f>
        <v>K032</v>
      </c>
      <c r="E363">
        <f>VLOOKUP(A363,A1_2019!$C$11:$R$66,9,FALSE)</f>
        <v>2093431</v>
      </c>
    </row>
    <row r="364" spans="1:5" x14ac:dyDescent="0.25">
      <c r="A364">
        <f>A1_2019!C36</f>
        <v>351</v>
      </c>
      <c r="B364">
        <f>A1_2019!$K$8</f>
        <v>2011</v>
      </c>
      <c r="C364" t="str">
        <f>VLOOKUP(A364,[3]Tabelle1!$A$2:$C$53,2,FALSE)</f>
        <v>Celle</v>
      </c>
      <c r="D364" t="str">
        <f>VLOOKUP(A364,[3]Tabelle1!$A$2:$C$53,3,FALSE)</f>
        <v>K03351</v>
      </c>
      <c r="E364">
        <f>VLOOKUP(A364,A1_2019!$C$11:$R$66,9,FALSE)</f>
        <v>176054</v>
      </c>
    </row>
    <row r="365" spans="1:5" x14ac:dyDescent="0.25">
      <c r="A365">
        <f>A1_2019!C37</f>
        <v>352</v>
      </c>
      <c r="B365">
        <f>A1_2019!$K$8</f>
        <v>2011</v>
      </c>
      <c r="C365" t="str">
        <f>VLOOKUP(A365,[3]Tabelle1!$A$2:$C$53,2,FALSE)</f>
        <v>Cuxhaven</v>
      </c>
      <c r="D365" t="str">
        <f>VLOOKUP(A365,[3]Tabelle1!$A$2:$C$53,3,FALSE)</f>
        <v>K03352</v>
      </c>
      <c r="E365">
        <f>VLOOKUP(A365,A1_2019!$C$11:$R$66,9,FALSE)</f>
        <v>198115</v>
      </c>
    </row>
    <row r="366" spans="1:5" x14ac:dyDescent="0.25">
      <c r="A366">
        <f>A1_2019!C38</f>
        <v>353</v>
      </c>
      <c r="B366">
        <f>A1_2019!$K$8</f>
        <v>2011</v>
      </c>
      <c r="C366" t="str">
        <f>VLOOKUP(A366,[3]Tabelle1!$A$2:$C$53,2,FALSE)</f>
        <v>Harburg</v>
      </c>
      <c r="D366" t="str">
        <f>VLOOKUP(A366,[3]Tabelle1!$A$2:$C$53,3,FALSE)</f>
        <v>K03353</v>
      </c>
      <c r="E366">
        <f>VLOOKUP(A366,A1_2019!$C$11:$R$66,9,FALSE)</f>
        <v>239269</v>
      </c>
    </row>
    <row r="367" spans="1:5" x14ac:dyDescent="0.25">
      <c r="A367">
        <f>A1_2019!C39</f>
        <v>354</v>
      </c>
      <c r="B367">
        <f>A1_2019!$K$8</f>
        <v>2011</v>
      </c>
      <c r="C367" t="str">
        <f>VLOOKUP(A367,[3]Tabelle1!$A$2:$C$53,2,FALSE)</f>
        <v>Lüchow-Dannenberg</v>
      </c>
      <c r="D367" t="str">
        <f>VLOOKUP(A367,[3]Tabelle1!$A$2:$C$53,3,FALSE)</f>
        <v>K03354</v>
      </c>
      <c r="E367">
        <f>VLOOKUP(A367,A1_2019!$C$11:$R$66,9,FALSE)</f>
        <v>49082</v>
      </c>
    </row>
    <row r="368" spans="1:5" x14ac:dyDescent="0.25">
      <c r="A368">
        <f>A1_2019!C40</f>
        <v>355</v>
      </c>
      <c r="B368">
        <f>A1_2019!$K$8</f>
        <v>2011</v>
      </c>
      <c r="C368" t="str">
        <f>VLOOKUP(A368,[3]Tabelle1!$A$2:$C$53,2,FALSE)</f>
        <v>Lüneburg</v>
      </c>
      <c r="D368" t="str">
        <f>VLOOKUP(A368,[3]Tabelle1!$A$2:$C$53,3,FALSE)</f>
        <v>K03355</v>
      </c>
      <c r="E368">
        <f>VLOOKUP(A368,A1_2019!$C$11:$R$66,9,FALSE)</f>
        <v>174685</v>
      </c>
    </row>
    <row r="369" spans="1:5" x14ac:dyDescent="0.25">
      <c r="A369">
        <f>A1_2019!C41</f>
        <v>356</v>
      </c>
      <c r="B369">
        <f>A1_2019!$K$8</f>
        <v>2011</v>
      </c>
      <c r="C369" t="str">
        <f>VLOOKUP(A369,[3]Tabelle1!$A$2:$C$53,2,FALSE)</f>
        <v>Osterholz</v>
      </c>
      <c r="D369" t="str">
        <f>VLOOKUP(A369,[3]Tabelle1!$A$2:$C$53,3,FALSE)</f>
        <v>K03356</v>
      </c>
      <c r="E369">
        <f>VLOOKUP(A369,A1_2019!$C$11:$R$66,9,FALSE)</f>
        <v>110842</v>
      </c>
    </row>
    <row r="370" spans="1:5" x14ac:dyDescent="0.25">
      <c r="A370">
        <f>A1_2019!C42</f>
        <v>357</v>
      </c>
      <c r="B370">
        <f>A1_2019!$K$8</f>
        <v>2011</v>
      </c>
      <c r="C370" t="str">
        <f>VLOOKUP(A370,[3]Tabelle1!$A$2:$C$53,2,FALSE)</f>
        <v>Rotenburg (Wümme)</v>
      </c>
      <c r="D370" t="str">
        <f>VLOOKUP(A370,[3]Tabelle1!$A$2:$C$53,3,FALSE)</f>
        <v>K03357</v>
      </c>
      <c r="E370">
        <f>VLOOKUP(A370,A1_2019!$C$11:$R$66,9,FALSE)</f>
        <v>162182</v>
      </c>
    </row>
    <row r="371" spans="1:5" x14ac:dyDescent="0.25">
      <c r="A371">
        <f>A1_2019!C43</f>
        <v>358</v>
      </c>
      <c r="B371">
        <f>A1_2019!$K$8</f>
        <v>2011</v>
      </c>
      <c r="C371" t="str">
        <f>VLOOKUP(A371,[3]Tabelle1!$A$2:$C$53,2,FALSE)</f>
        <v>Heidekreis</v>
      </c>
      <c r="D371" t="str">
        <f>VLOOKUP(A371,[3]Tabelle1!$A$2:$C$53,3,FALSE)</f>
        <v>K03358</v>
      </c>
      <c r="E371">
        <f>VLOOKUP(A371,A1_2019!$C$11:$R$66,9,FALSE)</f>
        <v>136072</v>
      </c>
    </row>
    <row r="372" spans="1:5" x14ac:dyDescent="0.25">
      <c r="A372">
        <f>A1_2019!C44</f>
        <v>359</v>
      </c>
      <c r="B372">
        <f>A1_2019!$K$8</f>
        <v>2011</v>
      </c>
      <c r="C372" t="str">
        <f>VLOOKUP(A372,[3]Tabelle1!$A$2:$C$53,2,FALSE)</f>
        <v>Stade</v>
      </c>
      <c r="D372" t="str">
        <f>VLOOKUP(A372,[3]Tabelle1!$A$2:$C$53,3,FALSE)</f>
        <v>K03359</v>
      </c>
      <c r="E372">
        <f>VLOOKUP(A372,A1_2019!$C$11:$R$66,9,FALSE)</f>
        <v>195606</v>
      </c>
    </row>
    <row r="373" spans="1:5" x14ac:dyDescent="0.25">
      <c r="A373">
        <f>A1_2019!C45</f>
        <v>360</v>
      </c>
      <c r="B373">
        <f>A1_2019!$K$8</f>
        <v>2011</v>
      </c>
      <c r="C373" t="str">
        <f>VLOOKUP(A373,[3]Tabelle1!$A$2:$C$53,2,FALSE)</f>
        <v>Uelzen</v>
      </c>
      <c r="D373" t="str">
        <f>VLOOKUP(A373,[3]Tabelle1!$A$2:$C$53,3,FALSE)</f>
        <v>K03360</v>
      </c>
      <c r="E373">
        <f>VLOOKUP(A373,A1_2019!$C$11:$R$66,9,FALSE)</f>
        <v>93284</v>
      </c>
    </row>
    <row r="374" spans="1:5" x14ac:dyDescent="0.25">
      <c r="A374">
        <f>A1_2019!C46</f>
        <v>361</v>
      </c>
      <c r="B374">
        <f>A1_2019!$K$8</f>
        <v>2011</v>
      </c>
      <c r="C374" t="str">
        <f>VLOOKUP(A374,[3]Tabelle1!$A$2:$C$53,2,FALSE)</f>
        <v>Verden</v>
      </c>
      <c r="D374" t="str">
        <f>VLOOKUP(A374,[3]Tabelle1!$A$2:$C$53,3,FALSE)</f>
        <v>K03361</v>
      </c>
      <c r="E374">
        <f>VLOOKUP(A374,A1_2019!$C$11:$R$66,9,FALSE)</f>
        <v>131936</v>
      </c>
    </row>
    <row r="375" spans="1:5" x14ac:dyDescent="0.25">
      <c r="A375">
        <f>A1_2019!C47</f>
        <v>3</v>
      </c>
      <c r="B375">
        <f>A1_2019!$K$8</f>
        <v>2011</v>
      </c>
      <c r="C375" t="str">
        <f>VLOOKUP(A375,[3]Tabelle1!$A$2:$C$53,2,FALSE)</f>
        <v>Statistische Region Lüneburg</v>
      </c>
      <c r="D375" t="str">
        <f>VLOOKUP(A375,[3]Tabelle1!$A$2:$C$53,3,FALSE)</f>
        <v>K033</v>
      </c>
      <c r="E375">
        <f>VLOOKUP(A375,A1_2019!$C$11:$R$66,9,FALSE)</f>
        <v>1667127</v>
      </c>
    </row>
    <row r="376" spans="1:5" x14ac:dyDescent="0.25">
      <c r="A376">
        <f>A1_2019!C48</f>
        <v>401</v>
      </c>
      <c r="B376">
        <f>A1_2019!$K$8</f>
        <v>2011</v>
      </c>
      <c r="C376" t="str">
        <f>VLOOKUP(A376,[3]Tabelle1!$A$2:$C$53,2,FALSE)</f>
        <v>Delmenhorst.Stadt</v>
      </c>
      <c r="D376" t="str">
        <f>VLOOKUP(A376,[3]Tabelle1!$A$2:$C$53,3,FALSE)</f>
        <v>K03401</v>
      </c>
      <c r="E376">
        <f>VLOOKUP(A376,A1_2019!$C$11:$R$66,9,FALSE)</f>
        <v>73364</v>
      </c>
    </row>
    <row r="377" spans="1:5" x14ac:dyDescent="0.25">
      <c r="A377">
        <f>A1_2019!C49</f>
        <v>402</v>
      </c>
      <c r="B377">
        <f>A1_2019!$K$8</f>
        <v>2011</v>
      </c>
      <c r="C377" t="str">
        <f>VLOOKUP(A377,[3]Tabelle1!$A$2:$C$53,2,FALSE)</f>
        <v>Emden Stadt</v>
      </c>
      <c r="D377" t="str">
        <f>VLOOKUP(A377,[3]Tabelle1!$A$2:$C$53,3,FALSE)</f>
        <v>K03402</v>
      </c>
      <c r="E377">
        <f>VLOOKUP(A377,A1_2019!$C$11:$R$66,9,FALSE)</f>
        <v>49848</v>
      </c>
    </row>
    <row r="378" spans="1:5" x14ac:dyDescent="0.25">
      <c r="A378">
        <f>A1_2019!C50</f>
        <v>403</v>
      </c>
      <c r="B378">
        <f>A1_2019!$K$8</f>
        <v>2011</v>
      </c>
      <c r="C378" t="str">
        <f>VLOOKUP(A378,[3]Tabelle1!$A$2:$C$53,2,FALSE)</f>
        <v>Oldenburg (Oldb) Stadt</v>
      </c>
      <c r="D378" t="str">
        <f>VLOOKUP(A378,[3]Tabelle1!$A$2:$C$53,3,FALSE)</f>
        <v>K03403</v>
      </c>
      <c r="E378">
        <f>VLOOKUP(A378,A1_2019!$C$11:$R$66,9,FALSE)</f>
        <v>157706</v>
      </c>
    </row>
    <row r="379" spans="1:5" x14ac:dyDescent="0.25">
      <c r="A379">
        <f>A1_2019!C51</f>
        <v>404</v>
      </c>
      <c r="B379">
        <f>A1_2019!$K$8</f>
        <v>2011</v>
      </c>
      <c r="C379" t="str">
        <f>VLOOKUP(A379,[3]Tabelle1!$A$2:$C$53,2,FALSE)</f>
        <v>Osnabrück Stadt</v>
      </c>
      <c r="D379" t="str">
        <f>VLOOKUP(A379,[3]Tabelle1!$A$2:$C$53,3,FALSE)</f>
        <v>K03404</v>
      </c>
      <c r="E379">
        <f>VLOOKUP(A379,A1_2019!$C$11:$R$66,9,FALSE)</f>
        <v>154513</v>
      </c>
    </row>
    <row r="380" spans="1:5" x14ac:dyDescent="0.25">
      <c r="A380">
        <f>A1_2019!C52</f>
        <v>405</v>
      </c>
      <c r="B380">
        <f>A1_2019!$K$8</f>
        <v>2011</v>
      </c>
      <c r="C380" t="str">
        <f>VLOOKUP(A380,[3]Tabelle1!$A$2:$C$53,2,FALSE)</f>
        <v>Wilhelmshaven Stadt</v>
      </c>
      <c r="D380" t="str">
        <f>VLOOKUP(A380,[3]Tabelle1!$A$2:$C$53,3,FALSE)</f>
        <v>K03405</v>
      </c>
      <c r="E380">
        <f>VLOOKUP(A380,A1_2019!$C$11:$R$66,9,FALSE)</f>
        <v>76926</v>
      </c>
    </row>
    <row r="381" spans="1:5" x14ac:dyDescent="0.25">
      <c r="A381">
        <f>A1_2019!C53</f>
        <v>451</v>
      </c>
      <c r="B381">
        <f>A1_2019!$K$8</f>
        <v>2011</v>
      </c>
      <c r="C381" t="str">
        <f>VLOOKUP(A381,[3]Tabelle1!$A$2:$C$53,2,FALSE)</f>
        <v>Ammerland</v>
      </c>
      <c r="D381" t="str">
        <f>VLOOKUP(A381,[3]Tabelle1!$A$2:$C$53,3,FALSE)</f>
        <v>K03451</v>
      </c>
      <c r="E381">
        <f>VLOOKUP(A381,A1_2019!$C$11:$R$66,9,FALSE)</f>
        <v>117951</v>
      </c>
    </row>
    <row r="382" spans="1:5" x14ac:dyDescent="0.25">
      <c r="A382">
        <f>A1_2019!C54</f>
        <v>452</v>
      </c>
      <c r="B382">
        <f>A1_2019!$K$8</f>
        <v>2011</v>
      </c>
      <c r="C382" t="str">
        <f>VLOOKUP(A382,[3]Tabelle1!$A$2:$C$53,2,FALSE)</f>
        <v>Aurich</v>
      </c>
      <c r="D382" t="str">
        <f>VLOOKUP(A382,[3]Tabelle1!$A$2:$C$53,3,FALSE)</f>
        <v>K03452</v>
      </c>
      <c r="E382">
        <f>VLOOKUP(A382,A1_2019!$C$11:$R$66,9,FALSE)</f>
        <v>186713</v>
      </c>
    </row>
    <row r="383" spans="1:5" x14ac:dyDescent="0.25">
      <c r="A383">
        <f>A1_2019!C55</f>
        <v>453</v>
      </c>
      <c r="B383">
        <f>A1_2019!$K$8</f>
        <v>2011</v>
      </c>
      <c r="C383" t="str">
        <f>VLOOKUP(A383,[3]Tabelle1!$A$2:$C$53,2,FALSE)</f>
        <v>Cloppenburg</v>
      </c>
      <c r="D383" t="str">
        <f>VLOOKUP(A383,[3]Tabelle1!$A$2:$C$53,3,FALSE)</f>
        <v>K03453</v>
      </c>
      <c r="E383">
        <f>VLOOKUP(A383,A1_2019!$C$11:$R$66,9,FALSE)</f>
        <v>159290</v>
      </c>
    </row>
    <row r="384" spans="1:5" x14ac:dyDescent="0.25">
      <c r="A384">
        <f>A1_2019!C56</f>
        <v>454</v>
      </c>
      <c r="B384">
        <f>A1_2019!$K$8</f>
        <v>2011</v>
      </c>
      <c r="C384" t="str">
        <f>VLOOKUP(A384,[3]Tabelle1!$A$2:$C$53,2,FALSE)</f>
        <v>Emsland</v>
      </c>
      <c r="D384" t="str">
        <f>VLOOKUP(A384,[3]Tabelle1!$A$2:$C$53,3,FALSE)</f>
        <v>K03454</v>
      </c>
      <c r="E384">
        <f>VLOOKUP(A384,A1_2019!$C$11:$R$66,9,FALSE)</f>
        <v>311634</v>
      </c>
    </row>
    <row r="385" spans="1:5" x14ac:dyDescent="0.25">
      <c r="A385">
        <f>A1_2019!C57</f>
        <v>455</v>
      </c>
      <c r="B385">
        <f>A1_2019!$K$8</f>
        <v>2011</v>
      </c>
      <c r="C385" t="str">
        <f>VLOOKUP(A385,[3]Tabelle1!$A$2:$C$53,2,FALSE)</f>
        <v>Friesland</v>
      </c>
      <c r="D385" t="str">
        <f>VLOOKUP(A385,[3]Tabelle1!$A$2:$C$53,3,FALSE)</f>
        <v>K03455</v>
      </c>
      <c r="E385">
        <f>VLOOKUP(A385,A1_2019!$C$11:$R$66,9,FALSE)</f>
        <v>97857</v>
      </c>
    </row>
    <row r="386" spans="1:5" x14ac:dyDescent="0.25">
      <c r="A386">
        <f>A1_2019!C58</f>
        <v>456</v>
      </c>
      <c r="B386">
        <f>A1_2019!$K$8</f>
        <v>2011</v>
      </c>
      <c r="C386" t="str">
        <f>VLOOKUP(A386,[3]Tabelle1!$A$2:$C$53,2,FALSE)</f>
        <v>Grafschaft Bentheim</v>
      </c>
      <c r="D386" t="str">
        <f>VLOOKUP(A386,[3]Tabelle1!$A$2:$C$53,3,FALSE)</f>
        <v>K03456</v>
      </c>
      <c r="E386">
        <f>VLOOKUP(A386,A1_2019!$C$11:$R$66,9,FALSE)</f>
        <v>133400</v>
      </c>
    </row>
    <row r="387" spans="1:5" x14ac:dyDescent="0.25">
      <c r="A387">
        <f>A1_2019!C59</f>
        <v>457</v>
      </c>
      <c r="B387">
        <f>A1_2019!$K$8</f>
        <v>2011</v>
      </c>
      <c r="C387" t="str">
        <f>VLOOKUP(A387,[3]Tabelle1!$A$2:$C$53,2,FALSE)</f>
        <v>Leer</v>
      </c>
      <c r="D387" t="str">
        <f>VLOOKUP(A387,[3]Tabelle1!$A$2:$C$53,3,FALSE)</f>
        <v>K03457</v>
      </c>
      <c r="E387">
        <f>VLOOKUP(A387,A1_2019!$C$11:$R$66,9,FALSE)</f>
        <v>163991</v>
      </c>
    </row>
    <row r="388" spans="1:5" x14ac:dyDescent="0.25">
      <c r="A388">
        <f>A1_2019!C60</f>
        <v>458</v>
      </c>
      <c r="B388">
        <f>A1_2019!$K$8</f>
        <v>2011</v>
      </c>
      <c r="C388" t="str">
        <f>VLOOKUP(A388,[3]Tabelle1!$A$2:$C$53,2,FALSE)</f>
        <v>Oldenburg</v>
      </c>
      <c r="D388" t="str">
        <f>VLOOKUP(A388,[3]Tabelle1!$A$2:$C$53,3,FALSE)</f>
        <v>K03458</v>
      </c>
      <c r="E388">
        <f>VLOOKUP(A388,A1_2019!$C$11:$R$66,9,FALSE)</f>
        <v>125265</v>
      </c>
    </row>
    <row r="389" spans="1:5" x14ac:dyDescent="0.25">
      <c r="A389">
        <f>A1_2019!C61</f>
        <v>459</v>
      </c>
      <c r="B389">
        <f>A1_2019!$K$8</f>
        <v>2011</v>
      </c>
      <c r="C389" t="str">
        <f>VLOOKUP(A389,[3]Tabelle1!$A$2:$C$53,2,FALSE)</f>
        <v>Osnabrück</v>
      </c>
      <c r="D389" t="str">
        <f>VLOOKUP(A389,[3]Tabelle1!$A$2:$C$53,3,FALSE)</f>
        <v>K03459</v>
      </c>
      <c r="E389">
        <f>VLOOKUP(A389,A1_2019!$C$11:$R$66,9,FALSE)</f>
        <v>350418</v>
      </c>
    </row>
    <row r="390" spans="1:5" x14ac:dyDescent="0.25">
      <c r="A390">
        <f>A1_2019!C62</f>
        <v>460</v>
      </c>
      <c r="B390">
        <f>A1_2019!$K$8</f>
        <v>2011</v>
      </c>
      <c r="C390" t="str">
        <f>VLOOKUP(A390,[3]Tabelle1!$A$2:$C$53,2,FALSE)</f>
        <v>Vechta</v>
      </c>
      <c r="D390" t="str">
        <f>VLOOKUP(A390,[3]Tabelle1!$A$2:$C$53,3,FALSE)</f>
        <v>K03460</v>
      </c>
      <c r="E390">
        <f>VLOOKUP(A390,A1_2019!$C$11:$R$66,9,FALSE)</f>
        <v>132752</v>
      </c>
    </row>
    <row r="391" spans="1:5" x14ac:dyDescent="0.25">
      <c r="A391">
        <f>A1_2019!C63</f>
        <v>461</v>
      </c>
      <c r="B391">
        <f>A1_2019!$K$8</f>
        <v>2011</v>
      </c>
      <c r="C391" t="str">
        <f>VLOOKUP(A391,[3]Tabelle1!$A$2:$C$53,2,FALSE)</f>
        <v>Wesermarsch</v>
      </c>
      <c r="D391" t="str">
        <f>VLOOKUP(A391,[3]Tabelle1!$A$2:$C$53,3,FALSE)</f>
        <v>K03461</v>
      </c>
      <c r="E391">
        <f>VLOOKUP(A391,A1_2019!$C$11:$R$66,9,FALSE)</f>
        <v>89527</v>
      </c>
    </row>
    <row r="392" spans="1:5" x14ac:dyDescent="0.25">
      <c r="A392">
        <f>A1_2019!C64</f>
        <v>462</v>
      </c>
      <c r="B392">
        <f>A1_2019!$K$8</f>
        <v>2011</v>
      </c>
      <c r="C392" t="str">
        <f>VLOOKUP(A392,[3]Tabelle1!$A$2:$C$53,2,FALSE)</f>
        <v>Wittmund</v>
      </c>
      <c r="D392" t="str">
        <f>VLOOKUP(A392,[3]Tabelle1!$A$2:$C$53,3,FALSE)</f>
        <v>K03462</v>
      </c>
      <c r="E392">
        <f>VLOOKUP(A392,A1_2019!$C$11:$R$66,9,FALSE)</f>
        <v>56572</v>
      </c>
    </row>
    <row r="393" spans="1:5" x14ac:dyDescent="0.25">
      <c r="A393">
        <f>A1_2019!C65</f>
        <v>4</v>
      </c>
      <c r="B393">
        <f>A1_2019!$K$8</f>
        <v>2011</v>
      </c>
      <c r="C393" t="str">
        <f>VLOOKUP(A393,[3]Tabelle1!$A$2:$C$53,2,FALSE)</f>
        <v>Statistische Region Weser-Ems</v>
      </c>
      <c r="D393" t="str">
        <f>VLOOKUP(A393,[3]Tabelle1!$A$2:$C$53,3,FALSE)</f>
        <v>K034</v>
      </c>
      <c r="E393">
        <f>VLOOKUP(A393,A1_2019!$C$11:$R$66,9,FALSE)</f>
        <v>2437727</v>
      </c>
    </row>
    <row r="394" spans="1:5" x14ac:dyDescent="0.25">
      <c r="A394">
        <f>A1_2019!C66</f>
        <v>0</v>
      </c>
      <c r="B394">
        <f>A1_2019!$K$8</f>
        <v>2011</v>
      </c>
      <c r="C394" t="str">
        <f>VLOOKUP(A394,[3]Tabelle1!$A$2:$C$53,2,FALSE)</f>
        <v>Niedersachsen</v>
      </c>
      <c r="D394" t="str">
        <f>VLOOKUP(A394,[3]Tabelle1!$A$2:$C$53,3,FALSE)</f>
        <v>K030</v>
      </c>
      <c r="E394">
        <f>VLOOKUP(A394,A1_2019!$C$11:$R$66,9,FALSE)</f>
        <v>7774253</v>
      </c>
    </row>
    <row r="395" spans="1:5" x14ac:dyDescent="0.25">
      <c r="A395">
        <f>A1_2019!C11</f>
        <v>101</v>
      </c>
      <c r="B395">
        <f>A1_2019!$L$8</f>
        <v>2012</v>
      </c>
      <c r="C395" t="str">
        <f>VLOOKUP(A395,[3]Tabelle1!$A$2:$C$53,2,FALSE)</f>
        <v>Braunschweig Stadt</v>
      </c>
      <c r="D395" t="str">
        <f>VLOOKUP(A395,[3]Tabelle1!$A$2:$C$53,3,FALSE)</f>
        <v>K03101</v>
      </c>
      <c r="E395">
        <f>VLOOKUP(A395,A1_2019!$C$11:$R$66,10,FALSE)</f>
        <v>245798</v>
      </c>
    </row>
    <row r="396" spans="1:5" x14ac:dyDescent="0.25">
      <c r="A396">
        <f>A1_2019!C12</f>
        <v>102</v>
      </c>
      <c r="B396">
        <f>A1_2019!$L$8</f>
        <v>2012</v>
      </c>
      <c r="C396" t="str">
        <f>VLOOKUP(A396,[3]Tabelle1!$A$2:$C$53,2,FALSE)</f>
        <v>Salzgitter Stadt</v>
      </c>
      <c r="D396" t="str">
        <f>VLOOKUP(A396,[3]Tabelle1!$A$2:$C$53,3,FALSE)</f>
        <v>K03102</v>
      </c>
      <c r="E396">
        <f>VLOOKUP(A396,A1_2019!$C$11:$R$66,10,FALSE)</f>
        <v>98095</v>
      </c>
    </row>
    <row r="397" spans="1:5" x14ac:dyDescent="0.25">
      <c r="A397">
        <f>A1_2019!C13</f>
        <v>103</v>
      </c>
      <c r="B397">
        <f>A1_2019!$L$8</f>
        <v>2012</v>
      </c>
      <c r="C397" t="str">
        <f>VLOOKUP(A397,[3]Tabelle1!$A$2:$C$53,2,FALSE)</f>
        <v>Wolfsburg Stadt</v>
      </c>
      <c r="D397" t="str">
        <f>VLOOKUP(A397,[3]Tabelle1!$A$2:$C$53,3,FALSE)</f>
        <v>K03103</v>
      </c>
      <c r="E397">
        <f>VLOOKUP(A397,A1_2019!$C$11:$R$66,10,FALSE)</f>
        <v>121758</v>
      </c>
    </row>
    <row r="398" spans="1:5" x14ac:dyDescent="0.25">
      <c r="A398">
        <f>A1_2019!C14</f>
        <v>151</v>
      </c>
      <c r="B398">
        <f>A1_2019!$L$8</f>
        <v>2012</v>
      </c>
      <c r="C398" t="str">
        <f>VLOOKUP(A398,[3]Tabelle1!$A$2:$C$53,2,FALSE)</f>
        <v>Gifhorn</v>
      </c>
      <c r="D398" t="str">
        <f>VLOOKUP(A398,[3]Tabelle1!$A$2:$C$53,3,FALSE)</f>
        <v>K03151</v>
      </c>
      <c r="E398">
        <f>VLOOKUP(A398,A1_2019!$C$11:$R$66,10,FALSE)</f>
        <v>171015</v>
      </c>
    </row>
    <row r="399" spans="1:5" x14ac:dyDescent="0.25">
      <c r="A399">
        <f>A1_2019!C15</f>
        <v>153</v>
      </c>
      <c r="B399">
        <f>A1_2019!$L$8</f>
        <v>2012</v>
      </c>
      <c r="C399" t="str">
        <f>VLOOKUP(A399,[3]Tabelle1!$A$2:$C$53,2,FALSE)</f>
        <v>Goslar</v>
      </c>
      <c r="D399" t="str">
        <f>VLOOKUP(A399,[3]Tabelle1!$A$2:$C$53,3,FALSE)</f>
        <v>K03153</v>
      </c>
      <c r="E399">
        <f>VLOOKUP(A399,A1_2019!$C$11:$R$66,10,FALSE)</f>
        <v>138655</v>
      </c>
    </row>
    <row r="400" spans="1:5" x14ac:dyDescent="0.25">
      <c r="A400">
        <f>A1_2019!C16</f>
        <v>154</v>
      </c>
      <c r="B400">
        <f>A1_2019!$L$8</f>
        <v>2012</v>
      </c>
      <c r="C400" t="str">
        <f>VLOOKUP(A400,[3]Tabelle1!$A$2:$C$53,2,FALSE)</f>
        <v>Helmstedt</v>
      </c>
      <c r="D400" t="str">
        <f>VLOOKUP(A400,[3]Tabelle1!$A$2:$C$53,3,FALSE)</f>
        <v>K03154</v>
      </c>
      <c r="E400">
        <f>VLOOKUP(A400,A1_2019!$C$11:$R$66,10,FALSE)</f>
        <v>90391</v>
      </c>
    </row>
    <row r="401" spans="1:5" x14ac:dyDescent="0.25">
      <c r="A401">
        <f>A1_2019!C17</f>
        <v>155</v>
      </c>
      <c r="B401">
        <f>A1_2019!$L$8</f>
        <v>2012</v>
      </c>
      <c r="C401" t="str">
        <f>VLOOKUP(A401,[3]Tabelle1!$A$2:$C$53,2,FALSE)</f>
        <v>Northeim</v>
      </c>
      <c r="D401" t="str">
        <f>VLOOKUP(A401,[3]Tabelle1!$A$2:$C$53,3,FALSE)</f>
        <v>K03155</v>
      </c>
      <c r="E401">
        <f>VLOOKUP(A401,A1_2019!$C$11:$R$66,10,FALSE)</f>
        <v>135418</v>
      </c>
    </row>
    <row r="402" spans="1:5" x14ac:dyDescent="0.25">
      <c r="A402">
        <f>A1_2019!C18</f>
        <v>157</v>
      </c>
      <c r="B402">
        <f>A1_2019!$L$8</f>
        <v>2012</v>
      </c>
      <c r="C402" t="str">
        <f>VLOOKUP(A402,[3]Tabelle1!$A$2:$C$53,2,FALSE)</f>
        <v>Peine</v>
      </c>
      <c r="D402" t="str">
        <f>VLOOKUP(A402,[3]Tabelle1!$A$2:$C$53,3,FALSE)</f>
        <v>K03157</v>
      </c>
      <c r="E402">
        <f>VLOOKUP(A402,A1_2019!$C$11:$R$66,10,FALSE)</f>
        <v>130047</v>
      </c>
    </row>
    <row r="403" spans="1:5" x14ac:dyDescent="0.25">
      <c r="A403">
        <f>A1_2019!C19</f>
        <v>158</v>
      </c>
      <c r="B403">
        <f>A1_2019!$L$8</f>
        <v>2012</v>
      </c>
      <c r="C403" t="str">
        <f>VLOOKUP(A403,[3]Tabelle1!$A$2:$C$53,2,FALSE)</f>
        <v>Wolfenbüttel</v>
      </c>
      <c r="D403" t="str">
        <f>VLOOKUP(A403,[3]Tabelle1!$A$2:$C$53,3,FALSE)</f>
        <v>K03158</v>
      </c>
      <c r="E403">
        <f>VLOOKUP(A403,A1_2019!$C$11:$R$66,10,FALSE)</f>
        <v>120117</v>
      </c>
    </row>
    <row r="404" spans="1:5" x14ac:dyDescent="0.25">
      <c r="A404">
        <f>A1_2019!C20</f>
        <v>159</v>
      </c>
      <c r="B404">
        <f>A1_2019!$L$8</f>
        <v>2012</v>
      </c>
      <c r="C404" t="str">
        <f>VLOOKUP(A404,[3]Tabelle1!$A$2:$C$53,2,FALSE)</f>
        <v>Göttingen</v>
      </c>
      <c r="D404" t="str">
        <f>VLOOKUP(A404,[3]Tabelle1!$A$2:$C$53,3,FALSE)</f>
        <v>K03159</v>
      </c>
      <c r="E404">
        <f>VLOOKUP(A404,A1_2019!$C$11:$R$66,10,FALSE)</f>
        <v>323311</v>
      </c>
    </row>
    <row r="405" spans="1:5" x14ac:dyDescent="0.25">
      <c r="A405">
        <f>A1_2019!C21</f>
        <v>159016</v>
      </c>
      <c r="B405">
        <f>A1_2019!$L$8</f>
        <v>2012</v>
      </c>
      <c r="C405" t="e">
        <f>VLOOKUP(A405,[3]Tabelle1!$A$2:$C$53,2,FALSE)</f>
        <v>#N/A</v>
      </c>
      <c r="D405" t="e">
        <f>VLOOKUP(A405,[3]Tabelle1!$A$2:$C$53,3,FALSE)</f>
        <v>#N/A</v>
      </c>
      <c r="E405">
        <f>VLOOKUP(A405,A1_2019!$C$11:$R$66,10,FALSE)</f>
        <v>116111</v>
      </c>
    </row>
    <row r="406" spans="1:5" x14ac:dyDescent="0.25">
      <c r="A406">
        <f>A1_2019!C22</f>
        <v>159999</v>
      </c>
      <c r="B406">
        <f>A1_2019!$L$8</f>
        <v>2012</v>
      </c>
      <c r="C406" t="e">
        <f>VLOOKUP(A406,[3]Tabelle1!$A$2:$C$53,2,FALSE)</f>
        <v>#N/A</v>
      </c>
      <c r="D406" t="e">
        <f>VLOOKUP(A406,[3]Tabelle1!$A$2:$C$53,3,FALSE)</f>
        <v>#N/A</v>
      </c>
      <c r="E406">
        <f>VLOOKUP(A406,A1_2019!$C$11:$R$66,10,FALSE)</f>
        <v>207200</v>
      </c>
    </row>
    <row r="407" spans="1:5" x14ac:dyDescent="0.25">
      <c r="A407">
        <f>A1_2019!C23</f>
        <v>1</v>
      </c>
      <c r="B407">
        <f>A1_2019!$L$8</f>
        <v>2012</v>
      </c>
      <c r="C407" t="str">
        <f>VLOOKUP(A407,[3]Tabelle1!$A$2:$C$53,2,FALSE)</f>
        <v>Statistische Region Braunschweig</v>
      </c>
      <c r="D407" t="str">
        <f>VLOOKUP(A407,[3]Tabelle1!$A$2:$C$53,3,FALSE)</f>
        <v>K031</v>
      </c>
      <c r="E407">
        <f>VLOOKUP(A407,A1_2019!$C$11:$R$66,10,FALSE)</f>
        <v>1574527</v>
      </c>
    </row>
    <row r="408" spans="1:5" x14ac:dyDescent="0.25">
      <c r="A408">
        <f>A1_2019!C24</f>
        <v>241</v>
      </c>
      <c r="B408">
        <f>A1_2019!$L$8</f>
        <v>2012</v>
      </c>
      <c r="C408" t="str">
        <f>VLOOKUP(A408,[3]Tabelle1!$A$2:$C$53,2,FALSE)</f>
        <v>Hannover Region</v>
      </c>
      <c r="D408" t="str">
        <f>VLOOKUP(A408,[3]Tabelle1!$A$2:$C$53,3,FALSE)</f>
        <v>K03241</v>
      </c>
      <c r="E408">
        <f>VLOOKUP(A408,A1_2019!$C$11:$R$66,10,FALSE)</f>
        <v>1112675</v>
      </c>
    </row>
    <row r="409" spans="1:5" x14ac:dyDescent="0.25">
      <c r="A409">
        <f>A1_2019!C25</f>
        <v>241001</v>
      </c>
      <c r="B409">
        <f>A1_2019!$L$8</f>
        <v>2012</v>
      </c>
      <c r="C409" t="str">
        <f>VLOOKUP(A409,[3]Tabelle1!$A$2:$C$53,2,FALSE)</f>
        <v>Hannover Landeshauptstadt</v>
      </c>
      <c r="D409" t="str">
        <f>VLOOKUP(A409,[3]Tabelle1!$A$2:$C$53,3,FALSE)</f>
        <v>K03241001</v>
      </c>
      <c r="E409">
        <f>VLOOKUP(A409,A1_2019!$C$11:$R$66,10,FALSE)</f>
        <v>514137</v>
      </c>
    </row>
    <row r="410" spans="1:5" x14ac:dyDescent="0.25">
      <c r="A410">
        <f>A1_2019!C26</f>
        <v>241999</v>
      </c>
      <c r="B410">
        <f>A1_2019!$L$8</f>
        <v>2012</v>
      </c>
      <c r="C410">
        <f>VLOOKUP(A410,[3]Tabelle1!$A$2:$C$53,2,FALSE)</f>
        <v>0</v>
      </c>
      <c r="D410">
        <f>VLOOKUP(A410,[3]Tabelle1!$A$2:$C$53,3,FALSE)</f>
        <v>0</v>
      </c>
      <c r="E410">
        <f>VLOOKUP(A410,A1_2019!$C$11:$R$66,10,FALSE)</f>
        <v>598538</v>
      </c>
    </row>
    <row r="411" spans="1:5" x14ac:dyDescent="0.25">
      <c r="A411">
        <f>A1_2019!C27</f>
        <v>251</v>
      </c>
      <c r="B411">
        <f>A1_2019!$L$8</f>
        <v>2012</v>
      </c>
      <c r="C411" t="str">
        <f>VLOOKUP(A411,[3]Tabelle1!$A$2:$C$53,2,FALSE)</f>
        <v>Diepholz</v>
      </c>
      <c r="D411" t="str">
        <f>VLOOKUP(A411,[3]Tabelle1!$A$2:$C$53,3,FALSE)</f>
        <v>K03251</v>
      </c>
      <c r="E411">
        <f>VLOOKUP(A411,A1_2019!$C$11:$R$66,10,FALSE)</f>
        <v>209671</v>
      </c>
    </row>
    <row r="412" spans="1:5" x14ac:dyDescent="0.25">
      <c r="A412">
        <f>A1_2019!C28</f>
        <v>252</v>
      </c>
      <c r="B412">
        <f>A1_2019!$L$8</f>
        <v>2012</v>
      </c>
      <c r="C412" t="str">
        <f>VLOOKUP(A412,[3]Tabelle1!$A$2:$C$53,2,FALSE)</f>
        <v>Hameln-Pyrmont</v>
      </c>
      <c r="D412" t="str">
        <f>VLOOKUP(A412,[3]Tabelle1!$A$2:$C$53,3,FALSE)</f>
        <v>K03252</v>
      </c>
      <c r="E412">
        <f>VLOOKUP(A412,A1_2019!$C$11:$R$66,10,FALSE)</f>
        <v>148532</v>
      </c>
    </row>
    <row r="413" spans="1:5" x14ac:dyDescent="0.25">
      <c r="A413">
        <f>A1_2019!C29</f>
        <v>254</v>
      </c>
      <c r="B413">
        <f>A1_2019!$L$8</f>
        <v>2012</v>
      </c>
      <c r="C413" t="str">
        <f>VLOOKUP(A413,[3]Tabelle1!$A$2:$C$53,2,FALSE)</f>
        <v>Hildesheim</v>
      </c>
      <c r="D413" t="str">
        <f>VLOOKUP(A413,[3]Tabelle1!$A$2:$C$53,3,FALSE)</f>
        <v>K03254</v>
      </c>
      <c r="E413">
        <f>VLOOKUP(A413,A1_2019!$C$11:$R$66,10,FALSE)</f>
        <v>275330</v>
      </c>
    </row>
    <row r="414" spans="1:5" x14ac:dyDescent="0.25">
      <c r="A414">
        <f>A1_2019!C30</f>
        <v>254021</v>
      </c>
      <c r="B414">
        <f>A1_2019!$L$8</f>
        <v>2012</v>
      </c>
      <c r="C414" t="e">
        <f>VLOOKUP(A414,[3]Tabelle1!$A$2:$C$53,2,FALSE)</f>
        <v>#N/A</v>
      </c>
      <c r="D414" t="e">
        <f>VLOOKUP(A414,[3]Tabelle1!$A$2:$C$53,3,FALSE)</f>
        <v>#N/A</v>
      </c>
      <c r="E414">
        <f>VLOOKUP(A414,A1_2019!$C$11:$R$66,10,FALSE)</f>
        <v>99224</v>
      </c>
    </row>
    <row r="415" spans="1:5" x14ac:dyDescent="0.25">
      <c r="A415">
        <f>A1_2019!C31</f>
        <v>254999</v>
      </c>
      <c r="B415">
        <f>A1_2019!$L$8</f>
        <v>2012</v>
      </c>
      <c r="C415" t="e">
        <f>VLOOKUP(A415,[3]Tabelle1!$A$2:$C$53,2,FALSE)</f>
        <v>#N/A</v>
      </c>
      <c r="D415" t="e">
        <f>VLOOKUP(A415,[3]Tabelle1!$A$2:$C$53,3,FALSE)</f>
        <v>#N/A</v>
      </c>
      <c r="E415">
        <f>VLOOKUP(A415,A1_2019!$C$11:$R$66,10,FALSE)</f>
        <v>176106</v>
      </c>
    </row>
    <row r="416" spans="1:5" x14ac:dyDescent="0.25">
      <c r="A416">
        <f>A1_2019!C32</f>
        <v>255</v>
      </c>
      <c r="B416">
        <f>A1_2019!$L$8</f>
        <v>2012</v>
      </c>
      <c r="C416" t="str">
        <f>VLOOKUP(A416,[3]Tabelle1!$A$2:$C$53,2,FALSE)</f>
        <v>Holzminden</v>
      </c>
      <c r="D416" t="str">
        <f>VLOOKUP(A416,[3]Tabelle1!$A$2:$C$53,3,FALSE)</f>
        <v>K03255</v>
      </c>
      <c r="E416">
        <f>VLOOKUP(A416,A1_2019!$C$11:$R$66,10,FALSE)</f>
        <v>72459</v>
      </c>
    </row>
    <row r="417" spans="1:5" x14ac:dyDescent="0.25">
      <c r="A417">
        <f>A1_2019!C33</f>
        <v>256</v>
      </c>
      <c r="B417">
        <f>A1_2019!$L$8</f>
        <v>2012</v>
      </c>
      <c r="C417" t="str">
        <f>VLOOKUP(A417,[3]Tabelle1!$A$2:$C$53,2,FALSE)</f>
        <v>Nienburg (Weser)</v>
      </c>
      <c r="D417" t="str">
        <f>VLOOKUP(A417,[3]Tabelle1!$A$2:$C$53,3,FALSE)</f>
        <v>K03256</v>
      </c>
      <c r="E417">
        <f>VLOOKUP(A417,A1_2019!$C$11:$R$66,10,FALSE)</f>
        <v>120225</v>
      </c>
    </row>
    <row r="418" spans="1:5" x14ac:dyDescent="0.25">
      <c r="A418">
        <f>A1_2019!C34</f>
        <v>257</v>
      </c>
      <c r="B418">
        <f>A1_2019!$L$8</f>
        <v>2012</v>
      </c>
      <c r="C418" t="str">
        <f>VLOOKUP(A418,[3]Tabelle1!$A$2:$C$53,2,FALSE)</f>
        <v>Schaumburg</v>
      </c>
      <c r="D418" t="str">
        <f>VLOOKUP(A418,[3]Tabelle1!$A$2:$C$53,3,FALSE)</f>
        <v>K03257</v>
      </c>
      <c r="E418">
        <f>VLOOKUP(A418,A1_2019!$C$11:$R$66,10,FALSE)</f>
        <v>156039</v>
      </c>
    </row>
    <row r="419" spans="1:5" x14ac:dyDescent="0.25">
      <c r="A419">
        <f>A1_2019!C35</f>
        <v>2</v>
      </c>
      <c r="B419">
        <f>A1_2019!$L$8</f>
        <v>2012</v>
      </c>
      <c r="C419" t="str">
        <f>VLOOKUP(A419,[3]Tabelle1!$A$2:$C$53,2,FALSE)</f>
        <v>Statistische Region Hannover</v>
      </c>
      <c r="D419" t="str">
        <f>VLOOKUP(A419,[3]Tabelle1!$A$2:$C$53,3,FALSE)</f>
        <v>K032</v>
      </c>
      <c r="E419">
        <f>VLOOKUP(A419,A1_2019!$C$11:$R$66,10,FALSE)</f>
        <v>2094931</v>
      </c>
    </row>
    <row r="420" spans="1:5" x14ac:dyDescent="0.25">
      <c r="A420">
        <f>A1_2019!C36</f>
        <v>351</v>
      </c>
      <c r="B420">
        <f>A1_2019!$L$8</f>
        <v>2012</v>
      </c>
      <c r="C420" t="str">
        <f>VLOOKUP(A420,[3]Tabelle1!$A$2:$C$53,2,FALSE)</f>
        <v>Celle</v>
      </c>
      <c r="D420" t="str">
        <f>VLOOKUP(A420,[3]Tabelle1!$A$2:$C$53,3,FALSE)</f>
        <v>K03351</v>
      </c>
      <c r="E420">
        <f>VLOOKUP(A420,A1_2019!$C$11:$R$66,10,FALSE)</f>
        <v>175706</v>
      </c>
    </row>
    <row r="421" spans="1:5" x14ac:dyDescent="0.25">
      <c r="A421">
        <f>A1_2019!C37</f>
        <v>352</v>
      </c>
      <c r="B421">
        <f>A1_2019!$L$8</f>
        <v>2012</v>
      </c>
      <c r="C421" t="str">
        <f>VLOOKUP(A421,[3]Tabelle1!$A$2:$C$53,2,FALSE)</f>
        <v>Cuxhaven</v>
      </c>
      <c r="D421" t="str">
        <f>VLOOKUP(A421,[3]Tabelle1!$A$2:$C$53,3,FALSE)</f>
        <v>K03352</v>
      </c>
      <c r="E421">
        <f>VLOOKUP(A421,A1_2019!$C$11:$R$66,10,FALSE)</f>
        <v>197433</v>
      </c>
    </row>
    <row r="422" spans="1:5" x14ac:dyDescent="0.25">
      <c r="A422">
        <f>A1_2019!C38</f>
        <v>353</v>
      </c>
      <c r="B422">
        <f>A1_2019!$L$8</f>
        <v>2012</v>
      </c>
      <c r="C422" t="str">
        <f>VLOOKUP(A422,[3]Tabelle1!$A$2:$C$53,2,FALSE)</f>
        <v>Harburg</v>
      </c>
      <c r="D422" t="str">
        <f>VLOOKUP(A422,[3]Tabelle1!$A$2:$C$53,3,FALSE)</f>
        <v>K03353</v>
      </c>
      <c r="E422">
        <f>VLOOKUP(A422,A1_2019!$C$11:$R$66,10,FALSE)</f>
        <v>240548</v>
      </c>
    </row>
    <row r="423" spans="1:5" x14ac:dyDescent="0.25">
      <c r="A423">
        <f>A1_2019!C39</f>
        <v>354</v>
      </c>
      <c r="B423">
        <f>A1_2019!$L$8</f>
        <v>2012</v>
      </c>
      <c r="C423" t="str">
        <f>VLOOKUP(A423,[3]Tabelle1!$A$2:$C$53,2,FALSE)</f>
        <v>Lüchow-Dannenberg</v>
      </c>
      <c r="D423" t="str">
        <f>VLOOKUP(A423,[3]Tabelle1!$A$2:$C$53,3,FALSE)</f>
        <v>K03354</v>
      </c>
      <c r="E423">
        <f>VLOOKUP(A423,A1_2019!$C$11:$R$66,10,FALSE)</f>
        <v>48928</v>
      </c>
    </row>
    <row r="424" spans="1:5" x14ac:dyDescent="0.25">
      <c r="A424">
        <f>A1_2019!C40</f>
        <v>355</v>
      </c>
      <c r="B424">
        <f>A1_2019!$L$8</f>
        <v>2012</v>
      </c>
      <c r="C424" t="str">
        <f>VLOOKUP(A424,[3]Tabelle1!$A$2:$C$53,2,FALSE)</f>
        <v>Lüneburg</v>
      </c>
      <c r="D424" t="str">
        <f>VLOOKUP(A424,[3]Tabelle1!$A$2:$C$53,3,FALSE)</f>
        <v>K03355</v>
      </c>
      <c r="E424">
        <f>VLOOKUP(A424,A1_2019!$C$11:$R$66,10,FALSE)</f>
        <v>175640</v>
      </c>
    </row>
    <row r="425" spans="1:5" x14ac:dyDescent="0.25">
      <c r="A425">
        <f>A1_2019!C41</f>
        <v>356</v>
      </c>
      <c r="B425">
        <f>A1_2019!$L$8</f>
        <v>2012</v>
      </c>
      <c r="C425" t="str">
        <f>VLOOKUP(A425,[3]Tabelle1!$A$2:$C$53,2,FALSE)</f>
        <v>Osterholz</v>
      </c>
      <c r="D425" t="str">
        <f>VLOOKUP(A425,[3]Tabelle1!$A$2:$C$53,3,FALSE)</f>
        <v>K03356</v>
      </c>
      <c r="E425">
        <f>VLOOKUP(A425,A1_2019!$C$11:$R$66,10,FALSE)</f>
        <v>110816</v>
      </c>
    </row>
    <row r="426" spans="1:5" x14ac:dyDescent="0.25">
      <c r="A426">
        <f>A1_2019!C42</f>
        <v>357</v>
      </c>
      <c r="B426">
        <f>A1_2019!$L$8</f>
        <v>2012</v>
      </c>
      <c r="C426" t="str">
        <f>VLOOKUP(A426,[3]Tabelle1!$A$2:$C$53,2,FALSE)</f>
        <v>Rotenburg (Wümme)</v>
      </c>
      <c r="D426" t="str">
        <f>VLOOKUP(A426,[3]Tabelle1!$A$2:$C$53,3,FALSE)</f>
        <v>K03357</v>
      </c>
      <c r="E426">
        <f>VLOOKUP(A426,A1_2019!$C$11:$R$66,10,FALSE)</f>
        <v>161780</v>
      </c>
    </row>
    <row r="427" spans="1:5" x14ac:dyDescent="0.25">
      <c r="A427">
        <f>A1_2019!C43</f>
        <v>358</v>
      </c>
      <c r="B427">
        <f>A1_2019!$L$8</f>
        <v>2012</v>
      </c>
      <c r="C427" t="str">
        <f>VLOOKUP(A427,[3]Tabelle1!$A$2:$C$53,2,FALSE)</f>
        <v>Heidekreis</v>
      </c>
      <c r="D427" t="str">
        <f>VLOOKUP(A427,[3]Tabelle1!$A$2:$C$53,3,FALSE)</f>
        <v>K03358</v>
      </c>
      <c r="E427">
        <f>VLOOKUP(A427,A1_2019!$C$11:$R$66,10,FALSE)</f>
        <v>135772</v>
      </c>
    </row>
    <row r="428" spans="1:5" x14ac:dyDescent="0.25">
      <c r="A428">
        <f>A1_2019!C44</f>
        <v>359</v>
      </c>
      <c r="B428">
        <f>A1_2019!$L$8</f>
        <v>2012</v>
      </c>
      <c r="C428" t="str">
        <f>VLOOKUP(A428,[3]Tabelle1!$A$2:$C$53,2,FALSE)</f>
        <v>Stade</v>
      </c>
      <c r="D428" t="str">
        <f>VLOOKUP(A428,[3]Tabelle1!$A$2:$C$53,3,FALSE)</f>
        <v>K03359</v>
      </c>
      <c r="E428">
        <f>VLOOKUP(A428,A1_2019!$C$11:$R$66,10,FALSE)</f>
        <v>195779</v>
      </c>
    </row>
    <row r="429" spans="1:5" x14ac:dyDescent="0.25">
      <c r="A429">
        <f>A1_2019!C45</f>
        <v>360</v>
      </c>
      <c r="B429">
        <f>A1_2019!$L$8</f>
        <v>2012</v>
      </c>
      <c r="C429" t="str">
        <f>VLOOKUP(A429,[3]Tabelle1!$A$2:$C$53,2,FALSE)</f>
        <v>Uelzen</v>
      </c>
      <c r="D429" t="str">
        <f>VLOOKUP(A429,[3]Tabelle1!$A$2:$C$53,3,FALSE)</f>
        <v>K03360</v>
      </c>
      <c r="E429">
        <f>VLOOKUP(A429,A1_2019!$C$11:$R$66,10,FALSE)</f>
        <v>92801</v>
      </c>
    </row>
    <row r="430" spans="1:5" x14ac:dyDescent="0.25">
      <c r="A430">
        <f>A1_2019!C46</f>
        <v>361</v>
      </c>
      <c r="B430">
        <f>A1_2019!$L$8</f>
        <v>2012</v>
      </c>
      <c r="C430" t="str">
        <f>VLOOKUP(A430,[3]Tabelle1!$A$2:$C$53,2,FALSE)</f>
        <v>Verden</v>
      </c>
      <c r="D430" t="str">
        <f>VLOOKUP(A430,[3]Tabelle1!$A$2:$C$53,3,FALSE)</f>
        <v>K03361</v>
      </c>
      <c r="E430">
        <f>VLOOKUP(A430,A1_2019!$C$11:$R$66,10,FALSE)</f>
        <v>132129</v>
      </c>
    </row>
    <row r="431" spans="1:5" x14ac:dyDescent="0.25">
      <c r="A431">
        <f>A1_2019!C47</f>
        <v>3</v>
      </c>
      <c r="B431">
        <f>A1_2019!$L$8</f>
        <v>2012</v>
      </c>
      <c r="C431" t="str">
        <f>VLOOKUP(A431,[3]Tabelle1!$A$2:$C$53,2,FALSE)</f>
        <v>Statistische Region Lüneburg</v>
      </c>
      <c r="D431" t="str">
        <f>VLOOKUP(A431,[3]Tabelle1!$A$2:$C$53,3,FALSE)</f>
        <v>K033</v>
      </c>
      <c r="E431">
        <f>VLOOKUP(A431,A1_2019!$C$11:$R$66,10,FALSE)</f>
        <v>1667332</v>
      </c>
    </row>
    <row r="432" spans="1:5" x14ac:dyDescent="0.25">
      <c r="A432">
        <f>A1_2019!C48</f>
        <v>401</v>
      </c>
      <c r="B432">
        <f>A1_2019!$L$8</f>
        <v>2012</v>
      </c>
      <c r="C432" t="str">
        <f>VLOOKUP(A432,[3]Tabelle1!$A$2:$C$53,2,FALSE)</f>
        <v>Delmenhorst.Stadt</v>
      </c>
      <c r="D432" t="str">
        <f>VLOOKUP(A432,[3]Tabelle1!$A$2:$C$53,3,FALSE)</f>
        <v>K03401</v>
      </c>
      <c r="E432">
        <f>VLOOKUP(A432,A1_2019!$C$11:$R$66,10,FALSE)</f>
        <v>73588</v>
      </c>
    </row>
    <row r="433" spans="1:5" x14ac:dyDescent="0.25">
      <c r="A433">
        <f>A1_2019!C49</f>
        <v>402</v>
      </c>
      <c r="B433">
        <f>A1_2019!$L$8</f>
        <v>2012</v>
      </c>
      <c r="C433" t="str">
        <f>VLOOKUP(A433,[3]Tabelle1!$A$2:$C$53,2,FALSE)</f>
        <v>Emden Stadt</v>
      </c>
      <c r="D433" t="str">
        <f>VLOOKUP(A433,[3]Tabelle1!$A$2:$C$53,3,FALSE)</f>
        <v>K03402</v>
      </c>
      <c r="E433">
        <f>VLOOKUP(A433,A1_2019!$C$11:$R$66,10,FALSE)</f>
        <v>49751</v>
      </c>
    </row>
    <row r="434" spans="1:5" x14ac:dyDescent="0.25">
      <c r="A434">
        <f>A1_2019!C50</f>
        <v>403</v>
      </c>
      <c r="B434">
        <f>A1_2019!$L$8</f>
        <v>2012</v>
      </c>
      <c r="C434" t="str">
        <f>VLOOKUP(A434,[3]Tabelle1!$A$2:$C$53,2,FALSE)</f>
        <v>Oldenburg (Oldb) Stadt</v>
      </c>
      <c r="D434" t="str">
        <f>VLOOKUP(A434,[3]Tabelle1!$A$2:$C$53,3,FALSE)</f>
        <v>K03403</v>
      </c>
      <c r="E434">
        <f>VLOOKUP(A434,A1_2019!$C$11:$R$66,10,FALSE)</f>
        <v>158658</v>
      </c>
    </row>
    <row r="435" spans="1:5" x14ac:dyDescent="0.25">
      <c r="A435">
        <f>A1_2019!C51</f>
        <v>404</v>
      </c>
      <c r="B435">
        <f>A1_2019!$L$8</f>
        <v>2012</v>
      </c>
      <c r="C435" t="str">
        <f>VLOOKUP(A435,[3]Tabelle1!$A$2:$C$53,2,FALSE)</f>
        <v>Osnabrück Stadt</v>
      </c>
      <c r="D435" t="str">
        <f>VLOOKUP(A435,[3]Tabelle1!$A$2:$C$53,3,FALSE)</f>
        <v>K03404</v>
      </c>
      <c r="E435">
        <f>VLOOKUP(A435,A1_2019!$C$11:$R$66,10,FALSE)</f>
        <v>155625</v>
      </c>
    </row>
    <row r="436" spans="1:5" x14ac:dyDescent="0.25">
      <c r="A436">
        <f>A1_2019!C52</f>
        <v>405</v>
      </c>
      <c r="B436">
        <f>A1_2019!$L$8</f>
        <v>2012</v>
      </c>
      <c r="C436" t="str">
        <f>VLOOKUP(A436,[3]Tabelle1!$A$2:$C$53,2,FALSE)</f>
        <v>Wilhelmshaven Stadt</v>
      </c>
      <c r="D436" t="str">
        <f>VLOOKUP(A436,[3]Tabelle1!$A$2:$C$53,3,FALSE)</f>
        <v>K03405</v>
      </c>
      <c r="E436">
        <f>VLOOKUP(A436,A1_2019!$C$11:$R$66,10,FALSE)</f>
        <v>76545</v>
      </c>
    </row>
    <row r="437" spans="1:5" x14ac:dyDescent="0.25">
      <c r="A437">
        <f>A1_2019!C53</f>
        <v>451</v>
      </c>
      <c r="B437">
        <f>A1_2019!$L$8</f>
        <v>2012</v>
      </c>
      <c r="C437" t="str">
        <f>VLOOKUP(A437,[3]Tabelle1!$A$2:$C$53,2,FALSE)</f>
        <v>Ammerland</v>
      </c>
      <c r="D437" t="str">
        <f>VLOOKUP(A437,[3]Tabelle1!$A$2:$C$53,3,FALSE)</f>
        <v>K03451</v>
      </c>
      <c r="E437">
        <f>VLOOKUP(A437,A1_2019!$C$11:$R$66,10,FALSE)</f>
        <v>118489</v>
      </c>
    </row>
    <row r="438" spans="1:5" x14ac:dyDescent="0.25">
      <c r="A438">
        <f>A1_2019!C54</f>
        <v>452</v>
      </c>
      <c r="B438">
        <f>A1_2019!$L$8</f>
        <v>2012</v>
      </c>
      <c r="C438" t="str">
        <f>VLOOKUP(A438,[3]Tabelle1!$A$2:$C$53,2,FALSE)</f>
        <v>Aurich</v>
      </c>
      <c r="D438" t="str">
        <f>VLOOKUP(A438,[3]Tabelle1!$A$2:$C$53,3,FALSE)</f>
        <v>K03452</v>
      </c>
      <c r="E438">
        <f>VLOOKUP(A438,A1_2019!$C$11:$R$66,10,FALSE)</f>
        <v>186673</v>
      </c>
    </row>
    <row r="439" spans="1:5" x14ac:dyDescent="0.25">
      <c r="A439">
        <f>A1_2019!C55</f>
        <v>453</v>
      </c>
      <c r="B439">
        <f>A1_2019!$L$8</f>
        <v>2012</v>
      </c>
      <c r="C439" t="str">
        <f>VLOOKUP(A439,[3]Tabelle1!$A$2:$C$53,2,FALSE)</f>
        <v>Cloppenburg</v>
      </c>
      <c r="D439" t="str">
        <f>VLOOKUP(A439,[3]Tabelle1!$A$2:$C$53,3,FALSE)</f>
        <v>K03453</v>
      </c>
      <c r="E439">
        <f>VLOOKUP(A439,A1_2019!$C$11:$R$66,10,FALSE)</f>
        <v>160033</v>
      </c>
    </row>
    <row r="440" spans="1:5" x14ac:dyDescent="0.25">
      <c r="A440">
        <f>A1_2019!C56</f>
        <v>454</v>
      </c>
      <c r="B440">
        <f>A1_2019!$L$8</f>
        <v>2012</v>
      </c>
      <c r="C440" t="str">
        <f>VLOOKUP(A440,[3]Tabelle1!$A$2:$C$53,2,FALSE)</f>
        <v>Emsland</v>
      </c>
      <c r="D440" t="str">
        <f>VLOOKUP(A440,[3]Tabelle1!$A$2:$C$53,3,FALSE)</f>
        <v>K03454</v>
      </c>
      <c r="E440">
        <f>VLOOKUP(A440,A1_2019!$C$11:$R$66,10,FALSE)</f>
        <v>312855</v>
      </c>
    </row>
    <row r="441" spans="1:5" x14ac:dyDescent="0.25">
      <c r="A441">
        <f>A1_2019!C57</f>
        <v>455</v>
      </c>
      <c r="B441">
        <f>A1_2019!$L$8</f>
        <v>2012</v>
      </c>
      <c r="C441" t="str">
        <f>VLOOKUP(A441,[3]Tabelle1!$A$2:$C$53,2,FALSE)</f>
        <v>Friesland</v>
      </c>
      <c r="D441" t="str">
        <f>VLOOKUP(A441,[3]Tabelle1!$A$2:$C$53,3,FALSE)</f>
        <v>K03455</v>
      </c>
      <c r="E441">
        <f>VLOOKUP(A441,A1_2019!$C$11:$R$66,10,FALSE)</f>
        <v>97327</v>
      </c>
    </row>
    <row r="442" spans="1:5" x14ac:dyDescent="0.25">
      <c r="A442">
        <f>A1_2019!C58</f>
        <v>456</v>
      </c>
      <c r="B442">
        <f>A1_2019!$L$8</f>
        <v>2012</v>
      </c>
      <c r="C442" t="str">
        <f>VLOOKUP(A442,[3]Tabelle1!$A$2:$C$53,2,FALSE)</f>
        <v>Grafschaft Bentheim</v>
      </c>
      <c r="D442" t="str">
        <f>VLOOKUP(A442,[3]Tabelle1!$A$2:$C$53,3,FALSE)</f>
        <v>K03456</v>
      </c>
      <c r="E442">
        <f>VLOOKUP(A442,A1_2019!$C$11:$R$66,10,FALSE)</f>
        <v>133652</v>
      </c>
    </row>
    <row r="443" spans="1:5" x14ac:dyDescent="0.25">
      <c r="A443">
        <f>A1_2019!C59</f>
        <v>457</v>
      </c>
      <c r="B443">
        <f>A1_2019!$L$8</f>
        <v>2012</v>
      </c>
      <c r="C443" t="str">
        <f>VLOOKUP(A443,[3]Tabelle1!$A$2:$C$53,2,FALSE)</f>
        <v>Leer</v>
      </c>
      <c r="D443" t="str">
        <f>VLOOKUP(A443,[3]Tabelle1!$A$2:$C$53,3,FALSE)</f>
        <v>K03457</v>
      </c>
      <c r="E443">
        <f>VLOOKUP(A443,A1_2019!$C$11:$R$66,10,FALSE)</f>
        <v>164202</v>
      </c>
    </row>
    <row r="444" spans="1:5" x14ac:dyDescent="0.25">
      <c r="A444">
        <f>A1_2019!C60</f>
        <v>458</v>
      </c>
      <c r="B444">
        <f>A1_2019!$L$8</f>
        <v>2012</v>
      </c>
      <c r="C444" t="str">
        <f>VLOOKUP(A444,[3]Tabelle1!$A$2:$C$53,2,FALSE)</f>
        <v>Oldenburg</v>
      </c>
      <c r="D444" t="str">
        <f>VLOOKUP(A444,[3]Tabelle1!$A$2:$C$53,3,FALSE)</f>
        <v>K03458</v>
      </c>
      <c r="E444">
        <f>VLOOKUP(A444,A1_2019!$C$11:$R$66,10,FALSE)</f>
        <v>125413</v>
      </c>
    </row>
    <row r="445" spans="1:5" x14ac:dyDescent="0.25">
      <c r="A445">
        <f>A1_2019!C61</f>
        <v>459</v>
      </c>
      <c r="B445">
        <f>A1_2019!$L$8</f>
        <v>2012</v>
      </c>
      <c r="C445" t="str">
        <f>VLOOKUP(A445,[3]Tabelle1!$A$2:$C$53,2,FALSE)</f>
        <v>Osnabrück</v>
      </c>
      <c r="D445" t="str">
        <f>VLOOKUP(A445,[3]Tabelle1!$A$2:$C$53,3,FALSE)</f>
        <v>K03459</v>
      </c>
      <c r="E445">
        <f>VLOOKUP(A445,A1_2019!$C$11:$R$66,10,FALSE)</f>
        <v>350444</v>
      </c>
    </row>
    <row r="446" spans="1:5" x14ac:dyDescent="0.25">
      <c r="A446">
        <f>A1_2019!C62</f>
        <v>460</v>
      </c>
      <c r="B446">
        <f>A1_2019!$L$8</f>
        <v>2012</v>
      </c>
      <c r="C446" t="str">
        <f>VLOOKUP(A446,[3]Tabelle1!$A$2:$C$53,2,FALSE)</f>
        <v>Vechta</v>
      </c>
      <c r="D446" t="str">
        <f>VLOOKUP(A446,[3]Tabelle1!$A$2:$C$53,3,FALSE)</f>
        <v>K03460</v>
      </c>
      <c r="E446">
        <f>VLOOKUP(A446,A1_2019!$C$11:$R$66,10,FALSE)</f>
        <v>133462</v>
      </c>
    </row>
    <row r="447" spans="1:5" x14ac:dyDescent="0.25">
      <c r="A447">
        <f>A1_2019!C63</f>
        <v>461</v>
      </c>
      <c r="B447">
        <f>A1_2019!$L$8</f>
        <v>2012</v>
      </c>
      <c r="C447" t="str">
        <f>VLOOKUP(A447,[3]Tabelle1!$A$2:$C$53,2,FALSE)</f>
        <v>Wesermarsch</v>
      </c>
      <c r="D447" t="str">
        <f>VLOOKUP(A447,[3]Tabelle1!$A$2:$C$53,3,FALSE)</f>
        <v>K03461</v>
      </c>
      <c r="E447">
        <f>VLOOKUP(A447,A1_2019!$C$11:$R$66,10,FALSE)</f>
        <v>89126</v>
      </c>
    </row>
    <row r="448" spans="1:5" x14ac:dyDescent="0.25">
      <c r="A448">
        <f>A1_2019!C64</f>
        <v>462</v>
      </c>
      <c r="B448">
        <f>A1_2019!$L$8</f>
        <v>2012</v>
      </c>
      <c r="C448" t="str">
        <f>VLOOKUP(A448,[3]Tabelle1!$A$2:$C$53,2,FALSE)</f>
        <v>Wittmund</v>
      </c>
      <c r="D448" t="str">
        <f>VLOOKUP(A448,[3]Tabelle1!$A$2:$C$53,3,FALSE)</f>
        <v>K03462</v>
      </c>
      <c r="E448">
        <f>VLOOKUP(A448,A1_2019!$C$11:$R$66,10,FALSE)</f>
        <v>56362</v>
      </c>
    </row>
    <row r="449" spans="1:5" x14ac:dyDescent="0.25">
      <c r="A449">
        <f>A1_2019!C65</f>
        <v>4</v>
      </c>
      <c r="B449">
        <f>A1_2019!$L$8</f>
        <v>2012</v>
      </c>
      <c r="C449" t="str">
        <f>VLOOKUP(A449,[3]Tabelle1!$A$2:$C$53,2,FALSE)</f>
        <v>Statistische Region Weser-Ems</v>
      </c>
      <c r="D449" t="str">
        <f>VLOOKUP(A449,[3]Tabelle1!$A$2:$C$53,3,FALSE)</f>
        <v>K034</v>
      </c>
      <c r="E449">
        <f>VLOOKUP(A449,A1_2019!$C$11:$R$66,10,FALSE)</f>
        <v>2442205</v>
      </c>
    </row>
    <row r="450" spans="1:5" x14ac:dyDescent="0.25">
      <c r="A450">
        <f>A1_2019!C66</f>
        <v>0</v>
      </c>
      <c r="B450">
        <f>A1_2019!$L$8</f>
        <v>2012</v>
      </c>
      <c r="C450" t="str">
        <f>VLOOKUP(A450,[3]Tabelle1!$A$2:$C$53,2,FALSE)</f>
        <v>Niedersachsen</v>
      </c>
      <c r="D450" t="str">
        <f>VLOOKUP(A450,[3]Tabelle1!$A$2:$C$53,3,FALSE)</f>
        <v>K030</v>
      </c>
      <c r="E450">
        <f>VLOOKUP(A450,A1_2019!$C$11:$R$66,10,FALSE)</f>
        <v>7778995</v>
      </c>
    </row>
    <row r="451" spans="1:5" x14ac:dyDescent="0.25">
      <c r="A451">
        <f>A1_2019!C11</f>
        <v>101</v>
      </c>
      <c r="B451">
        <f>A1_2019!$M$8</f>
        <v>2013</v>
      </c>
      <c r="C451" t="str">
        <f>VLOOKUP(A451,[3]Tabelle1!$A$2:$C$53,2,FALSE)</f>
        <v>Braunschweig Stadt</v>
      </c>
      <c r="D451" t="str">
        <f>VLOOKUP(A451,[3]Tabelle1!$A$2:$C$53,3,FALSE)</f>
        <v>K03101</v>
      </c>
      <c r="E451">
        <f>VLOOKUP(A451,A1_2019!$C$11:$R$66,11,FALSE)</f>
        <v>247227</v>
      </c>
    </row>
    <row r="452" spans="1:5" x14ac:dyDescent="0.25">
      <c r="A452">
        <f>A1_2019!C12</f>
        <v>102</v>
      </c>
      <c r="B452">
        <f>A1_2019!$M$8</f>
        <v>2013</v>
      </c>
      <c r="C452" t="str">
        <f>VLOOKUP(A452,[3]Tabelle1!$A$2:$C$53,2,FALSE)</f>
        <v>Salzgitter Stadt</v>
      </c>
      <c r="D452" t="str">
        <f>VLOOKUP(A452,[3]Tabelle1!$A$2:$C$53,3,FALSE)</f>
        <v>K03102</v>
      </c>
      <c r="E452">
        <f>VLOOKUP(A452,A1_2019!$C$11:$R$66,11,FALSE)</f>
        <v>98197</v>
      </c>
    </row>
    <row r="453" spans="1:5" x14ac:dyDescent="0.25">
      <c r="A453">
        <f>A1_2019!C13</f>
        <v>103</v>
      </c>
      <c r="B453">
        <f>A1_2019!$M$8</f>
        <v>2013</v>
      </c>
      <c r="C453" t="str">
        <f>VLOOKUP(A453,[3]Tabelle1!$A$2:$C$53,2,FALSE)</f>
        <v>Wolfsburg Stadt</v>
      </c>
      <c r="D453" t="str">
        <f>VLOOKUP(A453,[3]Tabelle1!$A$2:$C$53,3,FALSE)</f>
        <v>K03103</v>
      </c>
      <c r="E453">
        <f>VLOOKUP(A453,A1_2019!$C$11:$R$66,11,FALSE)</f>
        <v>122457</v>
      </c>
    </row>
    <row r="454" spans="1:5" x14ac:dyDescent="0.25">
      <c r="A454">
        <f>A1_2019!C14</f>
        <v>151</v>
      </c>
      <c r="B454">
        <f>A1_2019!$M$8</f>
        <v>2013</v>
      </c>
      <c r="C454" t="str">
        <f>VLOOKUP(A454,[3]Tabelle1!$A$2:$C$53,2,FALSE)</f>
        <v>Gifhorn</v>
      </c>
      <c r="D454" t="str">
        <f>VLOOKUP(A454,[3]Tabelle1!$A$2:$C$53,3,FALSE)</f>
        <v>K03151</v>
      </c>
      <c r="E454">
        <f>VLOOKUP(A454,A1_2019!$C$11:$R$66,11,FALSE)</f>
        <v>171475</v>
      </c>
    </row>
    <row r="455" spans="1:5" x14ac:dyDescent="0.25">
      <c r="A455">
        <f>A1_2019!C15</f>
        <v>153</v>
      </c>
      <c r="B455">
        <f>A1_2019!$M$8</f>
        <v>2013</v>
      </c>
      <c r="C455" t="str">
        <f>VLOOKUP(A455,[3]Tabelle1!$A$2:$C$53,2,FALSE)</f>
        <v>Goslar</v>
      </c>
      <c r="D455" t="str">
        <f>VLOOKUP(A455,[3]Tabelle1!$A$2:$C$53,3,FALSE)</f>
        <v>K03153</v>
      </c>
      <c r="E455">
        <f>VLOOKUP(A455,A1_2019!$C$11:$R$66,11,FALSE)</f>
        <v>137833</v>
      </c>
    </row>
    <row r="456" spans="1:5" x14ac:dyDescent="0.25">
      <c r="A456">
        <f>A1_2019!C16</f>
        <v>154</v>
      </c>
      <c r="B456">
        <f>A1_2019!$M$8</f>
        <v>2013</v>
      </c>
      <c r="C456" t="str">
        <f>VLOOKUP(A456,[3]Tabelle1!$A$2:$C$53,2,FALSE)</f>
        <v>Helmstedt</v>
      </c>
      <c r="D456" t="str">
        <f>VLOOKUP(A456,[3]Tabelle1!$A$2:$C$53,3,FALSE)</f>
        <v>K03154</v>
      </c>
      <c r="E456">
        <f>VLOOKUP(A456,A1_2019!$C$11:$R$66,11,FALSE)</f>
        <v>90423</v>
      </c>
    </row>
    <row r="457" spans="1:5" x14ac:dyDescent="0.25">
      <c r="A457">
        <f>A1_2019!C17</f>
        <v>155</v>
      </c>
      <c r="B457">
        <f>A1_2019!$M$8</f>
        <v>2013</v>
      </c>
      <c r="C457" t="str">
        <f>VLOOKUP(A457,[3]Tabelle1!$A$2:$C$53,2,FALSE)</f>
        <v>Northeim</v>
      </c>
      <c r="D457" t="str">
        <f>VLOOKUP(A457,[3]Tabelle1!$A$2:$C$53,3,FALSE)</f>
        <v>K03155</v>
      </c>
      <c r="E457">
        <f>VLOOKUP(A457,A1_2019!$C$11:$R$66,11,FALSE)</f>
        <v>134661</v>
      </c>
    </row>
    <row r="458" spans="1:5" x14ac:dyDescent="0.25">
      <c r="A458">
        <f>A1_2019!C18</f>
        <v>157</v>
      </c>
      <c r="B458">
        <f>A1_2019!$M$8</f>
        <v>2013</v>
      </c>
      <c r="C458" t="str">
        <f>VLOOKUP(A458,[3]Tabelle1!$A$2:$C$53,2,FALSE)</f>
        <v>Peine</v>
      </c>
      <c r="D458" t="str">
        <f>VLOOKUP(A458,[3]Tabelle1!$A$2:$C$53,3,FALSE)</f>
        <v>K03157</v>
      </c>
      <c r="E458">
        <f>VLOOKUP(A458,A1_2019!$C$11:$R$66,11,FALSE)</f>
        <v>130147</v>
      </c>
    </row>
    <row r="459" spans="1:5" x14ac:dyDescent="0.25">
      <c r="A459">
        <f>A1_2019!C19</f>
        <v>158</v>
      </c>
      <c r="B459">
        <f>A1_2019!$M$8</f>
        <v>2013</v>
      </c>
      <c r="C459" t="str">
        <f>VLOOKUP(A459,[3]Tabelle1!$A$2:$C$53,2,FALSE)</f>
        <v>Wolfenbüttel</v>
      </c>
      <c r="D459" t="str">
        <f>VLOOKUP(A459,[3]Tabelle1!$A$2:$C$53,3,FALSE)</f>
        <v>K03158</v>
      </c>
      <c r="E459">
        <f>VLOOKUP(A459,A1_2019!$C$11:$R$66,11,FALSE)</f>
        <v>119900</v>
      </c>
    </row>
    <row r="460" spans="1:5" x14ac:dyDescent="0.25">
      <c r="A460">
        <f>A1_2019!C20</f>
        <v>159</v>
      </c>
      <c r="B460">
        <f>A1_2019!$M$8</f>
        <v>2013</v>
      </c>
      <c r="C460" t="str">
        <f>VLOOKUP(A460,[3]Tabelle1!$A$2:$C$53,2,FALSE)</f>
        <v>Göttingen</v>
      </c>
      <c r="D460" t="str">
        <f>VLOOKUP(A460,[3]Tabelle1!$A$2:$C$53,3,FALSE)</f>
        <v>K03159</v>
      </c>
      <c r="E460">
        <f>VLOOKUP(A460,A1_2019!$C$11:$R$66,11,FALSE)</f>
        <v>322427</v>
      </c>
    </row>
    <row r="461" spans="1:5" x14ac:dyDescent="0.25">
      <c r="A461">
        <f>A1_2019!C21</f>
        <v>159016</v>
      </c>
      <c r="B461">
        <f>A1_2019!$M$8</f>
        <v>2013</v>
      </c>
      <c r="C461" t="e">
        <f>VLOOKUP(A461,[3]Tabelle1!$A$2:$C$53,2,FALSE)</f>
        <v>#N/A</v>
      </c>
      <c r="D461" t="e">
        <f>VLOOKUP(A461,[3]Tabelle1!$A$2:$C$53,3,FALSE)</f>
        <v>#N/A</v>
      </c>
      <c r="E461">
        <f>VLOOKUP(A461,A1_2019!$C$11:$R$66,11,FALSE)</f>
        <v>116420</v>
      </c>
    </row>
    <row r="462" spans="1:5" x14ac:dyDescent="0.25">
      <c r="A462">
        <f>A1_2019!C22</f>
        <v>159999</v>
      </c>
      <c r="B462">
        <f>A1_2019!$M$8</f>
        <v>2013</v>
      </c>
      <c r="C462" t="e">
        <f>VLOOKUP(A462,[3]Tabelle1!$A$2:$C$53,2,FALSE)</f>
        <v>#N/A</v>
      </c>
      <c r="D462" t="e">
        <f>VLOOKUP(A462,[3]Tabelle1!$A$2:$C$53,3,FALSE)</f>
        <v>#N/A</v>
      </c>
      <c r="E462">
        <f>VLOOKUP(A462,A1_2019!$C$11:$R$66,11,FALSE)</f>
        <v>206007</v>
      </c>
    </row>
    <row r="463" spans="1:5" x14ac:dyDescent="0.25">
      <c r="A463">
        <f>A1_2019!C23</f>
        <v>1</v>
      </c>
      <c r="B463">
        <f>A1_2019!$M$8</f>
        <v>2013</v>
      </c>
      <c r="C463" t="str">
        <f>VLOOKUP(A463,[3]Tabelle1!$A$2:$C$53,2,FALSE)</f>
        <v>Statistische Region Braunschweig</v>
      </c>
      <c r="D463" t="str">
        <f>VLOOKUP(A463,[3]Tabelle1!$A$2:$C$53,3,FALSE)</f>
        <v>K031</v>
      </c>
      <c r="E463">
        <f>VLOOKUP(A463,A1_2019!$C$11:$R$66,11,FALSE)</f>
        <v>1574936</v>
      </c>
    </row>
    <row r="464" spans="1:5" x14ac:dyDescent="0.25">
      <c r="A464">
        <f>A1_2019!C24</f>
        <v>241</v>
      </c>
      <c r="B464">
        <f>A1_2019!$M$8</f>
        <v>2013</v>
      </c>
      <c r="C464" t="str">
        <f>VLOOKUP(A464,[3]Tabelle1!$A$2:$C$53,2,FALSE)</f>
        <v>Hannover Region</v>
      </c>
      <c r="D464" t="str">
        <f>VLOOKUP(A464,[3]Tabelle1!$A$2:$C$53,3,FALSE)</f>
        <v>K03241</v>
      </c>
      <c r="E464">
        <f>VLOOKUP(A464,A1_2019!$C$11:$R$66,11,FALSE)</f>
        <v>1119526</v>
      </c>
    </row>
    <row r="465" spans="1:5" x14ac:dyDescent="0.25">
      <c r="A465">
        <f>A1_2019!C25</f>
        <v>241001</v>
      </c>
      <c r="B465">
        <f>A1_2019!$M$8</f>
        <v>2013</v>
      </c>
      <c r="C465" t="str">
        <f>VLOOKUP(A465,[3]Tabelle1!$A$2:$C$53,2,FALSE)</f>
        <v>Hannover Landeshauptstadt</v>
      </c>
      <c r="D465" t="str">
        <f>VLOOKUP(A465,[3]Tabelle1!$A$2:$C$53,3,FALSE)</f>
        <v>K03241001</v>
      </c>
      <c r="E465">
        <f>VLOOKUP(A465,A1_2019!$C$11:$R$66,11,FALSE)</f>
        <v>518386</v>
      </c>
    </row>
    <row r="466" spans="1:5" x14ac:dyDescent="0.25">
      <c r="A466">
        <f>A1_2019!C26</f>
        <v>241999</v>
      </c>
      <c r="B466">
        <f>A1_2019!$M$8</f>
        <v>2013</v>
      </c>
      <c r="C466">
        <f>VLOOKUP(A466,[3]Tabelle1!$A$2:$C$53,2,FALSE)</f>
        <v>0</v>
      </c>
      <c r="D466">
        <f>VLOOKUP(A466,[3]Tabelle1!$A$2:$C$53,3,FALSE)</f>
        <v>0</v>
      </c>
      <c r="E466">
        <f>VLOOKUP(A466,A1_2019!$C$11:$R$66,11,FALSE)</f>
        <v>601140</v>
      </c>
    </row>
    <row r="467" spans="1:5" x14ac:dyDescent="0.25">
      <c r="A467">
        <f>A1_2019!C27</f>
        <v>251</v>
      </c>
      <c r="B467">
        <f>A1_2019!$M$8</f>
        <v>2013</v>
      </c>
      <c r="C467" t="str">
        <f>VLOOKUP(A467,[3]Tabelle1!$A$2:$C$53,2,FALSE)</f>
        <v>Diepholz</v>
      </c>
      <c r="D467" t="str">
        <f>VLOOKUP(A467,[3]Tabelle1!$A$2:$C$53,3,FALSE)</f>
        <v>K03251</v>
      </c>
      <c r="E467">
        <f>VLOOKUP(A467,A1_2019!$C$11:$R$66,11,FALSE)</f>
        <v>209955</v>
      </c>
    </row>
    <row r="468" spans="1:5" x14ac:dyDescent="0.25">
      <c r="A468">
        <f>A1_2019!C28</f>
        <v>252</v>
      </c>
      <c r="B468">
        <f>A1_2019!$M$8</f>
        <v>2013</v>
      </c>
      <c r="C468" t="str">
        <f>VLOOKUP(A468,[3]Tabelle1!$A$2:$C$53,2,FALSE)</f>
        <v>Hameln-Pyrmont</v>
      </c>
      <c r="D468" t="str">
        <f>VLOOKUP(A468,[3]Tabelle1!$A$2:$C$53,3,FALSE)</f>
        <v>K03252</v>
      </c>
      <c r="E468">
        <f>VLOOKUP(A468,A1_2019!$C$11:$R$66,11,FALSE)</f>
        <v>147755</v>
      </c>
    </row>
    <row r="469" spans="1:5" x14ac:dyDescent="0.25">
      <c r="A469">
        <f>A1_2019!C29</f>
        <v>254</v>
      </c>
      <c r="B469">
        <f>A1_2019!$M$8</f>
        <v>2013</v>
      </c>
      <c r="C469" t="str">
        <f>VLOOKUP(A469,[3]Tabelle1!$A$2:$C$53,2,FALSE)</f>
        <v>Hildesheim</v>
      </c>
      <c r="D469" t="str">
        <f>VLOOKUP(A469,[3]Tabelle1!$A$2:$C$53,3,FALSE)</f>
        <v>K03254</v>
      </c>
      <c r="E469">
        <f>VLOOKUP(A469,A1_2019!$C$11:$R$66,11,FALSE)</f>
        <v>274519</v>
      </c>
    </row>
    <row r="470" spans="1:5" x14ac:dyDescent="0.25">
      <c r="A470">
        <f>A1_2019!C30</f>
        <v>254021</v>
      </c>
      <c r="B470">
        <f>A1_2019!$M$8</f>
        <v>2013</v>
      </c>
      <c r="C470" t="e">
        <f>VLOOKUP(A470,[3]Tabelle1!$A$2:$C$53,2,FALSE)</f>
        <v>#N/A</v>
      </c>
      <c r="D470" t="e">
        <f>VLOOKUP(A470,[3]Tabelle1!$A$2:$C$53,3,FALSE)</f>
        <v>#N/A</v>
      </c>
      <c r="E470">
        <f>VLOOKUP(A470,A1_2019!$C$11:$R$66,11,FALSE)</f>
        <v>99390</v>
      </c>
    </row>
    <row r="471" spans="1:5" x14ac:dyDescent="0.25">
      <c r="A471">
        <f>A1_2019!C31</f>
        <v>254999</v>
      </c>
      <c r="B471">
        <f>A1_2019!$M$8</f>
        <v>2013</v>
      </c>
      <c r="C471" t="e">
        <f>VLOOKUP(A471,[3]Tabelle1!$A$2:$C$53,2,FALSE)</f>
        <v>#N/A</v>
      </c>
      <c r="D471" t="e">
        <f>VLOOKUP(A471,[3]Tabelle1!$A$2:$C$53,3,FALSE)</f>
        <v>#N/A</v>
      </c>
      <c r="E471">
        <f>VLOOKUP(A471,A1_2019!$C$11:$R$66,11,FALSE)</f>
        <v>175129</v>
      </c>
    </row>
    <row r="472" spans="1:5" x14ac:dyDescent="0.25">
      <c r="A472">
        <f>A1_2019!C32</f>
        <v>255</v>
      </c>
      <c r="B472">
        <f>A1_2019!$M$8</f>
        <v>2013</v>
      </c>
      <c r="C472" t="str">
        <f>VLOOKUP(A472,[3]Tabelle1!$A$2:$C$53,2,FALSE)</f>
        <v>Holzminden</v>
      </c>
      <c r="D472" t="str">
        <f>VLOOKUP(A472,[3]Tabelle1!$A$2:$C$53,3,FALSE)</f>
        <v>K03255</v>
      </c>
      <c r="E472">
        <f>VLOOKUP(A472,A1_2019!$C$11:$R$66,11,FALSE)</f>
        <v>71877</v>
      </c>
    </row>
    <row r="473" spans="1:5" x14ac:dyDescent="0.25">
      <c r="A473">
        <f>A1_2019!C33</f>
        <v>256</v>
      </c>
      <c r="B473">
        <f>A1_2019!$M$8</f>
        <v>2013</v>
      </c>
      <c r="C473" t="str">
        <f>VLOOKUP(A473,[3]Tabelle1!$A$2:$C$53,2,FALSE)</f>
        <v>Nienburg (Weser)</v>
      </c>
      <c r="D473" t="str">
        <f>VLOOKUP(A473,[3]Tabelle1!$A$2:$C$53,3,FALSE)</f>
        <v>K03256</v>
      </c>
      <c r="E473">
        <f>VLOOKUP(A473,A1_2019!$C$11:$R$66,11,FALSE)</f>
        <v>119848</v>
      </c>
    </row>
    <row r="474" spans="1:5" x14ac:dyDescent="0.25">
      <c r="A474">
        <f>A1_2019!C34</f>
        <v>257</v>
      </c>
      <c r="B474">
        <f>A1_2019!$M$8</f>
        <v>2013</v>
      </c>
      <c r="C474" t="str">
        <f>VLOOKUP(A474,[3]Tabelle1!$A$2:$C$53,2,FALSE)</f>
        <v>Schaumburg</v>
      </c>
      <c r="D474" t="str">
        <f>VLOOKUP(A474,[3]Tabelle1!$A$2:$C$53,3,FALSE)</f>
        <v>K03257</v>
      </c>
      <c r="E474">
        <f>VLOOKUP(A474,A1_2019!$C$11:$R$66,11,FALSE)</f>
        <v>155599</v>
      </c>
    </row>
    <row r="475" spans="1:5" x14ac:dyDescent="0.25">
      <c r="A475">
        <f>A1_2019!C35</f>
        <v>2</v>
      </c>
      <c r="B475">
        <f>A1_2019!$M$8</f>
        <v>2013</v>
      </c>
      <c r="C475" t="str">
        <f>VLOOKUP(A475,[3]Tabelle1!$A$2:$C$53,2,FALSE)</f>
        <v>Statistische Region Hannover</v>
      </c>
      <c r="D475" t="str">
        <f>VLOOKUP(A475,[3]Tabelle1!$A$2:$C$53,3,FALSE)</f>
        <v>K032</v>
      </c>
      <c r="E475">
        <f>VLOOKUP(A475,A1_2019!$C$11:$R$66,11,FALSE)</f>
        <v>2099079</v>
      </c>
    </row>
    <row r="476" spans="1:5" x14ac:dyDescent="0.25">
      <c r="A476">
        <f>A1_2019!C36</f>
        <v>351</v>
      </c>
      <c r="B476">
        <f>A1_2019!$M$8</f>
        <v>2013</v>
      </c>
      <c r="C476" t="str">
        <f>VLOOKUP(A476,[3]Tabelle1!$A$2:$C$53,2,FALSE)</f>
        <v>Celle</v>
      </c>
      <c r="D476" t="str">
        <f>VLOOKUP(A476,[3]Tabelle1!$A$2:$C$53,3,FALSE)</f>
        <v>K03351</v>
      </c>
      <c r="E476">
        <f>VLOOKUP(A476,A1_2019!$C$11:$R$66,11,FALSE)</f>
        <v>175552</v>
      </c>
    </row>
    <row r="477" spans="1:5" x14ac:dyDescent="0.25">
      <c r="A477">
        <f>A1_2019!C37</f>
        <v>352</v>
      </c>
      <c r="B477">
        <f>A1_2019!$M$8</f>
        <v>2013</v>
      </c>
      <c r="C477" t="str">
        <f>VLOOKUP(A477,[3]Tabelle1!$A$2:$C$53,2,FALSE)</f>
        <v>Cuxhaven</v>
      </c>
      <c r="D477" t="str">
        <f>VLOOKUP(A477,[3]Tabelle1!$A$2:$C$53,3,FALSE)</f>
        <v>K03352</v>
      </c>
      <c r="E477">
        <f>VLOOKUP(A477,A1_2019!$C$11:$R$66,11,FALSE)</f>
        <v>196607</v>
      </c>
    </row>
    <row r="478" spans="1:5" x14ac:dyDescent="0.25">
      <c r="A478">
        <f>A1_2019!C38</f>
        <v>353</v>
      </c>
      <c r="B478">
        <f>A1_2019!$M$8</f>
        <v>2013</v>
      </c>
      <c r="C478" t="str">
        <f>VLOOKUP(A478,[3]Tabelle1!$A$2:$C$53,2,FALSE)</f>
        <v>Harburg</v>
      </c>
      <c r="D478" t="str">
        <f>VLOOKUP(A478,[3]Tabelle1!$A$2:$C$53,3,FALSE)</f>
        <v>K03353</v>
      </c>
      <c r="E478">
        <f>VLOOKUP(A478,A1_2019!$C$11:$R$66,11,FALSE)</f>
        <v>242871</v>
      </c>
    </row>
    <row r="479" spans="1:5" x14ac:dyDescent="0.25">
      <c r="A479">
        <f>A1_2019!C39</f>
        <v>354</v>
      </c>
      <c r="B479">
        <f>A1_2019!$M$8</f>
        <v>2013</v>
      </c>
      <c r="C479" t="str">
        <f>VLOOKUP(A479,[3]Tabelle1!$A$2:$C$53,2,FALSE)</f>
        <v>Lüchow-Dannenberg</v>
      </c>
      <c r="D479" t="str">
        <f>VLOOKUP(A479,[3]Tabelle1!$A$2:$C$53,3,FALSE)</f>
        <v>K03354</v>
      </c>
      <c r="E479">
        <f>VLOOKUP(A479,A1_2019!$C$11:$R$66,11,FALSE)</f>
        <v>48670</v>
      </c>
    </row>
    <row r="480" spans="1:5" x14ac:dyDescent="0.25">
      <c r="A480">
        <f>A1_2019!C40</f>
        <v>355</v>
      </c>
      <c r="B480">
        <f>A1_2019!$M$8</f>
        <v>2013</v>
      </c>
      <c r="C480" t="str">
        <f>VLOOKUP(A480,[3]Tabelle1!$A$2:$C$53,2,FALSE)</f>
        <v>Lüneburg</v>
      </c>
      <c r="D480" t="str">
        <f>VLOOKUP(A480,[3]Tabelle1!$A$2:$C$53,3,FALSE)</f>
        <v>K03355</v>
      </c>
      <c r="E480">
        <f>VLOOKUP(A480,A1_2019!$C$11:$R$66,11,FALSE)</f>
        <v>176727</v>
      </c>
    </row>
    <row r="481" spans="1:5" x14ac:dyDescent="0.25">
      <c r="A481">
        <f>A1_2019!C41</f>
        <v>356</v>
      </c>
      <c r="B481">
        <f>A1_2019!$M$8</f>
        <v>2013</v>
      </c>
      <c r="C481" t="str">
        <f>VLOOKUP(A481,[3]Tabelle1!$A$2:$C$53,2,FALSE)</f>
        <v>Osterholz</v>
      </c>
      <c r="D481" t="str">
        <f>VLOOKUP(A481,[3]Tabelle1!$A$2:$C$53,3,FALSE)</f>
        <v>K03356</v>
      </c>
      <c r="E481">
        <f>VLOOKUP(A481,A1_2019!$C$11:$R$66,11,FALSE)</f>
        <v>110882</v>
      </c>
    </row>
    <row r="482" spans="1:5" x14ac:dyDescent="0.25">
      <c r="A482">
        <f>A1_2019!C42</f>
        <v>357</v>
      </c>
      <c r="B482">
        <f>A1_2019!$M$8</f>
        <v>2013</v>
      </c>
      <c r="C482" t="str">
        <f>VLOOKUP(A482,[3]Tabelle1!$A$2:$C$53,2,FALSE)</f>
        <v>Rotenburg (Wümme)</v>
      </c>
      <c r="D482" t="str">
        <f>VLOOKUP(A482,[3]Tabelle1!$A$2:$C$53,3,FALSE)</f>
        <v>K03357</v>
      </c>
      <c r="E482">
        <f>VLOOKUP(A482,A1_2019!$C$11:$R$66,11,FALSE)</f>
        <v>161308</v>
      </c>
    </row>
    <row r="483" spans="1:5" x14ac:dyDescent="0.25">
      <c r="A483">
        <f>A1_2019!C43</f>
        <v>358</v>
      </c>
      <c r="B483">
        <f>A1_2019!$M$8</f>
        <v>2013</v>
      </c>
      <c r="C483" t="str">
        <f>VLOOKUP(A483,[3]Tabelle1!$A$2:$C$53,2,FALSE)</f>
        <v>Heidekreis</v>
      </c>
      <c r="D483" t="str">
        <f>VLOOKUP(A483,[3]Tabelle1!$A$2:$C$53,3,FALSE)</f>
        <v>K03358</v>
      </c>
      <c r="E483">
        <f>VLOOKUP(A483,A1_2019!$C$11:$R$66,11,FALSE)</f>
        <v>136251</v>
      </c>
    </row>
    <row r="484" spans="1:5" x14ac:dyDescent="0.25">
      <c r="A484">
        <f>A1_2019!C44</f>
        <v>359</v>
      </c>
      <c r="B484">
        <f>A1_2019!$M$8</f>
        <v>2013</v>
      </c>
      <c r="C484" t="str">
        <f>VLOOKUP(A484,[3]Tabelle1!$A$2:$C$53,2,FALSE)</f>
        <v>Stade</v>
      </c>
      <c r="D484" t="str">
        <f>VLOOKUP(A484,[3]Tabelle1!$A$2:$C$53,3,FALSE)</f>
        <v>K03359</v>
      </c>
      <c r="E484">
        <f>VLOOKUP(A484,A1_2019!$C$11:$R$66,11,FALSE)</f>
        <v>196516</v>
      </c>
    </row>
    <row r="485" spans="1:5" x14ac:dyDescent="0.25">
      <c r="A485">
        <f>A1_2019!C45</f>
        <v>360</v>
      </c>
      <c r="B485">
        <f>A1_2019!$M$8</f>
        <v>2013</v>
      </c>
      <c r="C485" t="str">
        <f>VLOOKUP(A485,[3]Tabelle1!$A$2:$C$53,2,FALSE)</f>
        <v>Uelzen</v>
      </c>
      <c r="D485" t="str">
        <f>VLOOKUP(A485,[3]Tabelle1!$A$2:$C$53,3,FALSE)</f>
        <v>K03360</v>
      </c>
      <c r="E485">
        <f>VLOOKUP(A485,A1_2019!$C$11:$R$66,11,FALSE)</f>
        <v>92356</v>
      </c>
    </row>
    <row r="486" spans="1:5" x14ac:dyDescent="0.25">
      <c r="A486">
        <f>A1_2019!C46</f>
        <v>361</v>
      </c>
      <c r="B486">
        <f>A1_2019!$M$8</f>
        <v>2013</v>
      </c>
      <c r="C486" t="str">
        <f>VLOOKUP(A486,[3]Tabelle1!$A$2:$C$53,2,FALSE)</f>
        <v>Verden</v>
      </c>
      <c r="D486" t="str">
        <f>VLOOKUP(A486,[3]Tabelle1!$A$2:$C$53,3,FALSE)</f>
        <v>K03361</v>
      </c>
      <c r="E486">
        <f>VLOOKUP(A486,A1_2019!$C$11:$R$66,11,FALSE)</f>
        <v>132459</v>
      </c>
    </row>
    <row r="487" spans="1:5" x14ac:dyDescent="0.25">
      <c r="A487">
        <f>A1_2019!C47</f>
        <v>3</v>
      </c>
      <c r="B487">
        <f>A1_2019!$M$8</f>
        <v>2013</v>
      </c>
      <c r="C487" t="str">
        <f>VLOOKUP(A487,[3]Tabelle1!$A$2:$C$53,2,FALSE)</f>
        <v>Statistische Region Lüneburg</v>
      </c>
      <c r="D487" t="str">
        <f>VLOOKUP(A487,[3]Tabelle1!$A$2:$C$53,3,FALSE)</f>
        <v>K033</v>
      </c>
      <c r="E487">
        <f>VLOOKUP(A487,A1_2019!$C$11:$R$66,11,FALSE)</f>
        <v>1670199</v>
      </c>
    </row>
    <row r="488" spans="1:5" x14ac:dyDescent="0.25">
      <c r="A488">
        <f>A1_2019!C48</f>
        <v>401</v>
      </c>
      <c r="B488">
        <f>A1_2019!$M$8</f>
        <v>2013</v>
      </c>
      <c r="C488" t="str">
        <f>VLOOKUP(A488,[3]Tabelle1!$A$2:$C$53,2,FALSE)</f>
        <v>Delmenhorst.Stadt</v>
      </c>
      <c r="D488" t="str">
        <f>VLOOKUP(A488,[3]Tabelle1!$A$2:$C$53,3,FALSE)</f>
        <v>K03401</v>
      </c>
      <c r="E488">
        <f>VLOOKUP(A488,A1_2019!$C$11:$R$66,11,FALSE)</f>
        <v>74052</v>
      </c>
    </row>
    <row r="489" spans="1:5" x14ac:dyDescent="0.25">
      <c r="A489">
        <f>A1_2019!C49</f>
        <v>402</v>
      </c>
      <c r="B489">
        <f>A1_2019!$M$8</f>
        <v>2013</v>
      </c>
      <c r="C489" t="str">
        <f>VLOOKUP(A489,[3]Tabelle1!$A$2:$C$53,2,FALSE)</f>
        <v>Emden Stadt</v>
      </c>
      <c r="D489" t="str">
        <f>VLOOKUP(A489,[3]Tabelle1!$A$2:$C$53,3,FALSE)</f>
        <v>K03402</v>
      </c>
      <c r="E489">
        <f>VLOOKUP(A489,A1_2019!$C$11:$R$66,11,FALSE)</f>
        <v>49790</v>
      </c>
    </row>
    <row r="490" spans="1:5" x14ac:dyDescent="0.25">
      <c r="A490">
        <f>A1_2019!C50</f>
        <v>403</v>
      </c>
      <c r="B490">
        <f>A1_2019!$M$8</f>
        <v>2013</v>
      </c>
      <c r="C490" t="str">
        <f>VLOOKUP(A490,[3]Tabelle1!$A$2:$C$53,2,FALSE)</f>
        <v>Oldenburg (Oldb) Stadt</v>
      </c>
      <c r="D490" t="str">
        <f>VLOOKUP(A490,[3]Tabelle1!$A$2:$C$53,3,FALSE)</f>
        <v>K03403</v>
      </c>
      <c r="E490">
        <f>VLOOKUP(A490,A1_2019!$C$11:$R$66,11,FALSE)</f>
        <v>159610</v>
      </c>
    </row>
    <row r="491" spans="1:5" x14ac:dyDescent="0.25">
      <c r="A491">
        <f>A1_2019!C51</f>
        <v>404</v>
      </c>
      <c r="B491">
        <f>A1_2019!$M$8</f>
        <v>2013</v>
      </c>
      <c r="C491" t="str">
        <f>VLOOKUP(A491,[3]Tabelle1!$A$2:$C$53,2,FALSE)</f>
        <v>Osnabrück Stadt</v>
      </c>
      <c r="D491" t="str">
        <f>VLOOKUP(A491,[3]Tabelle1!$A$2:$C$53,3,FALSE)</f>
        <v>K03404</v>
      </c>
      <c r="E491">
        <f>VLOOKUP(A491,A1_2019!$C$11:$R$66,11,FALSE)</f>
        <v>156315</v>
      </c>
    </row>
    <row r="492" spans="1:5" x14ac:dyDescent="0.25">
      <c r="A492">
        <f>A1_2019!C52</f>
        <v>405</v>
      </c>
      <c r="B492">
        <f>A1_2019!$M$8</f>
        <v>2013</v>
      </c>
      <c r="C492" t="str">
        <f>VLOOKUP(A492,[3]Tabelle1!$A$2:$C$53,2,FALSE)</f>
        <v>Wilhelmshaven Stadt</v>
      </c>
      <c r="D492" t="str">
        <f>VLOOKUP(A492,[3]Tabelle1!$A$2:$C$53,3,FALSE)</f>
        <v>K03405</v>
      </c>
      <c r="E492">
        <f>VLOOKUP(A492,A1_2019!$C$11:$R$66,11,FALSE)</f>
        <v>75728</v>
      </c>
    </row>
    <row r="493" spans="1:5" x14ac:dyDescent="0.25">
      <c r="A493">
        <f>A1_2019!C53</f>
        <v>451</v>
      </c>
      <c r="B493">
        <f>A1_2019!$M$8</f>
        <v>2013</v>
      </c>
      <c r="C493" t="str">
        <f>VLOOKUP(A493,[3]Tabelle1!$A$2:$C$53,2,FALSE)</f>
        <v>Ammerland</v>
      </c>
      <c r="D493" t="str">
        <f>VLOOKUP(A493,[3]Tabelle1!$A$2:$C$53,3,FALSE)</f>
        <v>K03451</v>
      </c>
      <c r="E493">
        <f>VLOOKUP(A493,A1_2019!$C$11:$R$66,11,FALSE)</f>
        <v>118865</v>
      </c>
    </row>
    <row r="494" spans="1:5" x14ac:dyDescent="0.25">
      <c r="A494">
        <f>A1_2019!C54</f>
        <v>452</v>
      </c>
      <c r="B494">
        <f>A1_2019!$M$8</f>
        <v>2013</v>
      </c>
      <c r="C494" t="str">
        <f>VLOOKUP(A494,[3]Tabelle1!$A$2:$C$53,2,FALSE)</f>
        <v>Aurich</v>
      </c>
      <c r="D494" t="str">
        <f>VLOOKUP(A494,[3]Tabelle1!$A$2:$C$53,3,FALSE)</f>
        <v>K03452</v>
      </c>
      <c r="E494">
        <f>VLOOKUP(A494,A1_2019!$C$11:$R$66,11,FALSE)</f>
        <v>187058</v>
      </c>
    </row>
    <row r="495" spans="1:5" x14ac:dyDescent="0.25">
      <c r="A495">
        <f>A1_2019!C55</f>
        <v>453</v>
      </c>
      <c r="B495">
        <f>A1_2019!$M$8</f>
        <v>2013</v>
      </c>
      <c r="C495" t="str">
        <f>VLOOKUP(A495,[3]Tabelle1!$A$2:$C$53,2,FALSE)</f>
        <v>Cloppenburg</v>
      </c>
      <c r="D495" t="str">
        <f>VLOOKUP(A495,[3]Tabelle1!$A$2:$C$53,3,FALSE)</f>
        <v>K03453</v>
      </c>
      <c r="E495">
        <f>VLOOKUP(A495,A1_2019!$C$11:$R$66,11,FALSE)</f>
        <v>160176</v>
      </c>
    </row>
    <row r="496" spans="1:5" x14ac:dyDescent="0.25">
      <c r="A496">
        <f>A1_2019!C56</f>
        <v>454</v>
      </c>
      <c r="B496">
        <f>A1_2019!$M$8</f>
        <v>2013</v>
      </c>
      <c r="C496" t="str">
        <f>VLOOKUP(A496,[3]Tabelle1!$A$2:$C$53,2,FALSE)</f>
        <v>Emsland</v>
      </c>
      <c r="D496" t="str">
        <f>VLOOKUP(A496,[3]Tabelle1!$A$2:$C$53,3,FALSE)</f>
        <v>K03454</v>
      </c>
      <c r="E496">
        <f>VLOOKUP(A496,A1_2019!$C$11:$R$66,11,FALSE)</f>
        <v>313689</v>
      </c>
    </row>
    <row r="497" spans="1:5" x14ac:dyDescent="0.25">
      <c r="A497">
        <f>A1_2019!C57</f>
        <v>455</v>
      </c>
      <c r="B497">
        <f>A1_2019!$M$8</f>
        <v>2013</v>
      </c>
      <c r="C497" t="str">
        <f>VLOOKUP(A497,[3]Tabelle1!$A$2:$C$53,2,FALSE)</f>
        <v>Friesland</v>
      </c>
      <c r="D497" t="str">
        <f>VLOOKUP(A497,[3]Tabelle1!$A$2:$C$53,3,FALSE)</f>
        <v>K03455</v>
      </c>
      <c r="E497">
        <f>VLOOKUP(A497,A1_2019!$C$11:$R$66,11,FALSE)</f>
        <v>97093</v>
      </c>
    </row>
    <row r="498" spans="1:5" x14ac:dyDescent="0.25">
      <c r="A498">
        <f>A1_2019!C58</f>
        <v>456</v>
      </c>
      <c r="B498">
        <f>A1_2019!$M$8</f>
        <v>2013</v>
      </c>
      <c r="C498" t="str">
        <f>VLOOKUP(A498,[3]Tabelle1!$A$2:$C$53,2,FALSE)</f>
        <v>Grafschaft Bentheim</v>
      </c>
      <c r="D498" t="str">
        <f>VLOOKUP(A498,[3]Tabelle1!$A$2:$C$53,3,FALSE)</f>
        <v>K03456</v>
      </c>
      <c r="E498">
        <f>VLOOKUP(A498,A1_2019!$C$11:$R$66,11,FALSE)</f>
        <v>133678</v>
      </c>
    </row>
    <row r="499" spans="1:5" x14ac:dyDescent="0.25">
      <c r="A499">
        <f>A1_2019!C59</f>
        <v>457</v>
      </c>
      <c r="B499">
        <f>A1_2019!$M$8</f>
        <v>2013</v>
      </c>
      <c r="C499" t="str">
        <f>VLOOKUP(A499,[3]Tabelle1!$A$2:$C$53,2,FALSE)</f>
        <v>Leer</v>
      </c>
      <c r="D499" t="str">
        <f>VLOOKUP(A499,[3]Tabelle1!$A$2:$C$53,3,FALSE)</f>
        <v>K03457</v>
      </c>
      <c r="E499">
        <f>VLOOKUP(A499,A1_2019!$C$11:$R$66,11,FALSE)</f>
        <v>164792</v>
      </c>
    </row>
    <row r="500" spans="1:5" x14ac:dyDescent="0.25">
      <c r="A500">
        <f>A1_2019!C60</f>
        <v>458</v>
      </c>
      <c r="B500">
        <f>A1_2019!$M$8</f>
        <v>2013</v>
      </c>
      <c r="C500" t="str">
        <f>VLOOKUP(A500,[3]Tabelle1!$A$2:$C$53,2,FALSE)</f>
        <v>Oldenburg</v>
      </c>
      <c r="D500" t="str">
        <f>VLOOKUP(A500,[3]Tabelle1!$A$2:$C$53,3,FALSE)</f>
        <v>K03458</v>
      </c>
      <c r="E500">
        <f>VLOOKUP(A500,A1_2019!$C$11:$R$66,11,FALSE)</f>
        <v>125778</v>
      </c>
    </row>
    <row r="501" spans="1:5" x14ac:dyDescent="0.25">
      <c r="A501">
        <f>A1_2019!C61</f>
        <v>459</v>
      </c>
      <c r="B501">
        <f>A1_2019!$M$8</f>
        <v>2013</v>
      </c>
      <c r="C501" t="str">
        <f>VLOOKUP(A501,[3]Tabelle1!$A$2:$C$53,2,FALSE)</f>
        <v>Osnabrück</v>
      </c>
      <c r="D501" t="str">
        <f>VLOOKUP(A501,[3]Tabelle1!$A$2:$C$53,3,FALSE)</f>
        <v>K03459</v>
      </c>
      <c r="E501">
        <f>VLOOKUP(A501,A1_2019!$C$11:$R$66,11,FALSE)</f>
        <v>350302</v>
      </c>
    </row>
    <row r="502" spans="1:5" x14ac:dyDescent="0.25">
      <c r="A502">
        <f>A1_2019!C62</f>
        <v>460</v>
      </c>
      <c r="B502">
        <f>A1_2019!$M$8</f>
        <v>2013</v>
      </c>
      <c r="C502" t="str">
        <f>VLOOKUP(A502,[3]Tabelle1!$A$2:$C$53,2,FALSE)</f>
        <v>Vechta</v>
      </c>
      <c r="D502" t="str">
        <f>VLOOKUP(A502,[3]Tabelle1!$A$2:$C$53,3,FALSE)</f>
        <v>K03460</v>
      </c>
      <c r="E502">
        <f>VLOOKUP(A502,A1_2019!$C$11:$R$66,11,FALSE)</f>
        <v>134188</v>
      </c>
    </row>
    <row r="503" spans="1:5" x14ac:dyDescent="0.25">
      <c r="A503">
        <f>A1_2019!C63</f>
        <v>461</v>
      </c>
      <c r="B503">
        <f>A1_2019!$M$8</f>
        <v>2013</v>
      </c>
      <c r="C503" t="str">
        <f>VLOOKUP(A503,[3]Tabelle1!$A$2:$C$53,2,FALSE)</f>
        <v>Wesermarsch</v>
      </c>
      <c r="D503" t="str">
        <f>VLOOKUP(A503,[3]Tabelle1!$A$2:$C$53,3,FALSE)</f>
        <v>K03461</v>
      </c>
      <c r="E503">
        <f>VLOOKUP(A503,A1_2019!$C$11:$R$66,11,FALSE)</f>
        <v>88831</v>
      </c>
    </row>
    <row r="504" spans="1:5" x14ac:dyDescent="0.25">
      <c r="A504">
        <f>A1_2019!C64</f>
        <v>462</v>
      </c>
      <c r="B504">
        <f>A1_2019!$M$8</f>
        <v>2013</v>
      </c>
      <c r="C504" t="str">
        <f>VLOOKUP(A504,[3]Tabelle1!$A$2:$C$53,2,FALSE)</f>
        <v>Wittmund</v>
      </c>
      <c r="D504" t="str">
        <f>VLOOKUP(A504,[3]Tabelle1!$A$2:$C$53,3,FALSE)</f>
        <v>K03462</v>
      </c>
      <c r="E504">
        <f>VLOOKUP(A504,A1_2019!$C$11:$R$66,11,FALSE)</f>
        <v>56400</v>
      </c>
    </row>
    <row r="505" spans="1:5" x14ac:dyDescent="0.25">
      <c r="A505">
        <f>A1_2019!C65</f>
        <v>4</v>
      </c>
      <c r="B505">
        <f>A1_2019!$M$8</f>
        <v>2013</v>
      </c>
      <c r="C505" t="str">
        <f>VLOOKUP(A505,[3]Tabelle1!$A$2:$C$53,2,FALSE)</f>
        <v>Statistische Region Weser-Ems</v>
      </c>
      <c r="D505" t="str">
        <f>VLOOKUP(A505,[3]Tabelle1!$A$2:$C$53,3,FALSE)</f>
        <v>K034</v>
      </c>
      <c r="E505">
        <f>VLOOKUP(A505,A1_2019!$C$11:$R$66,11,FALSE)</f>
        <v>2446345</v>
      </c>
    </row>
    <row r="506" spans="1:5" x14ac:dyDescent="0.25">
      <c r="A506">
        <f>A1_2019!C66</f>
        <v>0</v>
      </c>
      <c r="B506">
        <f>A1_2019!$M$8</f>
        <v>2013</v>
      </c>
      <c r="C506" t="str">
        <f>VLOOKUP(A506,[3]Tabelle1!$A$2:$C$53,2,FALSE)</f>
        <v>Niedersachsen</v>
      </c>
      <c r="D506" t="str">
        <f>VLOOKUP(A506,[3]Tabelle1!$A$2:$C$53,3,FALSE)</f>
        <v>K030</v>
      </c>
      <c r="E506">
        <f>VLOOKUP(A506,A1_2019!$C$11:$R$66,11,FALSE)</f>
        <v>7790559</v>
      </c>
    </row>
    <row r="507" spans="1:5" x14ac:dyDescent="0.25">
      <c r="A507">
        <f>A1_2019!C11</f>
        <v>101</v>
      </c>
      <c r="B507">
        <f>A1_2019!$N$8</f>
        <v>2014</v>
      </c>
      <c r="C507" t="str">
        <f>VLOOKUP(A507,[3]Tabelle1!$A$2:$C$53,2,FALSE)</f>
        <v>Braunschweig Stadt</v>
      </c>
      <c r="D507" t="str">
        <f>VLOOKUP(A507,[3]Tabelle1!$A$2:$C$53,3,FALSE)</f>
        <v>K03101</v>
      </c>
      <c r="E507">
        <f>VLOOKUP(A507,A1_2019!$C$11:$R$66,12,FALSE)</f>
        <v>248502</v>
      </c>
    </row>
    <row r="508" spans="1:5" x14ac:dyDescent="0.25">
      <c r="A508">
        <f>A1_2019!C12</f>
        <v>102</v>
      </c>
      <c r="B508">
        <f>A1_2019!$N$8</f>
        <v>2014</v>
      </c>
      <c r="C508" t="str">
        <f>VLOOKUP(A508,[3]Tabelle1!$A$2:$C$53,2,FALSE)</f>
        <v>Salzgitter Stadt</v>
      </c>
      <c r="D508" t="str">
        <f>VLOOKUP(A508,[3]Tabelle1!$A$2:$C$53,3,FALSE)</f>
        <v>K03102</v>
      </c>
      <c r="E508">
        <f>VLOOKUP(A508,A1_2019!$C$11:$R$66,12,FALSE)</f>
        <v>98966</v>
      </c>
    </row>
    <row r="509" spans="1:5" x14ac:dyDescent="0.25">
      <c r="A509">
        <f>A1_2019!C13</f>
        <v>103</v>
      </c>
      <c r="B509">
        <f>A1_2019!$N$8</f>
        <v>2014</v>
      </c>
      <c r="C509" t="str">
        <f>VLOOKUP(A509,[3]Tabelle1!$A$2:$C$53,2,FALSE)</f>
        <v>Wolfsburg Stadt</v>
      </c>
      <c r="D509" t="str">
        <f>VLOOKUP(A509,[3]Tabelle1!$A$2:$C$53,3,FALSE)</f>
        <v>K03103</v>
      </c>
      <c r="E509">
        <f>VLOOKUP(A509,A1_2019!$C$11:$R$66,12,FALSE)</f>
        <v>123027</v>
      </c>
    </row>
    <row r="510" spans="1:5" x14ac:dyDescent="0.25">
      <c r="A510">
        <f>A1_2019!C14</f>
        <v>151</v>
      </c>
      <c r="B510">
        <f>A1_2019!$N$8</f>
        <v>2014</v>
      </c>
      <c r="C510" t="str">
        <f>VLOOKUP(A510,[3]Tabelle1!$A$2:$C$53,2,FALSE)</f>
        <v>Gifhorn</v>
      </c>
      <c r="D510" t="str">
        <f>VLOOKUP(A510,[3]Tabelle1!$A$2:$C$53,3,FALSE)</f>
        <v>K03151</v>
      </c>
      <c r="E510">
        <f>VLOOKUP(A510,A1_2019!$C$11:$R$66,12,FALSE)</f>
        <v>172541</v>
      </c>
    </row>
    <row r="511" spans="1:5" x14ac:dyDescent="0.25">
      <c r="A511">
        <f>A1_2019!C15</f>
        <v>153</v>
      </c>
      <c r="B511">
        <f>A1_2019!$N$8</f>
        <v>2014</v>
      </c>
      <c r="C511" t="str">
        <f>VLOOKUP(A511,[3]Tabelle1!$A$2:$C$53,2,FALSE)</f>
        <v>Goslar</v>
      </c>
      <c r="D511" t="str">
        <f>VLOOKUP(A511,[3]Tabelle1!$A$2:$C$53,3,FALSE)</f>
        <v>K03153</v>
      </c>
      <c r="E511">
        <f>VLOOKUP(A511,A1_2019!$C$11:$R$66,12,FALSE)</f>
        <v>137256</v>
      </c>
    </row>
    <row r="512" spans="1:5" x14ac:dyDescent="0.25">
      <c r="A512">
        <f>A1_2019!C16</f>
        <v>154</v>
      </c>
      <c r="B512">
        <f>A1_2019!$N$8</f>
        <v>2014</v>
      </c>
      <c r="C512" t="str">
        <f>VLOOKUP(A512,[3]Tabelle1!$A$2:$C$53,2,FALSE)</f>
        <v>Helmstedt</v>
      </c>
      <c r="D512" t="str">
        <f>VLOOKUP(A512,[3]Tabelle1!$A$2:$C$53,3,FALSE)</f>
        <v>K03154</v>
      </c>
      <c r="E512">
        <f>VLOOKUP(A512,A1_2019!$C$11:$R$66,12,FALSE)</f>
        <v>90908</v>
      </c>
    </row>
    <row r="513" spans="1:5" x14ac:dyDescent="0.25">
      <c r="A513">
        <f>A1_2019!C17</f>
        <v>155</v>
      </c>
      <c r="B513">
        <f>A1_2019!$N$8</f>
        <v>2014</v>
      </c>
      <c r="C513" t="str">
        <f>VLOOKUP(A513,[3]Tabelle1!$A$2:$C$53,2,FALSE)</f>
        <v>Northeim</v>
      </c>
      <c r="D513" t="str">
        <f>VLOOKUP(A513,[3]Tabelle1!$A$2:$C$53,3,FALSE)</f>
        <v>K03155</v>
      </c>
      <c r="E513">
        <f>VLOOKUP(A513,A1_2019!$C$11:$R$66,12,FALSE)</f>
        <v>133905</v>
      </c>
    </row>
    <row r="514" spans="1:5" x14ac:dyDescent="0.25">
      <c r="A514">
        <f>A1_2019!C18</f>
        <v>157</v>
      </c>
      <c r="B514">
        <f>A1_2019!$N$8</f>
        <v>2014</v>
      </c>
      <c r="C514" t="str">
        <f>VLOOKUP(A514,[3]Tabelle1!$A$2:$C$53,2,FALSE)</f>
        <v>Peine</v>
      </c>
      <c r="D514" t="str">
        <f>VLOOKUP(A514,[3]Tabelle1!$A$2:$C$53,3,FALSE)</f>
        <v>K03157</v>
      </c>
      <c r="E514">
        <f>VLOOKUP(A514,A1_2019!$C$11:$R$66,12,FALSE)</f>
        <v>130601</v>
      </c>
    </row>
    <row r="515" spans="1:5" x14ac:dyDescent="0.25">
      <c r="A515">
        <f>A1_2019!C19</f>
        <v>158</v>
      </c>
      <c r="B515">
        <f>A1_2019!$N$8</f>
        <v>2014</v>
      </c>
      <c r="C515" t="str">
        <f>VLOOKUP(A515,[3]Tabelle1!$A$2:$C$53,2,FALSE)</f>
        <v>Wolfenbüttel</v>
      </c>
      <c r="D515" t="str">
        <f>VLOOKUP(A515,[3]Tabelle1!$A$2:$C$53,3,FALSE)</f>
        <v>K03158</v>
      </c>
      <c r="E515">
        <f>VLOOKUP(A515,A1_2019!$C$11:$R$66,12,FALSE)</f>
        <v>120035</v>
      </c>
    </row>
    <row r="516" spans="1:5" x14ac:dyDescent="0.25">
      <c r="A516">
        <f>A1_2019!C20</f>
        <v>159</v>
      </c>
      <c r="B516">
        <f>A1_2019!$N$8</f>
        <v>2014</v>
      </c>
      <c r="C516" t="str">
        <f>VLOOKUP(A516,[3]Tabelle1!$A$2:$C$53,2,FALSE)</f>
        <v>Göttingen</v>
      </c>
      <c r="D516" t="str">
        <f>VLOOKUP(A516,[3]Tabelle1!$A$2:$C$53,3,FALSE)</f>
        <v>K03159</v>
      </c>
      <c r="E516">
        <f>VLOOKUP(A516,A1_2019!$C$11:$R$66,12,FALSE)</f>
        <v>322509</v>
      </c>
    </row>
    <row r="517" spans="1:5" x14ac:dyDescent="0.25">
      <c r="A517">
        <f>A1_2019!C21</f>
        <v>159016</v>
      </c>
      <c r="B517">
        <f>A1_2019!$N$8</f>
        <v>2014</v>
      </c>
      <c r="C517" t="e">
        <f>VLOOKUP(A517,[3]Tabelle1!$A$2:$C$53,2,FALSE)</f>
        <v>#N/A</v>
      </c>
      <c r="D517" t="e">
        <f>VLOOKUP(A517,[3]Tabelle1!$A$2:$C$53,3,FALSE)</f>
        <v>#N/A</v>
      </c>
      <c r="E517">
        <f>VLOOKUP(A517,A1_2019!$C$11:$R$66,12,FALSE)</f>
        <v>116599</v>
      </c>
    </row>
    <row r="518" spans="1:5" x14ac:dyDescent="0.25">
      <c r="A518">
        <f>A1_2019!C22</f>
        <v>159999</v>
      </c>
      <c r="B518">
        <f>A1_2019!$N$8</f>
        <v>2014</v>
      </c>
      <c r="C518" t="e">
        <f>VLOOKUP(A518,[3]Tabelle1!$A$2:$C$53,2,FALSE)</f>
        <v>#N/A</v>
      </c>
      <c r="D518" t="e">
        <f>VLOOKUP(A518,[3]Tabelle1!$A$2:$C$53,3,FALSE)</f>
        <v>#N/A</v>
      </c>
      <c r="E518">
        <f>VLOOKUP(A518,A1_2019!$C$11:$R$66,12,FALSE)</f>
        <v>205910</v>
      </c>
    </row>
    <row r="519" spans="1:5" x14ac:dyDescent="0.25">
      <c r="A519">
        <f>A1_2019!C23</f>
        <v>1</v>
      </c>
      <c r="B519">
        <f>A1_2019!$N$8</f>
        <v>2014</v>
      </c>
      <c r="C519" t="str">
        <f>VLOOKUP(A519,[3]Tabelle1!$A$2:$C$53,2,FALSE)</f>
        <v>Statistische Region Braunschweig</v>
      </c>
      <c r="D519" t="str">
        <f>VLOOKUP(A519,[3]Tabelle1!$A$2:$C$53,3,FALSE)</f>
        <v>K031</v>
      </c>
      <c r="E519">
        <f>VLOOKUP(A519,A1_2019!$C$11:$R$66,12,FALSE)</f>
        <v>1579754</v>
      </c>
    </row>
    <row r="520" spans="1:5" x14ac:dyDescent="0.25">
      <c r="A520">
        <f>A1_2019!C24</f>
        <v>241</v>
      </c>
      <c r="B520">
        <f>A1_2019!$N$8</f>
        <v>2014</v>
      </c>
      <c r="C520" t="str">
        <f>VLOOKUP(A520,[3]Tabelle1!$A$2:$C$53,2,FALSE)</f>
        <v>Hannover Region</v>
      </c>
      <c r="D520" t="str">
        <f>VLOOKUP(A520,[3]Tabelle1!$A$2:$C$53,3,FALSE)</f>
        <v>K03241</v>
      </c>
      <c r="E520">
        <f>VLOOKUP(A520,A1_2019!$C$11:$R$66,12,FALSE)</f>
        <v>1128037</v>
      </c>
    </row>
    <row r="521" spans="1:5" x14ac:dyDescent="0.25">
      <c r="A521">
        <f>A1_2019!C25</f>
        <v>241001</v>
      </c>
      <c r="B521">
        <f>A1_2019!$N$8</f>
        <v>2014</v>
      </c>
      <c r="C521" t="str">
        <f>VLOOKUP(A521,[3]Tabelle1!$A$2:$C$53,2,FALSE)</f>
        <v>Hannover Landeshauptstadt</v>
      </c>
      <c r="D521" t="str">
        <f>VLOOKUP(A521,[3]Tabelle1!$A$2:$C$53,3,FALSE)</f>
        <v>K03241001</v>
      </c>
      <c r="E521">
        <f>VLOOKUP(A521,A1_2019!$C$11:$R$66,12,FALSE)</f>
        <v>523642</v>
      </c>
    </row>
    <row r="522" spans="1:5" x14ac:dyDescent="0.25">
      <c r="A522">
        <f>A1_2019!C26</f>
        <v>241999</v>
      </c>
      <c r="B522">
        <f>A1_2019!$N$8</f>
        <v>2014</v>
      </c>
      <c r="C522">
        <f>VLOOKUP(A522,[3]Tabelle1!$A$2:$C$53,2,FALSE)</f>
        <v>0</v>
      </c>
      <c r="D522">
        <f>VLOOKUP(A522,[3]Tabelle1!$A$2:$C$53,3,FALSE)</f>
        <v>0</v>
      </c>
      <c r="E522">
        <f>VLOOKUP(A522,A1_2019!$C$11:$R$66,12,FALSE)</f>
        <v>604395</v>
      </c>
    </row>
    <row r="523" spans="1:5" x14ac:dyDescent="0.25">
      <c r="A523">
        <f>A1_2019!C27</f>
        <v>251</v>
      </c>
      <c r="B523">
        <f>A1_2019!$N$8</f>
        <v>2014</v>
      </c>
      <c r="C523" t="str">
        <f>VLOOKUP(A523,[3]Tabelle1!$A$2:$C$53,2,FALSE)</f>
        <v>Diepholz</v>
      </c>
      <c r="D523" t="str">
        <f>VLOOKUP(A523,[3]Tabelle1!$A$2:$C$53,3,FALSE)</f>
        <v>K03251</v>
      </c>
      <c r="E523">
        <f>VLOOKUP(A523,A1_2019!$C$11:$R$66,12,FALSE)</f>
        <v>211093</v>
      </c>
    </row>
    <row r="524" spans="1:5" x14ac:dyDescent="0.25">
      <c r="A524">
        <f>A1_2019!C28</f>
        <v>252</v>
      </c>
      <c r="B524">
        <f>A1_2019!$N$8</f>
        <v>2014</v>
      </c>
      <c r="C524" t="str">
        <f>VLOOKUP(A524,[3]Tabelle1!$A$2:$C$53,2,FALSE)</f>
        <v>Hameln-Pyrmont</v>
      </c>
      <c r="D524" t="str">
        <f>VLOOKUP(A524,[3]Tabelle1!$A$2:$C$53,3,FALSE)</f>
        <v>K03252</v>
      </c>
      <c r="E524">
        <f>VLOOKUP(A524,A1_2019!$C$11:$R$66,12,FALSE)</f>
        <v>147813</v>
      </c>
    </row>
    <row r="525" spans="1:5" x14ac:dyDescent="0.25">
      <c r="A525">
        <f>A1_2019!C29</f>
        <v>254</v>
      </c>
      <c r="B525">
        <f>A1_2019!$N$8</f>
        <v>2014</v>
      </c>
      <c r="C525" t="str">
        <f>VLOOKUP(A525,[3]Tabelle1!$A$2:$C$53,2,FALSE)</f>
        <v>Hildesheim</v>
      </c>
      <c r="D525" t="str">
        <f>VLOOKUP(A525,[3]Tabelle1!$A$2:$C$53,3,FALSE)</f>
        <v>K03254</v>
      </c>
      <c r="E525">
        <f>VLOOKUP(A525,A1_2019!$C$11:$R$66,12,FALSE)</f>
        <v>274554</v>
      </c>
    </row>
    <row r="526" spans="1:5" x14ac:dyDescent="0.25">
      <c r="A526">
        <f>A1_2019!C30</f>
        <v>254021</v>
      </c>
      <c r="B526">
        <f>A1_2019!$N$8</f>
        <v>2014</v>
      </c>
      <c r="C526" t="e">
        <f>VLOOKUP(A526,[3]Tabelle1!$A$2:$C$53,2,FALSE)</f>
        <v>#N/A</v>
      </c>
      <c r="D526" t="e">
        <f>VLOOKUP(A526,[3]Tabelle1!$A$2:$C$53,3,FALSE)</f>
        <v>#N/A</v>
      </c>
      <c r="E526">
        <f>VLOOKUP(A526,A1_2019!$C$11:$R$66,12,FALSE)</f>
        <v>99979</v>
      </c>
    </row>
    <row r="527" spans="1:5" x14ac:dyDescent="0.25">
      <c r="A527">
        <f>A1_2019!C31</f>
        <v>254999</v>
      </c>
      <c r="B527">
        <f>A1_2019!$N$8</f>
        <v>2014</v>
      </c>
      <c r="C527" t="e">
        <f>VLOOKUP(A527,[3]Tabelle1!$A$2:$C$53,2,FALSE)</f>
        <v>#N/A</v>
      </c>
      <c r="D527" t="e">
        <f>VLOOKUP(A527,[3]Tabelle1!$A$2:$C$53,3,FALSE)</f>
        <v>#N/A</v>
      </c>
      <c r="E527">
        <f>VLOOKUP(A527,A1_2019!$C$11:$R$66,12,FALSE)</f>
        <v>174575</v>
      </c>
    </row>
    <row r="528" spans="1:5" x14ac:dyDescent="0.25">
      <c r="A528">
        <f>A1_2019!C32</f>
        <v>255</v>
      </c>
      <c r="B528">
        <f>A1_2019!$N$8</f>
        <v>2014</v>
      </c>
      <c r="C528" t="str">
        <f>VLOOKUP(A528,[3]Tabelle1!$A$2:$C$53,2,FALSE)</f>
        <v>Holzminden</v>
      </c>
      <c r="D528" t="str">
        <f>VLOOKUP(A528,[3]Tabelle1!$A$2:$C$53,3,FALSE)</f>
        <v>K03255</v>
      </c>
      <c r="E528">
        <f>VLOOKUP(A528,A1_2019!$C$11:$R$66,12,FALSE)</f>
        <v>71438</v>
      </c>
    </row>
    <row r="529" spans="1:5" x14ac:dyDescent="0.25">
      <c r="A529">
        <f>A1_2019!C33</f>
        <v>256</v>
      </c>
      <c r="B529">
        <f>A1_2019!$N$8</f>
        <v>2014</v>
      </c>
      <c r="C529" t="str">
        <f>VLOOKUP(A529,[3]Tabelle1!$A$2:$C$53,2,FALSE)</f>
        <v>Nienburg (Weser)</v>
      </c>
      <c r="D529" t="str">
        <f>VLOOKUP(A529,[3]Tabelle1!$A$2:$C$53,3,FALSE)</f>
        <v>K03256</v>
      </c>
      <c r="E529">
        <f>VLOOKUP(A529,A1_2019!$C$11:$R$66,12,FALSE)</f>
        <v>119631</v>
      </c>
    </row>
    <row r="530" spans="1:5" x14ac:dyDescent="0.25">
      <c r="A530">
        <f>A1_2019!C34</f>
        <v>257</v>
      </c>
      <c r="B530">
        <f>A1_2019!$N$8</f>
        <v>2014</v>
      </c>
      <c r="C530" t="str">
        <f>VLOOKUP(A530,[3]Tabelle1!$A$2:$C$53,2,FALSE)</f>
        <v>Schaumburg</v>
      </c>
      <c r="D530" t="str">
        <f>VLOOKUP(A530,[3]Tabelle1!$A$2:$C$53,3,FALSE)</f>
        <v>K03257</v>
      </c>
      <c r="E530">
        <f>VLOOKUP(A530,A1_2019!$C$11:$R$66,12,FALSE)</f>
        <v>155847</v>
      </c>
    </row>
    <row r="531" spans="1:5" x14ac:dyDescent="0.25">
      <c r="A531">
        <f>A1_2019!C35</f>
        <v>2</v>
      </c>
      <c r="B531">
        <f>A1_2019!$N$8</f>
        <v>2014</v>
      </c>
      <c r="C531" t="str">
        <f>VLOOKUP(A531,[3]Tabelle1!$A$2:$C$53,2,FALSE)</f>
        <v>Statistische Region Hannover</v>
      </c>
      <c r="D531" t="str">
        <f>VLOOKUP(A531,[3]Tabelle1!$A$2:$C$53,3,FALSE)</f>
        <v>K032</v>
      </c>
      <c r="E531">
        <f>VLOOKUP(A531,A1_2019!$C$11:$R$66,12,FALSE)</f>
        <v>2108413</v>
      </c>
    </row>
    <row r="532" spans="1:5" x14ac:dyDescent="0.25">
      <c r="A532">
        <f>A1_2019!C36</f>
        <v>351</v>
      </c>
      <c r="B532">
        <f>A1_2019!$N$8</f>
        <v>2014</v>
      </c>
      <c r="C532" t="str">
        <f>VLOOKUP(A532,[3]Tabelle1!$A$2:$C$53,2,FALSE)</f>
        <v>Celle</v>
      </c>
      <c r="D532" t="str">
        <f>VLOOKUP(A532,[3]Tabelle1!$A$2:$C$53,3,FALSE)</f>
        <v>K03351</v>
      </c>
      <c r="E532">
        <f>VLOOKUP(A532,A1_2019!$C$11:$R$66,12,FALSE)</f>
        <v>176157</v>
      </c>
    </row>
    <row r="533" spans="1:5" x14ac:dyDescent="0.25">
      <c r="A533">
        <f>A1_2019!C37</f>
        <v>352</v>
      </c>
      <c r="B533">
        <f>A1_2019!$N$8</f>
        <v>2014</v>
      </c>
      <c r="C533" t="str">
        <f>VLOOKUP(A533,[3]Tabelle1!$A$2:$C$53,2,FALSE)</f>
        <v>Cuxhaven</v>
      </c>
      <c r="D533" t="str">
        <f>VLOOKUP(A533,[3]Tabelle1!$A$2:$C$53,3,FALSE)</f>
        <v>K03352</v>
      </c>
      <c r="E533">
        <f>VLOOKUP(A533,A1_2019!$C$11:$R$66,12,FALSE)</f>
        <v>196787</v>
      </c>
    </row>
    <row r="534" spans="1:5" x14ac:dyDescent="0.25">
      <c r="A534">
        <f>A1_2019!C38</f>
        <v>353</v>
      </c>
      <c r="B534">
        <f>A1_2019!$N$8</f>
        <v>2014</v>
      </c>
      <c r="C534" t="str">
        <f>VLOOKUP(A534,[3]Tabelle1!$A$2:$C$53,2,FALSE)</f>
        <v>Harburg</v>
      </c>
      <c r="D534" t="str">
        <f>VLOOKUP(A534,[3]Tabelle1!$A$2:$C$53,3,FALSE)</f>
        <v>K03353</v>
      </c>
      <c r="E534">
        <f>VLOOKUP(A534,A1_2019!$C$11:$R$66,12,FALSE)</f>
        <v>245199</v>
      </c>
    </row>
    <row r="535" spans="1:5" x14ac:dyDescent="0.25">
      <c r="A535">
        <f>A1_2019!C39</f>
        <v>354</v>
      </c>
      <c r="B535">
        <f>A1_2019!$N$8</f>
        <v>2014</v>
      </c>
      <c r="C535" t="str">
        <f>VLOOKUP(A535,[3]Tabelle1!$A$2:$C$53,2,FALSE)</f>
        <v>Lüchow-Dannenberg</v>
      </c>
      <c r="D535" t="str">
        <f>VLOOKUP(A535,[3]Tabelle1!$A$2:$C$53,3,FALSE)</f>
        <v>K03354</v>
      </c>
      <c r="E535">
        <f>VLOOKUP(A535,A1_2019!$C$11:$R$66,12,FALSE)</f>
        <v>48728</v>
      </c>
    </row>
    <row r="536" spans="1:5" x14ac:dyDescent="0.25">
      <c r="A536">
        <f>A1_2019!C40</f>
        <v>355</v>
      </c>
      <c r="B536">
        <f>A1_2019!$N$8</f>
        <v>2014</v>
      </c>
      <c r="C536" t="str">
        <f>VLOOKUP(A536,[3]Tabelle1!$A$2:$C$53,2,FALSE)</f>
        <v>Lüneburg</v>
      </c>
      <c r="D536" t="str">
        <f>VLOOKUP(A536,[3]Tabelle1!$A$2:$C$53,3,FALSE)</f>
        <v>K03355</v>
      </c>
      <c r="E536">
        <f>VLOOKUP(A536,A1_2019!$C$11:$R$66,12,FALSE)</f>
        <v>178122</v>
      </c>
    </row>
    <row r="537" spans="1:5" x14ac:dyDescent="0.25">
      <c r="A537">
        <f>A1_2019!C41</f>
        <v>356</v>
      </c>
      <c r="B537">
        <f>A1_2019!$N$8</f>
        <v>2014</v>
      </c>
      <c r="C537" t="str">
        <f>VLOOKUP(A537,[3]Tabelle1!$A$2:$C$53,2,FALSE)</f>
        <v>Osterholz</v>
      </c>
      <c r="D537" t="str">
        <f>VLOOKUP(A537,[3]Tabelle1!$A$2:$C$53,3,FALSE)</f>
        <v>K03356</v>
      </c>
      <c r="E537">
        <f>VLOOKUP(A537,A1_2019!$C$11:$R$66,12,FALSE)</f>
        <v>111484</v>
      </c>
    </row>
    <row r="538" spans="1:5" x14ac:dyDescent="0.25">
      <c r="A538">
        <f>A1_2019!C42</f>
        <v>357</v>
      </c>
      <c r="B538">
        <f>A1_2019!$N$8</f>
        <v>2014</v>
      </c>
      <c r="C538" t="str">
        <f>VLOOKUP(A538,[3]Tabelle1!$A$2:$C$53,2,FALSE)</f>
        <v>Rotenburg (Wümme)</v>
      </c>
      <c r="D538" t="str">
        <f>VLOOKUP(A538,[3]Tabelle1!$A$2:$C$53,3,FALSE)</f>
        <v>K03357</v>
      </c>
      <c r="E538">
        <f>VLOOKUP(A538,A1_2019!$C$11:$R$66,12,FALSE)</f>
        <v>161842</v>
      </c>
    </row>
    <row r="539" spans="1:5" x14ac:dyDescent="0.25">
      <c r="A539">
        <f>A1_2019!C43</f>
        <v>358</v>
      </c>
      <c r="B539">
        <f>A1_2019!$N$8</f>
        <v>2014</v>
      </c>
      <c r="C539" t="str">
        <f>VLOOKUP(A539,[3]Tabelle1!$A$2:$C$53,2,FALSE)</f>
        <v>Heidekreis</v>
      </c>
      <c r="D539" t="str">
        <f>VLOOKUP(A539,[3]Tabelle1!$A$2:$C$53,3,FALSE)</f>
        <v>K03358</v>
      </c>
      <c r="E539">
        <f>VLOOKUP(A539,A1_2019!$C$11:$R$66,12,FALSE)</f>
        <v>136200</v>
      </c>
    </row>
    <row r="540" spans="1:5" x14ac:dyDescent="0.25">
      <c r="A540">
        <f>A1_2019!C44</f>
        <v>359</v>
      </c>
      <c r="B540">
        <f>A1_2019!$N$8</f>
        <v>2014</v>
      </c>
      <c r="C540" t="str">
        <f>VLOOKUP(A540,[3]Tabelle1!$A$2:$C$53,2,FALSE)</f>
        <v>Stade</v>
      </c>
      <c r="D540" t="str">
        <f>VLOOKUP(A540,[3]Tabelle1!$A$2:$C$53,3,FALSE)</f>
        <v>K03359</v>
      </c>
      <c r="E540">
        <f>VLOOKUP(A540,A1_2019!$C$11:$R$66,12,FALSE)</f>
        <v>197448</v>
      </c>
    </row>
    <row r="541" spans="1:5" x14ac:dyDescent="0.25">
      <c r="A541">
        <f>A1_2019!C45</f>
        <v>360</v>
      </c>
      <c r="B541">
        <f>A1_2019!$N$8</f>
        <v>2014</v>
      </c>
      <c r="C541" t="str">
        <f>VLOOKUP(A541,[3]Tabelle1!$A$2:$C$53,2,FALSE)</f>
        <v>Uelzen</v>
      </c>
      <c r="D541" t="str">
        <f>VLOOKUP(A541,[3]Tabelle1!$A$2:$C$53,3,FALSE)</f>
        <v>K03360</v>
      </c>
      <c r="E541">
        <f>VLOOKUP(A541,A1_2019!$C$11:$R$66,12,FALSE)</f>
        <v>92533</v>
      </c>
    </row>
    <row r="542" spans="1:5" x14ac:dyDescent="0.25">
      <c r="A542">
        <f>A1_2019!C46</f>
        <v>361</v>
      </c>
      <c r="B542">
        <f>A1_2019!$N$8</f>
        <v>2014</v>
      </c>
      <c r="C542" t="str">
        <f>VLOOKUP(A542,[3]Tabelle1!$A$2:$C$53,2,FALSE)</f>
        <v>Verden</v>
      </c>
      <c r="D542" t="str">
        <f>VLOOKUP(A542,[3]Tabelle1!$A$2:$C$53,3,FALSE)</f>
        <v>K03361</v>
      </c>
      <c r="E542">
        <f>VLOOKUP(A542,A1_2019!$C$11:$R$66,12,FALSE)</f>
        <v>133215</v>
      </c>
    </row>
    <row r="543" spans="1:5" x14ac:dyDescent="0.25">
      <c r="A543">
        <f>A1_2019!C47</f>
        <v>3</v>
      </c>
      <c r="B543">
        <f>A1_2019!$N$8</f>
        <v>2014</v>
      </c>
      <c r="C543" t="str">
        <f>VLOOKUP(A543,[3]Tabelle1!$A$2:$C$53,2,FALSE)</f>
        <v>Statistische Region Lüneburg</v>
      </c>
      <c r="D543" t="str">
        <f>VLOOKUP(A543,[3]Tabelle1!$A$2:$C$53,3,FALSE)</f>
        <v>K033</v>
      </c>
      <c r="E543">
        <f>VLOOKUP(A543,A1_2019!$C$11:$R$66,12,FALSE)</f>
        <v>1677715</v>
      </c>
    </row>
    <row r="544" spans="1:5" x14ac:dyDescent="0.25">
      <c r="A544">
        <f>A1_2019!C48</f>
        <v>401</v>
      </c>
      <c r="B544">
        <f>A1_2019!$N$8</f>
        <v>2014</v>
      </c>
      <c r="C544" t="str">
        <f>VLOOKUP(A544,[3]Tabelle1!$A$2:$C$53,2,FALSE)</f>
        <v>Delmenhorst.Stadt</v>
      </c>
      <c r="D544" t="str">
        <f>VLOOKUP(A544,[3]Tabelle1!$A$2:$C$53,3,FALSE)</f>
        <v>K03401</v>
      </c>
      <c r="E544">
        <f>VLOOKUP(A544,A1_2019!$C$11:$R$66,12,FALSE)</f>
        <v>74804</v>
      </c>
    </row>
    <row r="545" spans="1:5" x14ac:dyDescent="0.25">
      <c r="A545">
        <f>A1_2019!C49</f>
        <v>402</v>
      </c>
      <c r="B545">
        <f>A1_2019!$N$8</f>
        <v>2014</v>
      </c>
      <c r="C545" t="str">
        <f>VLOOKUP(A545,[3]Tabelle1!$A$2:$C$53,2,FALSE)</f>
        <v>Emden Stadt</v>
      </c>
      <c r="D545" t="str">
        <f>VLOOKUP(A545,[3]Tabelle1!$A$2:$C$53,3,FALSE)</f>
        <v>K03402</v>
      </c>
      <c r="E545">
        <f>VLOOKUP(A545,A1_2019!$C$11:$R$66,12,FALSE)</f>
        <v>50016</v>
      </c>
    </row>
    <row r="546" spans="1:5" x14ac:dyDescent="0.25">
      <c r="A546">
        <f>A1_2019!C50</f>
        <v>403</v>
      </c>
      <c r="B546">
        <f>A1_2019!$N$8</f>
        <v>2014</v>
      </c>
      <c r="C546" t="str">
        <f>VLOOKUP(A546,[3]Tabelle1!$A$2:$C$53,2,FALSE)</f>
        <v>Oldenburg (Oldb) Stadt</v>
      </c>
      <c r="D546" t="str">
        <f>VLOOKUP(A546,[3]Tabelle1!$A$2:$C$53,3,FALSE)</f>
        <v>K03403</v>
      </c>
      <c r="E546">
        <f>VLOOKUP(A546,A1_2019!$C$11:$R$66,12,FALSE)</f>
        <v>160907</v>
      </c>
    </row>
    <row r="547" spans="1:5" x14ac:dyDescent="0.25">
      <c r="A547">
        <f>A1_2019!C51</f>
        <v>404</v>
      </c>
      <c r="B547">
        <f>A1_2019!$N$8</f>
        <v>2014</v>
      </c>
      <c r="C547" t="str">
        <f>VLOOKUP(A547,[3]Tabelle1!$A$2:$C$53,2,FALSE)</f>
        <v>Osnabrück Stadt</v>
      </c>
      <c r="D547" t="str">
        <f>VLOOKUP(A547,[3]Tabelle1!$A$2:$C$53,3,FALSE)</f>
        <v>K03404</v>
      </c>
      <c r="E547">
        <f>VLOOKUP(A547,A1_2019!$C$11:$R$66,12,FALSE)</f>
        <v>156897</v>
      </c>
    </row>
    <row r="548" spans="1:5" x14ac:dyDescent="0.25">
      <c r="A548">
        <f>A1_2019!C52</f>
        <v>405</v>
      </c>
      <c r="B548">
        <f>A1_2019!$N$8</f>
        <v>2014</v>
      </c>
      <c r="C548" t="str">
        <f>VLOOKUP(A548,[3]Tabelle1!$A$2:$C$53,2,FALSE)</f>
        <v>Wilhelmshaven Stadt</v>
      </c>
      <c r="D548" t="str">
        <f>VLOOKUP(A548,[3]Tabelle1!$A$2:$C$53,3,FALSE)</f>
        <v>K03405</v>
      </c>
      <c r="E548">
        <f>VLOOKUP(A548,A1_2019!$C$11:$R$66,12,FALSE)</f>
        <v>75534</v>
      </c>
    </row>
    <row r="549" spans="1:5" x14ac:dyDescent="0.25">
      <c r="A549">
        <f>A1_2019!C53</f>
        <v>451</v>
      </c>
      <c r="B549">
        <f>A1_2019!$N$8</f>
        <v>2014</v>
      </c>
      <c r="C549" t="str">
        <f>VLOOKUP(A549,[3]Tabelle1!$A$2:$C$53,2,FALSE)</f>
        <v>Ammerland</v>
      </c>
      <c r="D549" t="str">
        <f>VLOOKUP(A549,[3]Tabelle1!$A$2:$C$53,3,FALSE)</f>
        <v>K03451</v>
      </c>
      <c r="E549">
        <f>VLOOKUP(A549,A1_2019!$C$11:$R$66,12,FALSE)</f>
        <v>119917</v>
      </c>
    </row>
    <row r="550" spans="1:5" x14ac:dyDescent="0.25">
      <c r="A550">
        <f>A1_2019!C54</f>
        <v>452</v>
      </c>
      <c r="B550">
        <f>A1_2019!$N$8</f>
        <v>2014</v>
      </c>
      <c r="C550" t="str">
        <f>VLOOKUP(A550,[3]Tabelle1!$A$2:$C$53,2,FALSE)</f>
        <v>Aurich</v>
      </c>
      <c r="D550" t="str">
        <f>VLOOKUP(A550,[3]Tabelle1!$A$2:$C$53,3,FALSE)</f>
        <v>K03452</v>
      </c>
      <c r="E550">
        <f>VLOOKUP(A550,A1_2019!$C$11:$R$66,12,FALSE)</f>
        <v>187998</v>
      </c>
    </row>
    <row r="551" spans="1:5" x14ac:dyDescent="0.25">
      <c r="A551">
        <f>A1_2019!C55</f>
        <v>453</v>
      </c>
      <c r="B551">
        <f>A1_2019!$N$8</f>
        <v>2014</v>
      </c>
      <c r="C551" t="str">
        <f>VLOOKUP(A551,[3]Tabelle1!$A$2:$C$53,2,FALSE)</f>
        <v>Cloppenburg</v>
      </c>
      <c r="D551" t="str">
        <f>VLOOKUP(A551,[3]Tabelle1!$A$2:$C$53,3,FALSE)</f>
        <v>K03453</v>
      </c>
      <c r="E551">
        <f>VLOOKUP(A551,A1_2019!$C$11:$R$66,12,FALSE)</f>
        <v>162350</v>
      </c>
    </row>
    <row r="552" spans="1:5" x14ac:dyDescent="0.25">
      <c r="A552">
        <f>A1_2019!C56</f>
        <v>454</v>
      </c>
      <c r="B552">
        <f>A1_2019!$N$8</f>
        <v>2014</v>
      </c>
      <c r="C552" t="str">
        <f>VLOOKUP(A552,[3]Tabelle1!$A$2:$C$53,2,FALSE)</f>
        <v>Emsland</v>
      </c>
      <c r="D552" t="str">
        <f>VLOOKUP(A552,[3]Tabelle1!$A$2:$C$53,3,FALSE)</f>
        <v>K03454</v>
      </c>
      <c r="E552">
        <f>VLOOKUP(A552,A1_2019!$C$11:$R$66,12,FALSE)</f>
        <v>315757</v>
      </c>
    </row>
    <row r="553" spans="1:5" x14ac:dyDescent="0.25">
      <c r="A553">
        <f>A1_2019!C57</f>
        <v>455</v>
      </c>
      <c r="B553">
        <f>A1_2019!$N$8</f>
        <v>2014</v>
      </c>
      <c r="C553" t="str">
        <f>VLOOKUP(A553,[3]Tabelle1!$A$2:$C$53,2,FALSE)</f>
        <v>Friesland</v>
      </c>
      <c r="D553" t="str">
        <f>VLOOKUP(A553,[3]Tabelle1!$A$2:$C$53,3,FALSE)</f>
        <v>K03455</v>
      </c>
      <c r="E553">
        <f>VLOOKUP(A553,A1_2019!$C$11:$R$66,12,FALSE)</f>
        <v>96937</v>
      </c>
    </row>
    <row r="554" spans="1:5" x14ac:dyDescent="0.25">
      <c r="A554">
        <f>A1_2019!C58</f>
        <v>456</v>
      </c>
      <c r="B554">
        <f>A1_2019!$N$8</f>
        <v>2014</v>
      </c>
      <c r="C554" t="str">
        <f>VLOOKUP(A554,[3]Tabelle1!$A$2:$C$53,2,FALSE)</f>
        <v>Grafschaft Bentheim</v>
      </c>
      <c r="D554" t="str">
        <f>VLOOKUP(A554,[3]Tabelle1!$A$2:$C$53,3,FALSE)</f>
        <v>K03456</v>
      </c>
      <c r="E554">
        <f>VLOOKUP(A554,A1_2019!$C$11:$R$66,12,FALSE)</f>
        <v>134329</v>
      </c>
    </row>
    <row r="555" spans="1:5" x14ac:dyDescent="0.25">
      <c r="A555">
        <f>A1_2019!C59</f>
        <v>457</v>
      </c>
      <c r="B555">
        <f>A1_2019!$N$8</f>
        <v>2014</v>
      </c>
      <c r="C555" t="str">
        <f>VLOOKUP(A555,[3]Tabelle1!$A$2:$C$53,2,FALSE)</f>
        <v>Leer</v>
      </c>
      <c r="D555" t="str">
        <f>VLOOKUP(A555,[3]Tabelle1!$A$2:$C$53,3,FALSE)</f>
        <v>K03457</v>
      </c>
      <c r="E555">
        <f>VLOOKUP(A555,A1_2019!$C$11:$R$66,12,FALSE)</f>
        <v>165809</v>
      </c>
    </row>
    <row r="556" spans="1:5" x14ac:dyDescent="0.25">
      <c r="A556">
        <f>A1_2019!C60</f>
        <v>458</v>
      </c>
      <c r="B556">
        <f>A1_2019!$N$8</f>
        <v>2014</v>
      </c>
      <c r="C556" t="str">
        <f>VLOOKUP(A556,[3]Tabelle1!$A$2:$C$53,2,FALSE)</f>
        <v>Oldenburg</v>
      </c>
      <c r="D556" t="str">
        <f>VLOOKUP(A556,[3]Tabelle1!$A$2:$C$53,3,FALSE)</f>
        <v>K03458</v>
      </c>
      <c r="E556">
        <f>VLOOKUP(A556,A1_2019!$C$11:$R$66,12,FALSE)</f>
        <v>126798</v>
      </c>
    </row>
    <row r="557" spans="1:5" x14ac:dyDescent="0.25">
      <c r="A557">
        <f>A1_2019!C61</f>
        <v>459</v>
      </c>
      <c r="B557">
        <f>A1_2019!$N$8</f>
        <v>2014</v>
      </c>
      <c r="C557" t="str">
        <f>VLOOKUP(A557,[3]Tabelle1!$A$2:$C$53,2,FALSE)</f>
        <v>Osnabrück</v>
      </c>
      <c r="D557" t="str">
        <f>VLOOKUP(A557,[3]Tabelle1!$A$2:$C$53,3,FALSE)</f>
        <v>K03459</v>
      </c>
      <c r="E557">
        <f>VLOOKUP(A557,A1_2019!$C$11:$R$66,12,FALSE)</f>
        <v>351316</v>
      </c>
    </row>
    <row r="558" spans="1:5" x14ac:dyDescent="0.25">
      <c r="A558">
        <f>A1_2019!C62</f>
        <v>460</v>
      </c>
      <c r="B558">
        <f>A1_2019!$N$8</f>
        <v>2014</v>
      </c>
      <c r="C558" t="str">
        <f>VLOOKUP(A558,[3]Tabelle1!$A$2:$C$53,2,FALSE)</f>
        <v>Vechta</v>
      </c>
      <c r="D558" t="str">
        <f>VLOOKUP(A558,[3]Tabelle1!$A$2:$C$53,3,FALSE)</f>
        <v>K03460</v>
      </c>
      <c r="E558">
        <f>VLOOKUP(A558,A1_2019!$C$11:$R$66,12,FALSE)</f>
        <v>136184</v>
      </c>
    </row>
    <row r="559" spans="1:5" x14ac:dyDescent="0.25">
      <c r="A559">
        <f>A1_2019!C63</f>
        <v>461</v>
      </c>
      <c r="B559">
        <f>A1_2019!$N$8</f>
        <v>2014</v>
      </c>
      <c r="C559" t="str">
        <f>VLOOKUP(A559,[3]Tabelle1!$A$2:$C$53,2,FALSE)</f>
        <v>Wesermarsch</v>
      </c>
      <c r="D559" t="str">
        <f>VLOOKUP(A559,[3]Tabelle1!$A$2:$C$53,3,FALSE)</f>
        <v>K03461</v>
      </c>
      <c r="E559">
        <f>VLOOKUP(A559,A1_2019!$C$11:$R$66,12,FALSE)</f>
        <v>88765</v>
      </c>
    </row>
    <row r="560" spans="1:5" x14ac:dyDescent="0.25">
      <c r="A560">
        <f>A1_2019!C64</f>
        <v>462</v>
      </c>
      <c r="B560">
        <f>A1_2019!$N$8</f>
        <v>2014</v>
      </c>
      <c r="C560" t="str">
        <f>VLOOKUP(A560,[3]Tabelle1!$A$2:$C$53,2,FALSE)</f>
        <v>Wittmund</v>
      </c>
      <c r="D560" t="str">
        <f>VLOOKUP(A560,[3]Tabelle1!$A$2:$C$53,3,FALSE)</f>
        <v>K03462</v>
      </c>
      <c r="E560">
        <f>VLOOKUP(A560,A1_2019!$C$11:$R$66,12,FALSE)</f>
        <v>56539</v>
      </c>
    </row>
    <row r="561" spans="1:5" x14ac:dyDescent="0.25">
      <c r="A561">
        <f>A1_2019!C65</f>
        <v>4</v>
      </c>
      <c r="B561">
        <f>A1_2019!$N$8</f>
        <v>2014</v>
      </c>
      <c r="C561" t="str">
        <f>VLOOKUP(A561,[3]Tabelle1!$A$2:$C$53,2,FALSE)</f>
        <v>Statistische Region Weser-Ems</v>
      </c>
      <c r="D561" t="str">
        <f>VLOOKUP(A561,[3]Tabelle1!$A$2:$C$53,3,FALSE)</f>
        <v>K034</v>
      </c>
      <c r="E561">
        <f>VLOOKUP(A561,A1_2019!$C$11:$R$66,12,FALSE)</f>
        <v>2460857</v>
      </c>
    </row>
    <row r="562" spans="1:5" x14ac:dyDescent="0.25">
      <c r="A562">
        <f>A1_2019!C66</f>
        <v>0</v>
      </c>
      <c r="B562">
        <f>A1_2019!$N$8</f>
        <v>2014</v>
      </c>
      <c r="C562" t="str">
        <f>VLOOKUP(A562,[3]Tabelle1!$A$2:$C$53,2,FALSE)</f>
        <v>Niedersachsen</v>
      </c>
      <c r="D562" t="str">
        <f>VLOOKUP(A562,[3]Tabelle1!$A$2:$C$53,3,FALSE)</f>
        <v>K030</v>
      </c>
      <c r="E562">
        <f>VLOOKUP(A562,A1_2019!$C$11:$R$66,12,FALSE)</f>
        <v>7826739</v>
      </c>
    </row>
    <row r="563" spans="1:5" x14ac:dyDescent="0.25">
      <c r="A563">
        <f>A1_2019!C11</f>
        <v>101</v>
      </c>
      <c r="B563">
        <f>A1_2019!$O$8</f>
        <v>2015</v>
      </c>
      <c r="C563" t="str">
        <f>VLOOKUP(A563,[3]Tabelle1!$A$2:$C$53,2,FALSE)</f>
        <v>Braunschweig Stadt</v>
      </c>
      <c r="D563" t="str">
        <f>VLOOKUP(A563,[3]Tabelle1!$A$2:$C$53,3,FALSE)</f>
        <v>K03101</v>
      </c>
      <c r="E563">
        <f>VLOOKUP(A563,A1_2019!$C$11:$R$66,13,FALSE)</f>
        <v>251364</v>
      </c>
    </row>
    <row r="564" spans="1:5" x14ac:dyDescent="0.25">
      <c r="A564">
        <f>A1_2019!C12</f>
        <v>102</v>
      </c>
      <c r="B564">
        <f>A1_2019!$O$8</f>
        <v>2015</v>
      </c>
      <c r="C564" t="str">
        <f>VLOOKUP(A564,[3]Tabelle1!$A$2:$C$53,2,FALSE)</f>
        <v>Salzgitter Stadt</v>
      </c>
      <c r="D564" t="str">
        <f>VLOOKUP(A564,[3]Tabelle1!$A$2:$C$53,3,FALSE)</f>
        <v>K03102</v>
      </c>
      <c r="E564">
        <f>VLOOKUP(A564,A1_2019!$C$11:$R$66,13,FALSE)</f>
        <v>101079</v>
      </c>
    </row>
    <row r="565" spans="1:5" x14ac:dyDescent="0.25">
      <c r="A565">
        <f>A1_2019!C13</f>
        <v>103</v>
      </c>
      <c r="B565">
        <f>A1_2019!$O$8</f>
        <v>2015</v>
      </c>
      <c r="C565" t="str">
        <f>VLOOKUP(A565,[3]Tabelle1!$A$2:$C$53,2,FALSE)</f>
        <v>Wolfsburg Stadt</v>
      </c>
      <c r="D565" t="str">
        <f>VLOOKUP(A565,[3]Tabelle1!$A$2:$C$53,3,FALSE)</f>
        <v>K03103</v>
      </c>
      <c r="E565">
        <f>VLOOKUP(A565,A1_2019!$C$11:$R$66,13,FALSE)</f>
        <v>124045</v>
      </c>
    </row>
    <row r="566" spans="1:5" x14ac:dyDescent="0.25">
      <c r="A566">
        <f>A1_2019!C14</f>
        <v>151</v>
      </c>
      <c r="B566">
        <f>A1_2019!$O$8</f>
        <v>2015</v>
      </c>
      <c r="C566" t="str">
        <f>VLOOKUP(A566,[3]Tabelle1!$A$2:$C$53,2,FALSE)</f>
        <v>Gifhorn</v>
      </c>
      <c r="D566" t="str">
        <f>VLOOKUP(A566,[3]Tabelle1!$A$2:$C$53,3,FALSE)</f>
        <v>K03151</v>
      </c>
      <c r="E566">
        <f>VLOOKUP(A566,A1_2019!$C$11:$R$66,13,FALSE)</f>
        <v>174205</v>
      </c>
    </row>
    <row r="567" spans="1:5" x14ac:dyDescent="0.25">
      <c r="A567">
        <f>A1_2019!C15</f>
        <v>153</v>
      </c>
      <c r="B567">
        <f>A1_2019!$O$8</f>
        <v>2015</v>
      </c>
      <c r="C567" t="str">
        <f>VLOOKUP(A567,[3]Tabelle1!$A$2:$C$53,2,FALSE)</f>
        <v>Goslar</v>
      </c>
      <c r="D567" t="str">
        <f>VLOOKUP(A567,[3]Tabelle1!$A$2:$C$53,3,FALSE)</f>
        <v>K03153</v>
      </c>
      <c r="E567">
        <f>VLOOKUP(A567,A1_2019!$C$11:$R$66,13,FALSE)</f>
        <v>138236</v>
      </c>
    </row>
    <row r="568" spans="1:5" x14ac:dyDescent="0.25">
      <c r="A568">
        <f>A1_2019!C16</f>
        <v>154</v>
      </c>
      <c r="B568">
        <f>A1_2019!$O$8</f>
        <v>2015</v>
      </c>
      <c r="C568" t="str">
        <f>VLOOKUP(A568,[3]Tabelle1!$A$2:$C$53,2,FALSE)</f>
        <v>Helmstedt</v>
      </c>
      <c r="D568" t="str">
        <f>VLOOKUP(A568,[3]Tabelle1!$A$2:$C$53,3,FALSE)</f>
        <v>K03154</v>
      </c>
      <c r="E568">
        <f>VLOOKUP(A568,A1_2019!$C$11:$R$66,13,FALSE)</f>
        <v>91500</v>
      </c>
    </row>
    <row r="569" spans="1:5" x14ac:dyDescent="0.25">
      <c r="A569">
        <f>A1_2019!C17</f>
        <v>155</v>
      </c>
      <c r="B569">
        <f>A1_2019!$O$8</f>
        <v>2015</v>
      </c>
      <c r="C569" t="str">
        <f>VLOOKUP(A569,[3]Tabelle1!$A$2:$C$53,2,FALSE)</f>
        <v>Northeim</v>
      </c>
      <c r="D569" t="str">
        <f>VLOOKUP(A569,[3]Tabelle1!$A$2:$C$53,3,FALSE)</f>
        <v>K03155</v>
      </c>
      <c r="E569">
        <f>VLOOKUP(A569,A1_2019!$C$11:$R$66,13,FALSE)</f>
        <v>134896</v>
      </c>
    </row>
    <row r="570" spans="1:5" x14ac:dyDescent="0.25">
      <c r="A570">
        <f>A1_2019!C18</f>
        <v>157</v>
      </c>
      <c r="B570">
        <f>A1_2019!$O$8</f>
        <v>2015</v>
      </c>
      <c r="C570" t="str">
        <f>VLOOKUP(A570,[3]Tabelle1!$A$2:$C$53,2,FALSE)</f>
        <v>Peine</v>
      </c>
      <c r="D570" t="str">
        <f>VLOOKUP(A570,[3]Tabelle1!$A$2:$C$53,3,FALSE)</f>
        <v>K03157</v>
      </c>
      <c r="E570">
        <f>VLOOKUP(A570,A1_2019!$C$11:$R$66,13,FALSE)</f>
        <v>132320</v>
      </c>
    </row>
    <row r="571" spans="1:5" x14ac:dyDescent="0.25">
      <c r="A571">
        <f>A1_2019!C19</f>
        <v>158</v>
      </c>
      <c r="B571">
        <f>A1_2019!$O$8</f>
        <v>2015</v>
      </c>
      <c r="C571" t="str">
        <f>VLOOKUP(A571,[3]Tabelle1!$A$2:$C$53,2,FALSE)</f>
        <v>Wolfenbüttel</v>
      </c>
      <c r="D571" t="str">
        <f>VLOOKUP(A571,[3]Tabelle1!$A$2:$C$53,3,FALSE)</f>
        <v>K03158</v>
      </c>
      <c r="E571">
        <f>VLOOKUP(A571,A1_2019!$C$11:$R$66,13,FALSE)</f>
        <v>120981</v>
      </c>
    </row>
    <row r="572" spans="1:5" x14ac:dyDescent="0.25">
      <c r="A572">
        <f>A1_2019!C20</f>
        <v>159</v>
      </c>
      <c r="B572">
        <f>A1_2019!$O$8</f>
        <v>2015</v>
      </c>
      <c r="C572" t="str">
        <f>VLOOKUP(A572,[3]Tabelle1!$A$2:$C$53,2,FALSE)</f>
        <v>Göttingen</v>
      </c>
      <c r="D572" t="str">
        <f>VLOOKUP(A572,[3]Tabelle1!$A$2:$C$53,3,FALSE)</f>
        <v>K03159</v>
      </c>
      <c r="E572">
        <f>VLOOKUP(A572,A1_2019!$C$11:$R$66,13,FALSE)</f>
        <v>325261</v>
      </c>
    </row>
    <row r="573" spans="1:5" x14ac:dyDescent="0.25">
      <c r="A573">
        <f>A1_2019!C21</f>
        <v>159016</v>
      </c>
      <c r="B573">
        <f>A1_2019!$O$8</f>
        <v>2015</v>
      </c>
      <c r="C573" t="e">
        <f>VLOOKUP(A573,[3]Tabelle1!$A$2:$C$53,2,FALSE)</f>
        <v>#N/A</v>
      </c>
      <c r="D573" t="e">
        <f>VLOOKUP(A573,[3]Tabelle1!$A$2:$C$53,3,FALSE)</f>
        <v>#N/A</v>
      </c>
      <c r="E573">
        <f>VLOOKUP(A573,A1_2019!$C$11:$R$66,13,FALSE)</f>
        <v>117406</v>
      </c>
    </row>
    <row r="574" spans="1:5" x14ac:dyDescent="0.25">
      <c r="A574">
        <f>A1_2019!C22</f>
        <v>159999</v>
      </c>
      <c r="B574">
        <f>A1_2019!$O$8</f>
        <v>2015</v>
      </c>
      <c r="C574" t="e">
        <f>VLOOKUP(A574,[3]Tabelle1!$A$2:$C$53,2,FALSE)</f>
        <v>#N/A</v>
      </c>
      <c r="D574" t="e">
        <f>VLOOKUP(A574,[3]Tabelle1!$A$2:$C$53,3,FALSE)</f>
        <v>#N/A</v>
      </c>
      <c r="E574">
        <f>VLOOKUP(A574,A1_2019!$C$11:$R$66,13,FALSE)</f>
        <v>207855</v>
      </c>
    </row>
    <row r="575" spans="1:5" x14ac:dyDescent="0.25">
      <c r="A575">
        <f>A1_2019!C23</f>
        <v>1</v>
      </c>
      <c r="B575">
        <f>A1_2019!$O$8</f>
        <v>2015</v>
      </c>
      <c r="C575" t="str">
        <f>VLOOKUP(A575,[3]Tabelle1!$A$2:$C$53,2,FALSE)</f>
        <v>Statistische Region Braunschweig</v>
      </c>
      <c r="D575" t="str">
        <f>VLOOKUP(A575,[3]Tabelle1!$A$2:$C$53,3,FALSE)</f>
        <v>K031</v>
      </c>
      <c r="E575">
        <f>VLOOKUP(A575,A1_2019!$C$11:$R$66,13,FALSE)</f>
        <v>1598164</v>
      </c>
    </row>
    <row r="576" spans="1:5" x14ac:dyDescent="0.25">
      <c r="A576">
        <f>A1_2019!C24</f>
        <v>241</v>
      </c>
      <c r="B576">
        <f>A1_2019!$O$8</f>
        <v>2015</v>
      </c>
      <c r="C576" t="str">
        <f>VLOOKUP(A576,[3]Tabelle1!$A$2:$C$53,2,FALSE)</f>
        <v>Hannover Region</v>
      </c>
      <c r="D576" t="str">
        <f>VLOOKUP(A576,[3]Tabelle1!$A$2:$C$53,3,FALSE)</f>
        <v>K03241</v>
      </c>
      <c r="E576">
        <f>VLOOKUP(A576,A1_2019!$C$11:$R$66,13,FALSE)</f>
        <v>1144481</v>
      </c>
    </row>
    <row r="577" spans="1:5" x14ac:dyDescent="0.25">
      <c r="A577">
        <f>A1_2019!C25</f>
        <v>241001</v>
      </c>
      <c r="B577">
        <f>A1_2019!$O$8</f>
        <v>2015</v>
      </c>
      <c r="C577" t="str">
        <f>VLOOKUP(A577,[3]Tabelle1!$A$2:$C$53,2,FALSE)</f>
        <v>Hannover Landeshauptstadt</v>
      </c>
      <c r="D577" t="str">
        <f>VLOOKUP(A577,[3]Tabelle1!$A$2:$C$53,3,FALSE)</f>
        <v>K03241001</v>
      </c>
      <c r="E577">
        <f>VLOOKUP(A577,A1_2019!$C$11:$R$66,13,FALSE)</f>
        <v>532163</v>
      </c>
    </row>
    <row r="578" spans="1:5" x14ac:dyDescent="0.25">
      <c r="A578">
        <f>A1_2019!C26</f>
        <v>241999</v>
      </c>
      <c r="B578">
        <f>A1_2019!$O$8</f>
        <v>2015</v>
      </c>
      <c r="C578">
        <f>VLOOKUP(A578,[3]Tabelle1!$A$2:$C$53,2,FALSE)</f>
        <v>0</v>
      </c>
      <c r="D578">
        <f>VLOOKUP(A578,[3]Tabelle1!$A$2:$C$53,3,FALSE)</f>
        <v>0</v>
      </c>
      <c r="E578">
        <f>VLOOKUP(A578,A1_2019!$C$11:$R$66,13,FALSE)</f>
        <v>612318</v>
      </c>
    </row>
    <row r="579" spans="1:5" x14ac:dyDescent="0.25">
      <c r="A579">
        <f>A1_2019!C27</f>
        <v>251</v>
      </c>
      <c r="B579">
        <f>A1_2019!$O$8</f>
        <v>2015</v>
      </c>
      <c r="C579" t="str">
        <f>VLOOKUP(A579,[3]Tabelle1!$A$2:$C$53,2,FALSE)</f>
        <v>Diepholz</v>
      </c>
      <c r="D579" t="str">
        <f>VLOOKUP(A579,[3]Tabelle1!$A$2:$C$53,3,FALSE)</f>
        <v>K03251</v>
      </c>
      <c r="E579">
        <f>VLOOKUP(A579,A1_2019!$C$11:$R$66,13,FALSE)</f>
        <v>213976</v>
      </c>
    </row>
    <row r="580" spans="1:5" x14ac:dyDescent="0.25">
      <c r="A580">
        <f>A1_2019!C28</f>
        <v>252</v>
      </c>
      <c r="B580">
        <f>A1_2019!$O$8</f>
        <v>2015</v>
      </c>
      <c r="C580" t="str">
        <f>VLOOKUP(A580,[3]Tabelle1!$A$2:$C$53,2,FALSE)</f>
        <v>Hameln-Pyrmont</v>
      </c>
      <c r="D580" t="str">
        <f>VLOOKUP(A580,[3]Tabelle1!$A$2:$C$53,3,FALSE)</f>
        <v>K03252</v>
      </c>
      <c r="E580">
        <f>VLOOKUP(A580,A1_2019!$C$11:$R$66,13,FALSE)</f>
        <v>148281</v>
      </c>
    </row>
    <row r="581" spans="1:5" x14ac:dyDescent="0.25">
      <c r="A581">
        <f>A1_2019!C29</f>
        <v>254</v>
      </c>
      <c r="B581">
        <f>A1_2019!$O$8</f>
        <v>2015</v>
      </c>
      <c r="C581" t="str">
        <f>VLOOKUP(A581,[3]Tabelle1!$A$2:$C$53,2,FALSE)</f>
        <v>Hildesheim</v>
      </c>
      <c r="D581" t="str">
        <f>VLOOKUP(A581,[3]Tabelle1!$A$2:$C$53,3,FALSE)</f>
        <v>K03254</v>
      </c>
      <c r="E581">
        <f>VLOOKUP(A581,A1_2019!$C$11:$R$66,13,FALSE)</f>
        <v>277055</v>
      </c>
    </row>
    <row r="582" spans="1:5" x14ac:dyDescent="0.25">
      <c r="A582">
        <f>A1_2019!C30</f>
        <v>254021</v>
      </c>
      <c r="B582">
        <f>A1_2019!$O$8</f>
        <v>2015</v>
      </c>
      <c r="C582" t="e">
        <f>VLOOKUP(A582,[3]Tabelle1!$A$2:$C$53,2,FALSE)</f>
        <v>#N/A</v>
      </c>
      <c r="D582" t="e">
        <f>VLOOKUP(A582,[3]Tabelle1!$A$2:$C$53,3,FALSE)</f>
        <v>#N/A</v>
      </c>
      <c r="E582">
        <f>VLOOKUP(A582,A1_2019!$C$11:$R$66,13,FALSE)</f>
        <v>101667</v>
      </c>
    </row>
    <row r="583" spans="1:5" x14ac:dyDescent="0.25">
      <c r="A583">
        <f>A1_2019!C31</f>
        <v>254999</v>
      </c>
      <c r="B583">
        <f>A1_2019!$O$8</f>
        <v>2015</v>
      </c>
      <c r="C583" t="e">
        <f>VLOOKUP(A583,[3]Tabelle1!$A$2:$C$53,2,FALSE)</f>
        <v>#N/A</v>
      </c>
      <c r="D583" t="e">
        <f>VLOOKUP(A583,[3]Tabelle1!$A$2:$C$53,3,FALSE)</f>
        <v>#N/A</v>
      </c>
      <c r="E583">
        <f>VLOOKUP(A583,A1_2019!$C$11:$R$66,13,FALSE)</f>
        <v>175388</v>
      </c>
    </row>
    <row r="584" spans="1:5" x14ac:dyDescent="0.25">
      <c r="A584">
        <f>A1_2019!C32</f>
        <v>255</v>
      </c>
      <c r="B584">
        <f>A1_2019!$O$8</f>
        <v>2015</v>
      </c>
      <c r="C584" t="str">
        <f>VLOOKUP(A584,[3]Tabelle1!$A$2:$C$53,2,FALSE)</f>
        <v>Holzminden</v>
      </c>
      <c r="D584" t="str">
        <f>VLOOKUP(A584,[3]Tabelle1!$A$2:$C$53,3,FALSE)</f>
        <v>K03255</v>
      </c>
      <c r="E584">
        <f>VLOOKUP(A584,A1_2019!$C$11:$R$66,13,FALSE)</f>
        <v>71659</v>
      </c>
    </row>
    <row r="585" spans="1:5" x14ac:dyDescent="0.25">
      <c r="A585">
        <f>A1_2019!C33</f>
        <v>256</v>
      </c>
      <c r="B585">
        <f>A1_2019!$O$8</f>
        <v>2015</v>
      </c>
      <c r="C585" t="str">
        <f>VLOOKUP(A585,[3]Tabelle1!$A$2:$C$53,2,FALSE)</f>
        <v>Nienburg (Weser)</v>
      </c>
      <c r="D585" t="str">
        <f>VLOOKUP(A585,[3]Tabelle1!$A$2:$C$53,3,FALSE)</f>
        <v>K03256</v>
      </c>
      <c r="E585">
        <f>VLOOKUP(A585,A1_2019!$C$11:$R$66,13,FALSE)</f>
        <v>120632</v>
      </c>
    </row>
    <row r="586" spans="1:5" x14ac:dyDescent="0.25">
      <c r="A586">
        <f>A1_2019!C34</f>
        <v>257</v>
      </c>
      <c r="B586">
        <f>A1_2019!$O$8</f>
        <v>2015</v>
      </c>
      <c r="C586" t="str">
        <f>VLOOKUP(A586,[3]Tabelle1!$A$2:$C$53,2,FALSE)</f>
        <v>Schaumburg</v>
      </c>
      <c r="D586" t="str">
        <f>VLOOKUP(A586,[3]Tabelle1!$A$2:$C$53,3,FALSE)</f>
        <v>K03257</v>
      </c>
      <c r="E586">
        <f>VLOOKUP(A586,A1_2019!$C$11:$R$66,13,FALSE)</f>
        <v>156206</v>
      </c>
    </row>
    <row r="587" spans="1:5" x14ac:dyDescent="0.25">
      <c r="A587">
        <f>A1_2019!C35</f>
        <v>2</v>
      </c>
      <c r="B587">
        <f>A1_2019!$O$8</f>
        <v>2015</v>
      </c>
      <c r="C587" t="str">
        <f>VLOOKUP(A587,[3]Tabelle1!$A$2:$C$53,2,FALSE)</f>
        <v>Statistische Region Hannover</v>
      </c>
      <c r="D587" t="str">
        <f>VLOOKUP(A587,[3]Tabelle1!$A$2:$C$53,3,FALSE)</f>
        <v>K032</v>
      </c>
      <c r="E587">
        <f>VLOOKUP(A587,A1_2019!$C$11:$R$66,13,FALSE)</f>
        <v>2132290</v>
      </c>
    </row>
    <row r="588" spans="1:5" x14ac:dyDescent="0.25">
      <c r="A588">
        <f>A1_2019!C36</f>
        <v>351</v>
      </c>
      <c r="B588">
        <f>A1_2019!$O$8</f>
        <v>2015</v>
      </c>
      <c r="C588" t="str">
        <f>VLOOKUP(A588,[3]Tabelle1!$A$2:$C$53,2,FALSE)</f>
        <v>Celle</v>
      </c>
      <c r="D588" t="str">
        <f>VLOOKUP(A588,[3]Tabelle1!$A$2:$C$53,3,FALSE)</f>
        <v>K03351</v>
      </c>
      <c r="E588">
        <f>VLOOKUP(A588,A1_2019!$C$11:$R$66,13,FALSE)</f>
        <v>177971</v>
      </c>
    </row>
    <row r="589" spans="1:5" x14ac:dyDescent="0.25">
      <c r="A589">
        <f>A1_2019!C37</f>
        <v>352</v>
      </c>
      <c r="B589">
        <f>A1_2019!$O$8</f>
        <v>2015</v>
      </c>
      <c r="C589" t="str">
        <f>VLOOKUP(A589,[3]Tabelle1!$A$2:$C$53,2,FALSE)</f>
        <v>Cuxhaven</v>
      </c>
      <c r="D589" t="str">
        <f>VLOOKUP(A589,[3]Tabelle1!$A$2:$C$53,3,FALSE)</f>
        <v>K03352</v>
      </c>
      <c r="E589">
        <f>VLOOKUP(A589,A1_2019!$C$11:$R$66,13,FALSE)</f>
        <v>198103</v>
      </c>
    </row>
    <row r="590" spans="1:5" x14ac:dyDescent="0.25">
      <c r="A590">
        <f>A1_2019!C38</f>
        <v>353</v>
      </c>
      <c r="B590">
        <f>A1_2019!$O$8</f>
        <v>2015</v>
      </c>
      <c r="C590" t="str">
        <f>VLOOKUP(A590,[3]Tabelle1!$A$2:$C$53,2,FALSE)</f>
        <v>Harburg</v>
      </c>
      <c r="D590" t="str">
        <f>VLOOKUP(A590,[3]Tabelle1!$A$2:$C$53,3,FALSE)</f>
        <v>K03353</v>
      </c>
      <c r="E590">
        <f>VLOOKUP(A590,A1_2019!$C$11:$R$66,13,FALSE)</f>
        <v>248122</v>
      </c>
    </row>
    <row r="591" spans="1:5" x14ac:dyDescent="0.25">
      <c r="A591">
        <f>A1_2019!C39</f>
        <v>354</v>
      </c>
      <c r="B591">
        <f>A1_2019!$O$8</f>
        <v>2015</v>
      </c>
      <c r="C591" t="str">
        <f>VLOOKUP(A591,[3]Tabelle1!$A$2:$C$53,2,FALSE)</f>
        <v>Lüchow-Dannenberg</v>
      </c>
      <c r="D591" t="str">
        <f>VLOOKUP(A591,[3]Tabelle1!$A$2:$C$53,3,FALSE)</f>
        <v>K03354</v>
      </c>
      <c r="E591">
        <f>VLOOKUP(A591,A1_2019!$C$11:$R$66,13,FALSE)</f>
        <v>50128</v>
      </c>
    </row>
    <row r="592" spans="1:5" x14ac:dyDescent="0.25">
      <c r="A592">
        <f>A1_2019!C40</f>
        <v>355</v>
      </c>
      <c r="B592">
        <f>A1_2019!$O$8</f>
        <v>2015</v>
      </c>
      <c r="C592" t="str">
        <f>VLOOKUP(A592,[3]Tabelle1!$A$2:$C$53,2,FALSE)</f>
        <v>Lüneburg</v>
      </c>
      <c r="D592" t="str">
        <f>VLOOKUP(A592,[3]Tabelle1!$A$2:$C$53,3,FALSE)</f>
        <v>K03355</v>
      </c>
      <c r="E592">
        <f>VLOOKUP(A592,A1_2019!$C$11:$R$66,13,FALSE)</f>
        <v>180719</v>
      </c>
    </row>
    <row r="593" spans="1:5" x14ac:dyDescent="0.25">
      <c r="A593">
        <f>A1_2019!C41</f>
        <v>356</v>
      </c>
      <c r="B593">
        <f>A1_2019!$O$8</f>
        <v>2015</v>
      </c>
      <c r="C593" t="str">
        <f>VLOOKUP(A593,[3]Tabelle1!$A$2:$C$53,2,FALSE)</f>
        <v>Osterholz</v>
      </c>
      <c r="D593" t="str">
        <f>VLOOKUP(A593,[3]Tabelle1!$A$2:$C$53,3,FALSE)</f>
        <v>K03356</v>
      </c>
      <c r="E593">
        <f>VLOOKUP(A593,A1_2019!$C$11:$R$66,13,FALSE)</f>
        <v>113579</v>
      </c>
    </row>
    <row r="594" spans="1:5" x14ac:dyDescent="0.25">
      <c r="A594">
        <f>A1_2019!C42</f>
        <v>357</v>
      </c>
      <c r="B594">
        <f>A1_2019!$O$8</f>
        <v>2015</v>
      </c>
      <c r="C594" t="str">
        <f>VLOOKUP(A594,[3]Tabelle1!$A$2:$C$53,2,FALSE)</f>
        <v>Rotenburg (Wümme)</v>
      </c>
      <c r="D594" t="str">
        <f>VLOOKUP(A594,[3]Tabelle1!$A$2:$C$53,3,FALSE)</f>
        <v>K03357</v>
      </c>
      <c r="E594">
        <f>VLOOKUP(A594,A1_2019!$C$11:$R$66,13,FALSE)</f>
        <v>163253</v>
      </c>
    </row>
    <row r="595" spans="1:5" x14ac:dyDescent="0.25">
      <c r="A595">
        <f>A1_2019!C43</f>
        <v>358</v>
      </c>
      <c r="B595">
        <f>A1_2019!$O$8</f>
        <v>2015</v>
      </c>
      <c r="C595" t="str">
        <f>VLOOKUP(A595,[3]Tabelle1!$A$2:$C$53,2,FALSE)</f>
        <v>Heidekreis</v>
      </c>
      <c r="D595" t="str">
        <f>VLOOKUP(A595,[3]Tabelle1!$A$2:$C$53,3,FALSE)</f>
        <v>K03358</v>
      </c>
      <c r="E595">
        <f>VLOOKUP(A595,A1_2019!$C$11:$R$66,13,FALSE)</f>
        <v>140264</v>
      </c>
    </row>
    <row r="596" spans="1:5" x14ac:dyDescent="0.25">
      <c r="A596">
        <f>A1_2019!C44</f>
        <v>359</v>
      </c>
      <c r="B596">
        <f>A1_2019!$O$8</f>
        <v>2015</v>
      </c>
      <c r="C596" t="str">
        <f>VLOOKUP(A596,[3]Tabelle1!$A$2:$C$53,2,FALSE)</f>
        <v>Stade</v>
      </c>
      <c r="D596" t="str">
        <f>VLOOKUP(A596,[3]Tabelle1!$A$2:$C$53,3,FALSE)</f>
        <v>K03359</v>
      </c>
      <c r="E596">
        <f>VLOOKUP(A596,A1_2019!$C$11:$R$66,13,FALSE)</f>
        <v>200054</v>
      </c>
    </row>
    <row r="597" spans="1:5" x14ac:dyDescent="0.25">
      <c r="A597">
        <f>A1_2019!C45</f>
        <v>360</v>
      </c>
      <c r="B597">
        <f>A1_2019!$O$8</f>
        <v>2015</v>
      </c>
      <c r="C597" t="str">
        <f>VLOOKUP(A597,[3]Tabelle1!$A$2:$C$53,2,FALSE)</f>
        <v>Uelzen</v>
      </c>
      <c r="D597" t="str">
        <f>VLOOKUP(A597,[3]Tabelle1!$A$2:$C$53,3,FALSE)</f>
        <v>K03360</v>
      </c>
      <c r="E597">
        <f>VLOOKUP(A597,A1_2019!$C$11:$R$66,13,FALSE)</f>
        <v>93131</v>
      </c>
    </row>
    <row r="598" spans="1:5" x14ac:dyDescent="0.25">
      <c r="A598">
        <f>A1_2019!C46</f>
        <v>361</v>
      </c>
      <c r="B598">
        <f>A1_2019!$O$8</f>
        <v>2015</v>
      </c>
      <c r="C598" t="str">
        <f>VLOOKUP(A598,[3]Tabelle1!$A$2:$C$53,2,FALSE)</f>
        <v>Verden</v>
      </c>
      <c r="D598" t="str">
        <f>VLOOKUP(A598,[3]Tabelle1!$A$2:$C$53,3,FALSE)</f>
        <v>K03361</v>
      </c>
      <c r="E598">
        <f>VLOOKUP(A598,A1_2019!$C$11:$R$66,13,FALSE)</f>
        <v>134645</v>
      </c>
    </row>
    <row r="599" spans="1:5" x14ac:dyDescent="0.25">
      <c r="A599">
        <f>A1_2019!C47</f>
        <v>3</v>
      </c>
      <c r="B599">
        <f>A1_2019!$O$8</f>
        <v>2015</v>
      </c>
      <c r="C599" t="str">
        <f>VLOOKUP(A599,[3]Tabelle1!$A$2:$C$53,2,FALSE)</f>
        <v>Statistische Region Lüneburg</v>
      </c>
      <c r="D599" t="str">
        <f>VLOOKUP(A599,[3]Tabelle1!$A$2:$C$53,3,FALSE)</f>
        <v>K033</v>
      </c>
      <c r="E599">
        <f>VLOOKUP(A599,A1_2019!$C$11:$R$66,13,FALSE)</f>
        <v>1699969</v>
      </c>
    </row>
    <row r="600" spans="1:5" x14ac:dyDescent="0.25">
      <c r="A600">
        <f>A1_2019!C48</f>
        <v>401</v>
      </c>
      <c r="B600">
        <f>A1_2019!$O$8</f>
        <v>2015</v>
      </c>
      <c r="C600" t="str">
        <f>VLOOKUP(A600,[3]Tabelle1!$A$2:$C$53,2,FALSE)</f>
        <v>Delmenhorst.Stadt</v>
      </c>
      <c r="D600" t="str">
        <f>VLOOKUP(A600,[3]Tabelle1!$A$2:$C$53,3,FALSE)</f>
        <v>K03401</v>
      </c>
      <c r="E600">
        <f>VLOOKUP(A600,A1_2019!$C$11:$R$66,13,FALSE)</f>
        <v>76323</v>
      </c>
    </row>
    <row r="601" spans="1:5" x14ac:dyDescent="0.25">
      <c r="A601">
        <f>A1_2019!C49</f>
        <v>402</v>
      </c>
      <c r="B601">
        <f>A1_2019!$O$8</f>
        <v>2015</v>
      </c>
      <c r="C601" t="str">
        <f>VLOOKUP(A601,[3]Tabelle1!$A$2:$C$53,2,FALSE)</f>
        <v>Emden Stadt</v>
      </c>
      <c r="D601" t="str">
        <f>VLOOKUP(A601,[3]Tabelle1!$A$2:$C$53,3,FALSE)</f>
        <v>K03402</v>
      </c>
      <c r="E601">
        <f>VLOOKUP(A601,A1_2019!$C$11:$R$66,13,FALSE)</f>
        <v>50694</v>
      </c>
    </row>
    <row r="602" spans="1:5" x14ac:dyDescent="0.25">
      <c r="A602">
        <f>A1_2019!C50</f>
        <v>403</v>
      </c>
      <c r="B602">
        <f>A1_2019!$O$8</f>
        <v>2015</v>
      </c>
      <c r="C602" t="str">
        <f>VLOOKUP(A602,[3]Tabelle1!$A$2:$C$53,2,FALSE)</f>
        <v>Oldenburg (Oldb) Stadt</v>
      </c>
      <c r="D602" t="str">
        <f>VLOOKUP(A602,[3]Tabelle1!$A$2:$C$53,3,FALSE)</f>
        <v>K03403</v>
      </c>
      <c r="E602">
        <f>VLOOKUP(A602,A1_2019!$C$11:$R$66,13,FALSE)</f>
        <v>163830</v>
      </c>
    </row>
    <row r="603" spans="1:5" x14ac:dyDescent="0.25">
      <c r="A603">
        <f>A1_2019!C51</f>
        <v>404</v>
      </c>
      <c r="B603">
        <f>A1_2019!$O$8</f>
        <v>2015</v>
      </c>
      <c r="C603" t="str">
        <f>VLOOKUP(A603,[3]Tabelle1!$A$2:$C$53,2,FALSE)</f>
        <v>Osnabrück Stadt</v>
      </c>
      <c r="D603" t="str">
        <f>VLOOKUP(A603,[3]Tabelle1!$A$2:$C$53,3,FALSE)</f>
        <v>K03404</v>
      </c>
      <c r="E603">
        <f>VLOOKUP(A603,A1_2019!$C$11:$R$66,13,FALSE)</f>
        <v>162403</v>
      </c>
    </row>
    <row r="604" spans="1:5" x14ac:dyDescent="0.25">
      <c r="A604">
        <f>A1_2019!C52</f>
        <v>405</v>
      </c>
      <c r="B604">
        <f>A1_2019!$O$8</f>
        <v>2015</v>
      </c>
      <c r="C604" t="str">
        <f>VLOOKUP(A604,[3]Tabelle1!$A$2:$C$53,2,FALSE)</f>
        <v>Wilhelmshaven Stadt</v>
      </c>
      <c r="D604" t="str">
        <f>VLOOKUP(A604,[3]Tabelle1!$A$2:$C$53,3,FALSE)</f>
        <v>K03405</v>
      </c>
      <c r="E604">
        <f>VLOOKUP(A604,A1_2019!$C$11:$R$66,13,FALSE)</f>
        <v>75995</v>
      </c>
    </row>
    <row r="605" spans="1:5" x14ac:dyDescent="0.25">
      <c r="A605">
        <f>A1_2019!C53</f>
        <v>451</v>
      </c>
      <c r="B605">
        <f>A1_2019!$O$8</f>
        <v>2015</v>
      </c>
      <c r="C605" t="str">
        <f>VLOOKUP(A605,[3]Tabelle1!$A$2:$C$53,2,FALSE)</f>
        <v>Ammerland</v>
      </c>
      <c r="D605" t="str">
        <f>VLOOKUP(A605,[3]Tabelle1!$A$2:$C$53,3,FALSE)</f>
        <v>K03451</v>
      </c>
      <c r="E605">
        <f>VLOOKUP(A605,A1_2019!$C$11:$R$66,13,FALSE)</f>
        <v>121435</v>
      </c>
    </row>
    <row r="606" spans="1:5" x14ac:dyDescent="0.25">
      <c r="A606">
        <f>A1_2019!C54</f>
        <v>452</v>
      </c>
      <c r="B606">
        <f>A1_2019!$O$8</f>
        <v>2015</v>
      </c>
      <c r="C606" t="str">
        <f>VLOOKUP(A606,[3]Tabelle1!$A$2:$C$53,2,FALSE)</f>
        <v>Aurich</v>
      </c>
      <c r="D606" t="str">
        <f>VLOOKUP(A606,[3]Tabelle1!$A$2:$C$53,3,FALSE)</f>
        <v>K03452</v>
      </c>
      <c r="E606">
        <f>VLOOKUP(A606,A1_2019!$C$11:$R$66,13,FALSE)</f>
        <v>189199</v>
      </c>
    </row>
    <row r="607" spans="1:5" x14ac:dyDescent="0.25">
      <c r="A607">
        <f>A1_2019!C55</f>
        <v>453</v>
      </c>
      <c r="B607">
        <f>A1_2019!$O$8</f>
        <v>2015</v>
      </c>
      <c r="C607" t="str">
        <f>VLOOKUP(A607,[3]Tabelle1!$A$2:$C$53,2,FALSE)</f>
        <v>Cloppenburg</v>
      </c>
      <c r="D607" t="str">
        <f>VLOOKUP(A607,[3]Tabelle1!$A$2:$C$53,3,FALSE)</f>
        <v>K03453</v>
      </c>
      <c r="E607">
        <f>VLOOKUP(A607,A1_2019!$C$11:$R$66,13,FALSE)</f>
        <v>164734</v>
      </c>
    </row>
    <row r="608" spans="1:5" x14ac:dyDescent="0.25">
      <c r="A608">
        <f>A1_2019!C56</f>
        <v>454</v>
      </c>
      <c r="B608">
        <f>A1_2019!$O$8</f>
        <v>2015</v>
      </c>
      <c r="C608" t="str">
        <f>VLOOKUP(A608,[3]Tabelle1!$A$2:$C$53,2,FALSE)</f>
        <v>Emsland</v>
      </c>
      <c r="D608" t="str">
        <f>VLOOKUP(A608,[3]Tabelle1!$A$2:$C$53,3,FALSE)</f>
        <v>K03454</v>
      </c>
      <c r="E608">
        <f>VLOOKUP(A608,A1_2019!$C$11:$R$66,13,FALSE)</f>
        <v>319488</v>
      </c>
    </row>
    <row r="609" spans="1:5" x14ac:dyDescent="0.25">
      <c r="A609">
        <f>A1_2019!C57</f>
        <v>455</v>
      </c>
      <c r="B609">
        <f>A1_2019!$O$8</f>
        <v>2015</v>
      </c>
      <c r="C609" t="str">
        <f>VLOOKUP(A609,[3]Tabelle1!$A$2:$C$53,2,FALSE)</f>
        <v>Friesland</v>
      </c>
      <c r="D609" t="str">
        <f>VLOOKUP(A609,[3]Tabelle1!$A$2:$C$53,3,FALSE)</f>
        <v>K03455</v>
      </c>
      <c r="E609">
        <f>VLOOKUP(A609,A1_2019!$C$11:$R$66,13,FALSE)</f>
        <v>97900</v>
      </c>
    </row>
    <row r="610" spans="1:5" x14ac:dyDescent="0.25">
      <c r="A610">
        <f>A1_2019!C58</f>
        <v>456</v>
      </c>
      <c r="B610">
        <f>A1_2019!$O$8</f>
        <v>2015</v>
      </c>
      <c r="C610" t="str">
        <f>VLOOKUP(A610,[3]Tabelle1!$A$2:$C$53,2,FALSE)</f>
        <v>Grafschaft Bentheim</v>
      </c>
      <c r="D610" t="str">
        <f>VLOOKUP(A610,[3]Tabelle1!$A$2:$C$53,3,FALSE)</f>
        <v>K03456</v>
      </c>
      <c r="E610">
        <f>VLOOKUP(A610,A1_2019!$C$11:$R$66,13,FALSE)</f>
        <v>135662</v>
      </c>
    </row>
    <row r="611" spans="1:5" x14ac:dyDescent="0.25">
      <c r="A611">
        <f>A1_2019!C59</f>
        <v>457</v>
      </c>
      <c r="B611">
        <f>A1_2019!$O$8</f>
        <v>2015</v>
      </c>
      <c r="C611" t="str">
        <f>VLOOKUP(A611,[3]Tabelle1!$A$2:$C$53,2,FALSE)</f>
        <v>Leer</v>
      </c>
      <c r="D611" t="str">
        <f>VLOOKUP(A611,[3]Tabelle1!$A$2:$C$53,3,FALSE)</f>
        <v>K03457</v>
      </c>
      <c r="E611">
        <f>VLOOKUP(A611,A1_2019!$C$11:$R$66,13,FALSE)</f>
        <v>167548</v>
      </c>
    </row>
    <row r="612" spans="1:5" x14ac:dyDescent="0.25">
      <c r="A612">
        <f>A1_2019!C60</f>
        <v>458</v>
      </c>
      <c r="B612">
        <f>A1_2019!$O$8</f>
        <v>2015</v>
      </c>
      <c r="C612" t="str">
        <f>VLOOKUP(A612,[3]Tabelle1!$A$2:$C$53,2,FALSE)</f>
        <v>Oldenburg</v>
      </c>
      <c r="D612" t="str">
        <f>VLOOKUP(A612,[3]Tabelle1!$A$2:$C$53,3,FALSE)</f>
        <v>K03458</v>
      </c>
      <c r="E612">
        <f>VLOOKUP(A612,A1_2019!$C$11:$R$66,13,FALSE)</f>
        <v>128608</v>
      </c>
    </row>
    <row r="613" spans="1:5" x14ac:dyDescent="0.25">
      <c r="A613">
        <f>A1_2019!C61</f>
        <v>459</v>
      </c>
      <c r="B613">
        <f>A1_2019!$O$8</f>
        <v>2015</v>
      </c>
      <c r="C613" t="str">
        <f>VLOOKUP(A613,[3]Tabelle1!$A$2:$C$53,2,FALSE)</f>
        <v>Osnabrück</v>
      </c>
      <c r="D613" t="str">
        <f>VLOOKUP(A613,[3]Tabelle1!$A$2:$C$53,3,FALSE)</f>
        <v>K03459</v>
      </c>
      <c r="E613">
        <f>VLOOKUP(A613,A1_2019!$C$11:$R$66,13,FALSE)</f>
        <v>358079</v>
      </c>
    </row>
    <row r="614" spans="1:5" x14ac:dyDescent="0.25">
      <c r="A614">
        <f>A1_2019!C62</f>
        <v>460</v>
      </c>
      <c r="B614">
        <f>A1_2019!$O$8</f>
        <v>2015</v>
      </c>
      <c r="C614" t="str">
        <f>VLOOKUP(A614,[3]Tabelle1!$A$2:$C$53,2,FALSE)</f>
        <v>Vechta</v>
      </c>
      <c r="D614" t="str">
        <f>VLOOKUP(A614,[3]Tabelle1!$A$2:$C$53,3,FALSE)</f>
        <v>K03460</v>
      </c>
      <c r="E614">
        <f>VLOOKUP(A614,A1_2019!$C$11:$R$66,13,FALSE)</f>
        <v>137866</v>
      </c>
    </row>
    <row r="615" spans="1:5" x14ac:dyDescent="0.25">
      <c r="A615">
        <f>A1_2019!C63</f>
        <v>461</v>
      </c>
      <c r="B615">
        <f>A1_2019!$O$8</f>
        <v>2015</v>
      </c>
      <c r="C615" t="str">
        <f>VLOOKUP(A615,[3]Tabelle1!$A$2:$C$53,2,FALSE)</f>
        <v>Wesermarsch</v>
      </c>
      <c r="D615" t="str">
        <f>VLOOKUP(A615,[3]Tabelle1!$A$2:$C$53,3,FALSE)</f>
        <v>K03461</v>
      </c>
      <c r="E615">
        <f>VLOOKUP(A615,A1_2019!$C$11:$R$66,13,FALSE)</f>
        <v>89239</v>
      </c>
    </row>
    <row r="616" spans="1:5" x14ac:dyDescent="0.25">
      <c r="A616">
        <f>A1_2019!C64</f>
        <v>462</v>
      </c>
      <c r="B616">
        <f>A1_2019!$O$8</f>
        <v>2015</v>
      </c>
      <c r="C616" t="str">
        <f>VLOOKUP(A616,[3]Tabelle1!$A$2:$C$53,2,FALSE)</f>
        <v>Wittmund</v>
      </c>
      <c r="D616" t="str">
        <f>VLOOKUP(A616,[3]Tabelle1!$A$2:$C$53,3,FALSE)</f>
        <v>K03462</v>
      </c>
      <c r="E616">
        <f>VLOOKUP(A616,A1_2019!$C$11:$R$66,13,FALSE)</f>
        <v>57173</v>
      </c>
    </row>
    <row r="617" spans="1:5" x14ac:dyDescent="0.25">
      <c r="A617">
        <f>A1_2019!C65</f>
        <v>4</v>
      </c>
      <c r="B617">
        <f>A1_2019!$O$8</f>
        <v>2015</v>
      </c>
      <c r="C617" t="str">
        <f>VLOOKUP(A617,[3]Tabelle1!$A$2:$C$53,2,FALSE)</f>
        <v>Statistische Region Weser-Ems</v>
      </c>
      <c r="D617" t="str">
        <f>VLOOKUP(A617,[3]Tabelle1!$A$2:$C$53,3,FALSE)</f>
        <v>K034</v>
      </c>
      <c r="E617">
        <f>VLOOKUP(A617,A1_2019!$C$11:$R$66,13,FALSE)</f>
        <v>2496176</v>
      </c>
    </row>
    <row r="618" spans="1:5" x14ac:dyDescent="0.25">
      <c r="A618">
        <f>A1_2019!C66</f>
        <v>0</v>
      </c>
      <c r="B618">
        <f>A1_2019!$O$8</f>
        <v>2015</v>
      </c>
      <c r="C618" t="str">
        <f>VLOOKUP(A618,[3]Tabelle1!$A$2:$C$53,2,FALSE)</f>
        <v>Niedersachsen</v>
      </c>
      <c r="D618" t="str">
        <f>VLOOKUP(A618,[3]Tabelle1!$A$2:$C$53,3,FALSE)</f>
        <v>K030</v>
      </c>
      <c r="E618">
        <f>VLOOKUP(A618,A1_2019!$C$11:$R$66,13,FALSE)</f>
        <v>7926599</v>
      </c>
    </row>
    <row r="619" spans="1:5" x14ac:dyDescent="0.25">
      <c r="A619">
        <f>A1_2019!C11</f>
        <v>101</v>
      </c>
      <c r="B619">
        <f>A1_2019!$P$8</f>
        <v>2016</v>
      </c>
      <c r="C619" t="str">
        <f>VLOOKUP(A619,[3]Tabelle1!$A$2:$C$53,2,FALSE)</f>
        <v>Braunschweig Stadt</v>
      </c>
      <c r="D619" t="str">
        <f>VLOOKUP(A619,[3]Tabelle1!$A$2:$C$53,3,FALSE)</f>
        <v>K03101</v>
      </c>
      <c r="E619">
        <f>VLOOKUP(A619,A1_2019!$C$11:$R$66,14,FALSE)</f>
        <v>248667</v>
      </c>
    </row>
    <row r="620" spans="1:5" x14ac:dyDescent="0.25">
      <c r="A620">
        <f>A1_2019!C12</f>
        <v>102</v>
      </c>
      <c r="B620">
        <f>A1_2019!$P$8</f>
        <v>2016</v>
      </c>
      <c r="C620" t="str">
        <f>VLOOKUP(A620,[3]Tabelle1!$A$2:$C$53,2,FALSE)</f>
        <v>Salzgitter Stadt</v>
      </c>
      <c r="D620" t="str">
        <f>VLOOKUP(A620,[3]Tabelle1!$A$2:$C$53,3,FALSE)</f>
        <v>K03102</v>
      </c>
      <c r="E620">
        <f>VLOOKUP(A620,A1_2019!$C$11:$R$66,14,FALSE)</f>
        <v>103668</v>
      </c>
    </row>
    <row r="621" spans="1:5" x14ac:dyDescent="0.25">
      <c r="A621">
        <f>A1_2019!C13</f>
        <v>103</v>
      </c>
      <c r="B621">
        <f>A1_2019!$P$8</f>
        <v>2016</v>
      </c>
      <c r="C621" t="str">
        <f>VLOOKUP(A621,[3]Tabelle1!$A$2:$C$53,2,FALSE)</f>
        <v>Wolfsburg Stadt</v>
      </c>
      <c r="D621" t="str">
        <f>VLOOKUP(A621,[3]Tabelle1!$A$2:$C$53,3,FALSE)</f>
        <v>K03103</v>
      </c>
      <c r="E621">
        <f>VLOOKUP(A621,A1_2019!$C$11:$R$66,14,FALSE)</f>
        <v>123909</v>
      </c>
    </row>
    <row r="622" spans="1:5" x14ac:dyDescent="0.25">
      <c r="A622">
        <f>A1_2019!C14</f>
        <v>151</v>
      </c>
      <c r="B622">
        <f>A1_2019!$P$8</f>
        <v>2016</v>
      </c>
      <c r="C622" t="str">
        <f>VLOOKUP(A622,[3]Tabelle1!$A$2:$C$53,2,FALSE)</f>
        <v>Gifhorn</v>
      </c>
      <c r="D622" t="str">
        <f>VLOOKUP(A622,[3]Tabelle1!$A$2:$C$53,3,FALSE)</f>
        <v>K03151</v>
      </c>
      <c r="E622">
        <f>VLOOKUP(A622,A1_2019!$C$11:$R$66,14,FALSE)</f>
        <v>174749</v>
      </c>
    </row>
    <row r="623" spans="1:5" x14ac:dyDescent="0.25">
      <c r="A623">
        <f>A1_2019!C15</f>
        <v>153</v>
      </c>
      <c r="B623">
        <f>A1_2019!$P$8</f>
        <v>2016</v>
      </c>
      <c r="C623" t="str">
        <f>VLOOKUP(A623,[3]Tabelle1!$A$2:$C$53,2,FALSE)</f>
        <v>Goslar</v>
      </c>
      <c r="D623" t="str">
        <f>VLOOKUP(A623,[3]Tabelle1!$A$2:$C$53,3,FALSE)</f>
        <v>K03153</v>
      </c>
      <c r="E623">
        <f>VLOOKUP(A623,A1_2019!$C$11:$R$66,14,FALSE)</f>
        <v>137979</v>
      </c>
    </row>
    <row r="624" spans="1:5" x14ac:dyDescent="0.25">
      <c r="A624">
        <f>A1_2019!C16</f>
        <v>154</v>
      </c>
      <c r="B624">
        <f>A1_2019!$P$8</f>
        <v>2016</v>
      </c>
      <c r="C624" t="str">
        <f>VLOOKUP(A624,[3]Tabelle1!$A$2:$C$53,2,FALSE)</f>
        <v>Helmstedt</v>
      </c>
      <c r="D624" t="str">
        <f>VLOOKUP(A624,[3]Tabelle1!$A$2:$C$53,3,FALSE)</f>
        <v>K03154</v>
      </c>
      <c r="E624">
        <f>VLOOKUP(A624,A1_2019!$C$11:$R$66,14,FALSE)</f>
        <v>92079</v>
      </c>
    </row>
    <row r="625" spans="1:5" x14ac:dyDescent="0.25">
      <c r="A625">
        <f>A1_2019!C17</f>
        <v>155</v>
      </c>
      <c r="B625">
        <f>A1_2019!$P$8</f>
        <v>2016</v>
      </c>
      <c r="C625" t="str">
        <f>VLOOKUP(A625,[3]Tabelle1!$A$2:$C$53,2,FALSE)</f>
        <v>Northeim</v>
      </c>
      <c r="D625" t="str">
        <f>VLOOKUP(A625,[3]Tabelle1!$A$2:$C$53,3,FALSE)</f>
        <v>K03155</v>
      </c>
      <c r="E625">
        <f>VLOOKUP(A625,A1_2019!$C$11:$R$66,14,FALSE)</f>
        <v>133610</v>
      </c>
    </row>
    <row r="626" spans="1:5" x14ac:dyDescent="0.25">
      <c r="A626">
        <f>A1_2019!C18</f>
        <v>157</v>
      </c>
      <c r="B626">
        <f>A1_2019!$P$8</f>
        <v>2016</v>
      </c>
      <c r="C626" t="str">
        <f>VLOOKUP(A626,[3]Tabelle1!$A$2:$C$53,2,FALSE)</f>
        <v>Peine</v>
      </c>
      <c r="D626" t="str">
        <f>VLOOKUP(A626,[3]Tabelle1!$A$2:$C$53,3,FALSE)</f>
        <v>K03157</v>
      </c>
      <c r="E626">
        <f>VLOOKUP(A626,A1_2019!$C$11:$R$66,14,FALSE)</f>
        <v>132979</v>
      </c>
    </row>
    <row r="627" spans="1:5" x14ac:dyDescent="0.25">
      <c r="A627">
        <f>A1_2019!C19</f>
        <v>158</v>
      </c>
      <c r="B627">
        <f>A1_2019!$P$8</f>
        <v>2016</v>
      </c>
      <c r="C627" t="str">
        <f>VLOOKUP(A627,[3]Tabelle1!$A$2:$C$53,2,FALSE)</f>
        <v>Wolfenbüttel</v>
      </c>
      <c r="D627" t="str">
        <f>VLOOKUP(A627,[3]Tabelle1!$A$2:$C$53,3,FALSE)</f>
        <v>K03158</v>
      </c>
      <c r="E627">
        <f>VLOOKUP(A627,A1_2019!$C$11:$R$66,14,FALSE)</f>
        <v>120904</v>
      </c>
    </row>
    <row r="628" spans="1:5" x14ac:dyDescent="0.25">
      <c r="A628">
        <f>A1_2019!C20</f>
        <v>159</v>
      </c>
      <c r="B628">
        <f>A1_2019!$P$8</f>
        <v>2016</v>
      </c>
      <c r="C628" t="str">
        <f>VLOOKUP(A628,[3]Tabelle1!$A$2:$C$53,2,FALSE)</f>
        <v>Göttingen</v>
      </c>
      <c r="D628" t="str">
        <f>VLOOKUP(A628,[3]Tabelle1!$A$2:$C$53,3,FALSE)</f>
        <v>K03159</v>
      </c>
      <c r="E628">
        <f>VLOOKUP(A628,A1_2019!$C$11:$R$66,14,FALSE)</f>
        <v>326244</v>
      </c>
    </row>
    <row r="629" spans="1:5" x14ac:dyDescent="0.25">
      <c r="A629">
        <f>A1_2019!C21</f>
        <v>159016</v>
      </c>
      <c r="B629">
        <f>A1_2019!$P$8</f>
        <v>2016</v>
      </c>
      <c r="C629" t="e">
        <f>VLOOKUP(A629,[3]Tabelle1!$A$2:$C$53,2,FALSE)</f>
        <v>#N/A</v>
      </c>
      <c r="D629" t="e">
        <f>VLOOKUP(A629,[3]Tabelle1!$A$2:$C$53,3,FALSE)</f>
        <v>#N/A</v>
      </c>
      <c r="E629">
        <f>VLOOKUP(A629,A1_2019!$C$11:$R$66,14,FALSE)</f>
        <v>118571</v>
      </c>
    </row>
    <row r="630" spans="1:5" x14ac:dyDescent="0.25">
      <c r="A630">
        <f>A1_2019!C22</f>
        <v>159999</v>
      </c>
      <c r="B630">
        <f>A1_2019!$P$8</f>
        <v>2016</v>
      </c>
      <c r="C630" t="e">
        <f>VLOOKUP(A630,[3]Tabelle1!$A$2:$C$53,2,FALSE)</f>
        <v>#N/A</v>
      </c>
      <c r="D630" t="e">
        <f>VLOOKUP(A630,[3]Tabelle1!$A$2:$C$53,3,FALSE)</f>
        <v>#N/A</v>
      </c>
      <c r="E630">
        <f>VLOOKUP(A630,A1_2019!$C$11:$R$66,14,FALSE)</f>
        <v>207673</v>
      </c>
    </row>
    <row r="631" spans="1:5" x14ac:dyDescent="0.25">
      <c r="A631">
        <f>A1_2019!C23</f>
        <v>1</v>
      </c>
      <c r="B631">
        <f>A1_2019!$P$8</f>
        <v>2016</v>
      </c>
      <c r="C631" t="str">
        <f>VLOOKUP(A631,[3]Tabelle1!$A$2:$C$53,2,FALSE)</f>
        <v>Statistische Region Braunschweig</v>
      </c>
      <c r="D631" t="str">
        <f>VLOOKUP(A631,[3]Tabelle1!$A$2:$C$53,3,FALSE)</f>
        <v>K031</v>
      </c>
      <c r="E631">
        <f>VLOOKUP(A631,A1_2019!$C$11:$R$66,14,FALSE)</f>
        <v>1595609</v>
      </c>
    </row>
    <row r="632" spans="1:5" x14ac:dyDescent="0.25">
      <c r="A632">
        <f>A1_2019!C24</f>
        <v>241</v>
      </c>
      <c r="B632">
        <f>A1_2019!$P$8</f>
        <v>2016</v>
      </c>
      <c r="C632" t="str">
        <f>VLOOKUP(A632,[3]Tabelle1!$A$2:$C$53,2,FALSE)</f>
        <v>Hannover Region</v>
      </c>
      <c r="D632" t="str">
        <f>VLOOKUP(A632,[3]Tabelle1!$A$2:$C$53,3,FALSE)</f>
        <v>K03241</v>
      </c>
      <c r="E632">
        <f>VLOOKUP(A632,A1_2019!$C$11:$R$66,14,FALSE)</f>
        <v>1148700</v>
      </c>
    </row>
    <row r="633" spans="1:5" x14ac:dyDescent="0.25">
      <c r="A633">
        <f>A1_2019!C25</f>
        <v>241001</v>
      </c>
      <c r="B633">
        <f>A1_2019!$P$8</f>
        <v>2016</v>
      </c>
      <c r="C633" t="str">
        <f>VLOOKUP(A633,[3]Tabelle1!$A$2:$C$53,2,FALSE)</f>
        <v>Hannover Landeshauptstadt</v>
      </c>
      <c r="D633" t="str">
        <f>VLOOKUP(A633,[3]Tabelle1!$A$2:$C$53,3,FALSE)</f>
        <v>K03241001</v>
      </c>
      <c r="E633">
        <f>VLOOKUP(A633,A1_2019!$C$11:$R$66,14,FALSE)</f>
        <v>532864</v>
      </c>
    </row>
    <row r="634" spans="1:5" x14ac:dyDescent="0.25">
      <c r="A634">
        <f>A1_2019!C26</f>
        <v>241999</v>
      </c>
      <c r="B634">
        <f>A1_2019!$P$8</f>
        <v>2016</v>
      </c>
      <c r="C634">
        <f>VLOOKUP(A634,[3]Tabelle1!$A$2:$C$53,2,FALSE)</f>
        <v>0</v>
      </c>
      <c r="D634">
        <f>VLOOKUP(A634,[3]Tabelle1!$A$2:$C$53,3,FALSE)</f>
        <v>0</v>
      </c>
      <c r="E634">
        <f>VLOOKUP(A634,A1_2019!$C$11:$R$66,14,FALSE)</f>
        <v>615836</v>
      </c>
    </row>
    <row r="635" spans="1:5" x14ac:dyDescent="0.25">
      <c r="A635">
        <f>A1_2019!C27</f>
        <v>251</v>
      </c>
      <c r="B635">
        <f>A1_2019!$P$8</f>
        <v>2016</v>
      </c>
      <c r="C635" t="str">
        <f>VLOOKUP(A635,[3]Tabelle1!$A$2:$C$53,2,FALSE)</f>
        <v>Diepholz</v>
      </c>
      <c r="D635" t="str">
        <f>VLOOKUP(A635,[3]Tabelle1!$A$2:$C$53,3,FALSE)</f>
        <v>K03251</v>
      </c>
      <c r="E635">
        <f>VLOOKUP(A635,A1_2019!$C$11:$R$66,14,FALSE)</f>
        <v>215082</v>
      </c>
    </row>
    <row r="636" spans="1:5" x14ac:dyDescent="0.25">
      <c r="A636">
        <f>A1_2019!C28</f>
        <v>252</v>
      </c>
      <c r="B636">
        <f>A1_2019!$P$8</f>
        <v>2016</v>
      </c>
      <c r="C636" t="str">
        <f>VLOOKUP(A636,[3]Tabelle1!$A$2:$C$53,2,FALSE)</f>
        <v>Hameln-Pyrmont</v>
      </c>
      <c r="D636" t="str">
        <f>VLOOKUP(A636,[3]Tabelle1!$A$2:$C$53,3,FALSE)</f>
        <v>K03252</v>
      </c>
      <c r="E636">
        <f>VLOOKUP(A636,A1_2019!$C$11:$R$66,14,FALSE)</f>
        <v>148265</v>
      </c>
    </row>
    <row r="637" spans="1:5" x14ac:dyDescent="0.25">
      <c r="A637">
        <f>A1_2019!C29</f>
        <v>254</v>
      </c>
      <c r="B637">
        <f>A1_2019!$P$8</f>
        <v>2016</v>
      </c>
      <c r="C637" t="str">
        <f>VLOOKUP(A637,[3]Tabelle1!$A$2:$C$53,2,FALSE)</f>
        <v>Hildesheim</v>
      </c>
      <c r="D637" t="str">
        <f>VLOOKUP(A637,[3]Tabelle1!$A$2:$C$53,3,FALSE)</f>
        <v>K03254</v>
      </c>
      <c r="E637">
        <f>VLOOKUP(A637,A1_2019!$C$11:$R$66,14,FALSE)</f>
        <v>277300</v>
      </c>
    </row>
    <row r="638" spans="1:5" x14ac:dyDescent="0.25">
      <c r="A638">
        <f>A1_2019!C30</f>
        <v>254021</v>
      </c>
      <c r="B638">
        <f>A1_2019!$P$8</f>
        <v>2016</v>
      </c>
      <c r="C638" t="e">
        <f>VLOOKUP(A638,[3]Tabelle1!$A$2:$C$53,2,FALSE)</f>
        <v>#N/A</v>
      </c>
      <c r="D638" t="e">
        <f>VLOOKUP(A638,[3]Tabelle1!$A$2:$C$53,3,FALSE)</f>
        <v>#N/A</v>
      </c>
      <c r="E638">
        <f>VLOOKUP(A638,A1_2019!$C$11:$R$66,14,FALSE)</f>
        <v>101687</v>
      </c>
    </row>
    <row r="639" spans="1:5" x14ac:dyDescent="0.25">
      <c r="A639">
        <f>A1_2019!C31</f>
        <v>254999</v>
      </c>
      <c r="B639">
        <f>A1_2019!$P$8</f>
        <v>2016</v>
      </c>
      <c r="C639" t="e">
        <f>VLOOKUP(A639,[3]Tabelle1!$A$2:$C$53,2,FALSE)</f>
        <v>#N/A</v>
      </c>
      <c r="D639" t="e">
        <f>VLOOKUP(A639,[3]Tabelle1!$A$2:$C$53,3,FALSE)</f>
        <v>#N/A</v>
      </c>
      <c r="E639">
        <f>VLOOKUP(A639,A1_2019!$C$11:$R$66,14,FALSE)</f>
        <v>175613</v>
      </c>
    </row>
    <row r="640" spans="1:5" x14ac:dyDescent="0.25">
      <c r="A640">
        <f>A1_2019!C32</f>
        <v>255</v>
      </c>
      <c r="B640">
        <f>A1_2019!$P$8</f>
        <v>2016</v>
      </c>
      <c r="C640" t="str">
        <f>VLOOKUP(A640,[3]Tabelle1!$A$2:$C$53,2,FALSE)</f>
        <v>Holzminden</v>
      </c>
      <c r="D640" t="str">
        <f>VLOOKUP(A640,[3]Tabelle1!$A$2:$C$53,3,FALSE)</f>
        <v>K03255</v>
      </c>
      <c r="E640">
        <f>VLOOKUP(A640,A1_2019!$C$11:$R$66,14,FALSE)</f>
        <v>71510</v>
      </c>
    </row>
    <row r="641" spans="1:5" x14ac:dyDescent="0.25">
      <c r="A641">
        <f>A1_2019!C33</f>
        <v>256</v>
      </c>
      <c r="B641">
        <f>A1_2019!$P$8</f>
        <v>2016</v>
      </c>
      <c r="C641" t="str">
        <f>VLOOKUP(A641,[3]Tabelle1!$A$2:$C$53,2,FALSE)</f>
        <v>Nienburg (Weser)</v>
      </c>
      <c r="D641" t="str">
        <f>VLOOKUP(A641,[3]Tabelle1!$A$2:$C$53,3,FALSE)</f>
        <v>K03256</v>
      </c>
      <c r="E641">
        <f>VLOOKUP(A641,A1_2019!$C$11:$R$66,14,FALSE)</f>
        <v>121503</v>
      </c>
    </row>
    <row r="642" spans="1:5" x14ac:dyDescent="0.25">
      <c r="A642">
        <f>A1_2019!C34</f>
        <v>257</v>
      </c>
      <c r="B642">
        <f>A1_2019!$P$8</f>
        <v>2016</v>
      </c>
      <c r="C642" t="str">
        <f>VLOOKUP(A642,[3]Tabelle1!$A$2:$C$53,2,FALSE)</f>
        <v>Schaumburg</v>
      </c>
      <c r="D642" t="str">
        <f>VLOOKUP(A642,[3]Tabelle1!$A$2:$C$53,3,FALSE)</f>
        <v>K03257</v>
      </c>
      <c r="E642">
        <f>VLOOKUP(A642,A1_2019!$C$11:$R$66,14,FALSE)</f>
        <v>157616</v>
      </c>
    </row>
    <row r="643" spans="1:5" x14ac:dyDescent="0.25">
      <c r="A643">
        <f>A1_2019!C35</f>
        <v>2</v>
      </c>
      <c r="B643">
        <f>A1_2019!$P$8</f>
        <v>2016</v>
      </c>
      <c r="C643" t="str">
        <f>VLOOKUP(A643,[3]Tabelle1!$A$2:$C$53,2,FALSE)</f>
        <v>Statistische Region Hannover</v>
      </c>
      <c r="D643" t="str">
        <f>VLOOKUP(A643,[3]Tabelle1!$A$2:$C$53,3,FALSE)</f>
        <v>K032</v>
      </c>
      <c r="E643">
        <f>VLOOKUP(A643,A1_2019!$C$11:$R$66,14,FALSE)</f>
        <v>2139976</v>
      </c>
    </row>
    <row r="644" spans="1:5" x14ac:dyDescent="0.25">
      <c r="A644">
        <f>A1_2019!C36</f>
        <v>351</v>
      </c>
      <c r="B644">
        <f>A1_2019!$P$8</f>
        <v>2016</v>
      </c>
      <c r="C644" t="str">
        <f>VLOOKUP(A644,[3]Tabelle1!$A$2:$C$53,2,FALSE)</f>
        <v>Celle</v>
      </c>
      <c r="D644" t="str">
        <f>VLOOKUP(A644,[3]Tabelle1!$A$2:$C$53,3,FALSE)</f>
        <v>K03351</v>
      </c>
      <c r="E644">
        <f>VLOOKUP(A644,A1_2019!$C$11:$R$66,14,FALSE)</f>
        <v>178370</v>
      </c>
    </row>
    <row r="645" spans="1:5" x14ac:dyDescent="0.25">
      <c r="A645">
        <f>A1_2019!C37</f>
        <v>352</v>
      </c>
      <c r="B645">
        <f>A1_2019!$P$8</f>
        <v>2016</v>
      </c>
      <c r="C645" t="str">
        <f>VLOOKUP(A645,[3]Tabelle1!$A$2:$C$53,2,FALSE)</f>
        <v>Cuxhaven</v>
      </c>
      <c r="D645" t="str">
        <f>VLOOKUP(A645,[3]Tabelle1!$A$2:$C$53,3,FALSE)</f>
        <v>K03352</v>
      </c>
      <c r="E645">
        <f>VLOOKUP(A645,A1_2019!$C$11:$R$66,14,FALSE)</f>
        <v>198670</v>
      </c>
    </row>
    <row r="646" spans="1:5" x14ac:dyDescent="0.25">
      <c r="A646">
        <f>A1_2019!C38</f>
        <v>353</v>
      </c>
      <c r="B646">
        <f>A1_2019!$P$8</f>
        <v>2016</v>
      </c>
      <c r="C646" t="str">
        <f>VLOOKUP(A646,[3]Tabelle1!$A$2:$C$53,2,FALSE)</f>
        <v>Harburg</v>
      </c>
      <c r="D646" t="str">
        <f>VLOOKUP(A646,[3]Tabelle1!$A$2:$C$53,3,FALSE)</f>
        <v>K03353</v>
      </c>
      <c r="E646">
        <f>VLOOKUP(A646,A1_2019!$C$11:$R$66,14,FALSE)</f>
        <v>250326</v>
      </c>
    </row>
    <row r="647" spans="1:5" x14ac:dyDescent="0.25">
      <c r="A647">
        <f>A1_2019!C39</f>
        <v>354</v>
      </c>
      <c r="B647">
        <f>A1_2019!$P$8</f>
        <v>2016</v>
      </c>
      <c r="C647" t="str">
        <f>VLOOKUP(A647,[3]Tabelle1!$A$2:$C$53,2,FALSE)</f>
        <v>Lüchow-Dannenberg</v>
      </c>
      <c r="D647" t="str">
        <f>VLOOKUP(A647,[3]Tabelle1!$A$2:$C$53,3,FALSE)</f>
        <v>K03354</v>
      </c>
      <c r="E647">
        <f>VLOOKUP(A647,A1_2019!$C$11:$R$66,14,FALSE)</f>
        <v>48825</v>
      </c>
    </row>
    <row r="648" spans="1:5" x14ac:dyDescent="0.25">
      <c r="A648">
        <f>A1_2019!C40</f>
        <v>355</v>
      </c>
      <c r="B648">
        <f>A1_2019!$P$8</f>
        <v>2016</v>
      </c>
      <c r="C648" t="str">
        <f>VLOOKUP(A648,[3]Tabelle1!$A$2:$C$53,2,FALSE)</f>
        <v>Lüneburg</v>
      </c>
      <c r="D648" t="str">
        <f>VLOOKUP(A648,[3]Tabelle1!$A$2:$C$53,3,FALSE)</f>
        <v>K03355</v>
      </c>
      <c r="E648">
        <f>VLOOKUP(A648,A1_2019!$C$11:$R$66,14,FALSE)</f>
        <v>181605</v>
      </c>
    </row>
    <row r="649" spans="1:5" x14ac:dyDescent="0.25">
      <c r="A649">
        <f>A1_2019!C41</f>
        <v>356</v>
      </c>
      <c r="B649">
        <f>A1_2019!$P$8</f>
        <v>2016</v>
      </c>
      <c r="C649" t="str">
        <f>VLOOKUP(A649,[3]Tabelle1!$A$2:$C$53,2,FALSE)</f>
        <v>Osterholz</v>
      </c>
      <c r="D649" t="str">
        <f>VLOOKUP(A649,[3]Tabelle1!$A$2:$C$53,3,FALSE)</f>
        <v>K03356</v>
      </c>
      <c r="E649">
        <f>VLOOKUP(A649,A1_2019!$C$11:$R$66,14,FALSE)</f>
        <v>112695</v>
      </c>
    </row>
    <row r="650" spans="1:5" x14ac:dyDescent="0.25">
      <c r="A650">
        <f>A1_2019!C42</f>
        <v>357</v>
      </c>
      <c r="B650">
        <f>A1_2019!$P$8</f>
        <v>2016</v>
      </c>
      <c r="C650" t="str">
        <f>VLOOKUP(A650,[3]Tabelle1!$A$2:$C$53,2,FALSE)</f>
        <v>Rotenburg (Wümme)</v>
      </c>
      <c r="D650" t="str">
        <f>VLOOKUP(A650,[3]Tabelle1!$A$2:$C$53,3,FALSE)</f>
        <v>K03357</v>
      </c>
      <c r="E650">
        <f>VLOOKUP(A650,A1_2019!$C$11:$R$66,14,FALSE)</f>
        <v>163372</v>
      </c>
    </row>
    <row r="651" spans="1:5" x14ac:dyDescent="0.25">
      <c r="A651">
        <f>A1_2019!C43</f>
        <v>358</v>
      </c>
      <c r="B651">
        <f>A1_2019!$P$8</f>
        <v>2016</v>
      </c>
      <c r="C651" t="str">
        <f>VLOOKUP(A651,[3]Tabelle1!$A$2:$C$53,2,FALSE)</f>
        <v>Heidekreis</v>
      </c>
      <c r="D651" t="str">
        <f>VLOOKUP(A651,[3]Tabelle1!$A$2:$C$53,3,FALSE)</f>
        <v>K03358</v>
      </c>
      <c r="E651">
        <f>VLOOKUP(A651,A1_2019!$C$11:$R$66,14,FALSE)</f>
        <v>139641</v>
      </c>
    </row>
    <row r="652" spans="1:5" x14ac:dyDescent="0.25">
      <c r="A652">
        <f>A1_2019!C44</f>
        <v>359</v>
      </c>
      <c r="B652">
        <f>A1_2019!$P$8</f>
        <v>2016</v>
      </c>
      <c r="C652" t="str">
        <f>VLOOKUP(A652,[3]Tabelle1!$A$2:$C$53,2,FALSE)</f>
        <v>Stade</v>
      </c>
      <c r="D652" t="str">
        <f>VLOOKUP(A652,[3]Tabelle1!$A$2:$C$53,3,FALSE)</f>
        <v>K03359</v>
      </c>
      <c r="E652">
        <f>VLOOKUP(A652,A1_2019!$C$11:$R$66,14,FALSE)</f>
        <v>201638</v>
      </c>
    </row>
    <row r="653" spans="1:5" x14ac:dyDescent="0.25">
      <c r="A653">
        <f>A1_2019!C45</f>
        <v>360</v>
      </c>
      <c r="B653">
        <f>A1_2019!$P$8</f>
        <v>2016</v>
      </c>
      <c r="C653" t="str">
        <f>VLOOKUP(A653,[3]Tabelle1!$A$2:$C$53,2,FALSE)</f>
        <v>Uelzen</v>
      </c>
      <c r="D653" t="str">
        <f>VLOOKUP(A653,[3]Tabelle1!$A$2:$C$53,3,FALSE)</f>
        <v>K03360</v>
      </c>
      <c r="E653">
        <f>VLOOKUP(A653,A1_2019!$C$11:$R$66,14,FALSE)</f>
        <v>92961</v>
      </c>
    </row>
    <row r="654" spans="1:5" x14ac:dyDescent="0.25">
      <c r="A654">
        <f>A1_2019!C46</f>
        <v>361</v>
      </c>
      <c r="B654">
        <f>A1_2019!$P$8</f>
        <v>2016</v>
      </c>
      <c r="C654" t="str">
        <f>VLOOKUP(A654,[3]Tabelle1!$A$2:$C$53,2,FALSE)</f>
        <v>Verden</v>
      </c>
      <c r="D654" t="str">
        <f>VLOOKUP(A654,[3]Tabelle1!$A$2:$C$53,3,FALSE)</f>
        <v>K03361</v>
      </c>
      <c r="E654">
        <f>VLOOKUP(A654,A1_2019!$C$11:$R$66,14,FALSE)</f>
        <v>135842</v>
      </c>
    </row>
    <row r="655" spans="1:5" x14ac:dyDescent="0.25">
      <c r="A655">
        <f>A1_2019!C47</f>
        <v>3</v>
      </c>
      <c r="B655">
        <f>A1_2019!$P$8</f>
        <v>2016</v>
      </c>
      <c r="C655" t="str">
        <f>VLOOKUP(A655,[3]Tabelle1!$A$2:$C$53,2,FALSE)</f>
        <v>Statistische Region Lüneburg</v>
      </c>
      <c r="D655" t="str">
        <f>VLOOKUP(A655,[3]Tabelle1!$A$2:$C$53,3,FALSE)</f>
        <v>K033</v>
      </c>
      <c r="E655">
        <f>VLOOKUP(A655,A1_2019!$C$11:$R$66,14,FALSE)</f>
        <v>1703945</v>
      </c>
    </row>
    <row r="656" spans="1:5" x14ac:dyDescent="0.25">
      <c r="A656">
        <f>A1_2019!C48</f>
        <v>401</v>
      </c>
      <c r="B656">
        <f>A1_2019!$P$8</f>
        <v>2016</v>
      </c>
      <c r="C656" t="str">
        <f>VLOOKUP(A656,[3]Tabelle1!$A$2:$C$53,2,FALSE)</f>
        <v>Delmenhorst.Stadt</v>
      </c>
      <c r="D656" t="str">
        <f>VLOOKUP(A656,[3]Tabelle1!$A$2:$C$53,3,FALSE)</f>
        <v>K03401</v>
      </c>
      <c r="E656">
        <f>VLOOKUP(A656,A1_2019!$C$11:$R$66,14,FALSE)</f>
        <v>77045</v>
      </c>
    </row>
    <row r="657" spans="1:5" x14ac:dyDescent="0.25">
      <c r="A657">
        <f>A1_2019!C49</f>
        <v>402</v>
      </c>
      <c r="B657">
        <f>A1_2019!$P$8</f>
        <v>2016</v>
      </c>
      <c r="C657" t="str">
        <f>VLOOKUP(A657,[3]Tabelle1!$A$2:$C$53,2,FALSE)</f>
        <v>Emden Stadt</v>
      </c>
      <c r="D657" t="str">
        <f>VLOOKUP(A657,[3]Tabelle1!$A$2:$C$53,3,FALSE)</f>
        <v>K03402</v>
      </c>
      <c r="E657">
        <f>VLOOKUP(A657,A1_2019!$C$11:$R$66,14,FALSE)</f>
        <v>50486</v>
      </c>
    </row>
    <row r="658" spans="1:5" x14ac:dyDescent="0.25">
      <c r="A658">
        <f>A1_2019!C50</f>
        <v>403</v>
      </c>
      <c r="B658">
        <f>A1_2019!$P$8</f>
        <v>2016</v>
      </c>
      <c r="C658" t="str">
        <f>VLOOKUP(A658,[3]Tabelle1!$A$2:$C$53,2,FALSE)</f>
        <v>Oldenburg (Oldb) Stadt</v>
      </c>
      <c r="D658" t="str">
        <f>VLOOKUP(A658,[3]Tabelle1!$A$2:$C$53,3,FALSE)</f>
        <v>K03403</v>
      </c>
      <c r="E658">
        <f>VLOOKUP(A658,A1_2019!$C$11:$R$66,14,FALSE)</f>
        <v>165711</v>
      </c>
    </row>
    <row r="659" spans="1:5" x14ac:dyDescent="0.25">
      <c r="A659">
        <f>A1_2019!C51</f>
        <v>404</v>
      </c>
      <c r="B659">
        <f>A1_2019!$P$8</f>
        <v>2016</v>
      </c>
      <c r="C659" t="str">
        <f>VLOOKUP(A659,[3]Tabelle1!$A$2:$C$53,2,FALSE)</f>
        <v>Osnabrück Stadt</v>
      </c>
      <c r="D659" t="str">
        <f>VLOOKUP(A659,[3]Tabelle1!$A$2:$C$53,3,FALSE)</f>
        <v>K03404</v>
      </c>
      <c r="E659">
        <f>VLOOKUP(A659,A1_2019!$C$11:$R$66,14,FALSE)</f>
        <v>164070</v>
      </c>
    </row>
    <row r="660" spans="1:5" x14ac:dyDescent="0.25">
      <c r="A660">
        <f>A1_2019!C52</f>
        <v>405</v>
      </c>
      <c r="B660">
        <f>A1_2019!$P$8</f>
        <v>2016</v>
      </c>
      <c r="C660" t="str">
        <f>VLOOKUP(A660,[3]Tabelle1!$A$2:$C$53,2,FALSE)</f>
        <v>Wilhelmshaven Stadt</v>
      </c>
      <c r="D660" t="str">
        <f>VLOOKUP(A660,[3]Tabelle1!$A$2:$C$53,3,FALSE)</f>
        <v>K03405</v>
      </c>
      <c r="E660">
        <f>VLOOKUP(A660,A1_2019!$C$11:$R$66,14,FALSE)</f>
        <v>76201</v>
      </c>
    </row>
    <row r="661" spans="1:5" x14ac:dyDescent="0.25">
      <c r="A661">
        <f>A1_2019!C53</f>
        <v>451</v>
      </c>
      <c r="B661">
        <f>A1_2019!$P$8</f>
        <v>2016</v>
      </c>
      <c r="C661" t="str">
        <f>VLOOKUP(A661,[3]Tabelle1!$A$2:$C$53,2,FALSE)</f>
        <v>Ammerland</v>
      </c>
      <c r="D661" t="str">
        <f>VLOOKUP(A661,[3]Tabelle1!$A$2:$C$53,3,FALSE)</f>
        <v>K03451</v>
      </c>
      <c r="E661">
        <f>VLOOKUP(A661,A1_2019!$C$11:$R$66,14,FALSE)</f>
        <v>122698</v>
      </c>
    </row>
    <row r="662" spans="1:5" x14ac:dyDescent="0.25">
      <c r="A662">
        <f>A1_2019!C54</f>
        <v>452</v>
      </c>
      <c r="B662">
        <f>A1_2019!$P$8</f>
        <v>2016</v>
      </c>
      <c r="C662" t="str">
        <f>VLOOKUP(A662,[3]Tabelle1!$A$2:$C$53,2,FALSE)</f>
        <v>Aurich</v>
      </c>
      <c r="D662" t="str">
        <f>VLOOKUP(A662,[3]Tabelle1!$A$2:$C$53,3,FALSE)</f>
        <v>K03452</v>
      </c>
      <c r="E662">
        <f>VLOOKUP(A662,A1_2019!$C$11:$R$66,14,FALSE)</f>
        <v>190066</v>
      </c>
    </row>
    <row r="663" spans="1:5" x14ac:dyDescent="0.25">
      <c r="A663">
        <f>A1_2019!C55</f>
        <v>453</v>
      </c>
      <c r="B663">
        <f>A1_2019!$P$8</f>
        <v>2016</v>
      </c>
      <c r="C663" t="str">
        <f>VLOOKUP(A663,[3]Tabelle1!$A$2:$C$53,2,FALSE)</f>
        <v>Cloppenburg</v>
      </c>
      <c r="D663" t="str">
        <f>VLOOKUP(A663,[3]Tabelle1!$A$2:$C$53,3,FALSE)</f>
        <v>K03453</v>
      </c>
      <c r="E663">
        <f>VLOOKUP(A663,A1_2019!$C$11:$R$66,14,FALSE)</f>
        <v>165930</v>
      </c>
    </row>
    <row r="664" spans="1:5" x14ac:dyDescent="0.25">
      <c r="A664">
        <f>A1_2019!C56</f>
        <v>454</v>
      </c>
      <c r="B664">
        <f>A1_2019!$P$8</f>
        <v>2016</v>
      </c>
      <c r="C664" t="str">
        <f>VLOOKUP(A664,[3]Tabelle1!$A$2:$C$53,2,FALSE)</f>
        <v>Emsland</v>
      </c>
      <c r="D664" t="str">
        <f>VLOOKUP(A664,[3]Tabelle1!$A$2:$C$53,3,FALSE)</f>
        <v>K03454</v>
      </c>
      <c r="E664">
        <f>VLOOKUP(A664,A1_2019!$C$11:$R$66,14,FALSE)</f>
        <v>321391</v>
      </c>
    </row>
    <row r="665" spans="1:5" x14ac:dyDescent="0.25">
      <c r="A665">
        <f>A1_2019!C57</f>
        <v>455</v>
      </c>
      <c r="B665">
        <f>A1_2019!$P$8</f>
        <v>2016</v>
      </c>
      <c r="C665" t="str">
        <f>VLOOKUP(A665,[3]Tabelle1!$A$2:$C$53,2,FALSE)</f>
        <v>Friesland</v>
      </c>
      <c r="D665" t="str">
        <f>VLOOKUP(A665,[3]Tabelle1!$A$2:$C$53,3,FALSE)</f>
        <v>K03455</v>
      </c>
      <c r="E665">
        <f>VLOOKUP(A665,A1_2019!$C$11:$R$66,14,FALSE)</f>
        <v>98409</v>
      </c>
    </row>
    <row r="666" spans="1:5" x14ac:dyDescent="0.25">
      <c r="A666">
        <f>A1_2019!C58</f>
        <v>456</v>
      </c>
      <c r="B666">
        <f>A1_2019!$P$8</f>
        <v>2016</v>
      </c>
      <c r="C666" t="str">
        <f>VLOOKUP(A666,[3]Tabelle1!$A$2:$C$53,2,FALSE)</f>
        <v>Grafschaft Bentheim</v>
      </c>
      <c r="D666" t="str">
        <f>VLOOKUP(A666,[3]Tabelle1!$A$2:$C$53,3,FALSE)</f>
        <v>K03456</v>
      </c>
      <c r="E666">
        <f>VLOOKUP(A666,A1_2019!$C$11:$R$66,14,FALSE)</f>
        <v>135770</v>
      </c>
    </row>
    <row r="667" spans="1:5" x14ac:dyDescent="0.25">
      <c r="A667">
        <f>A1_2019!C59</f>
        <v>457</v>
      </c>
      <c r="B667">
        <f>A1_2019!$P$8</f>
        <v>2016</v>
      </c>
      <c r="C667" t="str">
        <f>VLOOKUP(A667,[3]Tabelle1!$A$2:$C$53,2,FALSE)</f>
        <v>Leer</v>
      </c>
      <c r="D667" t="str">
        <f>VLOOKUP(A667,[3]Tabelle1!$A$2:$C$53,3,FALSE)</f>
        <v>K03457</v>
      </c>
      <c r="E667">
        <f>VLOOKUP(A667,A1_2019!$C$11:$R$66,14,FALSE)</f>
        <v>168253</v>
      </c>
    </row>
    <row r="668" spans="1:5" x14ac:dyDescent="0.25">
      <c r="A668">
        <f>A1_2019!C60</f>
        <v>458</v>
      </c>
      <c r="B668">
        <f>A1_2019!$P$8</f>
        <v>2016</v>
      </c>
      <c r="C668" t="str">
        <f>VLOOKUP(A668,[3]Tabelle1!$A$2:$C$53,2,FALSE)</f>
        <v>Oldenburg</v>
      </c>
      <c r="D668" t="str">
        <f>VLOOKUP(A668,[3]Tabelle1!$A$2:$C$53,3,FALSE)</f>
        <v>K03458</v>
      </c>
      <c r="E668">
        <f>VLOOKUP(A668,A1_2019!$C$11:$R$66,14,FALSE)</f>
        <v>129484</v>
      </c>
    </row>
    <row r="669" spans="1:5" x14ac:dyDescent="0.25">
      <c r="A669">
        <f>A1_2019!C61</f>
        <v>459</v>
      </c>
      <c r="B669">
        <f>A1_2019!$P$8</f>
        <v>2016</v>
      </c>
      <c r="C669" t="str">
        <f>VLOOKUP(A669,[3]Tabelle1!$A$2:$C$53,2,FALSE)</f>
        <v>Osnabrück</v>
      </c>
      <c r="D669" t="str">
        <f>VLOOKUP(A669,[3]Tabelle1!$A$2:$C$53,3,FALSE)</f>
        <v>K03459</v>
      </c>
      <c r="E669">
        <f>VLOOKUP(A669,A1_2019!$C$11:$R$66,14,FALSE)</f>
        <v>354807</v>
      </c>
    </row>
    <row r="670" spans="1:5" x14ac:dyDescent="0.25">
      <c r="A670">
        <f>A1_2019!C62</f>
        <v>460</v>
      </c>
      <c r="B670">
        <f>A1_2019!$P$8</f>
        <v>2016</v>
      </c>
      <c r="C670" t="str">
        <f>VLOOKUP(A670,[3]Tabelle1!$A$2:$C$53,2,FALSE)</f>
        <v>Vechta</v>
      </c>
      <c r="D670" t="str">
        <f>VLOOKUP(A670,[3]Tabelle1!$A$2:$C$53,3,FALSE)</f>
        <v>K03460</v>
      </c>
      <c r="E670">
        <f>VLOOKUP(A670,A1_2019!$C$11:$R$66,14,FALSE)</f>
        <v>139671</v>
      </c>
    </row>
    <row r="671" spans="1:5" x14ac:dyDescent="0.25">
      <c r="A671">
        <f>A1_2019!C63</f>
        <v>461</v>
      </c>
      <c r="B671">
        <f>A1_2019!$P$8</f>
        <v>2016</v>
      </c>
      <c r="C671" t="str">
        <f>VLOOKUP(A671,[3]Tabelle1!$A$2:$C$53,2,FALSE)</f>
        <v>Wesermarsch</v>
      </c>
      <c r="D671" t="str">
        <f>VLOOKUP(A671,[3]Tabelle1!$A$2:$C$53,3,FALSE)</f>
        <v>K03461</v>
      </c>
      <c r="E671">
        <f>VLOOKUP(A671,A1_2019!$C$11:$R$66,14,FALSE)</f>
        <v>89282</v>
      </c>
    </row>
    <row r="672" spans="1:5" x14ac:dyDescent="0.25">
      <c r="A672">
        <f>A1_2019!C64</f>
        <v>462</v>
      </c>
      <c r="B672">
        <f>A1_2019!$P$8</f>
        <v>2016</v>
      </c>
      <c r="C672" t="str">
        <f>VLOOKUP(A672,[3]Tabelle1!$A$2:$C$53,2,FALSE)</f>
        <v>Wittmund</v>
      </c>
      <c r="D672" t="str">
        <f>VLOOKUP(A672,[3]Tabelle1!$A$2:$C$53,3,FALSE)</f>
        <v>K03462</v>
      </c>
      <c r="E672">
        <f>VLOOKUP(A672,A1_2019!$C$11:$R$66,14,FALSE)</f>
        <v>56881</v>
      </c>
    </row>
    <row r="673" spans="1:5" x14ac:dyDescent="0.25">
      <c r="A673">
        <f>A1_2019!C65</f>
        <v>4</v>
      </c>
      <c r="B673">
        <f>A1_2019!$P$8</f>
        <v>2016</v>
      </c>
      <c r="C673" t="str">
        <f>VLOOKUP(A673,[3]Tabelle1!$A$2:$C$53,2,FALSE)</f>
        <v>Statistische Region Weser-Ems</v>
      </c>
      <c r="D673" t="str">
        <f>VLOOKUP(A673,[3]Tabelle1!$A$2:$C$53,3,FALSE)</f>
        <v>K034</v>
      </c>
      <c r="E673">
        <f>VLOOKUP(A673,A1_2019!$C$11:$R$66,14,FALSE)</f>
        <v>2506155</v>
      </c>
    </row>
    <row r="674" spans="1:5" x14ac:dyDescent="0.25">
      <c r="A674">
        <f>A1_2019!C66</f>
        <v>0</v>
      </c>
      <c r="B674">
        <f>A1_2019!$P$8</f>
        <v>2016</v>
      </c>
      <c r="C674" t="str">
        <f>VLOOKUP(A674,[3]Tabelle1!$A$2:$C$53,2,FALSE)</f>
        <v>Niedersachsen</v>
      </c>
      <c r="D674" t="str">
        <f>VLOOKUP(A674,[3]Tabelle1!$A$2:$C$53,3,FALSE)</f>
        <v>K030</v>
      </c>
      <c r="E674">
        <f>VLOOKUP(A674,A1_2019!$C$11:$R$66,14,FALSE)</f>
        <v>7945685</v>
      </c>
    </row>
    <row r="675" spans="1:5" x14ac:dyDescent="0.25">
      <c r="A675">
        <f>A1_2019!C11</f>
        <v>101</v>
      </c>
      <c r="B675">
        <f>A1_2019!$Q$8</f>
        <v>2017</v>
      </c>
      <c r="C675" t="str">
        <f>VLOOKUP(A675,[3]Tabelle1!$A$2:$C$53,2,FALSE)</f>
        <v>Braunschweig Stadt</v>
      </c>
      <c r="D675" t="str">
        <f>VLOOKUP(A675,[3]Tabelle1!$A$2:$C$53,3,FALSE)</f>
        <v>K03101</v>
      </c>
      <c r="E675">
        <f>VLOOKUP(A675,A1_2019!$C$11:$R$66,15,FALSE)</f>
        <v>248023</v>
      </c>
    </row>
    <row r="676" spans="1:5" x14ac:dyDescent="0.25">
      <c r="A676">
        <f>A1_2019!C12</f>
        <v>102</v>
      </c>
      <c r="B676">
        <f>A1_2019!$Q$8</f>
        <v>2017</v>
      </c>
      <c r="C676" t="str">
        <f>VLOOKUP(A676,[3]Tabelle1!$A$2:$C$53,2,FALSE)</f>
        <v>Salzgitter Stadt</v>
      </c>
      <c r="D676" t="str">
        <f>VLOOKUP(A676,[3]Tabelle1!$A$2:$C$53,3,FALSE)</f>
        <v>K03102</v>
      </c>
      <c r="E676">
        <f>VLOOKUP(A676,A1_2019!$C$11:$R$66,15,FALSE)</f>
        <v>104548</v>
      </c>
    </row>
    <row r="677" spans="1:5" x14ac:dyDescent="0.25">
      <c r="A677">
        <f>A1_2019!C13</f>
        <v>103</v>
      </c>
      <c r="B677">
        <f>A1_2019!$Q$8</f>
        <v>2017</v>
      </c>
      <c r="C677" t="str">
        <f>VLOOKUP(A677,[3]Tabelle1!$A$2:$C$53,2,FALSE)</f>
        <v>Wolfsburg Stadt</v>
      </c>
      <c r="D677" t="str">
        <f>VLOOKUP(A677,[3]Tabelle1!$A$2:$C$53,3,FALSE)</f>
        <v>K03103</v>
      </c>
      <c r="E677">
        <f>VLOOKUP(A677,A1_2019!$C$11:$R$66,15,FALSE)</f>
        <v>123914</v>
      </c>
    </row>
    <row r="678" spans="1:5" x14ac:dyDescent="0.25">
      <c r="A678">
        <f>A1_2019!C14</f>
        <v>151</v>
      </c>
      <c r="B678">
        <f>A1_2019!$Q$8</f>
        <v>2017</v>
      </c>
      <c r="C678" t="str">
        <f>VLOOKUP(A678,[3]Tabelle1!$A$2:$C$53,2,FALSE)</f>
        <v>Gifhorn</v>
      </c>
      <c r="D678" t="str">
        <f>VLOOKUP(A678,[3]Tabelle1!$A$2:$C$53,3,FALSE)</f>
        <v>K03151</v>
      </c>
      <c r="E678">
        <f>VLOOKUP(A678,A1_2019!$C$11:$R$66,15,FALSE)</f>
        <v>175079</v>
      </c>
    </row>
    <row r="679" spans="1:5" x14ac:dyDescent="0.25">
      <c r="A679">
        <f>A1_2019!C15</f>
        <v>153</v>
      </c>
      <c r="B679">
        <f>A1_2019!$Q$8</f>
        <v>2017</v>
      </c>
      <c r="C679" t="str">
        <f>VLOOKUP(A679,[3]Tabelle1!$A$2:$C$53,2,FALSE)</f>
        <v>Goslar</v>
      </c>
      <c r="D679" t="str">
        <f>VLOOKUP(A679,[3]Tabelle1!$A$2:$C$53,3,FALSE)</f>
        <v>K03153</v>
      </c>
      <c r="E679">
        <f>VLOOKUP(A679,A1_2019!$C$11:$R$66,15,FALSE)</f>
        <v>137563</v>
      </c>
    </row>
    <row r="680" spans="1:5" x14ac:dyDescent="0.25">
      <c r="A680">
        <f>A1_2019!C16</f>
        <v>154</v>
      </c>
      <c r="B680">
        <f>A1_2019!$Q$8</f>
        <v>2017</v>
      </c>
      <c r="C680" t="str">
        <f>VLOOKUP(A680,[3]Tabelle1!$A$2:$C$53,2,FALSE)</f>
        <v>Helmstedt</v>
      </c>
      <c r="D680" t="str">
        <f>VLOOKUP(A680,[3]Tabelle1!$A$2:$C$53,3,FALSE)</f>
        <v>K03154</v>
      </c>
      <c r="E680">
        <f>VLOOKUP(A680,A1_2019!$C$11:$R$66,15,FALSE)</f>
        <v>91720</v>
      </c>
    </row>
    <row r="681" spans="1:5" x14ac:dyDescent="0.25">
      <c r="A681">
        <f>A1_2019!C17</f>
        <v>155</v>
      </c>
      <c r="B681">
        <f>A1_2019!$Q$8</f>
        <v>2017</v>
      </c>
      <c r="C681" t="str">
        <f>VLOOKUP(A681,[3]Tabelle1!$A$2:$C$53,2,FALSE)</f>
        <v>Northeim</v>
      </c>
      <c r="D681" t="str">
        <f>VLOOKUP(A681,[3]Tabelle1!$A$2:$C$53,3,FALSE)</f>
        <v>K03155</v>
      </c>
      <c r="E681">
        <f>VLOOKUP(A681,A1_2019!$C$11:$R$66,15,FALSE)</f>
        <v>133046</v>
      </c>
    </row>
    <row r="682" spans="1:5" x14ac:dyDescent="0.25">
      <c r="A682">
        <f>A1_2019!C18</f>
        <v>157</v>
      </c>
      <c r="B682">
        <f>A1_2019!$Q$8</f>
        <v>2017</v>
      </c>
      <c r="C682" t="str">
        <f>VLOOKUP(A682,[3]Tabelle1!$A$2:$C$53,2,FALSE)</f>
        <v>Peine</v>
      </c>
      <c r="D682" t="str">
        <f>VLOOKUP(A682,[3]Tabelle1!$A$2:$C$53,3,FALSE)</f>
        <v>K03157</v>
      </c>
      <c r="E682">
        <f>VLOOKUP(A682,A1_2019!$C$11:$R$66,15,FALSE)</f>
        <v>133368</v>
      </c>
    </row>
    <row r="683" spans="1:5" x14ac:dyDescent="0.25">
      <c r="A683">
        <f>A1_2019!C19</f>
        <v>158</v>
      </c>
      <c r="B683">
        <f>A1_2019!$Q$8</f>
        <v>2017</v>
      </c>
      <c r="C683" t="str">
        <f>VLOOKUP(A683,[3]Tabelle1!$A$2:$C$53,2,FALSE)</f>
        <v>Wolfenbüttel</v>
      </c>
      <c r="D683" t="str">
        <f>VLOOKUP(A683,[3]Tabelle1!$A$2:$C$53,3,FALSE)</f>
        <v>K03158</v>
      </c>
      <c r="E683">
        <f>VLOOKUP(A683,A1_2019!$C$11:$R$66,15,FALSE)</f>
        <v>120437</v>
      </c>
    </row>
    <row r="684" spans="1:5" x14ac:dyDescent="0.25">
      <c r="A684">
        <f>A1_2019!C20</f>
        <v>159</v>
      </c>
      <c r="B684">
        <f>A1_2019!$Q$8</f>
        <v>2017</v>
      </c>
      <c r="C684" t="str">
        <f>VLOOKUP(A684,[3]Tabelle1!$A$2:$C$53,2,FALSE)</f>
        <v>Göttingen</v>
      </c>
      <c r="D684" t="str">
        <f>VLOOKUP(A684,[3]Tabelle1!$A$2:$C$53,3,FALSE)</f>
        <v>K03159</v>
      </c>
      <c r="E684">
        <f>VLOOKUP(A684,A1_2019!$C$11:$R$66,15,FALSE)</f>
        <v>327395</v>
      </c>
    </row>
    <row r="685" spans="1:5" x14ac:dyDescent="0.25">
      <c r="A685">
        <f>A1_2019!C21</f>
        <v>159016</v>
      </c>
      <c r="B685">
        <f>A1_2019!$Q$8</f>
        <v>2017</v>
      </c>
      <c r="C685" t="e">
        <f>VLOOKUP(A685,[3]Tabelle1!$A$2:$C$53,2,FALSE)</f>
        <v>#N/A</v>
      </c>
      <c r="D685" t="e">
        <f>VLOOKUP(A685,[3]Tabelle1!$A$2:$C$53,3,FALSE)</f>
        <v>#N/A</v>
      </c>
      <c r="E685">
        <f>VLOOKUP(A685,A1_2019!$C$11:$R$66,15,FALSE)</f>
        <v>118956</v>
      </c>
    </row>
    <row r="686" spans="1:5" x14ac:dyDescent="0.25">
      <c r="A686">
        <f>A1_2019!C22</f>
        <v>159999</v>
      </c>
      <c r="B686">
        <f>A1_2019!$Q$8</f>
        <v>2017</v>
      </c>
      <c r="C686" t="e">
        <f>VLOOKUP(A686,[3]Tabelle1!$A$2:$C$53,2,FALSE)</f>
        <v>#N/A</v>
      </c>
      <c r="D686" t="e">
        <f>VLOOKUP(A686,[3]Tabelle1!$A$2:$C$53,3,FALSE)</f>
        <v>#N/A</v>
      </c>
      <c r="E686">
        <f>VLOOKUP(A686,A1_2019!$C$11:$R$66,15,FALSE)</f>
        <v>208439</v>
      </c>
    </row>
    <row r="687" spans="1:5" x14ac:dyDescent="0.25">
      <c r="A687">
        <f>A1_2019!C23</f>
        <v>1</v>
      </c>
      <c r="B687">
        <f>A1_2019!$Q$8</f>
        <v>2017</v>
      </c>
      <c r="C687" t="str">
        <f>VLOOKUP(A687,[3]Tabelle1!$A$2:$C$53,2,FALSE)</f>
        <v>Statistische Region Braunschweig</v>
      </c>
      <c r="D687" t="str">
        <f>VLOOKUP(A687,[3]Tabelle1!$A$2:$C$53,3,FALSE)</f>
        <v>K031</v>
      </c>
      <c r="E687">
        <f>VLOOKUP(A687,A1_2019!$C$11:$R$66,15,FALSE)</f>
        <v>1595734</v>
      </c>
    </row>
    <row r="688" spans="1:5" x14ac:dyDescent="0.25">
      <c r="A688">
        <f>A1_2019!C24</f>
        <v>241</v>
      </c>
      <c r="B688">
        <f>A1_2019!$Q$8</f>
        <v>2017</v>
      </c>
      <c r="C688" t="str">
        <f>VLOOKUP(A688,[3]Tabelle1!$A$2:$C$53,2,FALSE)</f>
        <v>Hannover Region</v>
      </c>
      <c r="D688" t="str">
        <f>VLOOKUP(A688,[3]Tabelle1!$A$2:$C$53,3,FALSE)</f>
        <v>K03241</v>
      </c>
      <c r="E688">
        <f>VLOOKUP(A688,A1_2019!$C$11:$R$66,15,FALSE)</f>
        <v>1152675</v>
      </c>
    </row>
    <row r="689" spans="1:5" x14ac:dyDescent="0.25">
      <c r="A689">
        <f>A1_2019!C25</f>
        <v>241001</v>
      </c>
      <c r="B689">
        <f>A1_2019!$Q$8</f>
        <v>2017</v>
      </c>
      <c r="C689" t="str">
        <f>VLOOKUP(A689,[3]Tabelle1!$A$2:$C$53,2,FALSE)</f>
        <v>Hannover Landeshauptstadt</v>
      </c>
      <c r="D689" t="str">
        <f>VLOOKUP(A689,[3]Tabelle1!$A$2:$C$53,3,FALSE)</f>
        <v>K03241001</v>
      </c>
      <c r="E689">
        <f>VLOOKUP(A689,A1_2019!$C$11:$R$66,15,FALSE)</f>
        <v>535061</v>
      </c>
    </row>
    <row r="690" spans="1:5" x14ac:dyDescent="0.25">
      <c r="A690">
        <f>A1_2019!C26</f>
        <v>241999</v>
      </c>
      <c r="B690">
        <f>A1_2019!$Q$8</f>
        <v>2017</v>
      </c>
      <c r="C690">
        <f>VLOOKUP(A690,[3]Tabelle1!$A$2:$C$53,2,FALSE)</f>
        <v>0</v>
      </c>
      <c r="D690">
        <f>VLOOKUP(A690,[3]Tabelle1!$A$2:$C$53,3,FALSE)</f>
        <v>0</v>
      </c>
      <c r="E690">
        <f>VLOOKUP(A690,A1_2019!$C$11:$R$66,15,FALSE)</f>
        <v>617614</v>
      </c>
    </row>
    <row r="691" spans="1:5" x14ac:dyDescent="0.25">
      <c r="A691">
        <f>A1_2019!C27</f>
        <v>251</v>
      </c>
      <c r="B691">
        <f>A1_2019!$Q$8</f>
        <v>2017</v>
      </c>
      <c r="C691" t="str">
        <f>VLOOKUP(A691,[3]Tabelle1!$A$2:$C$53,2,FALSE)</f>
        <v>Diepholz</v>
      </c>
      <c r="D691" t="str">
        <f>VLOOKUP(A691,[3]Tabelle1!$A$2:$C$53,3,FALSE)</f>
        <v>K03251</v>
      </c>
      <c r="E691">
        <f>VLOOKUP(A691,A1_2019!$C$11:$R$66,15,FALSE)</f>
        <v>216012</v>
      </c>
    </row>
    <row r="692" spans="1:5" x14ac:dyDescent="0.25">
      <c r="A692">
        <f>A1_2019!C28</f>
        <v>252</v>
      </c>
      <c r="B692">
        <f>A1_2019!$Q$8</f>
        <v>2017</v>
      </c>
      <c r="C692" t="str">
        <f>VLOOKUP(A692,[3]Tabelle1!$A$2:$C$53,2,FALSE)</f>
        <v>Hameln-Pyrmont</v>
      </c>
      <c r="D692" t="str">
        <f>VLOOKUP(A692,[3]Tabelle1!$A$2:$C$53,3,FALSE)</f>
        <v>K03252</v>
      </c>
      <c r="E692">
        <f>VLOOKUP(A692,A1_2019!$C$11:$R$66,15,FALSE)</f>
        <v>148296</v>
      </c>
    </row>
    <row r="693" spans="1:5" x14ac:dyDescent="0.25">
      <c r="A693">
        <f>A1_2019!C29</f>
        <v>254</v>
      </c>
      <c r="B693">
        <f>A1_2019!$Q$8</f>
        <v>2017</v>
      </c>
      <c r="C693" t="str">
        <f>VLOOKUP(A693,[3]Tabelle1!$A$2:$C$53,2,FALSE)</f>
        <v>Hildesheim</v>
      </c>
      <c r="D693" t="str">
        <f>VLOOKUP(A693,[3]Tabelle1!$A$2:$C$53,3,FALSE)</f>
        <v>K03254</v>
      </c>
      <c r="E693">
        <f>VLOOKUP(A693,A1_2019!$C$11:$R$66,15,FALSE)</f>
        <v>276640</v>
      </c>
    </row>
    <row r="694" spans="1:5" x14ac:dyDescent="0.25">
      <c r="A694">
        <f>A1_2019!C30</f>
        <v>254021</v>
      </c>
      <c r="B694">
        <f>A1_2019!$Q$8</f>
        <v>2017</v>
      </c>
      <c r="C694" t="e">
        <f>VLOOKUP(A694,[3]Tabelle1!$A$2:$C$53,2,FALSE)</f>
        <v>#N/A</v>
      </c>
      <c r="D694" t="e">
        <f>VLOOKUP(A694,[3]Tabelle1!$A$2:$C$53,3,FALSE)</f>
        <v>#N/A</v>
      </c>
      <c r="E694">
        <f>VLOOKUP(A694,A1_2019!$C$11:$R$66,15,FALSE)</f>
        <v>101744</v>
      </c>
    </row>
    <row r="695" spans="1:5" x14ac:dyDescent="0.25">
      <c r="A695">
        <f>A1_2019!C31</f>
        <v>254999</v>
      </c>
      <c r="B695">
        <f>A1_2019!$Q$8</f>
        <v>2017</v>
      </c>
      <c r="C695" t="e">
        <f>VLOOKUP(A695,[3]Tabelle1!$A$2:$C$53,2,FALSE)</f>
        <v>#N/A</v>
      </c>
      <c r="D695" t="e">
        <f>VLOOKUP(A695,[3]Tabelle1!$A$2:$C$53,3,FALSE)</f>
        <v>#N/A</v>
      </c>
      <c r="E695">
        <f>VLOOKUP(A695,A1_2019!$C$11:$R$66,15,FALSE)</f>
        <v>174896</v>
      </c>
    </row>
    <row r="696" spans="1:5" x14ac:dyDescent="0.25">
      <c r="A696">
        <f>A1_2019!C32</f>
        <v>255</v>
      </c>
      <c r="B696">
        <f>A1_2019!$Q$8</f>
        <v>2017</v>
      </c>
      <c r="C696" t="str">
        <f>VLOOKUP(A696,[3]Tabelle1!$A$2:$C$53,2,FALSE)</f>
        <v>Holzminden</v>
      </c>
      <c r="D696" t="str">
        <f>VLOOKUP(A696,[3]Tabelle1!$A$2:$C$53,3,FALSE)</f>
        <v>K03255</v>
      </c>
      <c r="E696">
        <f>VLOOKUP(A696,A1_2019!$C$11:$R$66,15,FALSE)</f>
        <v>71144</v>
      </c>
    </row>
    <row r="697" spans="1:5" x14ac:dyDescent="0.25">
      <c r="A697">
        <f>A1_2019!C33</f>
        <v>256</v>
      </c>
      <c r="B697">
        <f>A1_2019!$Q$8</f>
        <v>2017</v>
      </c>
      <c r="C697" t="str">
        <f>VLOOKUP(A697,[3]Tabelle1!$A$2:$C$53,2,FALSE)</f>
        <v>Nienburg (Weser)</v>
      </c>
      <c r="D697" t="str">
        <f>VLOOKUP(A697,[3]Tabelle1!$A$2:$C$53,3,FALSE)</f>
        <v>K03256</v>
      </c>
      <c r="E697">
        <f>VLOOKUP(A697,A1_2019!$C$11:$R$66,15,FALSE)</f>
        <v>121470</v>
      </c>
    </row>
    <row r="698" spans="1:5" x14ac:dyDescent="0.25">
      <c r="A698">
        <f>A1_2019!C34</f>
        <v>257</v>
      </c>
      <c r="B698">
        <f>A1_2019!$Q$8</f>
        <v>2017</v>
      </c>
      <c r="C698" t="str">
        <f>VLOOKUP(A698,[3]Tabelle1!$A$2:$C$53,2,FALSE)</f>
        <v>Schaumburg</v>
      </c>
      <c r="D698" t="str">
        <f>VLOOKUP(A698,[3]Tabelle1!$A$2:$C$53,3,FALSE)</f>
        <v>K03257</v>
      </c>
      <c r="E698">
        <f>VLOOKUP(A698,A1_2019!$C$11:$R$66,15,FALSE)</f>
        <v>157883</v>
      </c>
    </row>
    <row r="699" spans="1:5" x14ac:dyDescent="0.25">
      <c r="A699">
        <f>A1_2019!C35</f>
        <v>2</v>
      </c>
      <c r="B699">
        <f>A1_2019!$Q$8</f>
        <v>2017</v>
      </c>
      <c r="C699" t="str">
        <f>VLOOKUP(A699,[3]Tabelle1!$A$2:$C$53,2,FALSE)</f>
        <v>Statistische Region Hannover</v>
      </c>
      <c r="D699" t="str">
        <f>VLOOKUP(A699,[3]Tabelle1!$A$2:$C$53,3,FALSE)</f>
        <v>K032</v>
      </c>
      <c r="E699">
        <f>VLOOKUP(A699,A1_2019!$C$11:$R$66,15,FALSE)</f>
        <v>2144120</v>
      </c>
    </row>
    <row r="700" spans="1:5" x14ac:dyDescent="0.25">
      <c r="A700">
        <f>A1_2019!C36</f>
        <v>351</v>
      </c>
      <c r="B700">
        <f>A1_2019!$Q$8</f>
        <v>2017</v>
      </c>
      <c r="C700" t="str">
        <f>VLOOKUP(A700,[3]Tabelle1!$A$2:$C$53,2,FALSE)</f>
        <v>Celle</v>
      </c>
      <c r="D700" t="str">
        <f>VLOOKUP(A700,[3]Tabelle1!$A$2:$C$53,3,FALSE)</f>
        <v>K03351</v>
      </c>
      <c r="E700">
        <f>VLOOKUP(A700,A1_2019!$C$11:$R$66,15,FALSE)</f>
        <v>178764</v>
      </c>
    </row>
    <row r="701" spans="1:5" x14ac:dyDescent="0.25">
      <c r="A701">
        <f>A1_2019!C37</f>
        <v>352</v>
      </c>
      <c r="B701">
        <f>A1_2019!$Q$8</f>
        <v>2017</v>
      </c>
      <c r="C701" t="str">
        <f>VLOOKUP(A701,[3]Tabelle1!$A$2:$C$53,2,FALSE)</f>
        <v>Cuxhaven</v>
      </c>
      <c r="D701" t="str">
        <f>VLOOKUP(A701,[3]Tabelle1!$A$2:$C$53,3,FALSE)</f>
        <v>K03352</v>
      </c>
      <c r="E701">
        <f>VLOOKUP(A701,A1_2019!$C$11:$R$66,15,FALSE)</f>
        <v>198100</v>
      </c>
    </row>
    <row r="702" spans="1:5" x14ac:dyDescent="0.25">
      <c r="A702">
        <f>A1_2019!C38</f>
        <v>353</v>
      </c>
      <c r="B702">
        <f>A1_2019!$Q$8</f>
        <v>2017</v>
      </c>
      <c r="C702" t="str">
        <f>VLOOKUP(A702,[3]Tabelle1!$A$2:$C$53,2,FALSE)</f>
        <v>Harburg</v>
      </c>
      <c r="D702" t="str">
        <f>VLOOKUP(A702,[3]Tabelle1!$A$2:$C$53,3,FALSE)</f>
        <v>K03353</v>
      </c>
      <c r="E702">
        <f>VLOOKUP(A702,A1_2019!$C$11:$R$66,15,FALSE)</f>
        <v>251511</v>
      </c>
    </row>
    <row r="703" spans="1:5" x14ac:dyDescent="0.25">
      <c r="A703">
        <f>A1_2019!C39</f>
        <v>354</v>
      </c>
      <c r="B703">
        <f>A1_2019!$Q$8</f>
        <v>2017</v>
      </c>
      <c r="C703" t="str">
        <f>VLOOKUP(A703,[3]Tabelle1!$A$2:$C$53,2,FALSE)</f>
        <v>Lüchow-Dannenberg</v>
      </c>
      <c r="D703" t="str">
        <f>VLOOKUP(A703,[3]Tabelle1!$A$2:$C$53,3,FALSE)</f>
        <v>K03354</v>
      </c>
      <c r="E703">
        <f>VLOOKUP(A703,A1_2019!$C$11:$R$66,15,FALSE)</f>
        <v>48357</v>
      </c>
    </row>
    <row r="704" spans="1:5" x14ac:dyDescent="0.25">
      <c r="A704">
        <f>A1_2019!C40</f>
        <v>355</v>
      </c>
      <c r="B704">
        <f>A1_2019!$Q$8</f>
        <v>2017</v>
      </c>
      <c r="C704" t="str">
        <f>VLOOKUP(A704,[3]Tabelle1!$A$2:$C$53,2,FALSE)</f>
        <v>Lüneburg</v>
      </c>
      <c r="D704" t="str">
        <f>VLOOKUP(A704,[3]Tabelle1!$A$2:$C$53,3,FALSE)</f>
        <v>K03355</v>
      </c>
      <c r="E704">
        <f>VLOOKUP(A704,A1_2019!$C$11:$R$66,15,FALSE)</f>
        <v>182930</v>
      </c>
    </row>
    <row r="705" spans="1:5" x14ac:dyDescent="0.25">
      <c r="A705">
        <f>A1_2019!C41</f>
        <v>356</v>
      </c>
      <c r="B705">
        <f>A1_2019!$Q$8</f>
        <v>2017</v>
      </c>
      <c r="C705" t="str">
        <f>VLOOKUP(A705,[3]Tabelle1!$A$2:$C$53,2,FALSE)</f>
        <v>Osterholz</v>
      </c>
      <c r="D705" t="str">
        <f>VLOOKUP(A705,[3]Tabelle1!$A$2:$C$53,3,FALSE)</f>
        <v>K03356</v>
      </c>
      <c r="E705">
        <f>VLOOKUP(A705,A1_2019!$C$11:$R$66,15,FALSE)</f>
        <v>113105</v>
      </c>
    </row>
    <row r="706" spans="1:5" x14ac:dyDescent="0.25">
      <c r="A706">
        <f>A1_2019!C42</f>
        <v>357</v>
      </c>
      <c r="B706">
        <f>A1_2019!$Q$8</f>
        <v>2017</v>
      </c>
      <c r="C706" t="str">
        <f>VLOOKUP(A706,[3]Tabelle1!$A$2:$C$53,2,FALSE)</f>
        <v>Rotenburg (Wümme)</v>
      </c>
      <c r="D706" t="str">
        <f>VLOOKUP(A706,[3]Tabelle1!$A$2:$C$53,3,FALSE)</f>
        <v>K03357</v>
      </c>
      <c r="E706">
        <f>VLOOKUP(A706,A1_2019!$C$11:$R$66,15,FALSE)</f>
        <v>163377</v>
      </c>
    </row>
    <row r="707" spans="1:5" x14ac:dyDescent="0.25">
      <c r="A707">
        <f>A1_2019!C43</f>
        <v>358</v>
      </c>
      <c r="B707">
        <f>A1_2019!$Q$8</f>
        <v>2017</v>
      </c>
      <c r="C707" t="str">
        <f>VLOOKUP(A707,[3]Tabelle1!$A$2:$C$53,2,FALSE)</f>
        <v>Heidekreis</v>
      </c>
      <c r="D707" t="str">
        <f>VLOOKUP(A707,[3]Tabelle1!$A$2:$C$53,3,FALSE)</f>
        <v>K03358</v>
      </c>
      <c r="E707">
        <f>VLOOKUP(A707,A1_2019!$C$11:$R$66,15,FALSE)</f>
        <v>139099</v>
      </c>
    </row>
    <row r="708" spans="1:5" x14ac:dyDescent="0.25">
      <c r="A708">
        <f>A1_2019!C44</f>
        <v>359</v>
      </c>
      <c r="B708">
        <f>A1_2019!$Q$8</f>
        <v>2017</v>
      </c>
      <c r="C708" t="str">
        <f>VLOOKUP(A708,[3]Tabelle1!$A$2:$C$53,2,FALSE)</f>
        <v>Stade</v>
      </c>
      <c r="D708" t="str">
        <f>VLOOKUP(A708,[3]Tabelle1!$A$2:$C$53,3,FALSE)</f>
        <v>K03359</v>
      </c>
      <c r="E708">
        <f>VLOOKUP(A708,A1_2019!$C$11:$R$66,15,FALSE)</f>
        <v>201887</v>
      </c>
    </row>
    <row r="709" spans="1:5" x14ac:dyDescent="0.25">
      <c r="A709">
        <f>A1_2019!C45</f>
        <v>360</v>
      </c>
      <c r="B709">
        <f>A1_2019!$Q$8</f>
        <v>2017</v>
      </c>
      <c r="C709" t="str">
        <f>VLOOKUP(A709,[3]Tabelle1!$A$2:$C$53,2,FALSE)</f>
        <v>Uelzen</v>
      </c>
      <c r="D709" t="str">
        <f>VLOOKUP(A709,[3]Tabelle1!$A$2:$C$53,3,FALSE)</f>
        <v>K03360</v>
      </c>
      <c r="E709">
        <f>VLOOKUP(A709,A1_2019!$C$11:$R$66,15,FALSE)</f>
        <v>92744</v>
      </c>
    </row>
    <row r="710" spans="1:5" x14ac:dyDescent="0.25">
      <c r="A710">
        <f>A1_2019!C46</f>
        <v>361</v>
      </c>
      <c r="B710">
        <f>A1_2019!$Q$8</f>
        <v>2017</v>
      </c>
      <c r="C710" t="str">
        <f>VLOOKUP(A710,[3]Tabelle1!$A$2:$C$53,2,FALSE)</f>
        <v>Verden</v>
      </c>
      <c r="D710" t="str">
        <f>VLOOKUP(A710,[3]Tabelle1!$A$2:$C$53,3,FALSE)</f>
        <v>K03361</v>
      </c>
      <c r="E710">
        <f>VLOOKUP(A710,A1_2019!$C$11:$R$66,15,FALSE)</f>
        <v>136590</v>
      </c>
    </row>
    <row r="711" spans="1:5" x14ac:dyDescent="0.25">
      <c r="A711">
        <f>A1_2019!C47</f>
        <v>3</v>
      </c>
      <c r="B711">
        <f>A1_2019!$Q$8</f>
        <v>2017</v>
      </c>
      <c r="C711" t="str">
        <f>VLOOKUP(A711,[3]Tabelle1!$A$2:$C$53,2,FALSE)</f>
        <v>Statistische Region Lüneburg</v>
      </c>
      <c r="D711" t="str">
        <f>VLOOKUP(A711,[3]Tabelle1!$A$2:$C$53,3,FALSE)</f>
        <v>K033</v>
      </c>
      <c r="E711">
        <f>VLOOKUP(A711,A1_2019!$C$11:$R$66,15,FALSE)</f>
        <v>1706464</v>
      </c>
    </row>
    <row r="712" spans="1:5" x14ac:dyDescent="0.25">
      <c r="A712">
        <f>A1_2019!C48</f>
        <v>401</v>
      </c>
      <c r="B712">
        <f>A1_2019!$Q$8</f>
        <v>2017</v>
      </c>
      <c r="C712" t="str">
        <f>VLOOKUP(A712,[3]Tabelle1!$A$2:$C$53,2,FALSE)</f>
        <v>Delmenhorst.Stadt</v>
      </c>
      <c r="D712" t="str">
        <f>VLOOKUP(A712,[3]Tabelle1!$A$2:$C$53,3,FALSE)</f>
        <v>K03401</v>
      </c>
      <c r="E712">
        <f>VLOOKUP(A712,A1_2019!$C$11:$R$66,15,FALSE)</f>
        <v>77521</v>
      </c>
    </row>
    <row r="713" spans="1:5" x14ac:dyDescent="0.25">
      <c r="A713">
        <f>A1_2019!C49</f>
        <v>402</v>
      </c>
      <c r="B713">
        <f>A1_2019!$Q$8</f>
        <v>2017</v>
      </c>
      <c r="C713" t="str">
        <f>VLOOKUP(A713,[3]Tabelle1!$A$2:$C$53,2,FALSE)</f>
        <v>Emden Stadt</v>
      </c>
      <c r="D713" t="str">
        <f>VLOOKUP(A713,[3]Tabelle1!$A$2:$C$53,3,FALSE)</f>
        <v>K03402</v>
      </c>
      <c r="E713">
        <f>VLOOKUP(A713,A1_2019!$C$11:$R$66,15,FALSE)</f>
        <v>50607</v>
      </c>
    </row>
    <row r="714" spans="1:5" x14ac:dyDescent="0.25">
      <c r="A714">
        <f>A1_2019!C50</f>
        <v>403</v>
      </c>
      <c r="B714">
        <f>A1_2019!$Q$8</f>
        <v>2017</v>
      </c>
      <c r="C714" t="str">
        <f>VLOOKUP(A714,[3]Tabelle1!$A$2:$C$53,2,FALSE)</f>
        <v>Oldenburg (Oldb) Stadt</v>
      </c>
      <c r="D714" t="str">
        <f>VLOOKUP(A714,[3]Tabelle1!$A$2:$C$53,3,FALSE)</f>
        <v>K03403</v>
      </c>
      <c r="E714">
        <f>VLOOKUP(A714,A1_2019!$C$11:$R$66,15,FALSE)</f>
        <v>167081</v>
      </c>
    </row>
    <row r="715" spans="1:5" x14ac:dyDescent="0.25">
      <c r="A715">
        <f>A1_2019!C51</f>
        <v>404</v>
      </c>
      <c r="B715">
        <f>A1_2019!$Q$8</f>
        <v>2017</v>
      </c>
      <c r="C715" t="str">
        <f>VLOOKUP(A715,[3]Tabelle1!$A$2:$C$53,2,FALSE)</f>
        <v>Osnabrück Stadt</v>
      </c>
      <c r="D715" t="str">
        <f>VLOOKUP(A715,[3]Tabelle1!$A$2:$C$53,3,FALSE)</f>
        <v>K03404</v>
      </c>
      <c r="E715">
        <f>VLOOKUP(A715,A1_2019!$C$11:$R$66,15,FALSE)</f>
        <v>164374</v>
      </c>
    </row>
    <row r="716" spans="1:5" x14ac:dyDescent="0.25">
      <c r="A716">
        <f>A1_2019!C52</f>
        <v>405</v>
      </c>
      <c r="B716">
        <f>A1_2019!$Q$8</f>
        <v>2017</v>
      </c>
      <c r="C716" t="str">
        <f>VLOOKUP(A716,[3]Tabelle1!$A$2:$C$53,2,FALSE)</f>
        <v>Wilhelmshaven Stadt</v>
      </c>
      <c r="D716" t="str">
        <f>VLOOKUP(A716,[3]Tabelle1!$A$2:$C$53,3,FALSE)</f>
        <v>K03405</v>
      </c>
      <c r="E716">
        <f>VLOOKUP(A716,A1_2019!$C$11:$R$66,15,FALSE)</f>
        <v>76316</v>
      </c>
    </row>
    <row r="717" spans="1:5" x14ac:dyDescent="0.25">
      <c r="A717">
        <f>A1_2019!C53</f>
        <v>451</v>
      </c>
      <c r="B717">
        <f>A1_2019!$Q$8</f>
        <v>2017</v>
      </c>
      <c r="C717" t="str">
        <f>VLOOKUP(A717,[3]Tabelle1!$A$2:$C$53,2,FALSE)</f>
        <v>Ammerland</v>
      </c>
      <c r="D717" t="str">
        <f>VLOOKUP(A717,[3]Tabelle1!$A$2:$C$53,3,FALSE)</f>
        <v>K03451</v>
      </c>
      <c r="E717">
        <f>VLOOKUP(A717,A1_2019!$C$11:$R$66,15,FALSE)</f>
        <v>123377</v>
      </c>
    </row>
    <row r="718" spans="1:5" x14ac:dyDescent="0.25">
      <c r="A718">
        <f>A1_2019!C54</f>
        <v>452</v>
      </c>
      <c r="B718">
        <f>A1_2019!$Q$8</f>
        <v>2017</v>
      </c>
      <c r="C718" t="str">
        <f>VLOOKUP(A718,[3]Tabelle1!$A$2:$C$53,2,FALSE)</f>
        <v>Aurich</v>
      </c>
      <c r="D718" t="str">
        <f>VLOOKUP(A718,[3]Tabelle1!$A$2:$C$53,3,FALSE)</f>
        <v>K03452</v>
      </c>
      <c r="E718">
        <f>VLOOKUP(A718,A1_2019!$C$11:$R$66,15,FALSE)</f>
        <v>189949</v>
      </c>
    </row>
    <row r="719" spans="1:5" x14ac:dyDescent="0.25">
      <c r="A719">
        <f>A1_2019!C55</f>
        <v>453</v>
      </c>
      <c r="B719">
        <f>A1_2019!$Q$8</f>
        <v>2017</v>
      </c>
      <c r="C719" t="str">
        <f>VLOOKUP(A719,[3]Tabelle1!$A$2:$C$53,2,FALSE)</f>
        <v>Cloppenburg</v>
      </c>
      <c r="D719" t="str">
        <f>VLOOKUP(A719,[3]Tabelle1!$A$2:$C$53,3,FALSE)</f>
        <v>K03453</v>
      </c>
      <c r="E719">
        <f>VLOOKUP(A719,A1_2019!$C$11:$R$66,15,FALSE)</f>
        <v>167925</v>
      </c>
    </row>
    <row r="720" spans="1:5" x14ac:dyDescent="0.25">
      <c r="A720">
        <f>A1_2019!C56</f>
        <v>454</v>
      </c>
      <c r="B720">
        <f>A1_2019!$Q$8</f>
        <v>2017</v>
      </c>
      <c r="C720" t="str">
        <f>VLOOKUP(A720,[3]Tabelle1!$A$2:$C$53,2,FALSE)</f>
        <v>Emsland</v>
      </c>
      <c r="D720" t="str">
        <f>VLOOKUP(A720,[3]Tabelle1!$A$2:$C$53,3,FALSE)</f>
        <v>K03454</v>
      </c>
      <c r="E720">
        <f>VLOOKUP(A720,A1_2019!$C$11:$R$66,15,FALSE)</f>
        <v>323636</v>
      </c>
    </row>
    <row r="721" spans="1:5" x14ac:dyDescent="0.25">
      <c r="A721">
        <f>A1_2019!C57</f>
        <v>455</v>
      </c>
      <c r="B721">
        <f>A1_2019!$Q$8</f>
        <v>2017</v>
      </c>
      <c r="C721" t="str">
        <f>VLOOKUP(A721,[3]Tabelle1!$A$2:$C$53,2,FALSE)</f>
        <v>Friesland</v>
      </c>
      <c r="D721" t="str">
        <f>VLOOKUP(A721,[3]Tabelle1!$A$2:$C$53,3,FALSE)</f>
        <v>K03455</v>
      </c>
      <c r="E721">
        <f>VLOOKUP(A721,A1_2019!$C$11:$R$66,15,FALSE)</f>
        <v>98509</v>
      </c>
    </row>
    <row r="722" spans="1:5" x14ac:dyDescent="0.25">
      <c r="A722">
        <f>A1_2019!C58</f>
        <v>456</v>
      </c>
      <c r="B722">
        <f>A1_2019!$Q$8</f>
        <v>2017</v>
      </c>
      <c r="C722" t="str">
        <f>VLOOKUP(A722,[3]Tabelle1!$A$2:$C$53,2,FALSE)</f>
        <v>Grafschaft Bentheim</v>
      </c>
      <c r="D722" t="str">
        <f>VLOOKUP(A722,[3]Tabelle1!$A$2:$C$53,3,FALSE)</f>
        <v>K03456</v>
      </c>
      <c r="E722">
        <f>VLOOKUP(A722,A1_2019!$C$11:$R$66,15,FALSE)</f>
        <v>135859</v>
      </c>
    </row>
    <row r="723" spans="1:5" x14ac:dyDescent="0.25">
      <c r="A723">
        <f>A1_2019!C59</f>
        <v>457</v>
      </c>
      <c r="B723">
        <f>A1_2019!$Q$8</f>
        <v>2017</v>
      </c>
      <c r="C723" t="str">
        <f>VLOOKUP(A723,[3]Tabelle1!$A$2:$C$53,2,FALSE)</f>
        <v>Leer</v>
      </c>
      <c r="D723" t="str">
        <f>VLOOKUP(A723,[3]Tabelle1!$A$2:$C$53,3,FALSE)</f>
        <v>K03457</v>
      </c>
      <c r="E723">
        <f>VLOOKUP(A723,A1_2019!$C$11:$R$66,15,FALSE)</f>
        <v>168946</v>
      </c>
    </row>
    <row r="724" spans="1:5" x14ac:dyDescent="0.25">
      <c r="A724">
        <f>A1_2019!C60</f>
        <v>458</v>
      </c>
      <c r="B724">
        <f>A1_2019!$Q$8</f>
        <v>2017</v>
      </c>
      <c r="C724" t="str">
        <f>VLOOKUP(A724,[3]Tabelle1!$A$2:$C$53,2,FALSE)</f>
        <v>Oldenburg</v>
      </c>
      <c r="D724" t="str">
        <f>VLOOKUP(A724,[3]Tabelle1!$A$2:$C$53,3,FALSE)</f>
        <v>K03458</v>
      </c>
      <c r="E724">
        <f>VLOOKUP(A724,A1_2019!$C$11:$R$66,15,FALSE)</f>
        <v>129924</v>
      </c>
    </row>
    <row r="725" spans="1:5" x14ac:dyDescent="0.25">
      <c r="A725">
        <f>A1_2019!C61</f>
        <v>459</v>
      </c>
      <c r="B725">
        <f>A1_2019!$Q$8</f>
        <v>2017</v>
      </c>
      <c r="C725" t="str">
        <f>VLOOKUP(A725,[3]Tabelle1!$A$2:$C$53,2,FALSE)</f>
        <v>Osnabrück</v>
      </c>
      <c r="D725" t="str">
        <f>VLOOKUP(A725,[3]Tabelle1!$A$2:$C$53,3,FALSE)</f>
        <v>K03459</v>
      </c>
      <c r="E725">
        <f>VLOOKUP(A725,A1_2019!$C$11:$R$66,15,FALSE)</f>
        <v>356140</v>
      </c>
    </row>
    <row r="726" spans="1:5" x14ac:dyDescent="0.25">
      <c r="A726">
        <f>A1_2019!C62</f>
        <v>460</v>
      </c>
      <c r="B726">
        <f>A1_2019!$Q$8</f>
        <v>2017</v>
      </c>
      <c r="C726" t="str">
        <f>VLOOKUP(A726,[3]Tabelle1!$A$2:$C$53,2,FALSE)</f>
        <v>Vechta</v>
      </c>
      <c r="D726" t="str">
        <f>VLOOKUP(A726,[3]Tabelle1!$A$2:$C$53,3,FALSE)</f>
        <v>K03460</v>
      </c>
      <c r="E726">
        <f>VLOOKUP(A726,A1_2019!$C$11:$R$66,15,FALSE)</f>
        <v>140540</v>
      </c>
    </row>
    <row r="727" spans="1:5" x14ac:dyDescent="0.25">
      <c r="A727">
        <f>A1_2019!C63</f>
        <v>461</v>
      </c>
      <c r="B727">
        <f>A1_2019!$Q$8</f>
        <v>2017</v>
      </c>
      <c r="C727" t="str">
        <f>VLOOKUP(A727,[3]Tabelle1!$A$2:$C$53,2,FALSE)</f>
        <v>Wesermarsch</v>
      </c>
      <c r="D727" t="str">
        <f>VLOOKUP(A727,[3]Tabelle1!$A$2:$C$53,3,FALSE)</f>
        <v>K03461</v>
      </c>
      <c r="E727">
        <f>VLOOKUP(A727,A1_2019!$C$11:$R$66,15,FALSE)</f>
        <v>89022</v>
      </c>
    </row>
    <row r="728" spans="1:5" x14ac:dyDescent="0.25">
      <c r="A728">
        <f>A1_2019!C64</f>
        <v>462</v>
      </c>
      <c r="B728">
        <f>A1_2019!$Q$8</f>
        <v>2017</v>
      </c>
      <c r="C728" t="str">
        <f>VLOOKUP(A728,[3]Tabelle1!$A$2:$C$53,2,FALSE)</f>
        <v>Wittmund</v>
      </c>
      <c r="D728" t="str">
        <f>VLOOKUP(A728,[3]Tabelle1!$A$2:$C$53,3,FALSE)</f>
        <v>K03462</v>
      </c>
      <c r="E728">
        <f>VLOOKUP(A728,A1_2019!$C$11:$R$66,15,FALSE)</f>
        <v>56731</v>
      </c>
    </row>
    <row r="729" spans="1:5" x14ac:dyDescent="0.25">
      <c r="A729">
        <f>A1_2019!C65</f>
        <v>4</v>
      </c>
      <c r="B729">
        <f>A1_2019!$Q$8</f>
        <v>2017</v>
      </c>
      <c r="C729" t="str">
        <f>VLOOKUP(A729,[3]Tabelle1!$A$2:$C$53,2,FALSE)</f>
        <v>Statistische Region Weser-Ems</v>
      </c>
      <c r="D729" t="str">
        <f>VLOOKUP(A729,[3]Tabelle1!$A$2:$C$53,3,FALSE)</f>
        <v>K034</v>
      </c>
      <c r="E729">
        <f>VLOOKUP(A729,A1_2019!$C$11:$R$66,15,FALSE)</f>
        <v>2516457</v>
      </c>
    </row>
    <row r="730" spans="1:5" x14ac:dyDescent="0.25">
      <c r="A730">
        <f>A1_2019!C66</f>
        <v>0</v>
      </c>
      <c r="B730">
        <f>A1_2019!$Q$8</f>
        <v>2017</v>
      </c>
      <c r="C730" t="str">
        <f>VLOOKUP(A730,[3]Tabelle1!$A$2:$C$53,2,FALSE)</f>
        <v>Niedersachsen</v>
      </c>
      <c r="D730" t="str">
        <f>VLOOKUP(A730,[3]Tabelle1!$A$2:$C$53,3,FALSE)</f>
        <v>K030</v>
      </c>
      <c r="E730">
        <f>VLOOKUP(A730,A1_2019!$C$11:$R$66,15,FALSE)</f>
        <v>7962775</v>
      </c>
    </row>
    <row r="731" spans="1:5" x14ac:dyDescent="0.25">
      <c r="A731">
        <f>A1_2019!C11</f>
        <v>101</v>
      </c>
      <c r="B731">
        <f>A1_2019!$R$8</f>
        <v>2018</v>
      </c>
      <c r="C731" t="str">
        <f>VLOOKUP(A731,[3]Tabelle1!$A$2:$C$53,2,FALSE)</f>
        <v>Braunschweig Stadt</v>
      </c>
      <c r="D731" t="str">
        <f>VLOOKUP(A731,[3]Tabelle1!$A$2:$C$53,3,FALSE)</f>
        <v>K03101</v>
      </c>
      <c r="E731">
        <f>VLOOKUP(A731,A1_2019!$C$11:$R$66,16,FALSE)</f>
        <v>248292</v>
      </c>
    </row>
    <row r="732" spans="1:5" x14ac:dyDescent="0.25">
      <c r="A732">
        <f>A1_2019!C12</f>
        <v>102</v>
      </c>
      <c r="B732">
        <f>A1_2019!$R$8</f>
        <v>2018</v>
      </c>
      <c r="C732" t="str">
        <f>VLOOKUP(A732,[3]Tabelle1!$A$2:$C$53,2,FALSE)</f>
        <v>Salzgitter Stadt</v>
      </c>
      <c r="D732" t="str">
        <f>VLOOKUP(A732,[3]Tabelle1!$A$2:$C$53,3,FALSE)</f>
        <v>K03102</v>
      </c>
      <c r="E732">
        <f>VLOOKUP(A732,A1_2019!$C$11:$R$66,16,FALSE)</f>
        <v>104948</v>
      </c>
    </row>
    <row r="733" spans="1:5" x14ac:dyDescent="0.25">
      <c r="A733">
        <f>A1_2019!C13</f>
        <v>103</v>
      </c>
      <c r="B733">
        <f>A1_2019!$R$8</f>
        <v>2018</v>
      </c>
      <c r="C733" t="str">
        <f>VLOOKUP(A733,[3]Tabelle1!$A$2:$C$53,2,FALSE)</f>
        <v>Wolfsburg Stadt</v>
      </c>
      <c r="D733" t="str">
        <f>VLOOKUP(A733,[3]Tabelle1!$A$2:$C$53,3,FALSE)</f>
        <v>K03103</v>
      </c>
      <c r="E733">
        <f>VLOOKUP(A733,A1_2019!$C$11:$R$66,16,FALSE)</f>
        <v>124151</v>
      </c>
    </row>
    <row r="734" spans="1:5" x14ac:dyDescent="0.25">
      <c r="A734">
        <f>A1_2019!C14</f>
        <v>151</v>
      </c>
      <c r="B734">
        <f>A1_2019!$R$8</f>
        <v>2018</v>
      </c>
      <c r="C734" t="str">
        <f>VLOOKUP(A734,[3]Tabelle1!$A$2:$C$53,2,FALSE)</f>
        <v>Gifhorn</v>
      </c>
      <c r="D734" t="str">
        <f>VLOOKUP(A734,[3]Tabelle1!$A$2:$C$53,3,FALSE)</f>
        <v>K03151</v>
      </c>
      <c r="E734">
        <f>VLOOKUP(A734,A1_2019!$C$11:$R$66,16,FALSE)</f>
        <v>175920</v>
      </c>
    </row>
    <row r="735" spans="1:5" x14ac:dyDescent="0.25">
      <c r="A735">
        <f>A1_2019!C15</f>
        <v>153</v>
      </c>
      <c r="B735">
        <f>A1_2019!$R$8</f>
        <v>2018</v>
      </c>
      <c r="C735" t="str">
        <f>VLOOKUP(A735,[3]Tabelle1!$A$2:$C$53,2,FALSE)</f>
        <v>Goslar</v>
      </c>
      <c r="D735" t="str">
        <f>VLOOKUP(A735,[3]Tabelle1!$A$2:$C$53,3,FALSE)</f>
        <v>K03153</v>
      </c>
      <c r="E735">
        <f>VLOOKUP(A735,A1_2019!$C$11:$R$66,16,FALSE)</f>
        <v>137014</v>
      </c>
    </row>
    <row r="736" spans="1:5" x14ac:dyDescent="0.25">
      <c r="A736">
        <f>A1_2019!C16</f>
        <v>154</v>
      </c>
      <c r="B736">
        <f>A1_2019!$R$8</f>
        <v>2018</v>
      </c>
      <c r="C736" t="str">
        <f>VLOOKUP(A736,[3]Tabelle1!$A$2:$C$53,2,FALSE)</f>
        <v>Helmstedt</v>
      </c>
      <c r="D736" t="str">
        <f>VLOOKUP(A736,[3]Tabelle1!$A$2:$C$53,3,FALSE)</f>
        <v>K03154</v>
      </c>
      <c r="E736">
        <f>VLOOKUP(A736,A1_2019!$C$11:$R$66,16,FALSE)</f>
        <v>91307</v>
      </c>
    </row>
    <row r="737" spans="1:5" x14ac:dyDescent="0.25">
      <c r="A737">
        <f>A1_2019!C17</f>
        <v>155</v>
      </c>
      <c r="B737">
        <f>A1_2019!$R$8</f>
        <v>2018</v>
      </c>
      <c r="C737" t="str">
        <f>VLOOKUP(A737,[3]Tabelle1!$A$2:$C$53,2,FALSE)</f>
        <v>Northeim</v>
      </c>
      <c r="D737" t="str">
        <f>VLOOKUP(A737,[3]Tabelle1!$A$2:$C$53,3,FALSE)</f>
        <v>K03155</v>
      </c>
      <c r="E737">
        <f>VLOOKUP(A737,A1_2019!$C$11:$R$66,16,FALSE)</f>
        <v>132765</v>
      </c>
    </row>
    <row r="738" spans="1:5" x14ac:dyDescent="0.25">
      <c r="A738">
        <f>A1_2019!C18</f>
        <v>157</v>
      </c>
      <c r="B738">
        <f>A1_2019!$R$8</f>
        <v>2018</v>
      </c>
      <c r="C738" t="str">
        <f>VLOOKUP(A738,[3]Tabelle1!$A$2:$C$53,2,FALSE)</f>
        <v>Peine</v>
      </c>
      <c r="D738" t="str">
        <f>VLOOKUP(A738,[3]Tabelle1!$A$2:$C$53,3,FALSE)</f>
        <v>K03157</v>
      </c>
      <c r="E738">
        <f>VLOOKUP(A738,A1_2019!$C$11:$R$66,16,FALSE)</f>
        <v>133965</v>
      </c>
    </row>
    <row r="739" spans="1:5" x14ac:dyDescent="0.25">
      <c r="A739">
        <f>A1_2019!C19</f>
        <v>158</v>
      </c>
      <c r="B739">
        <f>A1_2019!$R$8</f>
        <v>2018</v>
      </c>
      <c r="C739" t="str">
        <f>VLOOKUP(A739,[3]Tabelle1!$A$2:$C$53,2,FALSE)</f>
        <v>Wolfenbüttel</v>
      </c>
      <c r="D739" t="str">
        <f>VLOOKUP(A739,[3]Tabelle1!$A$2:$C$53,3,FALSE)</f>
        <v>K03158</v>
      </c>
      <c r="E739">
        <f>VLOOKUP(A739,A1_2019!$C$11:$R$66,16,FALSE)</f>
        <v>119960</v>
      </c>
    </row>
    <row r="740" spans="1:5" x14ac:dyDescent="0.25">
      <c r="A740">
        <f>A1_2019!C20</f>
        <v>159</v>
      </c>
      <c r="B740">
        <f>A1_2019!$R$8</f>
        <v>2018</v>
      </c>
      <c r="C740" t="str">
        <f>VLOOKUP(A740,[3]Tabelle1!$A$2:$C$53,2,FALSE)</f>
        <v>Göttingen</v>
      </c>
      <c r="D740" t="str">
        <f>VLOOKUP(A740,[3]Tabelle1!$A$2:$C$53,3,FALSE)</f>
        <v>K03159</v>
      </c>
      <c r="E740">
        <f>VLOOKUP(A740,A1_2019!$C$11:$R$66,16,FALSE)</f>
        <v>328074</v>
      </c>
    </row>
    <row r="741" spans="1:5" x14ac:dyDescent="0.25">
      <c r="A741">
        <f>A1_2019!C21</f>
        <v>159016</v>
      </c>
      <c r="B741">
        <f>A1_2019!$R$8</f>
        <v>2018</v>
      </c>
      <c r="C741" t="e">
        <f>VLOOKUP(A741,[3]Tabelle1!$A$2:$C$53,2,FALSE)</f>
        <v>#N/A</v>
      </c>
      <c r="D741" t="e">
        <f>VLOOKUP(A741,[3]Tabelle1!$A$2:$C$53,3,FALSE)</f>
        <v>#N/A</v>
      </c>
      <c r="E741">
        <f>VLOOKUP(A741,A1_2019!$C$11:$R$66,16,FALSE)</f>
        <v>119801</v>
      </c>
    </row>
    <row r="742" spans="1:5" x14ac:dyDescent="0.25">
      <c r="A742">
        <f>A1_2019!C22</f>
        <v>159999</v>
      </c>
      <c r="B742">
        <f>A1_2019!$R$8</f>
        <v>2018</v>
      </c>
      <c r="C742" t="e">
        <f>VLOOKUP(A742,[3]Tabelle1!$A$2:$C$53,2,FALSE)</f>
        <v>#N/A</v>
      </c>
      <c r="D742" t="e">
        <f>VLOOKUP(A742,[3]Tabelle1!$A$2:$C$53,3,FALSE)</f>
        <v>#N/A</v>
      </c>
      <c r="E742">
        <f>VLOOKUP(A742,A1_2019!$C$11:$R$66,16,FALSE)</f>
        <v>208273</v>
      </c>
    </row>
    <row r="743" spans="1:5" x14ac:dyDescent="0.25">
      <c r="A743">
        <f>A1_2019!C23</f>
        <v>1</v>
      </c>
      <c r="B743">
        <f>A1_2019!$R$8</f>
        <v>2018</v>
      </c>
      <c r="C743" t="str">
        <f>VLOOKUP(A743,[3]Tabelle1!$A$2:$C$53,2,FALSE)</f>
        <v>Statistische Region Braunschweig</v>
      </c>
      <c r="D743" t="str">
        <f>VLOOKUP(A743,[3]Tabelle1!$A$2:$C$53,3,FALSE)</f>
        <v>K031</v>
      </c>
      <c r="E743">
        <f>VLOOKUP(A743,A1_2019!$C$11:$R$66,16,FALSE)</f>
        <v>1596396</v>
      </c>
    </row>
    <row r="744" spans="1:5" x14ac:dyDescent="0.25">
      <c r="A744">
        <f>A1_2019!C24</f>
        <v>241</v>
      </c>
      <c r="B744">
        <f>A1_2019!$R$8</f>
        <v>2018</v>
      </c>
      <c r="C744" t="str">
        <f>VLOOKUP(A744,[3]Tabelle1!$A$2:$C$53,2,FALSE)</f>
        <v>Hannover Region</v>
      </c>
      <c r="D744" t="str">
        <f>VLOOKUP(A744,[3]Tabelle1!$A$2:$C$53,3,FALSE)</f>
        <v>K03241</v>
      </c>
      <c r="E744">
        <f>VLOOKUP(A744,A1_2019!$C$11:$R$66,16,FALSE)</f>
        <v>1157624</v>
      </c>
    </row>
    <row r="745" spans="1:5" x14ac:dyDescent="0.25">
      <c r="A745">
        <f>A1_2019!C25</f>
        <v>241001</v>
      </c>
      <c r="B745">
        <f>A1_2019!$R$8</f>
        <v>2018</v>
      </c>
      <c r="C745" t="str">
        <f>VLOOKUP(A745,[3]Tabelle1!$A$2:$C$53,2,FALSE)</f>
        <v>Hannover Landeshauptstadt</v>
      </c>
      <c r="D745" t="str">
        <f>VLOOKUP(A745,[3]Tabelle1!$A$2:$C$53,3,FALSE)</f>
        <v>K03241001</v>
      </c>
      <c r="E745">
        <f>VLOOKUP(A745,A1_2019!$C$11:$R$66,16,FALSE)</f>
        <v>538068</v>
      </c>
    </row>
    <row r="746" spans="1:5" x14ac:dyDescent="0.25">
      <c r="A746">
        <f>A1_2019!C26</f>
        <v>241999</v>
      </c>
      <c r="B746">
        <f>A1_2019!$R$8</f>
        <v>2018</v>
      </c>
      <c r="C746">
        <f>VLOOKUP(A746,[3]Tabelle1!$A$2:$C$53,2,FALSE)</f>
        <v>0</v>
      </c>
      <c r="D746">
        <f>VLOOKUP(A746,[3]Tabelle1!$A$2:$C$53,3,FALSE)</f>
        <v>0</v>
      </c>
      <c r="E746">
        <f>VLOOKUP(A746,A1_2019!$C$11:$R$66,16,FALSE)</f>
        <v>619556</v>
      </c>
    </row>
    <row r="747" spans="1:5" x14ac:dyDescent="0.25">
      <c r="A747">
        <f>A1_2019!C27</f>
        <v>251</v>
      </c>
      <c r="B747">
        <f>A1_2019!$R$8</f>
        <v>2018</v>
      </c>
      <c r="C747" t="str">
        <f>VLOOKUP(A747,[3]Tabelle1!$A$2:$C$53,2,FALSE)</f>
        <v>Diepholz</v>
      </c>
      <c r="D747" t="str">
        <f>VLOOKUP(A747,[3]Tabelle1!$A$2:$C$53,3,FALSE)</f>
        <v>K03251</v>
      </c>
      <c r="E747">
        <f>VLOOKUP(A747,A1_2019!$C$11:$R$66,16,FALSE)</f>
        <v>216886</v>
      </c>
    </row>
    <row r="748" spans="1:5" x14ac:dyDescent="0.25">
      <c r="A748">
        <f>A1_2019!C28</f>
        <v>252</v>
      </c>
      <c r="B748">
        <f>A1_2019!$R$8</f>
        <v>2018</v>
      </c>
      <c r="C748" t="str">
        <f>VLOOKUP(A748,[3]Tabelle1!$A$2:$C$53,2,FALSE)</f>
        <v>Hameln-Pyrmont</v>
      </c>
      <c r="D748" t="str">
        <f>VLOOKUP(A748,[3]Tabelle1!$A$2:$C$53,3,FALSE)</f>
        <v>K03252</v>
      </c>
      <c r="E748">
        <f>VLOOKUP(A748,A1_2019!$C$11:$R$66,16,FALSE)</f>
        <v>148559</v>
      </c>
    </row>
    <row r="749" spans="1:5" x14ac:dyDescent="0.25">
      <c r="A749">
        <f>A1_2019!C29</f>
        <v>254</v>
      </c>
      <c r="B749">
        <f>A1_2019!$R$8</f>
        <v>2018</v>
      </c>
      <c r="C749" t="str">
        <f>VLOOKUP(A749,[3]Tabelle1!$A$2:$C$53,2,FALSE)</f>
        <v>Hildesheim</v>
      </c>
      <c r="D749" t="str">
        <f>VLOOKUP(A749,[3]Tabelle1!$A$2:$C$53,3,FALSE)</f>
        <v>K03254</v>
      </c>
      <c r="E749">
        <f>VLOOKUP(A749,A1_2019!$C$11:$R$66,16,FALSE)</f>
        <v>276594</v>
      </c>
    </row>
    <row r="750" spans="1:5" x14ac:dyDescent="0.25">
      <c r="A750">
        <f>A1_2019!C30</f>
        <v>254021</v>
      </c>
      <c r="B750">
        <f>A1_2019!$R$8</f>
        <v>2018</v>
      </c>
      <c r="C750" t="e">
        <f>VLOOKUP(A750,[3]Tabelle1!$A$2:$C$53,2,FALSE)</f>
        <v>#N/A</v>
      </c>
      <c r="D750" t="e">
        <f>VLOOKUP(A750,[3]Tabelle1!$A$2:$C$53,3,FALSE)</f>
        <v>#N/A</v>
      </c>
      <c r="E750">
        <f>VLOOKUP(A750,A1_2019!$C$11:$R$66,16,FALSE)</f>
        <v>101990</v>
      </c>
    </row>
    <row r="751" spans="1:5" x14ac:dyDescent="0.25">
      <c r="A751">
        <f>A1_2019!C31</f>
        <v>254999</v>
      </c>
      <c r="B751">
        <f>A1_2019!$R$8</f>
        <v>2018</v>
      </c>
      <c r="C751" t="e">
        <f>VLOOKUP(A751,[3]Tabelle1!$A$2:$C$53,2,FALSE)</f>
        <v>#N/A</v>
      </c>
      <c r="D751" t="e">
        <f>VLOOKUP(A751,[3]Tabelle1!$A$2:$C$53,3,FALSE)</f>
        <v>#N/A</v>
      </c>
      <c r="E751">
        <f>VLOOKUP(A751,A1_2019!$C$11:$R$66,16,FALSE)</f>
        <v>174604</v>
      </c>
    </row>
    <row r="752" spans="1:5" x14ac:dyDescent="0.25">
      <c r="A752">
        <f>A1_2019!C32</f>
        <v>255</v>
      </c>
      <c r="B752">
        <f>A1_2019!$R$8</f>
        <v>2018</v>
      </c>
      <c r="C752" t="str">
        <f>VLOOKUP(A752,[3]Tabelle1!$A$2:$C$53,2,FALSE)</f>
        <v>Holzminden</v>
      </c>
      <c r="D752" t="str">
        <f>VLOOKUP(A752,[3]Tabelle1!$A$2:$C$53,3,FALSE)</f>
        <v>K03255</v>
      </c>
      <c r="E752">
        <f>VLOOKUP(A752,A1_2019!$C$11:$R$66,16,FALSE)</f>
        <v>70975</v>
      </c>
    </row>
    <row r="753" spans="1:5" x14ac:dyDescent="0.25">
      <c r="A753">
        <f>A1_2019!C33</f>
        <v>256</v>
      </c>
      <c r="B753">
        <f>A1_2019!$R$8</f>
        <v>2018</v>
      </c>
      <c r="C753" t="str">
        <f>VLOOKUP(A753,[3]Tabelle1!$A$2:$C$53,2,FALSE)</f>
        <v>Nienburg (Weser)</v>
      </c>
      <c r="D753" t="str">
        <f>VLOOKUP(A753,[3]Tabelle1!$A$2:$C$53,3,FALSE)</f>
        <v>K03256</v>
      </c>
      <c r="E753">
        <f>VLOOKUP(A753,A1_2019!$C$11:$R$66,16,FALSE)</f>
        <v>121386</v>
      </c>
    </row>
    <row r="754" spans="1:5" x14ac:dyDescent="0.25">
      <c r="A754">
        <f>A1_2019!C34</f>
        <v>257</v>
      </c>
      <c r="B754">
        <f>A1_2019!$R$8</f>
        <v>2018</v>
      </c>
      <c r="C754" t="str">
        <f>VLOOKUP(A754,[3]Tabelle1!$A$2:$C$53,2,FALSE)</f>
        <v>Schaumburg</v>
      </c>
      <c r="D754" t="str">
        <f>VLOOKUP(A754,[3]Tabelle1!$A$2:$C$53,3,FALSE)</f>
        <v>K03257</v>
      </c>
      <c r="E754">
        <f>VLOOKUP(A754,A1_2019!$C$11:$R$66,16,FALSE)</f>
        <v>157781</v>
      </c>
    </row>
    <row r="755" spans="1:5" x14ac:dyDescent="0.25">
      <c r="A755">
        <f>A1_2019!C35</f>
        <v>2</v>
      </c>
      <c r="B755">
        <f>A1_2019!$R$8</f>
        <v>2018</v>
      </c>
      <c r="C755" t="str">
        <f>VLOOKUP(A755,[3]Tabelle1!$A$2:$C$53,2,FALSE)</f>
        <v>Statistische Region Hannover</v>
      </c>
      <c r="D755" t="str">
        <f>VLOOKUP(A755,[3]Tabelle1!$A$2:$C$53,3,FALSE)</f>
        <v>K032</v>
      </c>
      <c r="E755">
        <f>VLOOKUP(A755,A1_2019!$C$11:$R$66,16,FALSE)</f>
        <v>2149805</v>
      </c>
    </row>
    <row r="756" spans="1:5" x14ac:dyDescent="0.25">
      <c r="A756">
        <f>A1_2019!C36</f>
        <v>351</v>
      </c>
      <c r="B756">
        <f>A1_2019!$R$8</f>
        <v>2018</v>
      </c>
      <c r="C756" t="str">
        <f>VLOOKUP(A756,[3]Tabelle1!$A$2:$C$53,2,FALSE)</f>
        <v>Celle</v>
      </c>
      <c r="D756" t="str">
        <f>VLOOKUP(A756,[3]Tabelle1!$A$2:$C$53,3,FALSE)</f>
        <v>K03351</v>
      </c>
      <c r="E756">
        <f>VLOOKUP(A756,A1_2019!$C$11:$R$66,16,FALSE)</f>
        <v>178936</v>
      </c>
    </row>
    <row r="757" spans="1:5" x14ac:dyDescent="0.25">
      <c r="A757">
        <f>A1_2019!C37</f>
        <v>352</v>
      </c>
      <c r="B757">
        <f>A1_2019!$R$8</f>
        <v>2018</v>
      </c>
      <c r="C757" t="str">
        <f>VLOOKUP(A757,[3]Tabelle1!$A$2:$C$53,2,FALSE)</f>
        <v>Cuxhaven</v>
      </c>
      <c r="D757" t="str">
        <f>VLOOKUP(A757,[3]Tabelle1!$A$2:$C$53,3,FALSE)</f>
        <v>K03352</v>
      </c>
      <c r="E757">
        <f>VLOOKUP(A757,A1_2019!$C$11:$R$66,16,FALSE)</f>
        <v>198213</v>
      </c>
    </row>
    <row r="758" spans="1:5" x14ac:dyDescent="0.25">
      <c r="A758">
        <f>A1_2019!C38</f>
        <v>353</v>
      </c>
      <c r="B758">
        <f>A1_2019!$R$8</f>
        <v>2018</v>
      </c>
      <c r="C758" t="str">
        <f>VLOOKUP(A758,[3]Tabelle1!$A$2:$C$53,2,FALSE)</f>
        <v>Harburg</v>
      </c>
      <c r="D758" t="str">
        <f>VLOOKUP(A758,[3]Tabelle1!$A$2:$C$53,3,FALSE)</f>
        <v>K03353</v>
      </c>
      <c r="E758">
        <f>VLOOKUP(A758,A1_2019!$C$11:$R$66,16,FALSE)</f>
        <v>252776</v>
      </c>
    </row>
    <row r="759" spans="1:5" x14ac:dyDescent="0.25">
      <c r="A759">
        <f>A1_2019!C39</f>
        <v>354</v>
      </c>
      <c r="B759">
        <f>A1_2019!$R$8</f>
        <v>2018</v>
      </c>
      <c r="C759" t="str">
        <f>VLOOKUP(A759,[3]Tabelle1!$A$2:$C$53,2,FALSE)</f>
        <v>Lüchow-Dannenberg</v>
      </c>
      <c r="D759" t="str">
        <f>VLOOKUP(A759,[3]Tabelle1!$A$2:$C$53,3,FALSE)</f>
        <v>K03354</v>
      </c>
      <c r="E759">
        <f>VLOOKUP(A759,A1_2019!$C$11:$R$66,16,FALSE)</f>
        <v>48424</v>
      </c>
    </row>
    <row r="760" spans="1:5" x14ac:dyDescent="0.25">
      <c r="A760">
        <f>A1_2019!C40</f>
        <v>355</v>
      </c>
      <c r="B760">
        <f>A1_2019!$R$8</f>
        <v>2018</v>
      </c>
      <c r="C760" t="str">
        <f>VLOOKUP(A760,[3]Tabelle1!$A$2:$C$53,2,FALSE)</f>
        <v>Lüneburg</v>
      </c>
      <c r="D760" t="str">
        <f>VLOOKUP(A760,[3]Tabelle1!$A$2:$C$53,3,FALSE)</f>
        <v>K03355</v>
      </c>
      <c r="E760">
        <f>VLOOKUP(A760,A1_2019!$C$11:$R$66,16,FALSE)</f>
        <v>183372</v>
      </c>
    </row>
    <row r="761" spans="1:5" x14ac:dyDescent="0.25">
      <c r="A761">
        <f>A1_2019!C41</f>
        <v>356</v>
      </c>
      <c r="B761">
        <f>A1_2019!$R$8</f>
        <v>2018</v>
      </c>
      <c r="C761" t="str">
        <f>VLOOKUP(A761,[3]Tabelle1!$A$2:$C$53,2,FALSE)</f>
        <v>Osterholz</v>
      </c>
      <c r="D761" t="str">
        <f>VLOOKUP(A761,[3]Tabelle1!$A$2:$C$53,3,FALSE)</f>
        <v>K03356</v>
      </c>
      <c r="E761">
        <f>VLOOKUP(A761,A1_2019!$C$11:$R$66,16,FALSE)</f>
        <v>113517</v>
      </c>
    </row>
    <row r="762" spans="1:5" x14ac:dyDescent="0.25">
      <c r="A762">
        <f>A1_2019!C42</f>
        <v>357</v>
      </c>
      <c r="B762">
        <f>A1_2019!$R$8</f>
        <v>2018</v>
      </c>
      <c r="C762" t="str">
        <f>VLOOKUP(A762,[3]Tabelle1!$A$2:$C$53,2,FALSE)</f>
        <v>Rotenburg (Wümme)</v>
      </c>
      <c r="D762" t="str">
        <f>VLOOKUP(A762,[3]Tabelle1!$A$2:$C$53,3,FALSE)</f>
        <v>K03357</v>
      </c>
      <c r="E762">
        <f>VLOOKUP(A762,A1_2019!$C$11:$R$66,16,FALSE)</f>
        <v>163455</v>
      </c>
    </row>
    <row r="763" spans="1:5" x14ac:dyDescent="0.25">
      <c r="A763">
        <f>A1_2019!C43</f>
        <v>358</v>
      </c>
      <c r="B763">
        <f>A1_2019!$R$8</f>
        <v>2018</v>
      </c>
      <c r="C763" t="str">
        <f>VLOOKUP(A763,[3]Tabelle1!$A$2:$C$53,2,FALSE)</f>
        <v>Heidekreis</v>
      </c>
      <c r="D763" t="str">
        <f>VLOOKUP(A763,[3]Tabelle1!$A$2:$C$53,3,FALSE)</f>
        <v>K03358</v>
      </c>
      <c r="E763">
        <f>VLOOKUP(A763,A1_2019!$C$11:$R$66,16,FALSE)</f>
        <v>139755</v>
      </c>
    </row>
    <row r="764" spans="1:5" x14ac:dyDescent="0.25">
      <c r="A764">
        <f>A1_2019!C44</f>
        <v>359</v>
      </c>
      <c r="B764">
        <f>A1_2019!$R$8</f>
        <v>2018</v>
      </c>
      <c r="C764" t="str">
        <f>VLOOKUP(A764,[3]Tabelle1!$A$2:$C$53,2,FALSE)</f>
        <v>Stade</v>
      </c>
      <c r="D764" t="str">
        <f>VLOOKUP(A764,[3]Tabelle1!$A$2:$C$53,3,FALSE)</f>
        <v>K03359</v>
      </c>
      <c r="E764">
        <f>VLOOKUP(A764,A1_2019!$C$11:$R$66,16,FALSE)</f>
        <v>203102</v>
      </c>
    </row>
    <row r="765" spans="1:5" x14ac:dyDescent="0.25">
      <c r="A765">
        <f>A1_2019!C45</f>
        <v>360</v>
      </c>
      <c r="B765">
        <f>A1_2019!$R$8</f>
        <v>2018</v>
      </c>
      <c r="C765" t="str">
        <f>VLOOKUP(A765,[3]Tabelle1!$A$2:$C$53,2,FALSE)</f>
        <v>Uelzen</v>
      </c>
      <c r="D765" t="str">
        <f>VLOOKUP(A765,[3]Tabelle1!$A$2:$C$53,3,FALSE)</f>
        <v>K03360</v>
      </c>
      <c r="E765">
        <f>VLOOKUP(A765,A1_2019!$C$11:$R$66,16,FALSE)</f>
        <v>92572</v>
      </c>
    </row>
    <row r="766" spans="1:5" x14ac:dyDescent="0.25">
      <c r="A766">
        <f>A1_2019!C46</f>
        <v>361</v>
      </c>
      <c r="B766">
        <f>A1_2019!$R$8</f>
        <v>2018</v>
      </c>
      <c r="C766" t="str">
        <f>VLOOKUP(A766,[3]Tabelle1!$A$2:$C$53,2,FALSE)</f>
        <v>Verden</v>
      </c>
      <c r="D766" t="str">
        <f>VLOOKUP(A766,[3]Tabelle1!$A$2:$C$53,3,FALSE)</f>
        <v>K03361</v>
      </c>
      <c r="E766">
        <f>VLOOKUP(A766,A1_2019!$C$11:$R$66,16,FALSE)</f>
        <v>136792</v>
      </c>
    </row>
    <row r="767" spans="1:5" x14ac:dyDescent="0.25">
      <c r="A767">
        <f>A1_2019!C47</f>
        <v>3</v>
      </c>
      <c r="B767">
        <f>A1_2019!$R$8</f>
        <v>2018</v>
      </c>
      <c r="C767" t="str">
        <f>VLOOKUP(A767,[3]Tabelle1!$A$2:$C$53,2,FALSE)</f>
        <v>Statistische Region Lüneburg</v>
      </c>
      <c r="D767" t="str">
        <f>VLOOKUP(A767,[3]Tabelle1!$A$2:$C$53,3,FALSE)</f>
        <v>K033</v>
      </c>
      <c r="E767">
        <f>VLOOKUP(A767,A1_2019!$C$11:$R$66,16,FALSE)</f>
        <v>1710914</v>
      </c>
    </row>
    <row r="768" spans="1:5" x14ac:dyDescent="0.25">
      <c r="A768">
        <f>A1_2019!C48</f>
        <v>401</v>
      </c>
      <c r="B768">
        <f>A1_2019!$R$8</f>
        <v>2018</v>
      </c>
      <c r="C768" t="str">
        <f>VLOOKUP(A768,[3]Tabelle1!$A$2:$C$53,2,FALSE)</f>
        <v>Delmenhorst.Stadt</v>
      </c>
      <c r="D768" t="str">
        <f>VLOOKUP(A768,[3]Tabelle1!$A$2:$C$53,3,FALSE)</f>
        <v>K03401</v>
      </c>
      <c r="E768">
        <f>VLOOKUP(A768,A1_2019!$C$11:$R$66,16,FALSE)</f>
        <v>77607</v>
      </c>
    </row>
    <row r="769" spans="1:5" x14ac:dyDescent="0.25">
      <c r="A769">
        <f>A1_2019!C49</f>
        <v>402</v>
      </c>
      <c r="B769">
        <f>A1_2019!$R$8</f>
        <v>2018</v>
      </c>
      <c r="C769" t="str">
        <f>VLOOKUP(A769,[3]Tabelle1!$A$2:$C$53,2,FALSE)</f>
        <v>Emden Stadt</v>
      </c>
      <c r="D769" t="str">
        <f>VLOOKUP(A769,[3]Tabelle1!$A$2:$C$53,3,FALSE)</f>
        <v>K03402</v>
      </c>
      <c r="E769">
        <f>VLOOKUP(A769,A1_2019!$C$11:$R$66,16,FALSE)</f>
        <v>50195</v>
      </c>
    </row>
    <row r="770" spans="1:5" x14ac:dyDescent="0.25">
      <c r="A770">
        <f>A1_2019!C50</f>
        <v>403</v>
      </c>
      <c r="B770">
        <f>A1_2019!$R$8</f>
        <v>2018</v>
      </c>
      <c r="C770" t="str">
        <f>VLOOKUP(A770,[3]Tabelle1!$A$2:$C$53,2,FALSE)</f>
        <v>Oldenburg (Oldb) Stadt</v>
      </c>
      <c r="D770" t="str">
        <f>VLOOKUP(A770,[3]Tabelle1!$A$2:$C$53,3,FALSE)</f>
        <v>K03403</v>
      </c>
      <c r="E770">
        <f>VLOOKUP(A770,A1_2019!$C$11:$R$66,16,FALSE)</f>
        <v>168210</v>
      </c>
    </row>
    <row r="771" spans="1:5" x14ac:dyDescent="0.25">
      <c r="A771">
        <f>A1_2019!C51</f>
        <v>404</v>
      </c>
      <c r="B771">
        <f>A1_2019!$R$8</f>
        <v>2018</v>
      </c>
      <c r="C771" t="str">
        <f>VLOOKUP(A771,[3]Tabelle1!$A$2:$C$53,2,FALSE)</f>
        <v>Osnabrück Stadt</v>
      </c>
      <c r="D771" t="str">
        <f>VLOOKUP(A771,[3]Tabelle1!$A$2:$C$53,3,FALSE)</f>
        <v>K03404</v>
      </c>
      <c r="E771">
        <f>VLOOKUP(A771,A1_2019!$C$11:$R$66,16,FALSE)</f>
        <v>164748</v>
      </c>
    </row>
    <row r="772" spans="1:5" x14ac:dyDescent="0.25">
      <c r="A772">
        <f>A1_2019!C52</f>
        <v>405</v>
      </c>
      <c r="B772">
        <f>A1_2019!$R$8</f>
        <v>2018</v>
      </c>
      <c r="C772" t="str">
        <f>VLOOKUP(A772,[3]Tabelle1!$A$2:$C$53,2,FALSE)</f>
        <v>Wilhelmshaven Stadt</v>
      </c>
      <c r="D772" t="str">
        <f>VLOOKUP(A772,[3]Tabelle1!$A$2:$C$53,3,FALSE)</f>
        <v>K03405</v>
      </c>
      <c r="E772">
        <f>VLOOKUP(A772,A1_2019!$C$11:$R$66,16,FALSE)</f>
        <v>76278</v>
      </c>
    </row>
    <row r="773" spans="1:5" x14ac:dyDescent="0.25">
      <c r="A773">
        <f>A1_2019!C53</f>
        <v>451</v>
      </c>
      <c r="B773">
        <f>A1_2019!$R$8</f>
        <v>2018</v>
      </c>
      <c r="C773" t="str">
        <f>VLOOKUP(A773,[3]Tabelle1!$A$2:$C$53,2,FALSE)</f>
        <v>Ammerland</v>
      </c>
      <c r="D773" t="str">
        <f>VLOOKUP(A773,[3]Tabelle1!$A$2:$C$53,3,FALSE)</f>
        <v>K03451</v>
      </c>
      <c r="E773">
        <f>VLOOKUP(A773,A1_2019!$C$11:$R$66,16,FALSE)</f>
        <v>124071</v>
      </c>
    </row>
    <row r="774" spans="1:5" x14ac:dyDescent="0.25">
      <c r="A774">
        <f>A1_2019!C54</f>
        <v>452</v>
      </c>
      <c r="B774">
        <f>A1_2019!$R$8</f>
        <v>2018</v>
      </c>
      <c r="C774" t="str">
        <f>VLOOKUP(A774,[3]Tabelle1!$A$2:$C$53,2,FALSE)</f>
        <v>Aurich</v>
      </c>
      <c r="D774" t="str">
        <f>VLOOKUP(A774,[3]Tabelle1!$A$2:$C$53,3,FALSE)</f>
        <v>K03452</v>
      </c>
      <c r="E774">
        <f>VLOOKUP(A774,A1_2019!$C$11:$R$66,16,FALSE)</f>
        <v>189848</v>
      </c>
    </row>
    <row r="775" spans="1:5" x14ac:dyDescent="0.25">
      <c r="A775">
        <f>A1_2019!C55</f>
        <v>453</v>
      </c>
      <c r="B775">
        <f>A1_2019!$R$8</f>
        <v>2018</v>
      </c>
      <c r="C775" t="str">
        <f>VLOOKUP(A775,[3]Tabelle1!$A$2:$C$53,2,FALSE)</f>
        <v>Cloppenburg</v>
      </c>
      <c r="D775" t="str">
        <f>VLOOKUP(A775,[3]Tabelle1!$A$2:$C$53,3,FALSE)</f>
        <v>K03453</v>
      </c>
      <c r="E775">
        <f>VLOOKUP(A775,A1_2019!$C$11:$R$66,16,FALSE)</f>
        <v>169348</v>
      </c>
    </row>
    <row r="776" spans="1:5" x14ac:dyDescent="0.25">
      <c r="A776">
        <f>A1_2019!C56</f>
        <v>454</v>
      </c>
      <c r="B776">
        <f>A1_2019!$R$8</f>
        <v>2018</v>
      </c>
      <c r="C776" t="str">
        <f>VLOOKUP(A776,[3]Tabelle1!$A$2:$C$53,2,FALSE)</f>
        <v>Emsland</v>
      </c>
      <c r="D776" t="str">
        <f>VLOOKUP(A776,[3]Tabelle1!$A$2:$C$53,3,FALSE)</f>
        <v>K03454</v>
      </c>
      <c r="E776">
        <f>VLOOKUP(A776,A1_2019!$C$11:$R$66,16,FALSE)</f>
        <v>325657</v>
      </c>
    </row>
    <row r="777" spans="1:5" x14ac:dyDescent="0.25">
      <c r="A777">
        <f>A1_2019!C57</f>
        <v>455</v>
      </c>
      <c r="B777">
        <f>A1_2019!$R$8</f>
        <v>2018</v>
      </c>
      <c r="C777" t="str">
        <f>VLOOKUP(A777,[3]Tabelle1!$A$2:$C$53,2,FALSE)</f>
        <v>Friesland</v>
      </c>
      <c r="D777" t="str">
        <f>VLOOKUP(A777,[3]Tabelle1!$A$2:$C$53,3,FALSE)</f>
        <v>K03455</v>
      </c>
      <c r="E777">
        <f>VLOOKUP(A777,A1_2019!$C$11:$R$66,16,FALSE)</f>
        <v>98460</v>
      </c>
    </row>
    <row r="778" spans="1:5" x14ac:dyDescent="0.25">
      <c r="A778">
        <f>A1_2019!C58</f>
        <v>456</v>
      </c>
      <c r="B778">
        <f>A1_2019!$R$8</f>
        <v>2018</v>
      </c>
      <c r="C778" t="str">
        <f>VLOOKUP(A778,[3]Tabelle1!$A$2:$C$53,2,FALSE)</f>
        <v>Grafschaft Bentheim</v>
      </c>
      <c r="D778" t="str">
        <f>VLOOKUP(A778,[3]Tabelle1!$A$2:$C$53,3,FALSE)</f>
        <v>K03456</v>
      </c>
      <c r="E778">
        <f>VLOOKUP(A778,A1_2019!$C$11:$R$66,16,FALSE)</f>
        <v>136511</v>
      </c>
    </row>
    <row r="779" spans="1:5" x14ac:dyDescent="0.25">
      <c r="A779">
        <f>A1_2019!C59</f>
        <v>457</v>
      </c>
      <c r="B779">
        <f>A1_2019!$R$8</f>
        <v>2018</v>
      </c>
      <c r="C779" t="str">
        <f>VLOOKUP(A779,[3]Tabelle1!$A$2:$C$53,2,FALSE)</f>
        <v>Leer</v>
      </c>
      <c r="D779" t="str">
        <f>VLOOKUP(A779,[3]Tabelle1!$A$2:$C$53,3,FALSE)</f>
        <v>K03457</v>
      </c>
      <c r="E779">
        <f>VLOOKUP(A779,A1_2019!$C$11:$R$66,16,FALSE)</f>
        <v>169809</v>
      </c>
    </row>
    <row r="780" spans="1:5" x14ac:dyDescent="0.25">
      <c r="A780">
        <f>A1_2019!C60</f>
        <v>458</v>
      </c>
      <c r="B780">
        <f>A1_2019!$R$8</f>
        <v>2018</v>
      </c>
      <c r="C780" t="str">
        <f>VLOOKUP(A780,[3]Tabelle1!$A$2:$C$53,2,FALSE)</f>
        <v>Oldenburg</v>
      </c>
      <c r="D780" t="str">
        <f>VLOOKUP(A780,[3]Tabelle1!$A$2:$C$53,3,FALSE)</f>
        <v>K03458</v>
      </c>
      <c r="E780">
        <f>VLOOKUP(A780,A1_2019!$C$11:$R$66,16,FALSE)</f>
        <v>130144</v>
      </c>
    </row>
    <row r="781" spans="1:5" x14ac:dyDescent="0.25">
      <c r="A781">
        <f>A1_2019!C61</f>
        <v>459</v>
      </c>
      <c r="B781">
        <f>A1_2019!$R$8</f>
        <v>2018</v>
      </c>
      <c r="C781" t="str">
        <f>VLOOKUP(A781,[3]Tabelle1!$A$2:$C$53,2,FALSE)</f>
        <v>Osnabrück</v>
      </c>
      <c r="D781" t="str">
        <f>VLOOKUP(A781,[3]Tabelle1!$A$2:$C$53,3,FALSE)</f>
        <v>K03459</v>
      </c>
      <c r="E781">
        <f>VLOOKUP(A781,A1_2019!$C$11:$R$66,16,FALSE)</f>
        <v>357343</v>
      </c>
    </row>
    <row r="782" spans="1:5" x14ac:dyDescent="0.25">
      <c r="A782">
        <f>A1_2019!C62</f>
        <v>460</v>
      </c>
      <c r="B782">
        <f>A1_2019!$R$8</f>
        <v>2018</v>
      </c>
      <c r="C782" t="str">
        <f>VLOOKUP(A782,[3]Tabelle1!$A$2:$C$53,2,FALSE)</f>
        <v>Vechta</v>
      </c>
      <c r="D782" t="str">
        <f>VLOOKUP(A782,[3]Tabelle1!$A$2:$C$53,3,FALSE)</f>
        <v>K03460</v>
      </c>
      <c r="E782">
        <f>VLOOKUP(A782,A1_2019!$C$11:$R$66,16,FALSE)</f>
        <v>141598</v>
      </c>
    </row>
    <row r="783" spans="1:5" x14ac:dyDescent="0.25">
      <c r="A783">
        <f>A1_2019!C63</f>
        <v>461</v>
      </c>
      <c r="B783">
        <f>A1_2019!$R$8</f>
        <v>2018</v>
      </c>
      <c r="C783" t="str">
        <f>VLOOKUP(A783,[3]Tabelle1!$A$2:$C$53,2,FALSE)</f>
        <v>Wesermarsch</v>
      </c>
      <c r="D783" t="str">
        <f>VLOOKUP(A783,[3]Tabelle1!$A$2:$C$53,3,FALSE)</f>
        <v>K03461</v>
      </c>
      <c r="E783">
        <f>VLOOKUP(A783,A1_2019!$C$11:$R$66,16,FALSE)</f>
        <v>88624</v>
      </c>
    </row>
    <row r="784" spans="1:5" x14ac:dyDescent="0.25">
      <c r="A784">
        <f>A1_2019!C64</f>
        <v>462</v>
      </c>
      <c r="B784">
        <f>A1_2019!$R$8</f>
        <v>2018</v>
      </c>
      <c r="C784" t="str">
        <f>VLOOKUP(A784,[3]Tabelle1!$A$2:$C$53,2,FALSE)</f>
        <v>Wittmund</v>
      </c>
      <c r="D784" t="str">
        <f>VLOOKUP(A784,[3]Tabelle1!$A$2:$C$53,3,FALSE)</f>
        <v>K03462</v>
      </c>
      <c r="E784">
        <f>VLOOKUP(A784,A1_2019!$C$11:$R$66,16,FALSE)</f>
        <v>56882</v>
      </c>
    </row>
    <row r="785" spans="1:5" x14ac:dyDescent="0.25">
      <c r="A785">
        <f>A1_2019!C65</f>
        <v>4</v>
      </c>
      <c r="B785">
        <f>A1_2019!$R$8</f>
        <v>2018</v>
      </c>
      <c r="C785" t="str">
        <f>VLOOKUP(A785,[3]Tabelle1!$A$2:$C$53,2,FALSE)</f>
        <v>Statistische Region Weser-Ems</v>
      </c>
      <c r="D785" t="str">
        <f>VLOOKUP(A785,[3]Tabelle1!$A$2:$C$53,3,FALSE)</f>
        <v>K034</v>
      </c>
      <c r="E785">
        <f>VLOOKUP(A785,A1_2019!$C$11:$R$66,16,FALSE)</f>
        <v>2525333</v>
      </c>
    </row>
    <row r="786" spans="1:5" x14ac:dyDescent="0.25">
      <c r="A786">
        <f>A1_2019!C66</f>
        <v>0</v>
      </c>
      <c r="B786">
        <f>A1_2019!$R$8</f>
        <v>2018</v>
      </c>
      <c r="C786" t="str">
        <f>VLOOKUP(A786,[3]Tabelle1!$A$2:$C$53,2,FALSE)</f>
        <v>Niedersachsen</v>
      </c>
      <c r="D786" t="str">
        <f>VLOOKUP(A786,[3]Tabelle1!$A$2:$C$53,3,FALSE)</f>
        <v>K030</v>
      </c>
      <c r="E786">
        <f>VLOOKUP(A786,A1_2019!$C$11:$R$66,16,FALSE)</f>
        <v>7982448</v>
      </c>
    </row>
    <row r="787" spans="1:5" x14ac:dyDescent="0.25">
      <c r="A787">
        <f>A1_2019!C11</f>
        <v>101</v>
      </c>
      <c r="B787">
        <f>A1_2019!$S$8</f>
        <v>2019</v>
      </c>
      <c r="C787" t="str">
        <f>VLOOKUP(A787,[3]Tabelle1!$A$2:$C$53,2,FALSE)</f>
        <v>Braunschweig Stadt</v>
      </c>
      <c r="D787" t="str">
        <f>VLOOKUP(A787,[3]Tabelle1!$A$2:$C$53,3,FALSE)</f>
        <v>K03101</v>
      </c>
      <c r="E787">
        <f>VLOOKUP(A787,A1_2019!$C$11:$S$66,17,FALSE)</f>
        <v>249406</v>
      </c>
    </row>
    <row r="788" spans="1:5" x14ac:dyDescent="0.25">
      <c r="A788">
        <f>A1_2019!C12</f>
        <v>102</v>
      </c>
      <c r="B788">
        <f>A1_2019!$S$8</f>
        <v>2019</v>
      </c>
      <c r="C788" t="str">
        <f>VLOOKUP(A788,[3]Tabelle1!$A$2:$C$53,2,FALSE)</f>
        <v>Salzgitter Stadt</v>
      </c>
      <c r="D788" t="str">
        <f>VLOOKUP(A788,[3]Tabelle1!$A$2:$C$53,3,FALSE)</f>
        <v>K03102</v>
      </c>
      <c r="E788">
        <f>VLOOKUP(A788,A1_2019!$C$11:$S$66,17,FALSE)</f>
        <v>104291</v>
      </c>
    </row>
    <row r="789" spans="1:5" x14ac:dyDescent="0.25">
      <c r="A789">
        <f>A1_2019!C13</f>
        <v>103</v>
      </c>
      <c r="B789">
        <f>A1_2019!$S$8</f>
        <v>2019</v>
      </c>
      <c r="C789" t="str">
        <f>VLOOKUP(A789,[3]Tabelle1!$A$2:$C$53,2,FALSE)</f>
        <v>Wolfsburg Stadt</v>
      </c>
      <c r="D789" t="str">
        <f>VLOOKUP(A789,[3]Tabelle1!$A$2:$C$53,3,FALSE)</f>
        <v>K03103</v>
      </c>
      <c r="E789">
        <f>VLOOKUP(A789,A1_2019!$C$11:$S$66,17,FALSE)</f>
        <v>124371</v>
      </c>
    </row>
    <row r="790" spans="1:5" x14ac:dyDescent="0.25">
      <c r="A790">
        <f>A1_2019!C14</f>
        <v>151</v>
      </c>
      <c r="B790">
        <f>A1_2019!$S$8</f>
        <v>2019</v>
      </c>
      <c r="C790" t="str">
        <f>VLOOKUP(A790,[3]Tabelle1!$A$2:$C$53,2,FALSE)</f>
        <v>Gifhorn</v>
      </c>
      <c r="D790" t="str">
        <f>VLOOKUP(A790,[3]Tabelle1!$A$2:$C$53,3,FALSE)</f>
        <v>K03151</v>
      </c>
      <c r="E790">
        <f>VLOOKUP(A790,A1_2019!$C$11:$S$66,17,FALSE)</f>
        <v>176523</v>
      </c>
    </row>
    <row r="791" spans="1:5" x14ac:dyDescent="0.25">
      <c r="A791">
        <f>A1_2019!C15</f>
        <v>153</v>
      </c>
      <c r="B791">
        <f>A1_2019!$S$8</f>
        <v>2019</v>
      </c>
      <c r="C791" t="str">
        <f>VLOOKUP(A791,[3]Tabelle1!$A$2:$C$53,2,FALSE)</f>
        <v>Goslar</v>
      </c>
      <c r="D791" t="str">
        <f>VLOOKUP(A791,[3]Tabelle1!$A$2:$C$53,3,FALSE)</f>
        <v>K03153</v>
      </c>
      <c r="E791">
        <f>VLOOKUP(A791,A1_2019!$C$11:$S$66,17,FALSE)</f>
        <v>136292</v>
      </c>
    </row>
    <row r="792" spans="1:5" x14ac:dyDescent="0.25">
      <c r="A792">
        <f>A1_2019!C16</f>
        <v>154</v>
      </c>
      <c r="B792">
        <f>A1_2019!$S$8</f>
        <v>2019</v>
      </c>
      <c r="C792" t="str">
        <f>VLOOKUP(A792,[3]Tabelle1!$A$2:$C$53,2,FALSE)</f>
        <v>Helmstedt</v>
      </c>
      <c r="D792" t="str">
        <f>VLOOKUP(A792,[3]Tabelle1!$A$2:$C$53,3,FALSE)</f>
        <v>K03154</v>
      </c>
      <c r="E792">
        <f>VLOOKUP(A792,A1_2019!$C$11:$S$66,17,FALSE)</f>
        <v>91297</v>
      </c>
    </row>
    <row r="793" spans="1:5" x14ac:dyDescent="0.25">
      <c r="A793">
        <f>A1_2019!C17</f>
        <v>155</v>
      </c>
      <c r="B793">
        <f>A1_2019!$S$8</f>
        <v>2019</v>
      </c>
      <c r="C793" t="str">
        <f>VLOOKUP(A793,[3]Tabelle1!$A$2:$C$53,2,FALSE)</f>
        <v>Northeim</v>
      </c>
      <c r="D793" t="str">
        <f>VLOOKUP(A793,[3]Tabelle1!$A$2:$C$53,3,FALSE)</f>
        <v>K03155</v>
      </c>
      <c r="E793">
        <f>VLOOKUP(A793,A1_2019!$C$11:$S$66,17,FALSE)</f>
        <v>132285</v>
      </c>
    </row>
    <row r="794" spans="1:5" x14ac:dyDescent="0.25">
      <c r="A794">
        <f>A1_2019!C18</f>
        <v>157</v>
      </c>
      <c r="B794">
        <f>A1_2019!$S$8</f>
        <v>2019</v>
      </c>
      <c r="C794" t="str">
        <f>VLOOKUP(A794,[3]Tabelle1!$A$2:$C$53,2,FALSE)</f>
        <v>Peine</v>
      </c>
      <c r="D794" t="str">
        <f>VLOOKUP(A794,[3]Tabelle1!$A$2:$C$53,3,FALSE)</f>
        <v>K03157</v>
      </c>
      <c r="E794">
        <f>VLOOKUP(A794,A1_2019!$C$11:$S$66,17,FALSE)</f>
        <v>134801</v>
      </c>
    </row>
    <row r="795" spans="1:5" x14ac:dyDescent="0.25">
      <c r="A795">
        <f>A1_2019!C19</f>
        <v>158</v>
      </c>
      <c r="B795">
        <f>A1_2019!$S$8</f>
        <v>2019</v>
      </c>
      <c r="C795" t="str">
        <f>VLOOKUP(A795,[3]Tabelle1!$A$2:$C$53,2,FALSE)</f>
        <v>Wolfenbüttel</v>
      </c>
      <c r="D795" t="str">
        <f>VLOOKUP(A795,[3]Tabelle1!$A$2:$C$53,3,FALSE)</f>
        <v>K03158</v>
      </c>
      <c r="E795">
        <f>VLOOKUP(A795,A1_2019!$C$11:$S$66,17,FALSE)</f>
        <v>119622</v>
      </c>
    </row>
    <row r="796" spans="1:5" x14ac:dyDescent="0.25">
      <c r="A796">
        <f>A1_2019!C20</f>
        <v>159</v>
      </c>
      <c r="B796">
        <f>A1_2019!$S$8</f>
        <v>2019</v>
      </c>
      <c r="C796" t="str">
        <f>VLOOKUP(A796,[3]Tabelle1!$A$2:$C$53,2,FALSE)</f>
        <v>Göttingen</v>
      </c>
      <c r="D796" t="str">
        <f>VLOOKUP(A796,[3]Tabelle1!$A$2:$C$53,3,FALSE)</f>
        <v>K03159</v>
      </c>
      <c r="E796">
        <f>VLOOKUP(A796,A1_2019!$C$11:$S$66,17,FALSE)</f>
        <v>326041</v>
      </c>
    </row>
    <row r="797" spans="1:5" x14ac:dyDescent="0.25">
      <c r="A797">
        <f>A1_2019!C21</f>
        <v>159016</v>
      </c>
      <c r="B797">
        <f>A1_2019!$S$8</f>
        <v>2019</v>
      </c>
      <c r="C797" t="e">
        <f>VLOOKUP(A797,[3]Tabelle1!$A$2:$C$53,2,FALSE)</f>
        <v>#N/A</v>
      </c>
      <c r="D797" t="e">
        <f>VLOOKUP(A797,[3]Tabelle1!$A$2:$C$53,3,FALSE)</f>
        <v>#N/A</v>
      </c>
      <c r="E797">
        <f>VLOOKUP(A797,A1_2019!$C$11:$S$66,17,FALSE)</f>
        <v>118911</v>
      </c>
    </row>
    <row r="798" spans="1:5" x14ac:dyDescent="0.25">
      <c r="A798">
        <f>A1_2019!C22</f>
        <v>159999</v>
      </c>
      <c r="B798">
        <f>A1_2019!$S$8</f>
        <v>2019</v>
      </c>
      <c r="C798" t="e">
        <f>VLOOKUP(A798,[3]Tabelle1!$A$2:$C$53,2,FALSE)</f>
        <v>#N/A</v>
      </c>
      <c r="D798" t="e">
        <f>VLOOKUP(A798,[3]Tabelle1!$A$2:$C$53,3,FALSE)</f>
        <v>#N/A</v>
      </c>
      <c r="E798">
        <f>VLOOKUP(A798,A1_2019!$C$11:$S$66,17,FALSE)</f>
        <v>207130</v>
      </c>
    </row>
    <row r="799" spans="1:5" x14ac:dyDescent="0.25">
      <c r="A799">
        <f>A1_2019!C23</f>
        <v>1</v>
      </c>
      <c r="B799">
        <f>A1_2019!$S$8</f>
        <v>2019</v>
      </c>
      <c r="C799" t="str">
        <f>VLOOKUP(A799,[3]Tabelle1!$A$2:$C$53,2,FALSE)</f>
        <v>Statistische Region Braunschweig</v>
      </c>
      <c r="D799" t="str">
        <f>VLOOKUP(A799,[3]Tabelle1!$A$2:$C$53,3,FALSE)</f>
        <v>K031</v>
      </c>
      <c r="E799">
        <f>VLOOKUP(A799,A1_2019!$C$11:$S$66,17,FALSE)</f>
        <v>1594929</v>
      </c>
    </row>
    <row r="800" spans="1:5" x14ac:dyDescent="0.25">
      <c r="A800">
        <f>A1_2019!C24</f>
        <v>241</v>
      </c>
      <c r="B800">
        <f>A1_2019!$S$8</f>
        <v>2019</v>
      </c>
      <c r="C800" t="str">
        <f>VLOOKUP(A800,[3]Tabelle1!$A$2:$C$53,2,FALSE)</f>
        <v>Hannover Region</v>
      </c>
      <c r="D800" t="str">
        <f>VLOOKUP(A800,[3]Tabelle1!$A$2:$C$53,3,FALSE)</f>
        <v>K03241</v>
      </c>
      <c r="E800">
        <f>VLOOKUP(A800,A1_2019!$C$11:$S$66,17,FALSE)</f>
        <v>1157115</v>
      </c>
    </row>
    <row r="801" spans="1:5" x14ac:dyDescent="0.25">
      <c r="A801">
        <f>A1_2019!C25</f>
        <v>241001</v>
      </c>
      <c r="B801">
        <f>A1_2019!$S$8</f>
        <v>2019</v>
      </c>
      <c r="C801" t="str">
        <f>VLOOKUP(A801,[3]Tabelle1!$A$2:$C$53,2,FALSE)</f>
        <v>Hannover Landeshauptstadt</v>
      </c>
      <c r="D801" t="str">
        <f>VLOOKUP(A801,[3]Tabelle1!$A$2:$C$53,3,FALSE)</f>
        <v>K03241001</v>
      </c>
      <c r="E801">
        <f>VLOOKUP(A801,A1_2019!$C$11:$S$66,17,FALSE)</f>
        <v>536925</v>
      </c>
    </row>
    <row r="802" spans="1:5" x14ac:dyDescent="0.25">
      <c r="A802">
        <f>A1_2019!C26</f>
        <v>241999</v>
      </c>
      <c r="B802">
        <f>A1_2019!$S$8</f>
        <v>2019</v>
      </c>
      <c r="C802">
        <f>VLOOKUP(A802,[3]Tabelle1!$A$2:$C$53,2,FALSE)</f>
        <v>0</v>
      </c>
      <c r="D802">
        <f>VLOOKUP(A802,[3]Tabelle1!$A$2:$C$53,3,FALSE)</f>
        <v>0</v>
      </c>
      <c r="E802">
        <f>VLOOKUP(A802,A1_2019!$C$11:$S$66,17,FALSE)</f>
        <v>620190</v>
      </c>
    </row>
    <row r="803" spans="1:5" x14ac:dyDescent="0.25">
      <c r="A803">
        <f>A1_2019!C27</f>
        <v>251</v>
      </c>
      <c r="B803">
        <f>A1_2019!$S$8</f>
        <v>2019</v>
      </c>
      <c r="C803" t="str">
        <f>VLOOKUP(A803,[3]Tabelle1!$A$2:$C$53,2,FALSE)</f>
        <v>Diepholz</v>
      </c>
      <c r="D803" t="str">
        <f>VLOOKUP(A803,[3]Tabelle1!$A$2:$C$53,3,FALSE)</f>
        <v>K03251</v>
      </c>
      <c r="E803">
        <f>VLOOKUP(A803,A1_2019!$C$11:$S$66,17,FALSE)</f>
        <v>217089</v>
      </c>
    </row>
    <row r="804" spans="1:5" x14ac:dyDescent="0.25">
      <c r="A804">
        <f>A1_2019!C28</f>
        <v>252</v>
      </c>
      <c r="B804">
        <f>A1_2019!$S$8</f>
        <v>2019</v>
      </c>
      <c r="C804" t="str">
        <f>VLOOKUP(A804,[3]Tabelle1!$A$2:$C$53,2,FALSE)</f>
        <v>Hameln-Pyrmont</v>
      </c>
      <c r="D804" t="str">
        <f>VLOOKUP(A804,[3]Tabelle1!$A$2:$C$53,3,FALSE)</f>
        <v>K03252</v>
      </c>
      <c r="E804">
        <f>VLOOKUP(A804,A1_2019!$C$11:$S$66,17,FALSE)</f>
        <v>148549</v>
      </c>
    </row>
    <row r="805" spans="1:5" x14ac:dyDescent="0.25">
      <c r="A805">
        <f>A1_2019!C29</f>
        <v>254</v>
      </c>
      <c r="B805">
        <f>A1_2019!$S$8</f>
        <v>2019</v>
      </c>
      <c r="C805" t="str">
        <f>VLOOKUP(A805,[3]Tabelle1!$A$2:$C$53,2,FALSE)</f>
        <v>Hildesheim</v>
      </c>
      <c r="D805" t="str">
        <f>VLOOKUP(A805,[3]Tabelle1!$A$2:$C$53,3,FALSE)</f>
        <v>K03254</v>
      </c>
      <c r="E805">
        <f>VLOOKUP(A805,A1_2019!$C$11:$S$66,17,FALSE)</f>
        <v>275817</v>
      </c>
    </row>
    <row r="806" spans="1:5" x14ac:dyDescent="0.25">
      <c r="A806">
        <f>A1_2019!C30</f>
        <v>254021</v>
      </c>
      <c r="B806">
        <f>A1_2019!$S$8</f>
        <v>2019</v>
      </c>
      <c r="C806" t="e">
        <f>VLOOKUP(A806,[3]Tabelle1!$A$2:$C$53,2,FALSE)</f>
        <v>#N/A</v>
      </c>
      <c r="D806" t="e">
        <f>VLOOKUP(A806,[3]Tabelle1!$A$2:$C$53,3,FALSE)</f>
        <v>#N/A</v>
      </c>
      <c r="E806">
        <f>VLOOKUP(A806,A1_2019!$C$11:$S$66,17,FALSE)</f>
        <v>101693</v>
      </c>
    </row>
    <row r="807" spans="1:5" x14ac:dyDescent="0.25">
      <c r="A807">
        <f>A1_2019!C31</f>
        <v>254999</v>
      </c>
      <c r="B807">
        <f>A1_2019!$S$8</f>
        <v>2019</v>
      </c>
      <c r="C807" t="e">
        <f>VLOOKUP(A807,[3]Tabelle1!$A$2:$C$53,2,FALSE)</f>
        <v>#N/A</v>
      </c>
      <c r="D807" t="e">
        <f>VLOOKUP(A807,[3]Tabelle1!$A$2:$C$53,3,FALSE)</f>
        <v>#N/A</v>
      </c>
      <c r="E807">
        <f>VLOOKUP(A807,A1_2019!$C$11:$S$66,17,FALSE)</f>
        <v>174124</v>
      </c>
    </row>
    <row r="808" spans="1:5" x14ac:dyDescent="0.25">
      <c r="A808">
        <f>A1_2019!C32</f>
        <v>255</v>
      </c>
      <c r="B808">
        <f>A1_2019!$S$8</f>
        <v>2019</v>
      </c>
      <c r="C808" t="str">
        <f>VLOOKUP(A808,[3]Tabelle1!$A$2:$C$53,2,FALSE)</f>
        <v>Holzminden</v>
      </c>
      <c r="D808" t="str">
        <f>VLOOKUP(A808,[3]Tabelle1!$A$2:$C$53,3,FALSE)</f>
        <v>K03255</v>
      </c>
      <c r="E808">
        <f>VLOOKUP(A808,A1_2019!$C$11:$S$66,17,FALSE)</f>
        <v>70458</v>
      </c>
    </row>
    <row r="809" spans="1:5" x14ac:dyDescent="0.25">
      <c r="A809">
        <f>A1_2019!C33</f>
        <v>256</v>
      </c>
      <c r="B809">
        <f>A1_2019!$S$8</f>
        <v>2019</v>
      </c>
      <c r="C809" t="str">
        <f>VLOOKUP(A809,[3]Tabelle1!$A$2:$C$53,2,FALSE)</f>
        <v>Nienburg (Weser)</v>
      </c>
      <c r="D809" t="str">
        <f>VLOOKUP(A809,[3]Tabelle1!$A$2:$C$53,3,FALSE)</f>
        <v>K03256</v>
      </c>
      <c r="E809">
        <f>VLOOKUP(A809,A1_2019!$C$11:$S$66,17,FALSE)</f>
        <v>121390</v>
      </c>
    </row>
    <row r="810" spans="1:5" x14ac:dyDescent="0.25">
      <c r="A810">
        <f>A1_2019!C34</f>
        <v>257</v>
      </c>
      <c r="B810">
        <f>A1_2019!$S$8</f>
        <v>2019</v>
      </c>
      <c r="C810" t="str">
        <f>VLOOKUP(A810,[3]Tabelle1!$A$2:$C$53,2,FALSE)</f>
        <v>Schaumburg</v>
      </c>
      <c r="D810" t="str">
        <f>VLOOKUP(A810,[3]Tabelle1!$A$2:$C$53,3,FALSE)</f>
        <v>K03257</v>
      </c>
      <c r="E810">
        <f>VLOOKUP(A810,A1_2019!$C$11:$S$66,17,FALSE)</f>
        <v>157820</v>
      </c>
    </row>
    <row r="811" spans="1:5" x14ac:dyDescent="0.25">
      <c r="A811">
        <f>A1_2019!C35</f>
        <v>2</v>
      </c>
      <c r="B811">
        <f>A1_2019!$S$8</f>
        <v>2019</v>
      </c>
      <c r="C811" t="str">
        <f>VLOOKUP(A811,[3]Tabelle1!$A$2:$C$53,2,FALSE)</f>
        <v>Statistische Region Hannover</v>
      </c>
      <c r="D811" t="str">
        <f>VLOOKUP(A811,[3]Tabelle1!$A$2:$C$53,3,FALSE)</f>
        <v>K032</v>
      </c>
      <c r="E811">
        <f>VLOOKUP(A811,A1_2019!$C$11:$S$66,17,FALSE)</f>
        <v>2148238</v>
      </c>
    </row>
    <row r="812" spans="1:5" x14ac:dyDescent="0.25">
      <c r="A812">
        <f>A1_2019!C36</f>
        <v>351</v>
      </c>
      <c r="B812">
        <f>A1_2019!$S$8</f>
        <v>2019</v>
      </c>
      <c r="C812" t="str">
        <f>VLOOKUP(A812,[3]Tabelle1!$A$2:$C$53,2,FALSE)</f>
        <v>Celle</v>
      </c>
      <c r="D812" t="str">
        <f>VLOOKUP(A812,[3]Tabelle1!$A$2:$C$53,3,FALSE)</f>
        <v>K03351</v>
      </c>
      <c r="E812">
        <f>VLOOKUP(A812,A1_2019!$C$11:$S$66,17,FALSE)</f>
        <v>179011</v>
      </c>
    </row>
    <row r="813" spans="1:5" x14ac:dyDescent="0.25">
      <c r="A813">
        <f>A1_2019!C37</f>
        <v>352</v>
      </c>
      <c r="B813">
        <f>A1_2019!$S$8</f>
        <v>2019</v>
      </c>
      <c r="C813" t="str">
        <f>VLOOKUP(A813,[3]Tabelle1!$A$2:$C$53,2,FALSE)</f>
        <v>Cuxhaven</v>
      </c>
      <c r="D813" t="str">
        <f>VLOOKUP(A813,[3]Tabelle1!$A$2:$C$53,3,FALSE)</f>
        <v>K03352</v>
      </c>
      <c r="E813">
        <f>VLOOKUP(A813,A1_2019!$C$11:$S$66,17,FALSE)</f>
        <v>198038</v>
      </c>
    </row>
    <row r="814" spans="1:5" x14ac:dyDescent="0.25">
      <c r="A814">
        <f>A1_2019!C38</f>
        <v>353</v>
      </c>
      <c r="B814">
        <f>A1_2019!$S$8</f>
        <v>2019</v>
      </c>
      <c r="C814" t="str">
        <f>VLOOKUP(A814,[3]Tabelle1!$A$2:$C$53,2,FALSE)</f>
        <v>Harburg</v>
      </c>
      <c r="D814" t="str">
        <f>VLOOKUP(A814,[3]Tabelle1!$A$2:$C$53,3,FALSE)</f>
        <v>K03353</v>
      </c>
      <c r="E814">
        <f>VLOOKUP(A814,A1_2019!$C$11:$S$66,17,FALSE)</f>
        <v>254431</v>
      </c>
    </row>
    <row r="815" spans="1:5" x14ac:dyDescent="0.25">
      <c r="A815">
        <f>A1_2019!C39</f>
        <v>354</v>
      </c>
      <c r="B815">
        <f>A1_2019!$S$8</f>
        <v>2019</v>
      </c>
      <c r="C815" t="str">
        <f>VLOOKUP(A815,[3]Tabelle1!$A$2:$C$53,2,FALSE)</f>
        <v>Lüchow-Dannenberg</v>
      </c>
      <c r="D815" t="str">
        <f>VLOOKUP(A815,[3]Tabelle1!$A$2:$C$53,3,FALSE)</f>
        <v>K03354</v>
      </c>
      <c r="E815">
        <f>VLOOKUP(A815,A1_2019!$C$11:$S$66,17,FALSE)</f>
        <v>48412</v>
      </c>
    </row>
    <row r="816" spans="1:5" x14ac:dyDescent="0.25">
      <c r="A816">
        <f>A1_2019!C40</f>
        <v>355</v>
      </c>
      <c r="B816">
        <f>A1_2019!$S$8</f>
        <v>2019</v>
      </c>
      <c r="C816" t="str">
        <f>VLOOKUP(A816,[3]Tabelle1!$A$2:$C$53,2,FALSE)</f>
        <v>Lüneburg</v>
      </c>
      <c r="D816" t="str">
        <f>VLOOKUP(A816,[3]Tabelle1!$A$2:$C$53,3,FALSE)</f>
        <v>K03355</v>
      </c>
      <c r="E816">
        <f>VLOOKUP(A816,A1_2019!$C$11:$S$66,17,FALSE)</f>
        <v>184139</v>
      </c>
    </row>
    <row r="817" spans="1:5" x14ac:dyDescent="0.25">
      <c r="A817">
        <f>A1_2019!C41</f>
        <v>356</v>
      </c>
      <c r="B817">
        <f>A1_2019!$S$8</f>
        <v>2019</v>
      </c>
      <c r="C817" t="str">
        <f>VLOOKUP(A817,[3]Tabelle1!$A$2:$C$53,2,FALSE)</f>
        <v>Osterholz</v>
      </c>
      <c r="D817" t="str">
        <f>VLOOKUP(A817,[3]Tabelle1!$A$2:$C$53,3,FALSE)</f>
        <v>K03356</v>
      </c>
      <c r="E817">
        <f>VLOOKUP(A817,A1_2019!$C$11:$S$66,17,FALSE)</f>
        <v>113928</v>
      </c>
    </row>
    <row r="818" spans="1:5" x14ac:dyDescent="0.25">
      <c r="A818">
        <f>A1_2019!C42</f>
        <v>357</v>
      </c>
      <c r="B818">
        <f>A1_2019!$S$8</f>
        <v>2019</v>
      </c>
      <c r="C818" t="str">
        <f>VLOOKUP(A818,[3]Tabelle1!$A$2:$C$53,2,FALSE)</f>
        <v>Rotenburg (Wümme)</v>
      </c>
      <c r="D818" t="str">
        <f>VLOOKUP(A818,[3]Tabelle1!$A$2:$C$53,3,FALSE)</f>
        <v>K03357</v>
      </c>
      <c r="E818">
        <f>VLOOKUP(A818,A1_2019!$C$11:$S$66,17,FALSE)</f>
        <v>163782</v>
      </c>
    </row>
    <row r="819" spans="1:5" x14ac:dyDescent="0.25">
      <c r="A819">
        <f>A1_2019!C43</f>
        <v>358</v>
      </c>
      <c r="B819">
        <f>A1_2019!$S$8</f>
        <v>2019</v>
      </c>
      <c r="C819" t="str">
        <f>VLOOKUP(A819,[3]Tabelle1!$A$2:$C$53,2,FALSE)</f>
        <v>Heidekreis</v>
      </c>
      <c r="D819" t="str">
        <f>VLOOKUP(A819,[3]Tabelle1!$A$2:$C$53,3,FALSE)</f>
        <v>K03358</v>
      </c>
      <c r="E819">
        <f>VLOOKUP(A819,A1_2019!$C$11:$S$66,17,FALSE)</f>
        <v>140673</v>
      </c>
    </row>
    <row r="820" spans="1:5" x14ac:dyDescent="0.25">
      <c r="A820">
        <f>A1_2019!C44</f>
        <v>359</v>
      </c>
      <c r="B820">
        <f>A1_2019!$S$8</f>
        <v>2019</v>
      </c>
      <c r="C820" t="str">
        <f>VLOOKUP(A820,[3]Tabelle1!$A$2:$C$53,2,FALSE)</f>
        <v>Stade</v>
      </c>
      <c r="D820" t="str">
        <f>VLOOKUP(A820,[3]Tabelle1!$A$2:$C$53,3,FALSE)</f>
        <v>K03359</v>
      </c>
      <c r="E820">
        <f>VLOOKUP(A820,A1_2019!$C$11:$S$66,17,FALSE)</f>
        <v>204512</v>
      </c>
    </row>
    <row r="821" spans="1:5" x14ac:dyDescent="0.25">
      <c r="A821">
        <f>A1_2019!C45</f>
        <v>360</v>
      </c>
      <c r="B821">
        <f>A1_2019!$S$8</f>
        <v>2019</v>
      </c>
      <c r="C821" t="str">
        <f>VLOOKUP(A821,[3]Tabelle1!$A$2:$C$53,2,FALSE)</f>
        <v>Uelzen</v>
      </c>
      <c r="D821" t="str">
        <f>VLOOKUP(A821,[3]Tabelle1!$A$2:$C$53,3,FALSE)</f>
        <v>K03360</v>
      </c>
      <c r="E821">
        <f>VLOOKUP(A821,A1_2019!$C$11:$S$66,17,FALSE)</f>
        <v>92389</v>
      </c>
    </row>
    <row r="822" spans="1:5" x14ac:dyDescent="0.25">
      <c r="A822">
        <f>A1_2019!C46</f>
        <v>361</v>
      </c>
      <c r="B822">
        <f>A1_2019!$S$8</f>
        <v>2019</v>
      </c>
      <c r="C822" t="str">
        <f>VLOOKUP(A822,[3]Tabelle1!$A$2:$C$53,2,FALSE)</f>
        <v>Verden</v>
      </c>
      <c r="D822" t="str">
        <f>VLOOKUP(A822,[3]Tabelle1!$A$2:$C$53,3,FALSE)</f>
        <v>K03361</v>
      </c>
      <c r="E822">
        <f>VLOOKUP(A822,A1_2019!$C$11:$S$66,17,FALSE)</f>
        <v>137133</v>
      </c>
    </row>
    <row r="823" spans="1:5" x14ac:dyDescent="0.25">
      <c r="A823">
        <f>A1_2019!C47</f>
        <v>3</v>
      </c>
      <c r="B823">
        <f>A1_2019!$S$8</f>
        <v>2019</v>
      </c>
      <c r="C823" t="str">
        <f>VLOOKUP(A823,[3]Tabelle1!$A$2:$C$53,2,FALSE)</f>
        <v>Statistische Region Lüneburg</v>
      </c>
      <c r="D823" t="str">
        <f>VLOOKUP(A823,[3]Tabelle1!$A$2:$C$53,3,FALSE)</f>
        <v>K033</v>
      </c>
      <c r="E823">
        <f>VLOOKUP(A823,A1_2019!$C$11:$S$66,17,FALSE)</f>
        <v>1716448</v>
      </c>
    </row>
    <row r="824" spans="1:5" x14ac:dyDescent="0.25">
      <c r="A824">
        <f>A1_2019!C48</f>
        <v>401</v>
      </c>
      <c r="B824">
        <f>A1_2019!$S$8</f>
        <v>2019</v>
      </c>
      <c r="C824" t="str">
        <f>VLOOKUP(A824,[3]Tabelle1!$A$2:$C$53,2,FALSE)</f>
        <v>Delmenhorst.Stadt</v>
      </c>
      <c r="D824" t="str">
        <f>VLOOKUP(A824,[3]Tabelle1!$A$2:$C$53,3,FALSE)</f>
        <v>K03401</v>
      </c>
      <c r="E824">
        <f>VLOOKUP(A824,A1_2019!$C$11:$S$66,17,FALSE)</f>
        <v>77559</v>
      </c>
    </row>
    <row r="825" spans="1:5" x14ac:dyDescent="0.25">
      <c r="A825">
        <f>A1_2019!C49</f>
        <v>402</v>
      </c>
      <c r="B825">
        <f>A1_2019!$S$8</f>
        <v>2019</v>
      </c>
      <c r="C825" t="str">
        <f>VLOOKUP(A825,[3]Tabelle1!$A$2:$C$53,2,FALSE)</f>
        <v>Emden Stadt</v>
      </c>
      <c r="D825" t="str">
        <f>VLOOKUP(A825,[3]Tabelle1!$A$2:$C$53,3,FALSE)</f>
        <v>K03402</v>
      </c>
      <c r="E825">
        <f>VLOOKUP(A825,A1_2019!$C$11:$S$66,17,FALSE)</f>
        <v>49913</v>
      </c>
    </row>
    <row r="826" spans="1:5" x14ac:dyDescent="0.25">
      <c r="A826">
        <f>A1_2019!C50</f>
        <v>403</v>
      </c>
      <c r="B826">
        <f>A1_2019!$S$8</f>
        <v>2019</v>
      </c>
      <c r="C826" t="str">
        <f>VLOOKUP(A826,[3]Tabelle1!$A$2:$C$53,2,FALSE)</f>
        <v>Oldenburg (Oldb) Stadt</v>
      </c>
      <c r="D826" t="str">
        <f>VLOOKUP(A826,[3]Tabelle1!$A$2:$C$53,3,FALSE)</f>
        <v>K03403</v>
      </c>
      <c r="E826">
        <f>VLOOKUP(A826,A1_2019!$C$11:$S$66,17,FALSE)</f>
        <v>169077</v>
      </c>
    </row>
    <row r="827" spans="1:5" x14ac:dyDescent="0.25">
      <c r="A827">
        <f>A1_2019!C51</f>
        <v>404</v>
      </c>
      <c r="B827">
        <f>A1_2019!$S$8</f>
        <v>2019</v>
      </c>
      <c r="C827" t="str">
        <f>VLOOKUP(A827,[3]Tabelle1!$A$2:$C$53,2,FALSE)</f>
        <v>Osnabrück Stadt</v>
      </c>
      <c r="D827" t="str">
        <f>VLOOKUP(A827,[3]Tabelle1!$A$2:$C$53,3,FALSE)</f>
        <v>K03404</v>
      </c>
      <c r="E827">
        <f>VLOOKUP(A827,A1_2019!$C$11:$S$66,17,FALSE)</f>
        <v>165251</v>
      </c>
    </row>
    <row r="828" spans="1:5" x14ac:dyDescent="0.25">
      <c r="A828">
        <f>A1_2019!C52</f>
        <v>405</v>
      </c>
      <c r="B828">
        <f>A1_2019!$S$8</f>
        <v>2019</v>
      </c>
      <c r="C828" t="str">
        <f>VLOOKUP(A828,[3]Tabelle1!$A$2:$C$53,2,FALSE)</f>
        <v>Wilhelmshaven Stadt</v>
      </c>
      <c r="D828" t="str">
        <f>VLOOKUP(A828,[3]Tabelle1!$A$2:$C$53,3,FALSE)</f>
        <v>K03405</v>
      </c>
      <c r="E828">
        <f>VLOOKUP(A828,A1_2019!$C$11:$S$66,17,FALSE)</f>
        <v>76089</v>
      </c>
    </row>
    <row r="829" spans="1:5" x14ac:dyDescent="0.25">
      <c r="A829">
        <f>A1_2019!C53</f>
        <v>451</v>
      </c>
      <c r="B829">
        <f>A1_2019!$S$8</f>
        <v>2019</v>
      </c>
      <c r="C829" t="str">
        <f>VLOOKUP(A829,[3]Tabelle1!$A$2:$C$53,2,FALSE)</f>
        <v>Ammerland</v>
      </c>
      <c r="D829" t="str">
        <f>VLOOKUP(A829,[3]Tabelle1!$A$2:$C$53,3,FALSE)</f>
        <v>K03451</v>
      </c>
      <c r="E829">
        <f>VLOOKUP(A829,A1_2019!$C$11:$S$66,17,FALSE)</f>
        <v>124859</v>
      </c>
    </row>
    <row r="830" spans="1:5" x14ac:dyDescent="0.25">
      <c r="A830">
        <f>A1_2019!C54</f>
        <v>452</v>
      </c>
      <c r="B830">
        <f>A1_2019!$S$8</f>
        <v>2019</v>
      </c>
      <c r="C830" t="str">
        <f>VLOOKUP(A830,[3]Tabelle1!$A$2:$C$53,2,FALSE)</f>
        <v>Aurich</v>
      </c>
      <c r="D830" t="str">
        <f>VLOOKUP(A830,[3]Tabelle1!$A$2:$C$53,3,FALSE)</f>
        <v>K03452</v>
      </c>
      <c r="E830">
        <f>VLOOKUP(A830,A1_2019!$C$11:$S$66,17,FALSE)</f>
        <v>189694</v>
      </c>
    </row>
    <row r="831" spans="1:5" x14ac:dyDescent="0.25">
      <c r="A831">
        <f>A1_2019!C55</f>
        <v>453</v>
      </c>
      <c r="B831">
        <f>A1_2019!$S$8</f>
        <v>2019</v>
      </c>
      <c r="C831" t="str">
        <f>VLOOKUP(A831,[3]Tabelle1!$A$2:$C$53,2,FALSE)</f>
        <v>Cloppenburg</v>
      </c>
      <c r="D831" t="str">
        <f>VLOOKUP(A831,[3]Tabelle1!$A$2:$C$53,3,FALSE)</f>
        <v>K03453</v>
      </c>
      <c r="E831">
        <f>VLOOKUP(A831,A1_2019!$C$11:$S$66,17,FALSE)</f>
        <v>170682</v>
      </c>
    </row>
    <row r="832" spans="1:5" x14ac:dyDescent="0.25">
      <c r="A832">
        <f>A1_2019!C56</f>
        <v>454</v>
      </c>
      <c r="B832">
        <f>A1_2019!$S$8</f>
        <v>2019</v>
      </c>
      <c r="C832" t="str">
        <f>VLOOKUP(A832,[3]Tabelle1!$A$2:$C$53,2,FALSE)</f>
        <v>Emsland</v>
      </c>
      <c r="D832" t="str">
        <f>VLOOKUP(A832,[3]Tabelle1!$A$2:$C$53,3,FALSE)</f>
        <v>K03454</v>
      </c>
      <c r="E832">
        <f>VLOOKUP(A832,A1_2019!$C$11:$S$66,17,FALSE)</f>
        <v>326954</v>
      </c>
    </row>
    <row r="833" spans="1:5" x14ac:dyDescent="0.25">
      <c r="A833">
        <f>A1_2019!C57</f>
        <v>455</v>
      </c>
      <c r="B833">
        <f>A1_2019!$S$8</f>
        <v>2019</v>
      </c>
      <c r="C833" t="str">
        <f>VLOOKUP(A833,[3]Tabelle1!$A$2:$C$53,2,FALSE)</f>
        <v>Friesland</v>
      </c>
      <c r="D833" t="str">
        <f>VLOOKUP(A833,[3]Tabelle1!$A$2:$C$53,3,FALSE)</f>
        <v>K03455</v>
      </c>
      <c r="E833">
        <f>VLOOKUP(A833,A1_2019!$C$11:$S$66,17,FALSE)</f>
        <v>98704</v>
      </c>
    </row>
    <row r="834" spans="1:5" x14ac:dyDescent="0.25">
      <c r="A834">
        <f>A1_2019!C58</f>
        <v>456</v>
      </c>
      <c r="B834">
        <f>A1_2019!$S$8</f>
        <v>2019</v>
      </c>
      <c r="C834" t="str">
        <f>VLOOKUP(A834,[3]Tabelle1!$A$2:$C$53,2,FALSE)</f>
        <v>Grafschaft Bentheim</v>
      </c>
      <c r="D834" t="str">
        <f>VLOOKUP(A834,[3]Tabelle1!$A$2:$C$53,3,FALSE)</f>
        <v>K03456</v>
      </c>
      <c r="E834">
        <f>VLOOKUP(A834,A1_2019!$C$11:$S$66,17,FALSE)</f>
        <v>137162</v>
      </c>
    </row>
    <row r="835" spans="1:5" x14ac:dyDescent="0.25">
      <c r="A835">
        <f>A1_2019!C59</f>
        <v>457</v>
      </c>
      <c r="B835">
        <f>A1_2019!$S$8</f>
        <v>2019</v>
      </c>
      <c r="C835" t="str">
        <f>VLOOKUP(A835,[3]Tabelle1!$A$2:$C$53,2,FALSE)</f>
        <v>Leer</v>
      </c>
      <c r="D835" t="str">
        <f>VLOOKUP(A835,[3]Tabelle1!$A$2:$C$53,3,FALSE)</f>
        <v>K03457</v>
      </c>
      <c r="E835">
        <f>VLOOKUP(A835,A1_2019!$C$11:$S$66,17,FALSE)</f>
        <v>170756</v>
      </c>
    </row>
    <row r="836" spans="1:5" x14ac:dyDescent="0.25">
      <c r="A836">
        <f>A1_2019!C60</f>
        <v>458</v>
      </c>
      <c r="B836">
        <f>A1_2019!$S$8</f>
        <v>2019</v>
      </c>
      <c r="C836" t="str">
        <f>VLOOKUP(A836,[3]Tabelle1!$A$2:$C$53,2,FALSE)</f>
        <v>Oldenburg</v>
      </c>
      <c r="D836" t="str">
        <f>VLOOKUP(A836,[3]Tabelle1!$A$2:$C$53,3,FALSE)</f>
        <v>K03458</v>
      </c>
      <c r="E836">
        <f>VLOOKUP(A836,A1_2019!$C$11:$S$66,17,FALSE)</f>
        <v>130890</v>
      </c>
    </row>
    <row r="837" spans="1:5" x14ac:dyDescent="0.25">
      <c r="A837">
        <f>A1_2019!C61</f>
        <v>459</v>
      </c>
      <c r="B837">
        <f>A1_2019!$S$8</f>
        <v>2019</v>
      </c>
      <c r="C837" t="str">
        <f>VLOOKUP(A837,[3]Tabelle1!$A$2:$C$53,2,FALSE)</f>
        <v>Osnabrück</v>
      </c>
      <c r="D837" t="str">
        <f>VLOOKUP(A837,[3]Tabelle1!$A$2:$C$53,3,FALSE)</f>
        <v>K03459</v>
      </c>
      <c r="E837">
        <f>VLOOKUP(A837,A1_2019!$C$11:$S$66,17,FALSE)</f>
        <v>358080</v>
      </c>
    </row>
    <row r="838" spans="1:5" x14ac:dyDescent="0.25">
      <c r="A838">
        <f>A1_2019!C62</f>
        <v>460</v>
      </c>
      <c r="B838">
        <f>A1_2019!$S$8</f>
        <v>2019</v>
      </c>
      <c r="C838" t="str">
        <f>VLOOKUP(A838,[3]Tabelle1!$A$2:$C$53,2,FALSE)</f>
        <v>Vechta</v>
      </c>
      <c r="D838" t="str">
        <f>VLOOKUP(A838,[3]Tabelle1!$A$2:$C$53,3,FALSE)</f>
        <v>K03460</v>
      </c>
      <c r="E838">
        <f>VLOOKUP(A838,A1_2019!$C$11:$S$66,17,FALSE)</f>
        <v>142814</v>
      </c>
    </row>
    <row r="839" spans="1:5" x14ac:dyDescent="0.25">
      <c r="A839">
        <f>A1_2019!C63</f>
        <v>461</v>
      </c>
      <c r="B839">
        <f>A1_2019!$S$8</f>
        <v>2019</v>
      </c>
      <c r="C839" t="str">
        <f>VLOOKUP(A839,[3]Tabelle1!$A$2:$C$53,2,FALSE)</f>
        <v>Wesermarsch</v>
      </c>
      <c r="D839" t="str">
        <f>VLOOKUP(A839,[3]Tabelle1!$A$2:$C$53,3,FALSE)</f>
        <v>K03461</v>
      </c>
      <c r="E839">
        <f>VLOOKUP(A839,A1_2019!$C$11:$S$66,17,FALSE)</f>
        <v>88583</v>
      </c>
    </row>
    <row r="840" spans="1:5" x14ac:dyDescent="0.25">
      <c r="A840">
        <f>A1_2019!C64</f>
        <v>462</v>
      </c>
      <c r="B840">
        <f>A1_2019!$S$8</f>
        <v>2019</v>
      </c>
      <c r="C840" t="str">
        <f>VLOOKUP(A840,[3]Tabelle1!$A$2:$C$53,2,FALSE)</f>
        <v>Wittmund</v>
      </c>
      <c r="D840" t="str">
        <f>VLOOKUP(A840,[3]Tabelle1!$A$2:$C$53,3,FALSE)</f>
        <v>K03462</v>
      </c>
      <c r="E840">
        <f>VLOOKUP(A840,A1_2019!$C$11:$S$66,17,FALSE)</f>
        <v>56926</v>
      </c>
    </row>
    <row r="841" spans="1:5" x14ac:dyDescent="0.25">
      <c r="A841">
        <f>A1_2019!C65</f>
        <v>4</v>
      </c>
      <c r="B841">
        <f>A1_2019!$S$8</f>
        <v>2019</v>
      </c>
      <c r="C841" t="str">
        <f>VLOOKUP(A841,[3]Tabelle1!$A$2:$C$53,2,FALSE)</f>
        <v>Statistische Region Weser-Ems</v>
      </c>
      <c r="D841" t="str">
        <f>VLOOKUP(A841,[3]Tabelle1!$A$2:$C$53,3,FALSE)</f>
        <v>K034</v>
      </c>
      <c r="E841">
        <f>VLOOKUP(A841,A1_2019!$C$11:$S$66,17,FALSE)</f>
        <v>2533993</v>
      </c>
    </row>
    <row r="842" spans="1:5" x14ac:dyDescent="0.25">
      <c r="A842">
        <f>A1_2019!C66</f>
        <v>0</v>
      </c>
      <c r="B842">
        <f>A1_2019!$S$8</f>
        <v>2019</v>
      </c>
      <c r="C842" t="str">
        <f>VLOOKUP(A842,[3]Tabelle1!$A$2:$C$53,2,FALSE)</f>
        <v>Niedersachsen</v>
      </c>
      <c r="D842" t="str">
        <f>VLOOKUP(A842,[3]Tabelle1!$A$2:$C$53,3,FALSE)</f>
        <v>K030</v>
      </c>
      <c r="E842">
        <f>VLOOKUP(A842,A1_2019!$C$11:$S$66,17,FALSE)</f>
        <v>7993608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"/>
  <dimension ref="A1:E205"/>
  <sheetViews>
    <sheetView workbookViewId="0">
      <selection activeCell="A2" sqref="A2"/>
    </sheetView>
  </sheetViews>
  <sheetFormatPr baseColWidth="10" defaultRowHeight="15" x14ac:dyDescent="0.25"/>
  <cols>
    <col min="3" max="3" width="34.140625" customWidth="1"/>
  </cols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A1_2019!C11</f>
        <v>101</v>
      </c>
      <c r="B2" t="s">
        <v>240</v>
      </c>
      <c r="C2" t="str">
        <f>VLOOKUP(A2,[3]Tabelle1!$A$2:$C$53,2,FALSE)</f>
        <v>Braunschweig Stadt</v>
      </c>
      <c r="D2" t="str">
        <f>VLOOKUP(A2,[3]Tabelle1!$A$2:$C$53,3,FALSE)</f>
        <v>K03101</v>
      </c>
      <c r="E2">
        <v>1.6850611359587073</v>
      </c>
    </row>
    <row r="3" spans="1:5" x14ac:dyDescent="0.25">
      <c r="A3">
        <f>A1_2019!C12</f>
        <v>102</v>
      </c>
      <c r="B3" t="s">
        <v>240</v>
      </c>
      <c r="C3" t="str">
        <f>VLOOKUP(A3,[3]Tabelle1!$A$2:$C$53,2,FALSE)</f>
        <v>Salzgitter Stadt</v>
      </c>
      <c r="D3" t="str">
        <f>VLOOKUP(A3,[3]Tabelle1!$A$2:$C$53,3,FALSE)</f>
        <v>K03102</v>
      </c>
      <c r="E3">
        <v>-3.1886452666951342</v>
      </c>
    </row>
    <row r="4" spans="1:5" x14ac:dyDescent="0.25">
      <c r="A4">
        <f>A1_2019!C13</f>
        <v>103</v>
      </c>
      <c r="B4" t="s">
        <v>240</v>
      </c>
      <c r="C4" t="str">
        <f>VLOOKUP(A4,[3]Tabelle1!$A$2:$C$53,2,FALSE)</f>
        <v>Wolfsburg Stadt</v>
      </c>
      <c r="D4" t="str">
        <f>VLOOKUP(A4,[3]Tabelle1!$A$2:$C$53,3,FALSE)</f>
        <v>K03103</v>
      </c>
      <c r="E4">
        <v>2.6171833100933175</v>
      </c>
    </row>
    <row r="5" spans="1:5" x14ac:dyDescent="0.25">
      <c r="A5">
        <f>A1_2019!C14</f>
        <v>151</v>
      </c>
      <c r="B5" t="s">
        <v>240</v>
      </c>
      <c r="C5" t="str">
        <f>VLOOKUP(A5,[3]Tabelle1!$A$2:$C$53,2,FALSE)</f>
        <v>Gifhorn</v>
      </c>
      <c r="D5" t="str">
        <f>VLOOKUP(A5,[3]Tabelle1!$A$2:$C$53,3,FALSE)</f>
        <v>K03151</v>
      </c>
      <c r="E5">
        <v>0.69881002635512102</v>
      </c>
    </row>
    <row r="6" spans="1:5" x14ac:dyDescent="0.25">
      <c r="A6">
        <f>A1_2019!C15</f>
        <v>153</v>
      </c>
      <c r="B6" t="s">
        <v>240</v>
      </c>
      <c r="C6" t="str">
        <f>VLOOKUP(A6,[3]Tabelle1!$A$2:$C$53,2,FALSE)</f>
        <v>Goslar</v>
      </c>
      <c r="D6" t="str">
        <f>VLOOKUP(A6,[3]Tabelle1!$A$2:$C$53,3,FALSE)</f>
        <v>K03153</v>
      </c>
      <c r="E6">
        <v>-10.009772073000027</v>
      </c>
    </row>
    <row r="7" spans="1:5" x14ac:dyDescent="0.25">
      <c r="A7">
        <f>A1_2019!C16</f>
        <v>154</v>
      </c>
      <c r="B7" t="s">
        <v>240</v>
      </c>
      <c r="C7" t="str">
        <f>VLOOKUP(A7,[3]Tabelle1!$A$2:$C$53,2,FALSE)</f>
        <v>Helmstedt</v>
      </c>
      <c r="D7" t="str">
        <f>VLOOKUP(A7,[3]Tabelle1!$A$2:$C$53,3,FALSE)</f>
        <v>K03154</v>
      </c>
      <c r="E7">
        <v>-6.6005790340566142</v>
      </c>
    </row>
    <row r="8" spans="1:5" x14ac:dyDescent="0.25">
      <c r="A8">
        <f>A1_2019!C17</f>
        <v>155</v>
      </c>
      <c r="B8" t="s">
        <v>240</v>
      </c>
      <c r="C8" t="str">
        <f>VLOOKUP(A8,[3]Tabelle1!$A$2:$C$53,2,FALSE)</f>
        <v>Northeim</v>
      </c>
      <c r="D8" t="str">
        <f>VLOOKUP(A8,[3]Tabelle1!$A$2:$C$53,3,FALSE)</f>
        <v>K03155</v>
      </c>
      <c r="E8">
        <v>-9.8200286318085759</v>
      </c>
    </row>
    <row r="9" spans="1:5" x14ac:dyDescent="0.25">
      <c r="A9">
        <f>A1_2019!C18</f>
        <v>157</v>
      </c>
      <c r="B9" t="s">
        <v>240</v>
      </c>
      <c r="C9" t="str">
        <f>VLOOKUP(A9,[3]Tabelle1!$A$2:$C$53,2,FALSE)</f>
        <v>Peine</v>
      </c>
      <c r="D9" t="str">
        <f>VLOOKUP(A9,[3]Tabelle1!$A$2:$C$53,3,FALSE)</f>
        <v>K03157</v>
      </c>
      <c r="E9">
        <v>0.16347032642051998</v>
      </c>
    </row>
    <row r="10" spans="1:5" x14ac:dyDescent="0.25">
      <c r="A10">
        <f>A1_2019!C19</f>
        <v>158</v>
      </c>
      <c r="B10" t="s">
        <v>240</v>
      </c>
      <c r="C10" t="str">
        <f>VLOOKUP(A10,[3]Tabelle1!$A$2:$C$53,2,FALSE)</f>
        <v>Wolfenbüttel</v>
      </c>
      <c r="D10" t="str">
        <f>VLOOKUP(A10,[3]Tabelle1!$A$2:$C$53,3,FALSE)</f>
        <v>K03158</v>
      </c>
      <c r="E10">
        <v>-5.4072433971216194</v>
      </c>
    </row>
    <row r="11" spans="1:5" x14ac:dyDescent="0.25">
      <c r="A11">
        <f>A1_2019!C20</f>
        <v>159</v>
      </c>
      <c r="B11" t="s">
        <v>240</v>
      </c>
      <c r="C11" t="str">
        <f>VLOOKUP(A11,[3]Tabelle1!$A$2:$C$53,2,FALSE)</f>
        <v>Göttingen</v>
      </c>
      <c r="D11" t="str">
        <f>VLOOKUP(A11,[3]Tabelle1!$A$2:$C$53,3,FALSE)</f>
        <v>K03159</v>
      </c>
      <c r="E11">
        <v>-5.4693321349357067</v>
      </c>
    </row>
    <row r="12" spans="1:5" x14ac:dyDescent="0.25">
      <c r="A12">
        <f>A1_2019!C23</f>
        <v>1</v>
      </c>
      <c r="B12" t="s">
        <v>240</v>
      </c>
      <c r="C12" t="str">
        <f>VLOOKUP(A12,[3]Tabelle1!$A$2:$C$53,2,FALSE)</f>
        <v>Statistische Region Braunschweig</v>
      </c>
      <c r="D12" t="str">
        <f>VLOOKUP(A12,[3]Tabelle1!$A$2:$C$53,3,FALSE)</f>
        <v>K031</v>
      </c>
      <c r="E12">
        <v>-3.3631133610230028</v>
      </c>
    </row>
    <row r="13" spans="1:5" x14ac:dyDescent="0.25">
      <c r="A13">
        <f>A1_2019!C24</f>
        <v>241</v>
      </c>
      <c r="B13" t="s">
        <v>240</v>
      </c>
      <c r="C13" t="str">
        <f>VLOOKUP(A13,[3]Tabelle1!$A$2:$C$53,2,FALSE)</f>
        <v>Hannover Region</v>
      </c>
      <c r="D13" t="str">
        <f>VLOOKUP(A13,[3]Tabelle1!$A$2:$C$53,3,FALSE)</f>
        <v>K03241</v>
      </c>
      <c r="E13">
        <v>2.5317599772449966</v>
      </c>
    </row>
    <row r="14" spans="1:5" x14ac:dyDescent="0.25">
      <c r="A14">
        <f>A1_2019!C25</f>
        <v>241001</v>
      </c>
      <c r="B14" t="s">
        <v>240</v>
      </c>
      <c r="C14" t="str">
        <f>VLOOKUP(A14,[3]Tabelle1!$A$2:$C$53,2,FALSE)</f>
        <v>Hannover Landeshauptstadt</v>
      </c>
      <c r="D14" t="str">
        <f>VLOOKUP(A14,[3]Tabelle1!$A$2:$C$53,3,FALSE)</f>
        <v>K03241001</v>
      </c>
      <c r="E14">
        <v>4.1099104374584323</v>
      </c>
    </row>
    <row r="15" spans="1:5" x14ac:dyDescent="0.25">
      <c r="A15">
        <f>A1_2019!C27</f>
        <v>251</v>
      </c>
      <c r="B15" t="s">
        <v>240</v>
      </c>
      <c r="C15" t="str">
        <f>VLOOKUP(A15,[3]Tabelle1!$A$2:$C$53,2,FALSE)</f>
        <v>Diepholz</v>
      </c>
      <c r="D15" t="str">
        <f>VLOOKUP(A15,[3]Tabelle1!$A$2:$C$53,3,FALSE)</f>
        <v>K03251</v>
      </c>
      <c r="E15">
        <v>0.71492196633696437</v>
      </c>
    </row>
    <row r="16" spans="1:5" x14ac:dyDescent="0.25">
      <c r="A16">
        <f>A1_2019!C28</f>
        <v>252</v>
      </c>
      <c r="B16" t="s">
        <v>240</v>
      </c>
      <c r="C16" t="str">
        <f>VLOOKUP(A16,[3]Tabelle1!$A$2:$C$53,2,FALSE)</f>
        <v>Hameln-Pyrmont</v>
      </c>
      <c r="D16" t="str">
        <f>VLOOKUP(A16,[3]Tabelle1!$A$2:$C$53,3,FALSE)</f>
        <v>K03252</v>
      </c>
      <c r="E16">
        <v>-7.0639389389389393</v>
      </c>
    </row>
    <row r="17" spans="1:5" x14ac:dyDescent="0.25">
      <c r="A17">
        <f>A1_2019!C29</f>
        <v>254</v>
      </c>
      <c r="B17" t="s">
        <v>240</v>
      </c>
      <c r="C17" t="str">
        <f>VLOOKUP(A17,[3]Tabelle1!$A$2:$C$53,2,FALSE)</f>
        <v>Hildesheim</v>
      </c>
      <c r="D17" t="str">
        <f>VLOOKUP(A17,[3]Tabelle1!$A$2:$C$53,3,FALSE)</f>
        <v>K03254</v>
      </c>
      <c r="E17">
        <v>-5.1011034155303934</v>
      </c>
    </row>
    <row r="18" spans="1:5" x14ac:dyDescent="0.25">
      <c r="A18">
        <f>A1_2019!C32</f>
        <v>255</v>
      </c>
      <c r="B18" t="s">
        <v>240</v>
      </c>
      <c r="C18" t="str">
        <f>VLOOKUP(A18,[3]Tabelle1!$A$2:$C$53,2,FALSE)</f>
        <v>Holzminden</v>
      </c>
      <c r="D18" t="str">
        <f>VLOOKUP(A18,[3]Tabelle1!$A$2:$C$53,3,FALSE)</f>
        <v>K03255</v>
      </c>
      <c r="E18">
        <v>-9.5741677147770741</v>
      </c>
    </row>
    <row r="19" spans="1:5" x14ac:dyDescent="0.25">
      <c r="A19">
        <f>A1_2019!C33</f>
        <v>256</v>
      </c>
      <c r="B19" t="s">
        <v>240</v>
      </c>
      <c r="C19" t="str">
        <f>VLOOKUP(A19,[3]Tabelle1!$A$2:$C$53,2,FALSE)</f>
        <v>Nienburg (Weser)</v>
      </c>
      <c r="D19" t="str">
        <f>VLOOKUP(A19,[3]Tabelle1!$A$2:$C$53,3,FALSE)</f>
        <v>K03256</v>
      </c>
      <c r="E19">
        <v>-3.5592277746881704</v>
      </c>
    </row>
    <row r="20" spans="1:5" x14ac:dyDescent="0.25">
      <c r="A20">
        <f>A1_2019!C34</f>
        <v>257</v>
      </c>
      <c r="B20" t="s">
        <v>240</v>
      </c>
      <c r="C20" t="str">
        <f>VLOOKUP(A20,[3]Tabelle1!$A$2:$C$53,2,FALSE)</f>
        <v>Schaumburg</v>
      </c>
      <c r="D20" t="str">
        <f>VLOOKUP(A20,[3]Tabelle1!$A$2:$C$53,3,FALSE)</f>
        <v>K03257</v>
      </c>
      <c r="E20">
        <v>-4.6733149308093287</v>
      </c>
    </row>
    <row r="21" spans="1:5" x14ac:dyDescent="0.25">
      <c r="A21">
        <f>A1_2019!C35</f>
        <v>2</v>
      </c>
      <c r="B21" t="s">
        <v>240</v>
      </c>
      <c r="C21" t="str">
        <f>VLOOKUP(A21,[3]Tabelle1!$A$2:$C$53,2,FALSE)</f>
        <v>Statistische Region Hannover</v>
      </c>
      <c r="D21" t="str">
        <f>VLOOKUP(A21,[3]Tabelle1!$A$2:$C$53,3,FALSE)</f>
        <v>K032</v>
      </c>
      <c r="E21">
        <v>-0.72465743865643772</v>
      </c>
    </row>
    <row r="22" spans="1:5" x14ac:dyDescent="0.25">
      <c r="A22">
        <f>A1_2019!C36</f>
        <v>351</v>
      </c>
      <c r="B22" t="s">
        <v>240</v>
      </c>
      <c r="C22" t="str">
        <f>VLOOKUP(A22,[3]Tabelle1!$A$2:$C$53,2,FALSE)</f>
        <v>Celle</v>
      </c>
      <c r="D22" t="str">
        <f>VLOOKUP(A22,[3]Tabelle1!$A$2:$C$53,3,FALSE)</f>
        <v>K03351</v>
      </c>
      <c r="E22">
        <v>-1.8816732805682839</v>
      </c>
    </row>
    <row r="23" spans="1:5" x14ac:dyDescent="0.25">
      <c r="A23">
        <f>A1_2019!C37</f>
        <v>352</v>
      </c>
      <c r="B23" t="s">
        <v>240</v>
      </c>
      <c r="C23" t="str">
        <f>VLOOKUP(A23,[3]Tabelle1!$A$2:$C$53,2,FALSE)</f>
        <v>Cuxhaven</v>
      </c>
      <c r="D23" t="str">
        <f>VLOOKUP(A23,[3]Tabelle1!$A$2:$C$53,3,FALSE)</f>
        <v>K03352</v>
      </c>
      <c r="E23">
        <v>-3.5259845281474695</v>
      </c>
    </row>
    <row r="24" spans="1:5" x14ac:dyDescent="0.25">
      <c r="A24">
        <f>A1_2019!C38</f>
        <v>353</v>
      </c>
      <c r="B24" t="s">
        <v>240</v>
      </c>
      <c r="C24" t="str">
        <f>VLOOKUP(A24,[3]Tabelle1!$A$2:$C$53,2,FALSE)</f>
        <v>Harburg</v>
      </c>
      <c r="D24" t="str">
        <f>VLOOKUP(A24,[3]Tabelle1!$A$2:$C$53,3,FALSE)</f>
        <v>K03353</v>
      </c>
      <c r="E24">
        <v>5.2119903898241304</v>
      </c>
    </row>
    <row r="25" spans="1:5" x14ac:dyDescent="0.25">
      <c r="A25">
        <f>A1_2019!C39</f>
        <v>354</v>
      </c>
      <c r="B25" t="s">
        <v>240</v>
      </c>
      <c r="C25" t="str">
        <f>VLOOKUP(A25,[3]Tabelle1!$A$2:$C$53,2,FALSE)</f>
        <v>Lüchow-Dannenberg</v>
      </c>
      <c r="D25" t="str">
        <f>VLOOKUP(A25,[3]Tabelle1!$A$2:$C$53,3,FALSE)</f>
        <v>K03354</v>
      </c>
      <c r="E25">
        <v>-5.7251908396946565</v>
      </c>
    </row>
    <row r="26" spans="1:5" x14ac:dyDescent="0.25">
      <c r="A26">
        <f>A1_2019!C40</f>
        <v>355</v>
      </c>
      <c r="B26" t="s">
        <v>240</v>
      </c>
      <c r="C26" t="str">
        <f>VLOOKUP(A26,[3]Tabelle1!$A$2:$C$53,2,FALSE)</f>
        <v>Lüneburg</v>
      </c>
      <c r="D26" t="str">
        <f>VLOOKUP(A26,[3]Tabelle1!$A$2:$C$53,3,FALSE)</f>
        <v>K03355</v>
      </c>
      <c r="E26">
        <v>4.9577920782485281</v>
      </c>
    </row>
    <row r="27" spans="1:5" x14ac:dyDescent="0.25">
      <c r="A27">
        <f>A1_2019!C41</f>
        <v>356</v>
      </c>
      <c r="B27" t="s">
        <v>240</v>
      </c>
      <c r="C27" t="str">
        <f>VLOOKUP(A27,[3]Tabelle1!$A$2:$C$53,2,FALSE)</f>
        <v>Osterholz</v>
      </c>
      <c r="D27" t="str">
        <f>VLOOKUP(A27,[3]Tabelle1!$A$2:$C$53,3,FALSE)</f>
        <v>K03356</v>
      </c>
      <c r="E27">
        <v>1.0528556603187837</v>
      </c>
    </row>
    <row r="28" spans="1:5" x14ac:dyDescent="0.25">
      <c r="A28">
        <f>A1_2019!C42</f>
        <v>357</v>
      </c>
      <c r="B28" t="s">
        <v>240</v>
      </c>
      <c r="C28" t="str">
        <f>VLOOKUP(A28,[3]Tabelle1!$A$2:$C$53,2,FALSE)</f>
        <v>Rotenburg (Wümme)</v>
      </c>
      <c r="D28" t="str">
        <f>VLOOKUP(A28,[3]Tabelle1!$A$2:$C$53,3,FALSE)</f>
        <v>K03357</v>
      </c>
      <c r="E28">
        <v>-0.66292645943896888</v>
      </c>
    </row>
    <row r="29" spans="1:5" x14ac:dyDescent="0.25">
      <c r="A29">
        <f>A1_2019!C43</f>
        <v>358</v>
      </c>
      <c r="B29" t="s">
        <v>240</v>
      </c>
      <c r="C29" t="str">
        <f>VLOOKUP(A29,[3]Tabelle1!$A$2:$C$53,2,FALSE)</f>
        <v>Heidekreis</v>
      </c>
      <c r="D29" t="str">
        <f>VLOOKUP(A29,[3]Tabelle1!$A$2:$C$53,3,FALSE)</f>
        <v>K03358</v>
      </c>
      <c r="E29">
        <v>-1.4052621987972918</v>
      </c>
    </row>
    <row r="30" spans="1:5" x14ac:dyDescent="0.25">
      <c r="A30">
        <f>A1_2019!C44</f>
        <v>359</v>
      </c>
      <c r="B30" t="s">
        <v>240</v>
      </c>
      <c r="C30" t="str">
        <f>VLOOKUP(A30,[3]Tabelle1!$A$2:$C$53,2,FALSE)</f>
        <v>Stade</v>
      </c>
      <c r="D30" t="str">
        <f>VLOOKUP(A30,[3]Tabelle1!$A$2:$C$53,3,FALSE)</f>
        <v>K03359</v>
      </c>
      <c r="E30">
        <v>4.0905967680366455</v>
      </c>
    </row>
    <row r="31" spans="1:5" x14ac:dyDescent="0.25">
      <c r="A31">
        <f>A1_2019!C45</f>
        <v>360</v>
      </c>
      <c r="B31" t="s">
        <v>240</v>
      </c>
      <c r="C31" t="str">
        <f>VLOOKUP(A31,[3]Tabelle1!$A$2:$C$53,2,FALSE)</f>
        <v>Uelzen</v>
      </c>
      <c r="D31" t="str">
        <f>VLOOKUP(A31,[3]Tabelle1!$A$2:$C$53,3,FALSE)</f>
        <v>K03360</v>
      </c>
      <c r="E31">
        <v>-4.6946564885496187</v>
      </c>
    </row>
    <row r="32" spans="1:5" x14ac:dyDescent="0.25">
      <c r="A32">
        <f>A1_2019!C46</f>
        <v>361</v>
      </c>
      <c r="B32" t="s">
        <v>240</v>
      </c>
      <c r="C32" t="str">
        <f>VLOOKUP(A32,[3]Tabelle1!$A$2:$C$53,2,FALSE)</f>
        <v>Verden</v>
      </c>
      <c r="D32" t="str">
        <f>VLOOKUP(A32,[3]Tabelle1!$A$2:$C$53,3,FALSE)</f>
        <v>K03361</v>
      </c>
      <c r="E32">
        <v>2.2739476745920468</v>
      </c>
    </row>
    <row r="33" spans="1:5" x14ac:dyDescent="0.25">
      <c r="A33">
        <f>A1_2019!C47</f>
        <v>3</v>
      </c>
      <c r="B33" t="s">
        <v>240</v>
      </c>
      <c r="C33" t="str">
        <f>VLOOKUP(A33,[3]Tabelle1!$A$2:$C$53,2,FALSE)</f>
        <v>Statistische Region Lüneburg</v>
      </c>
      <c r="D33" t="str">
        <f>VLOOKUP(A33,[3]Tabelle1!$A$2:$C$53,3,FALSE)</f>
        <v>K033</v>
      </c>
      <c r="E33">
        <v>0.72265486320609951</v>
      </c>
    </row>
    <row r="34" spans="1:5" x14ac:dyDescent="0.25">
      <c r="A34">
        <f>A1_2019!C48</f>
        <v>401</v>
      </c>
      <c r="B34" t="s">
        <v>240</v>
      </c>
      <c r="C34" t="str">
        <f>VLOOKUP(A34,[3]Tabelle1!$A$2:$C$53,2,FALSE)</f>
        <v>Delmenhorst.Stadt</v>
      </c>
      <c r="D34" t="str">
        <f>VLOOKUP(A34,[3]Tabelle1!$A$2:$C$53,3,FALSE)</f>
        <v>K03401</v>
      </c>
      <c r="E34">
        <v>2.1642341535381209</v>
      </c>
    </row>
    <row r="35" spans="1:5" x14ac:dyDescent="0.25">
      <c r="A35">
        <f>A1_2019!C49</f>
        <v>402</v>
      </c>
      <c r="B35" t="s">
        <v>240</v>
      </c>
      <c r="C35" t="str">
        <f>VLOOKUP(A35,[3]Tabelle1!$A$2:$C$53,2,FALSE)</f>
        <v>Emden Stadt</v>
      </c>
      <c r="D35" t="str">
        <f>VLOOKUP(A35,[3]Tabelle1!$A$2:$C$53,3,FALSE)</f>
        <v>K03402</v>
      </c>
      <c r="E35">
        <v>-3.4434062639042038</v>
      </c>
    </row>
    <row r="36" spans="1:5" x14ac:dyDescent="0.25">
      <c r="A36">
        <f>A1_2019!C50</f>
        <v>403</v>
      </c>
      <c r="B36" t="s">
        <v>240</v>
      </c>
      <c r="C36" t="str">
        <f>VLOOKUP(A36,[3]Tabelle1!$A$2:$C$53,2,FALSE)</f>
        <v>Oldenburg (Oldb) Stadt</v>
      </c>
      <c r="D36" t="str">
        <f>VLOOKUP(A36,[3]Tabelle1!$A$2:$C$53,3,FALSE)</f>
        <v>K03403</v>
      </c>
      <c r="E36">
        <v>6.6294579509980132</v>
      </c>
    </row>
    <row r="37" spans="1:5" x14ac:dyDescent="0.25">
      <c r="A37">
        <f>A1_2019!C51</f>
        <v>404</v>
      </c>
      <c r="B37" t="s">
        <v>240</v>
      </c>
      <c r="C37" t="str">
        <f>VLOOKUP(A37,[3]Tabelle1!$A$2:$C$53,2,FALSE)</f>
        <v>Osnabrück Stadt</v>
      </c>
      <c r="D37" t="str">
        <f>VLOOKUP(A37,[3]Tabelle1!$A$2:$C$53,3,FALSE)</f>
        <v>K03404</v>
      </c>
      <c r="E37">
        <v>0.8772144016994885</v>
      </c>
    </row>
    <row r="38" spans="1:5" x14ac:dyDescent="0.25">
      <c r="A38">
        <f>A1_2019!C52</f>
        <v>405</v>
      </c>
      <c r="B38" t="s">
        <v>240</v>
      </c>
      <c r="C38" t="str">
        <f>VLOOKUP(A38,[3]Tabelle1!$A$2:$C$53,2,FALSE)</f>
        <v>Wilhelmshaven Stadt</v>
      </c>
      <c r="D38" t="str">
        <f>VLOOKUP(A38,[3]Tabelle1!$A$2:$C$53,3,FALSE)</f>
        <v>K03405</v>
      </c>
      <c r="E38">
        <v>-8.9321620068939112</v>
      </c>
    </row>
    <row r="39" spans="1:5" x14ac:dyDescent="0.25">
      <c r="A39">
        <f>A1_2019!C53</f>
        <v>451</v>
      </c>
      <c r="B39" t="s">
        <v>240</v>
      </c>
      <c r="C39" t="str">
        <f>VLOOKUP(A39,[3]Tabelle1!$A$2:$C$53,2,FALSE)</f>
        <v>Ammerland</v>
      </c>
      <c r="D39" t="str">
        <f>VLOOKUP(A39,[3]Tabelle1!$A$2:$C$53,3,FALSE)</f>
        <v>K03451</v>
      </c>
      <c r="E39">
        <v>7.7383058218498419</v>
      </c>
    </row>
    <row r="40" spans="1:5" x14ac:dyDescent="0.25">
      <c r="A40">
        <f>A1_2019!C54</f>
        <v>452</v>
      </c>
      <c r="B40" t="s">
        <v>240</v>
      </c>
      <c r="C40" t="str">
        <f>VLOOKUP(A40,[3]Tabelle1!$A$2:$C$53,2,FALSE)</f>
        <v>Aurich</v>
      </c>
      <c r="D40" t="str">
        <f>VLOOKUP(A40,[3]Tabelle1!$A$2:$C$53,3,FALSE)</f>
        <v>K03452</v>
      </c>
      <c r="E40">
        <v>-0.22826727257426577</v>
      </c>
    </row>
    <row r="41" spans="1:5" x14ac:dyDescent="0.25">
      <c r="A41">
        <f>A1_2019!C55</f>
        <v>453</v>
      </c>
      <c r="B41" t="s">
        <v>240</v>
      </c>
      <c r="C41" t="str">
        <f>VLOOKUP(A41,[3]Tabelle1!$A$2:$C$53,2,FALSE)</f>
        <v>Cloppenburg</v>
      </c>
      <c r="D41" t="str">
        <f>VLOOKUP(A41,[3]Tabelle1!$A$2:$C$53,3,FALSE)</f>
        <v>K03453</v>
      </c>
      <c r="E41">
        <v>9.6632014494802174</v>
      </c>
    </row>
    <row r="42" spans="1:5" x14ac:dyDescent="0.25">
      <c r="A42">
        <f>A1_2019!C56</f>
        <v>454</v>
      </c>
      <c r="B42" t="s">
        <v>240</v>
      </c>
      <c r="C42" t="str">
        <f>VLOOKUP(A42,[3]Tabelle1!$A$2:$C$53,2,FALSE)</f>
        <v>Emsland</v>
      </c>
      <c r="D42" t="str">
        <f>VLOOKUP(A42,[3]Tabelle1!$A$2:$C$53,3,FALSE)</f>
        <v>K03454</v>
      </c>
      <c r="E42">
        <v>5.4391011583808471</v>
      </c>
    </row>
    <row r="43" spans="1:5" x14ac:dyDescent="0.25">
      <c r="A43">
        <f>A1_2019!C57</f>
        <v>455</v>
      </c>
      <c r="B43" t="s">
        <v>240</v>
      </c>
      <c r="C43" t="str">
        <f>VLOOKUP(A43,[3]Tabelle1!$A$2:$C$53,2,FALSE)</f>
        <v>Friesland</v>
      </c>
      <c r="D43" t="str">
        <f>VLOOKUP(A43,[3]Tabelle1!$A$2:$C$53,3,FALSE)</f>
        <v>K03455</v>
      </c>
      <c r="E43">
        <v>-2.6702954285488896</v>
      </c>
    </row>
    <row r="44" spans="1:5" x14ac:dyDescent="0.25">
      <c r="A44">
        <f>A1_2019!C58</f>
        <v>456</v>
      </c>
      <c r="B44" t="s">
        <v>240</v>
      </c>
      <c r="C44" t="str">
        <f>VLOOKUP(A44,[3]Tabelle1!$A$2:$C$53,2,FALSE)</f>
        <v>Grafschaft Bentheim</v>
      </c>
      <c r="D44" t="str">
        <f>VLOOKUP(A44,[3]Tabelle1!$A$2:$C$53,3,FALSE)</f>
        <v>K03456</v>
      </c>
      <c r="E44">
        <v>2.0231772809092399</v>
      </c>
    </row>
    <row r="45" spans="1:5" x14ac:dyDescent="0.25">
      <c r="A45">
        <f>A1_2019!C59</f>
        <v>457</v>
      </c>
      <c r="B45" t="s">
        <v>240</v>
      </c>
      <c r="C45" t="str">
        <f>VLOOKUP(A45,[3]Tabelle1!$A$2:$C$53,2,FALSE)</f>
        <v>Leer</v>
      </c>
      <c r="D45" t="str">
        <f>VLOOKUP(A45,[3]Tabelle1!$A$2:$C$53,3,FALSE)</f>
        <v>K03457</v>
      </c>
      <c r="E45">
        <v>3.453373400542846</v>
      </c>
    </row>
    <row r="46" spans="1:5" x14ac:dyDescent="0.25">
      <c r="A46">
        <f>A1_2019!C60</f>
        <v>458</v>
      </c>
      <c r="B46" t="s">
        <v>240</v>
      </c>
      <c r="C46" t="str">
        <f>VLOOKUP(A46,[3]Tabelle1!$A$2:$C$53,2,FALSE)</f>
        <v>Oldenburg</v>
      </c>
      <c r="D46" t="str">
        <f>VLOOKUP(A46,[3]Tabelle1!$A$2:$C$53,3,FALSE)</f>
        <v>K03458</v>
      </c>
      <c r="E46">
        <v>4.1032044603160713</v>
      </c>
    </row>
    <row r="47" spans="1:5" x14ac:dyDescent="0.25">
      <c r="A47">
        <f>A1_2019!C61</f>
        <v>459</v>
      </c>
      <c r="B47" t="s">
        <v>240</v>
      </c>
      <c r="C47" t="str">
        <f>VLOOKUP(A47,[3]Tabelle1!$A$2:$C$53,2,FALSE)</f>
        <v>Osnabrück</v>
      </c>
      <c r="D47" t="str">
        <f>VLOOKUP(A47,[3]Tabelle1!$A$2:$C$53,3,FALSE)</f>
        <v>K03459</v>
      </c>
      <c r="E47">
        <v>-0.38086070624761786</v>
      </c>
    </row>
    <row r="48" spans="1:5" x14ac:dyDescent="0.25">
      <c r="A48">
        <f>A1_2019!C62</f>
        <v>460</v>
      </c>
      <c r="B48" t="s">
        <v>240</v>
      </c>
      <c r="C48" t="str">
        <f>VLOOKUP(A48,[3]Tabelle1!$A$2:$C$53,2,FALSE)</f>
        <v>Vechta</v>
      </c>
      <c r="D48" t="str">
        <f>VLOOKUP(A48,[3]Tabelle1!$A$2:$C$53,3,FALSE)</f>
        <v>K03460</v>
      </c>
      <c r="E48">
        <v>7.8647442239862233</v>
      </c>
    </row>
    <row r="49" spans="1:5" x14ac:dyDescent="0.25">
      <c r="A49">
        <f>A1_2019!C63</f>
        <v>461</v>
      </c>
      <c r="B49" t="s">
        <v>240</v>
      </c>
      <c r="C49" t="str">
        <f>VLOOKUP(A49,[3]Tabelle1!$A$2:$C$53,2,FALSE)</f>
        <v>Wesermarsch</v>
      </c>
      <c r="D49" t="str">
        <f>VLOOKUP(A49,[3]Tabelle1!$A$2:$C$53,3,FALSE)</f>
        <v>K03461</v>
      </c>
      <c r="E49">
        <v>-5.4862630034675917</v>
      </c>
    </row>
    <row r="50" spans="1:5" x14ac:dyDescent="0.25">
      <c r="A50">
        <f>A1_2019!C64</f>
        <v>462</v>
      </c>
      <c r="B50" t="s">
        <v>240</v>
      </c>
      <c r="C50" t="str">
        <f>VLOOKUP(A50,[3]Tabelle1!$A$2:$C$53,2,FALSE)</f>
        <v>Wittmund</v>
      </c>
      <c r="D50" t="str">
        <f>VLOOKUP(A50,[3]Tabelle1!$A$2:$C$53,3,FALSE)</f>
        <v>K03462</v>
      </c>
      <c r="E50">
        <v>-1.7738206163508989</v>
      </c>
    </row>
    <row r="51" spans="1:5" x14ac:dyDescent="0.25">
      <c r="A51">
        <f>A1_2019!C65</f>
        <v>4</v>
      </c>
      <c r="B51" t="s">
        <v>240</v>
      </c>
      <c r="C51" t="str">
        <f>VLOOKUP(A51,[3]Tabelle1!$A$2:$C$53,2,FALSE)</f>
        <v>Statistische Region Weser-Ems</v>
      </c>
      <c r="D51" t="str">
        <f>VLOOKUP(A51,[3]Tabelle1!$A$2:$C$53,3,FALSE)</f>
        <v>K034</v>
      </c>
      <c r="E51">
        <v>2.3645715804624516</v>
      </c>
    </row>
    <row r="52" spans="1:5" x14ac:dyDescent="0.25">
      <c r="A52">
        <f>A1_2019!C66</f>
        <v>0</v>
      </c>
      <c r="B52" t="s">
        <v>240</v>
      </c>
      <c r="C52" t="str">
        <f>VLOOKUP(A52,[3]Tabelle1!$A$2:$C$53,2,FALSE)</f>
        <v>Niedersachsen</v>
      </c>
      <c r="D52" t="str">
        <f>VLOOKUP(A52,[3]Tabelle1!$A$2:$C$53,3,FALSE)</f>
        <v>K030</v>
      </c>
      <c r="E52">
        <v>-4.2281996901154953E-3</v>
      </c>
    </row>
    <row r="53" spans="1:5" x14ac:dyDescent="0.25">
      <c r="A53">
        <f>A1_2019!C11</f>
        <v>101</v>
      </c>
      <c r="B53" t="s">
        <v>241</v>
      </c>
      <c r="C53" t="str">
        <f>VLOOKUP(A53,[3]Tabelle1!$A$2:$C$53,2,FALSE)</f>
        <v>Braunschweig Stadt</v>
      </c>
      <c r="D53" t="str">
        <f>VLOOKUP(A53,[3]Tabelle1!$A$2:$C$53,3,FALSE)</f>
        <v>K03101</v>
      </c>
      <c r="E53">
        <v>0.36377976837208553</v>
      </c>
    </row>
    <row r="54" spans="1:5" x14ac:dyDescent="0.25">
      <c r="A54">
        <f>A1_2019!C12</f>
        <v>102</v>
      </c>
      <c r="B54" t="s">
        <v>241</v>
      </c>
      <c r="C54" t="str">
        <f>VLOOKUP(A54,[3]Tabelle1!$A$2:$C$53,2,FALSE)</f>
        <v>Salzgitter Stadt</v>
      </c>
      <c r="D54" t="str">
        <f>VLOOKUP(A54,[3]Tabelle1!$A$2:$C$53,3,FALSE)</f>
        <v>K03102</v>
      </c>
      <c r="E54">
        <v>5.3806357739021484</v>
      </c>
    </row>
    <row r="55" spans="1:5" x14ac:dyDescent="0.25">
      <c r="A55">
        <f>A1_2019!C13</f>
        <v>103</v>
      </c>
      <c r="B55" t="s">
        <v>241</v>
      </c>
      <c r="C55" t="str">
        <f>VLOOKUP(A55,[3]Tabelle1!$A$2:$C$53,2,FALSE)</f>
        <v>Wolfsburg Stadt</v>
      </c>
      <c r="D55" t="str">
        <f>VLOOKUP(A55,[3]Tabelle1!$A$2:$C$53,3,FALSE)</f>
        <v>K03103</v>
      </c>
      <c r="E55">
        <v>1.0924431222414592</v>
      </c>
    </row>
    <row r="56" spans="1:5" x14ac:dyDescent="0.25">
      <c r="A56">
        <f>A1_2019!C14</f>
        <v>151</v>
      </c>
      <c r="B56" t="s">
        <v>241</v>
      </c>
      <c r="C56" t="str">
        <f>VLOOKUP(A56,[3]Tabelle1!$A$2:$C$53,2,FALSE)</f>
        <v>Gifhorn</v>
      </c>
      <c r="D56" t="str">
        <f>VLOOKUP(A56,[3]Tabelle1!$A$2:$C$53,3,FALSE)</f>
        <v>K03151</v>
      </c>
      <c r="E56">
        <v>2.307857262911424</v>
      </c>
    </row>
    <row r="57" spans="1:5" x14ac:dyDescent="0.25">
      <c r="A57">
        <f>A1_2019!C15</f>
        <v>153</v>
      </c>
      <c r="B57" t="s">
        <v>241</v>
      </c>
      <c r="C57" t="str">
        <f>VLOOKUP(A57,[3]Tabelle1!$A$2:$C$53,2,FALSE)</f>
        <v>Goslar</v>
      </c>
      <c r="D57" t="str">
        <f>VLOOKUP(A57,[3]Tabelle1!$A$2:$C$53,3,FALSE)</f>
        <v>K03153</v>
      </c>
      <c r="E57">
        <v>-0.70233723844494955</v>
      </c>
    </row>
    <row r="58" spans="1:5" x14ac:dyDescent="0.25">
      <c r="A58">
        <f>A1_2019!C16</f>
        <v>154</v>
      </c>
      <c r="B58" t="s">
        <v>241</v>
      </c>
      <c r="C58" t="str">
        <f>VLOOKUP(A58,[3]Tabelle1!$A$2:$C$53,2,FALSE)</f>
        <v>Helmstedt</v>
      </c>
      <c r="D58" t="str">
        <f>VLOOKUP(A58,[3]Tabelle1!$A$2:$C$53,3,FALSE)</f>
        <v>K03154</v>
      </c>
      <c r="E58">
        <v>0.42790513486161835</v>
      </c>
    </row>
    <row r="59" spans="1:5" x14ac:dyDescent="0.25">
      <c r="A59">
        <f>A1_2019!C17</f>
        <v>155</v>
      </c>
      <c r="B59" t="s">
        <v>241</v>
      </c>
      <c r="C59" t="str">
        <f>VLOOKUP(A59,[3]Tabelle1!$A$2:$C$53,2,FALSE)</f>
        <v>Northeim</v>
      </c>
      <c r="D59" t="str">
        <f>VLOOKUP(A59,[3]Tabelle1!$A$2:$C$53,3,FALSE)</f>
        <v>K03155</v>
      </c>
      <c r="E59">
        <v>-1.2098129270751652</v>
      </c>
    </row>
    <row r="60" spans="1:5" x14ac:dyDescent="0.25">
      <c r="A60">
        <f>A1_2019!C18</f>
        <v>157</v>
      </c>
      <c r="B60" t="s">
        <v>241</v>
      </c>
      <c r="C60" t="str">
        <f>VLOOKUP(A60,[3]Tabelle1!$A$2:$C$53,2,FALSE)</f>
        <v>Peine</v>
      </c>
      <c r="D60" t="str">
        <f>VLOOKUP(A60,[3]Tabelle1!$A$2:$C$53,3,FALSE)</f>
        <v>K03157</v>
      </c>
      <c r="E60">
        <v>3.2159018690515389</v>
      </c>
    </row>
    <row r="61" spans="1:5" x14ac:dyDescent="0.25">
      <c r="A61">
        <f>A1_2019!C19</f>
        <v>158</v>
      </c>
      <c r="B61" t="s">
        <v>241</v>
      </c>
      <c r="C61" t="str">
        <f>VLOOKUP(A61,[3]Tabelle1!$A$2:$C$53,2,FALSE)</f>
        <v>Wolfenbüttel</v>
      </c>
      <c r="D61" t="str">
        <f>VLOOKUP(A61,[3]Tabelle1!$A$2:$C$53,3,FALSE)</f>
        <v>K03158</v>
      </c>
      <c r="E61">
        <v>-0.34406631399175241</v>
      </c>
    </row>
    <row r="62" spans="1:5" x14ac:dyDescent="0.25">
      <c r="A62">
        <f>A1_2019!C20</f>
        <v>159</v>
      </c>
      <c r="B62" t="s">
        <v>241</v>
      </c>
      <c r="C62" t="str">
        <f>VLOOKUP(A62,[3]Tabelle1!$A$2:$C$53,2,FALSE)</f>
        <v>Göttingen</v>
      </c>
      <c r="D62" t="str">
        <f>VLOOKUP(A62,[3]Tabelle1!$A$2:$C$53,3,FALSE)</f>
        <v>K03159</v>
      </c>
      <c r="E62">
        <v>1.095163235754661</v>
      </c>
    </row>
    <row r="63" spans="1:5" x14ac:dyDescent="0.25">
      <c r="A63">
        <f>A1_2019!C23</f>
        <v>1</v>
      </c>
      <c r="B63" t="s">
        <v>241</v>
      </c>
      <c r="C63" t="str">
        <f>VLOOKUP(A63,[3]Tabelle1!$A$2:$C$53,2,FALSE)</f>
        <v>Statistische Region Braunschweig</v>
      </c>
      <c r="D63" t="str">
        <f>VLOOKUP(A63,[3]Tabelle1!$A$2:$C$53,3,FALSE)</f>
        <v>K031</v>
      </c>
      <c r="E63">
        <v>0.96059259859446466</v>
      </c>
    </row>
    <row r="64" spans="1:5" x14ac:dyDescent="0.25">
      <c r="A64">
        <f>A1_2019!C24</f>
        <v>241</v>
      </c>
      <c r="B64" t="s">
        <v>241</v>
      </c>
      <c r="C64" t="str">
        <f>VLOOKUP(A64,[3]Tabelle1!$A$2:$C$53,2,FALSE)</f>
        <v>Hannover Region</v>
      </c>
      <c r="D64" t="str">
        <f>VLOOKUP(A64,[3]Tabelle1!$A$2:$C$53,3,FALSE)</f>
        <v>K03241</v>
      </c>
      <c r="E64">
        <v>2.5777523254999615</v>
      </c>
    </row>
    <row r="65" spans="1:5" x14ac:dyDescent="0.25">
      <c r="A65">
        <f>A1_2019!C25</f>
        <v>241001</v>
      </c>
      <c r="B65" t="s">
        <v>241</v>
      </c>
      <c r="C65" t="str">
        <f>VLOOKUP(A65,[3]Tabelle1!$A$2:$C$53,2,FALSE)</f>
        <v>Hannover Landeshauptstadt</v>
      </c>
      <c r="D65" t="str">
        <f>VLOOKUP(A65,[3]Tabelle1!$A$2:$C$53,3,FALSE)</f>
        <v>K03241001</v>
      </c>
      <c r="E65">
        <v>2.5366567234866571</v>
      </c>
    </row>
    <row r="66" spans="1:5" x14ac:dyDescent="0.25">
      <c r="A66">
        <f>A1_2019!C27</f>
        <v>251</v>
      </c>
      <c r="B66" t="s">
        <v>241</v>
      </c>
      <c r="C66" t="str">
        <f>VLOOKUP(A66,[3]Tabelle1!$A$2:$C$53,2,FALSE)</f>
        <v>Diepholz</v>
      </c>
      <c r="D66" t="str">
        <f>VLOOKUP(A66,[3]Tabelle1!$A$2:$C$53,3,FALSE)</f>
        <v>K03251</v>
      </c>
      <c r="E66">
        <v>2.8404542073872654</v>
      </c>
    </row>
    <row r="67" spans="1:5" x14ac:dyDescent="0.25">
      <c r="A67">
        <f>A1_2019!C28</f>
        <v>252</v>
      </c>
      <c r="B67" t="s">
        <v>241</v>
      </c>
      <c r="C67" t="str">
        <f>VLOOKUP(A67,[3]Tabelle1!$A$2:$C$53,2,FALSE)</f>
        <v>Hameln-Pyrmont</v>
      </c>
      <c r="D67" t="str">
        <f>VLOOKUP(A67,[3]Tabelle1!$A$2:$C$53,3,FALSE)</f>
        <v>K03252</v>
      </c>
      <c r="E67">
        <v>0.49792643407548726</v>
      </c>
    </row>
    <row r="68" spans="1:5" x14ac:dyDescent="0.25">
      <c r="A68">
        <f>A1_2019!C29</f>
        <v>254</v>
      </c>
      <c r="B68" t="s">
        <v>241</v>
      </c>
      <c r="C68" t="str">
        <f>VLOOKUP(A68,[3]Tabelle1!$A$2:$C$53,2,FALSE)</f>
        <v>Hildesheim</v>
      </c>
      <c r="D68" t="str">
        <f>VLOOKUP(A68,[3]Tabelle1!$A$2:$C$53,3,FALSE)</f>
        <v>K03254</v>
      </c>
      <c r="E68">
        <v>0.4600187941170043</v>
      </c>
    </row>
    <row r="69" spans="1:5" x14ac:dyDescent="0.25">
      <c r="A69">
        <f>A1_2019!C32</f>
        <v>255</v>
      </c>
      <c r="B69" t="s">
        <v>241</v>
      </c>
      <c r="C69" t="str">
        <f>VLOOKUP(A69,[3]Tabelle1!$A$2:$C$53,2,FALSE)</f>
        <v>Holzminden</v>
      </c>
      <c r="D69" t="str">
        <f>VLOOKUP(A69,[3]Tabelle1!$A$2:$C$53,3,FALSE)</f>
        <v>K03255</v>
      </c>
      <c r="E69">
        <v>-1.3718189199025728</v>
      </c>
    </row>
    <row r="70" spans="1:5" x14ac:dyDescent="0.25">
      <c r="A70">
        <f>A1_2019!C33</f>
        <v>256</v>
      </c>
      <c r="B70" t="s">
        <v>241</v>
      </c>
      <c r="C70" t="str">
        <f>VLOOKUP(A70,[3]Tabelle1!$A$2:$C$53,2,FALSE)</f>
        <v>Nienburg (Weser)</v>
      </c>
      <c r="D70" t="str">
        <f>VLOOKUP(A70,[3]Tabelle1!$A$2:$C$53,3,FALSE)</f>
        <v>K03256</v>
      </c>
      <c r="E70">
        <v>1.4703546739557471</v>
      </c>
    </row>
    <row r="71" spans="1:5" x14ac:dyDescent="0.25">
      <c r="A71">
        <f>A1_2019!C34</f>
        <v>257</v>
      </c>
      <c r="B71" t="s">
        <v>241</v>
      </c>
      <c r="C71" t="str">
        <f>VLOOKUP(A71,[3]Tabelle1!$A$2:$C$53,2,FALSE)</f>
        <v>Schaumburg</v>
      </c>
      <c r="D71" t="str">
        <f>VLOOKUP(A71,[3]Tabelle1!$A$2:$C$53,3,FALSE)</f>
        <v>K03257</v>
      </c>
      <c r="E71">
        <v>1.2659852291029021</v>
      </c>
    </row>
    <row r="72" spans="1:5" x14ac:dyDescent="0.25">
      <c r="A72">
        <f>A1_2019!C35</f>
        <v>2</v>
      </c>
      <c r="B72" t="s">
        <v>241</v>
      </c>
      <c r="C72" t="str">
        <f>VLOOKUP(A72,[3]Tabelle1!$A$2:$C$53,2,FALSE)</f>
        <v>Statistische Region Hannover</v>
      </c>
      <c r="D72" t="str">
        <f>VLOOKUP(A72,[3]Tabelle1!$A$2:$C$53,3,FALSE)</f>
        <v>K032</v>
      </c>
      <c r="E72">
        <v>1.8888614327458615</v>
      </c>
    </row>
    <row r="73" spans="1:5" x14ac:dyDescent="0.25">
      <c r="A73">
        <f>A1_2019!C36</f>
        <v>351</v>
      </c>
      <c r="B73" t="s">
        <v>241</v>
      </c>
      <c r="C73" t="str">
        <f>VLOOKUP(A73,[3]Tabelle1!$A$2:$C$53,2,FALSE)</f>
        <v>Celle</v>
      </c>
      <c r="D73" t="str">
        <f>VLOOKUP(A73,[3]Tabelle1!$A$2:$C$53,3,FALSE)</f>
        <v>K03351</v>
      </c>
      <c r="E73">
        <v>1.6201456655142856</v>
      </c>
    </row>
    <row r="74" spans="1:5" x14ac:dyDescent="0.25">
      <c r="A74">
        <f>A1_2019!C37</f>
        <v>352</v>
      </c>
      <c r="B74" t="s">
        <v>241</v>
      </c>
      <c r="C74" t="str">
        <f>VLOOKUP(A74,[3]Tabelle1!$A$2:$C$53,2,FALSE)</f>
        <v>Cuxhaven</v>
      </c>
      <c r="D74" t="str">
        <f>VLOOKUP(A74,[3]Tabelle1!$A$2:$C$53,3,FALSE)</f>
        <v>K03352</v>
      </c>
      <c r="E74">
        <v>0.63571272492593511</v>
      </c>
    </row>
    <row r="75" spans="1:5" x14ac:dyDescent="0.25">
      <c r="A75">
        <f>A1_2019!C38</f>
        <v>353</v>
      </c>
      <c r="B75" t="s">
        <v>241</v>
      </c>
      <c r="C75" t="str">
        <f>VLOOKUP(A75,[3]Tabelle1!$A$2:$C$53,2,FALSE)</f>
        <v>Harburg</v>
      </c>
      <c r="D75" t="str">
        <f>VLOOKUP(A75,[3]Tabelle1!$A$2:$C$53,3,FALSE)</f>
        <v>K03353</v>
      </c>
      <c r="E75">
        <v>3.7651050779163047</v>
      </c>
    </row>
    <row r="76" spans="1:5" x14ac:dyDescent="0.25">
      <c r="A76">
        <f>A1_2019!C39</f>
        <v>354</v>
      </c>
      <c r="B76" t="s">
        <v>241</v>
      </c>
      <c r="C76" t="str">
        <f>VLOOKUP(A76,[3]Tabelle1!$A$2:$C$53,2,FALSE)</f>
        <v>Lüchow-Dannenberg</v>
      </c>
      <c r="D76" t="str">
        <f>VLOOKUP(A76,[3]Tabelle1!$A$2:$C$53,3,FALSE)</f>
        <v>K03354</v>
      </c>
      <c r="E76">
        <v>-0.64849778361516996</v>
      </c>
    </row>
    <row r="77" spans="1:5" x14ac:dyDescent="0.25">
      <c r="A77">
        <f>A1_2019!C40</f>
        <v>355</v>
      </c>
      <c r="B77" t="s">
        <v>241</v>
      </c>
      <c r="C77" t="str">
        <f>VLOOKUP(A77,[3]Tabelle1!$A$2:$C$53,2,FALSE)</f>
        <v>Lüneburg</v>
      </c>
      <c r="D77" t="str">
        <f>VLOOKUP(A77,[3]Tabelle1!$A$2:$C$53,3,FALSE)</f>
        <v>K03355</v>
      </c>
      <c r="E77">
        <v>3.3780218052795274</v>
      </c>
    </row>
    <row r="78" spans="1:5" x14ac:dyDescent="0.25">
      <c r="A78">
        <f>A1_2019!C41</f>
        <v>356</v>
      </c>
      <c r="B78" t="s">
        <v>241</v>
      </c>
      <c r="C78" t="str">
        <f>VLOOKUP(A78,[3]Tabelle1!$A$2:$C$53,2,FALSE)</f>
        <v>Osterholz</v>
      </c>
      <c r="D78" t="str">
        <f>VLOOKUP(A78,[3]Tabelle1!$A$2:$C$53,3,FALSE)</f>
        <v>K03356</v>
      </c>
      <c r="E78">
        <v>2.1922428330522767</v>
      </c>
    </row>
    <row r="79" spans="1:5" x14ac:dyDescent="0.25">
      <c r="A79">
        <f>A1_2019!C42</f>
        <v>357</v>
      </c>
      <c r="B79" t="s">
        <v>241</v>
      </c>
      <c r="C79" t="str">
        <f>VLOOKUP(A79,[3]Tabelle1!$A$2:$C$53,2,FALSE)</f>
        <v>Rotenburg (Wümme)</v>
      </c>
      <c r="D79" t="str">
        <f>VLOOKUP(A79,[3]Tabelle1!$A$2:$C$53,3,FALSE)</f>
        <v>K03357</v>
      </c>
      <c r="E79">
        <v>1.1986999666341247</v>
      </c>
    </row>
    <row r="80" spans="1:5" x14ac:dyDescent="0.25">
      <c r="A80">
        <f>A1_2019!C43</f>
        <v>358</v>
      </c>
      <c r="B80" t="s">
        <v>241</v>
      </c>
      <c r="C80" t="str">
        <f>VLOOKUP(A80,[3]Tabelle1!$A$2:$C$53,2,FALSE)</f>
        <v>Heidekreis</v>
      </c>
      <c r="D80" t="str">
        <f>VLOOKUP(A80,[3]Tabelle1!$A$2:$C$53,3,FALSE)</f>
        <v>K03358</v>
      </c>
      <c r="E80">
        <v>3.2841409691629955</v>
      </c>
    </row>
    <row r="81" spans="1:5" x14ac:dyDescent="0.25">
      <c r="A81">
        <f>A1_2019!C44</f>
        <v>359</v>
      </c>
      <c r="B81" t="s">
        <v>241</v>
      </c>
      <c r="C81" t="str">
        <f>VLOOKUP(A81,[3]Tabelle1!$A$2:$C$53,2,FALSE)</f>
        <v>Stade</v>
      </c>
      <c r="D81" t="str">
        <f>VLOOKUP(A81,[3]Tabelle1!$A$2:$C$53,3,FALSE)</f>
        <v>K03359</v>
      </c>
      <c r="E81">
        <v>3.5776508245208865</v>
      </c>
    </row>
    <row r="82" spans="1:5" x14ac:dyDescent="0.25">
      <c r="A82">
        <f>A1_2019!C45</f>
        <v>360</v>
      </c>
      <c r="B82" t="s">
        <v>241</v>
      </c>
      <c r="C82" t="str">
        <f>VLOOKUP(A82,[3]Tabelle1!$A$2:$C$53,2,FALSE)</f>
        <v>Uelzen</v>
      </c>
      <c r="D82" t="str">
        <f>VLOOKUP(A82,[3]Tabelle1!$A$2:$C$53,3,FALSE)</f>
        <v>K03360</v>
      </c>
      <c r="E82">
        <v>-0.15562015713313088</v>
      </c>
    </row>
    <row r="83" spans="1:5" x14ac:dyDescent="0.25">
      <c r="A83">
        <f>A1_2019!C46</f>
        <v>361</v>
      </c>
      <c r="B83" t="s">
        <v>241</v>
      </c>
      <c r="C83" t="str">
        <f>VLOOKUP(A83,[3]Tabelle1!$A$2:$C$53,2,FALSE)</f>
        <v>Verden</v>
      </c>
      <c r="D83" t="str">
        <f>VLOOKUP(A83,[3]Tabelle1!$A$2:$C$53,3,FALSE)</f>
        <v>K03361</v>
      </c>
      <c r="E83">
        <v>2.9411102353338587</v>
      </c>
    </row>
    <row r="84" spans="1:5" x14ac:dyDescent="0.25">
      <c r="A84">
        <f>A1_2019!C47</f>
        <v>3</v>
      </c>
      <c r="B84" t="s">
        <v>241</v>
      </c>
      <c r="C84" t="str">
        <f>VLOOKUP(A84,[3]Tabelle1!$A$2:$C$53,2,FALSE)</f>
        <v>Statistische Region Lüneburg</v>
      </c>
      <c r="D84" t="str">
        <f>VLOOKUP(A84,[3]Tabelle1!$A$2:$C$53,3,FALSE)</f>
        <v>K033</v>
      </c>
      <c r="E84">
        <v>2.3086757882000222</v>
      </c>
    </row>
    <row r="85" spans="1:5" x14ac:dyDescent="0.25">
      <c r="A85">
        <f>A1_2019!C48</f>
        <v>401</v>
      </c>
      <c r="B85" t="s">
        <v>241</v>
      </c>
      <c r="C85" t="str">
        <f>VLOOKUP(A85,[3]Tabelle1!$A$2:$C$53,2,FALSE)</f>
        <v>Delmenhorst.Stadt</v>
      </c>
      <c r="D85" t="str">
        <f>VLOOKUP(A85,[3]Tabelle1!$A$2:$C$53,3,FALSE)</f>
        <v>K03401</v>
      </c>
      <c r="E85">
        <v>3.6829581305812522</v>
      </c>
    </row>
    <row r="86" spans="1:5" x14ac:dyDescent="0.25">
      <c r="A86">
        <f>A1_2019!C49</f>
        <v>402</v>
      </c>
      <c r="B86" t="s">
        <v>241</v>
      </c>
      <c r="C86" t="str">
        <f>VLOOKUP(A86,[3]Tabelle1!$A$2:$C$53,2,FALSE)</f>
        <v>Emden Stadt</v>
      </c>
      <c r="D86" t="str">
        <f>VLOOKUP(A86,[3]Tabelle1!$A$2:$C$53,3,FALSE)</f>
        <v>K03402</v>
      </c>
      <c r="E86">
        <v>-0.20593410108765195</v>
      </c>
    </row>
    <row r="87" spans="1:5" x14ac:dyDescent="0.25">
      <c r="A87">
        <f>A1_2019!C50</f>
        <v>403</v>
      </c>
      <c r="B87" t="s">
        <v>241</v>
      </c>
      <c r="C87" t="str">
        <f>VLOOKUP(A87,[3]Tabelle1!$A$2:$C$53,2,FALSE)</f>
        <v>Oldenburg (Oldb) Stadt</v>
      </c>
      <c r="D87" t="str">
        <f>VLOOKUP(A87,[3]Tabelle1!$A$2:$C$53,3,FALSE)</f>
        <v>K03403</v>
      </c>
      <c r="E87">
        <v>5.0774671083296559</v>
      </c>
    </row>
    <row r="88" spans="1:5" x14ac:dyDescent="0.25">
      <c r="A88">
        <f>A1_2019!C51</f>
        <v>404</v>
      </c>
      <c r="B88" t="s">
        <v>241</v>
      </c>
      <c r="C88" t="str">
        <f>VLOOKUP(A88,[3]Tabelle1!$A$2:$C$53,2,FALSE)</f>
        <v>Osnabrück Stadt</v>
      </c>
      <c r="D88" t="str">
        <f>VLOOKUP(A88,[3]Tabelle1!$A$2:$C$53,3,FALSE)</f>
        <v>K03404</v>
      </c>
      <c r="E88">
        <v>5.3245122596353021</v>
      </c>
    </row>
    <row r="89" spans="1:5" x14ac:dyDescent="0.25">
      <c r="A89">
        <f>A1_2019!C52</f>
        <v>405</v>
      </c>
      <c r="B89" t="s">
        <v>241</v>
      </c>
      <c r="C89" t="str">
        <f>VLOOKUP(A89,[3]Tabelle1!$A$2:$C$53,2,FALSE)</f>
        <v>Wilhelmshaven Stadt</v>
      </c>
      <c r="D89" t="str">
        <f>VLOOKUP(A89,[3]Tabelle1!$A$2:$C$53,3,FALSE)</f>
        <v>K03405</v>
      </c>
      <c r="E89">
        <v>0.73476844864564306</v>
      </c>
    </row>
    <row r="90" spans="1:5" x14ac:dyDescent="0.25">
      <c r="A90">
        <f>A1_2019!C53</f>
        <v>451</v>
      </c>
      <c r="B90" t="s">
        <v>241</v>
      </c>
      <c r="C90" t="str">
        <f>VLOOKUP(A90,[3]Tabelle1!$A$2:$C$53,2,FALSE)</f>
        <v>Ammerland</v>
      </c>
      <c r="D90" t="str">
        <f>VLOOKUP(A90,[3]Tabelle1!$A$2:$C$53,3,FALSE)</f>
        <v>K03451</v>
      </c>
      <c r="E90">
        <v>4.1211838188080092</v>
      </c>
    </row>
    <row r="91" spans="1:5" x14ac:dyDescent="0.25">
      <c r="A91">
        <f>A1_2019!C54</f>
        <v>452</v>
      </c>
      <c r="B91" t="s">
        <v>241</v>
      </c>
      <c r="C91" t="str">
        <f>VLOOKUP(A91,[3]Tabelle1!$A$2:$C$53,2,FALSE)</f>
        <v>Aurich</v>
      </c>
      <c r="D91" t="str">
        <f>VLOOKUP(A91,[3]Tabelle1!$A$2:$C$53,3,FALSE)</f>
        <v>K03452</v>
      </c>
      <c r="E91">
        <v>0.90213725677932743</v>
      </c>
    </row>
    <row r="92" spans="1:5" x14ac:dyDescent="0.25">
      <c r="A92">
        <f>A1_2019!C55</f>
        <v>453</v>
      </c>
      <c r="B92" t="s">
        <v>241</v>
      </c>
      <c r="C92" t="str">
        <f>VLOOKUP(A92,[3]Tabelle1!$A$2:$C$53,2,FALSE)</f>
        <v>Cloppenburg</v>
      </c>
      <c r="D92" t="str">
        <f>VLOOKUP(A92,[3]Tabelle1!$A$2:$C$53,3,FALSE)</f>
        <v>K03453</v>
      </c>
      <c r="E92">
        <v>5.1321219587311369</v>
      </c>
    </row>
    <row r="93" spans="1:5" x14ac:dyDescent="0.25">
      <c r="A93">
        <f>A1_2019!C56</f>
        <v>454</v>
      </c>
      <c r="B93" t="s">
        <v>241</v>
      </c>
      <c r="C93" t="str">
        <f>VLOOKUP(A93,[3]Tabelle1!$A$2:$C$53,2,FALSE)</f>
        <v>Emsland</v>
      </c>
      <c r="D93" t="str">
        <f>VLOOKUP(A93,[3]Tabelle1!$A$2:$C$53,3,FALSE)</f>
        <v>K03454</v>
      </c>
      <c r="E93">
        <v>3.5460813220292819</v>
      </c>
    </row>
    <row r="94" spans="1:5" x14ac:dyDescent="0.25">
      <c r="A94">
        <f>A1_2019!C57</f>
        <v>455</v>
      </c>
      <c r="B94" t="s">
        <v>241</v>
      </c>
      <c r="C94" t="str">
        <f>VLOOKUP(A94,[3]Tabelle1!$A$2:$C$53,2,FALSE)</f>
        <v>Friesland</v>
      </c>
      <c r="D94" t="str">
        <f>VLOOKUP(A94,[3]Tabelle1!$A$2:$C$53,3,FALSE)</f>
        <v>K03455</v>
      </c>
      <c r="E94">
        <v>1.8228333866325552</v>
      </c>
    </row>
    <row r="95" spans="1:5" x14ac:dyDescent="0.25">
      <c r="A95">
        <f>A1_2019!C58</f>
        <v>456</v>
      </c>
      <c r="B95" t="s">
        <v>241</v>
      </c>
      <c r="C95" t="str">
        <f>VLOOKUP(A95,[3]Tabelle1!$A$2:$C$53,2,FALSE)</f>
        <v>Grafschaft Bentheim</v>
      </c>
      <c r="D95" t="str">
        <f>VLOOKUP(A95,[3]Tabelle1!$A$2:$C$53,3,FALSE)</f>
        <v>K03456</v>
      </c>
      <c r="E95">
        <v>2.1090010347728341</v>
      </c>
    </row>
    <row r="96" spans="1:5" x14ac:dyDescent="0.25">
      <c r="A96">
        <f>A1_2019!C59</f>
        <v>457</v>
      </c>
      <c r="B96" t="s">
        <v>241</v>
      </c>
      <c r="C96" t="str">
        <f>VLOOKUP(A96,[3]Tabelle1!$A$2:$C$53,2,FALSE)</f>
        <v>Leer</v>
      </c>
      <c r="D96" t="str">
        <f>VLOOKUP(A96,[3]Tabelle1!$A$2:$C$53,3,FALSE)</f>
        <v>K03457</v>
      </c>
      <c r="E96">
        <v>2.9835533656194779</v>
      </c>
    </row>
    <row r="97" spans="1:5" x14ac:dyDescent="0.25">
      <c r="A97">
        <f>A1_2019!C60</f>
        <v>458</v>
      </c>
      <c r="B97" t="s">
        <v>241</v>
      </c>
      <c r="C97" t="str">
        <f>VLOOKUP(A97,[3]Tabelle1!$A$2:$C$53,2,FALSE)</f>
        <v>Oldenburg</v>
      </c>
      <c r="D97" t="str">
        <f>VLOOKUP(A97,[3]Tabelle1!$A$2:$C$53,3,FALSE)</f>
        <v>K03458</v>
      </c>
      <c r="E97">
        <v>3.2271802394359534</v>
      </c>
    </row>
    <row r="98" spans="1:5" x14ac:dyDescent="0.25">
      <c r="A98">
        <f>A1_2019!C61</f>
        <v>459</v>
      </c>
      <c r="B98" t="s">
        <v>241</v>
      </c>
      <c r="C98" t="str">
        <f>VLOOKUP(A98,[3]Tabelle1!$A$2:$C$53,2,FALSE)</f>
        <v>Osnabrück</v>
      </c>
      <c r="D98" t="str">
        <f>VLOOKUP(A98,[3]Tabelle1!$A$2:$C$53,3,FALSE)</f>
        <v>K03459</v>
      </c>
      <c r="E98">
        <v>1.9253321795762219</v>
      </c>
    </row>
    <row r="99" spans="1:5" x14ac:dyDescent="0.25">
      <c r="A99">
        <f>A1_2019!C62</f>
        <v>460</v>
      </c>
      <c r="B99" t="s">
        <v>241</v>
      </c>
      <c r="C99" t="str">
        <f>VLOOKUP(A99,[3]Tabelle1!$A$2:$C$53,2,FALSE)</f>
        <v>Vechta</v>
      </c>
      <c r="D99" t="str">
        <f>VLOOKUP(A99,[3]Tabelle1!$A$2:$C$53,3,FALSE)</f>
        <v>K03460</v>
      </c>
      <c r="E99">
        <v>4.8684133231510307</v>
      </c>
    </row>
    <row r="100" spans="1:5" x14ac:dyDescent="0.25">
      <c r="A100">
        <f>A1_2019!C63</f>
        <v>461</v>
      </c>
      <c r="B100" t="s">
        <v>241</v>
      </c>
      <c r="C100" t="str">
        <f>VLOOKUP(A100,[3]Tabelle1!$A$2:$C$53,2,FALSE)</f>
        <v>Wesermarsch</v>
      </c>
      <c r="D100" t="str">
        <f>VLOOKUP(A100,[3]Tabelle1!$A$2:$C$53,3,FALSE)</f>
        <v>K03461</v>
      </c>
      <c r="E100">
        <v>-0.20503576860248973</v>
      </c>
    </row>
    <row r="101" spans="1:5" x14ac:dyDescent="0.25">
      <c r="A101">
        <f>A1_2019!C64</f>
        <v>462</v>
      </c>
      <c r="B101" t="s">
        <v>241</v>
      </c>
      <c r="C101" t="str">
        <f>VLOOKUP(A101,[3]Tabelle1!$A$2:$C$53,2,FALSE)</f>
        <v>Wittmund</v>
      </c>
      <c r="D101" t="str">
        <f>VLOOKUP(A101,[3]Tabelle1!$A$2:$C$53,3,FALSE)</f>
        <v>K03462</v>
      </c>
      <c r="E101">
        <v>0.68448327703001466</v>
      </c>
    </row>
    <row r="102" spans="1:5" x14ac:dyDescent="0.25">
      <c r="A102">
        <f>A1_2019!C65</f>
        <v>4</v>
      </c>
      <c r="B102" t="s">
        <v>241</v>
      </c>
      <c r="C102" t="str">
        <f>VLOOKUP(A102,[3]Tabelle1!$A$2:$C$53,2,FALSE)</f>
        <v>Statistische Region Weser-Ems</v>
      </c>
      <c r="D102" t="str">
        <f>VLOOKUP(A102,[3]Tabelle1!$A$2:$C$53,3,FALSE)</f>
        <v>K034</v>
      </c>
      <c r="E102">
        <v>2.9719727720871223</v>
      </c>
    </row>
    <row r="103" spans="1:5" x14ac:dyDescent="0.25">
      <c r="A103">
        <f>A1_2019!C66</f>
        <v>0</v>
      </c>
      <c r="B103" t="s">
        <v>241</v>
      </c>
      <c r="C103" t="str">
        <f>VLOOKUP(A103,[3]Tabelle1!$A$2:$C$53,2,FALSE)</f>
        <v>Niedersachsen</v>
      </c>
      <c r="D103" t="str">
        <f>VLOOKUP(A103,[3]Tabelle1!$A$2:$C$53,3,FALSE)</f>
        <v>K030</v>
      </c>
      <c r="E103">
        <v>2.1320373657534768</v>
      </c>
    </row>
    <row r="104" spans="1:5" x14ac:dyDescent="0.25">
      <c r="A104">
        <f>A1_2019!C11</f>
        <v>101</v>
      </c>
      <c r="B104" t="s">
        <v>242</v>
      </c>
      <c r="C104" t="str">
        <f>VLOOKUP(A104,[3]Tabelle1!$A$2:$C$53,2,FALSE)</f>
        <v>Braunschweig Stadt</v>
      </c>
      <c r="D104" t="str">
        <f>VLOOKUP(A104,[3]Tabelle1!$A$2:$C$53,3,FALSE)</f>
        <v>K03101</v>
      </c>
      <c r="E104">
        <v>0.44866528120116639</v>
      </c>
    </row>
    <row r="105" spans="1:5" x14ac:dyDescent="0.25">
      <c r="A105">
        <f>A1_2019!C12</f>
        <v>102</v>
      </c>
      <c r="B105" t="s">
        <v>242</v>
      </c>
      <c r="C105" t="str">
        <f>VLOOKUP(A105,[3]Tabelle1!$A$2:$C$53,2,FALSE)</f>
        <v>Salzgitter Stadt</v>
      </c>
      <c r="D105" t="str">
        <f>VLOOKUP(A105,[3]Tabelle1!$A$2:$C$53,3,FALSE)</f>
        <v>K03102</v>
      </c>
      <c r="E105">
        <v>-0.62602431680451276</v>
      </c>
    </row>
    <row r="106" spans="1:5" x14ac:dyDescent="0.25">
      <c r="A106">
        <f>A1_2019!C13</f>
        <v>103</v>
      </c>
      <c r="B106" t="s">
        <v>242</v>
      </c>
      <c r="C106" t="str">
        <f>VLOOKUP(A106,[3]Tabelle1!$A$2:$C$53,2,FALSE)</f>
        <v>Wolfsburg Stadt</v>
      </c>
      <c r="D106" t="str">
        <f>VLOOKUP(A106,[3]Tabelle1!$A$2:$C$53,3,FALSE)</f>
        <v>K03103</v>
      </c>
      <c r="E106">
        <v>0.1772035666245137</v>
      </c>
    </row>
    <row r="107" spans="1:5" x14ac:dyDescent="0.25">
      <c r="A107">
        <f>A1_2019!C14</f>
        <v>151</v>
      </c>
      <c r="B107" t="s">
        <v>242</v>
      </c>
      <c r="C107" t="str">
        <f>VLOOKUP(A107,[3]Tabelle1!$A$2:$C$53,2,FALSE)</f>
        <v>Gifhorn</v>
      </c>
      <c r="D107" t="str">
        <f>VLOOKUP(A107,[3]Tabelle1!$A$2:$C$53,3,FALSE)</f>
        <v>K03151</v>
      </c>
      <c r="E107">
        <v>0.3427694406548431</v>
      </c>
    </row>
    <row r="108" spans="1:5" x14ac:dyDescent="0.25">
      <c r="A108">
        <f>A1_2019!C15</f>
        <v>153</v>
      </c>
      <c r="B108" t="s">
        <v>242</v>
      </c>
      <c r="C108" t="str">
        <f>VLOOKUP(A108,[3]Tabelle1!$A$2:$C$53,2,FALSE)</f>
        <v>Goslar</v>
      </c>
      <c r="D108" t="str">
        <f>VLOOKUP(A108,[3]Tabelle1!$A$2:$C$53,3,FALSE)</f>
        <v>K03153</v>
      </c>
      <c r="E108">
        <v>-0.52695345001240745</v>
      </c>
    </row>
    <row r="109" spans="1:5" x14ac:dyDescent="0.25">
      <c r="A109">
        <f>A1_2019!C16</f>
        <v>154</v>
      </c>
      <c r="B109" t="s">
        <v>242</v>
      </c>
      <c r="C109" t="str">
        <f>VLOOKUP(A109,[3]Tabelle1!$A$2:$C$53,2,FALSE)</f>
        <v>Helmstedt</v>
      </c>
      <c r="D109" t="str">
        <f>VLOOKUP(A109,[3]Tabelle1!$A$2:$C$53,3,FALSE)</f>
        <v>K03154</v>
      </c>
      <c r="E109">
        <v>-1.0952062821032341E-2</v>
      </c>
    </row>
    <row r="110" spans="1:5" x14ac:dyDescent="0.25">
      <c r="A110">
        <f>A1_2019!C17</f>
        <v>155</v>
      </c>
      <c r="B110" t="s">
        <v>242</v>
      </c>
      <c r="C110" t="str">
        <f>VLOOKUP(A110,[3]Tabelle1!$A$2:$C$53,2,FALSE)</f>
        <v>Northeim</v>
      </c>
      <c r="D110" t="str">
        <f>VLOOKUP(A110,[3]Tabelle1!$A$2:$C$53,3,FALSE)</f>
        <v>K03155</v>
      </c>
      <c r="E110">
        <v>-0.36154106880578468</v>
      </c>
    </row>
    <row r="111" spans="1:5" x14ac:dyDescent="0.25">
      <c r="A111">
        <f>A1_2019!C18</f>
        <v>157</v>
      </c>
      <c r="B111" t="s">
        <v>242</v>
      </c>
      <c r="C111" t="str">
        <f>VLOOKUP(A111,[3]Tabelle1!$A$2:$C$53,2,FALSE)</f>
        <v>Peine</v>
      </c>
      <c r="D111" t="str">
        <f>VLOOKUP(A111,[3]Tabelle1!$A$2:$C$53,3,FALSE)</f>
        <v>K03157</v>
      </c>
      <c r="E111">
        <v>0.62404359347590788</v>
      </c>
    </row>
    <row r="112" spans="1:5" x14ac:dyDescent="0.25">
      <c r="A112">
        <f>A1_2019!C19</f>
        <v>158</v>
      </c>
      <c r="B112" t="s">
        <v>242</v>
      </c>
      <c r="C112" t="str">
        <f>VLOOKUP(A112,[3]Tabelle1!$A$2:$C$53,2,FALSE)</f>
        <v>Wolfenbüttel</v>
      </c>
      <c r="D112" t="str">
        <f>VLOOKUP(A112,[3]Tabelle1!$A$2:$C$53,3,FALSE)</f>
        <v>K03158</v>
      </c>
      <c r="E112">
        <v>-0.28176058686228744</v>
      </c>
    </row>
    <row r="113" spans="1:5" x14ac:dyDescent="0.25">
      <c r="A113">
        <f>A1_2019!C20</f>
        <v>159</v>
      </c>
      <c r="B113" t="s">
        <v>242</v>
      </c>
      <c r="C113" t="str">
        <f>VLOOKUP(A113,[3]Tabelle1!$A$2:$C$53,2,FALSE)</f>
        <v>Göttingen</v>
      </c>
      <c r="D113" t="str">
        <f>VLOOKUP(A113,[3]Tabelle1!$A$2:$C$53,3,FALSE)</f>
        <v>K03159</v>
      </c>
      <c r="E113">
        <v>-0.44792798954529356</v>
      </c>
    </row>
    <row r="114" spans="1:5" x14ac:dyDescent="0.25">
      <c r="A114">
        <f>A1_2019!C23</f>
        <v>1</v>
      </c>
      <c r="B114" t="s">
        <v>242</v>
      </c>
      <c r="C114" t="str">
        <f>VLOOKUP(A114,[3]Tabelle1!$A$2:$C$53,2,FALSE)</f>
        <v>Statistische Region Braunschweig</v>
      </c>
      <c r="D114" t="str">
        <f>VLOOKUP(A114,[3]Tabelle1!$A$2:$C$53,3,FALSE)</f>
        <v>K031</v>
      </c>
      <c r="E114">
        <v>-9.1894492344004874E-2</v>
      </c>
    </row>
    <row r="115" spans="1:5" x14ac:dyDescent="0.25">
      <c r="A115">
        <f>A1_2019!C24</f>
        <v>241</v>
      </c>
      <c r="B115" t="s">
        <v>242</v>
      </c>
      <c r="C115" t="str">
        <f>VLOOKUP(A115,[3]Tabelle1!$A$2:$C$53,2,FALSE)</f>
        <v>Hannover Region</v>
      </c>
      <c r="D115" t="str">
        <f>VLOOKUP(A115,[3]Tabelle1!$A$2:$C$53,3,FALSE)</f>
        <v>K03241</v>
      </c>
      <c r="E115">
        <v>-4.3969371747648631E-2</v>
      </c>
    </row>
    <row r="116" spans="1:5" x14ac:dyDescent="0.25">
      <c r="A116">
        <f>A1_2019!C25</f>
        <v>241001</v>
      </c>
      <c r="B116" t="s">
        <v>242</v>
      </c>
      <c r="C116" t="str">
        <f>VLOOKUP(A116,[3]Tabelle1!$A$2:$C$53,2,FALSE)</f>
        <v>Hannover Landeshauptstadt</v>
      </c>
      <c r="D116" t="str">
        <f>VLOOKUP(A116,[3]Tabelle1!$A$2:$C$53,3,FALSE)</f>
        <v>K03241001</v>
      </c>
      <c r="E116">
        <v>-0.21242668212939628</v>
      </c>
    </row>
    <row r="117" spans="1:5" x14ac:dyDescent="0.25">
      <c r="A117">
        <f>A1_2019!C27</f>
        <v>251</v>
      </c>
      <c r="B117" t="s">
        <v>242</v>
      </c>
      <c r="C117" t="str">
        <f>VLOOKUP(A117,[3]Tabelle1!$A$2:$C$53,2,FALSE)</f>
        <v>Diepholz</v>
      </c>
      <c r="D117" t="str">
        <f>VLOOKUP(A117,[3]Tabelle1!$A$2:$C$53,3,FALSE)</f>
        <v>K03251</v>
      </c>
      <c r="E117">
        <v>9.3597558164196862E-2</v>
      </c>
    </row>
    <row r="118" spans="1:5" x14ac:dyDescent="0.25">
      <c r="A118">
        <f>A1_2019!C28</f>
        <v>252</v>
      </c>
      <c r="B118" t="s">
        <v>242</v>
      </c>
      <c r="C118" t="str">
        <f>VLOOKUP(A118,[3]Tabelle1!$A$2:$C$53,2,FALSE)</f>
        <v>Hameln-Pyrmont</v>
      </c>
      <c r="D118" t="str">
        <f>VLOOKUP(A118,[3]Tabelle1!$A$2:$C$53,3,FALSE)</f>
        <v>K03252</v>
      </c>
      <c r="E118">
        <v>-6.731332332608593E-3</v>
      </c>
    </row>
    <row r="119" spans="1:5" x14ac:dyDescent="0.25">
      <c r="A119">
        <f>A1_2019!C29</f>
        <v>254</v>
      </c>
      <c r="B119" t="s">
        <v>242</v>
      </c>
      <c r="C119" t="str">
        <f>VLOOKUP(A119,[3]Tabelle1!$A$2:$C$53,2,FALSE)</f>
        <v>Hildesheim</v>
      </c>
      <c r="D119" t="str">
        <f>VLOOKUP(A119,[3]Tabelle1!$A$2:$C$53,3,FALSE)</f>
        <v>K03254</v>
      </c>
      <c r="E119">
        <v>-0.2809171565543721</v>
      </c>
    </row>
    <row r="120" spans="1:5" x14ac:dyDescent="0.25">
      <c r="A120">
        <f>A1_2019!C32</f>
        <v>255</v>
      </c>
      <c r="B120" t="s">
        <v>242</v>
      </c>
      <c r="C120" t="str">
        <f>VLOOKUP(A120,[3]Tabelle1!$A$2:$C$53,2,FALSE)</f>
        <v>Holzminden</v>
      </c>
      <c r="D120" t="str">
        <f>VLOOKUP(A120,[3]Tabelle1!$A$2:$C$53,3,FALSE)</f>
        <v>K03255</v>
      </c>
      <c r="E120">
        <v>-0.72842550193730182</v>
      </c>
    </row>
    <row r="121" spans="1:5" x14ac:dyDescent="0.25">
      <c r="A121">
        <f>A1_2019!C33</f>
        <v>256</v>
      </c>
      <c r="B121" t="s">
        <v>242</v>
      </c>
      <c r="C121" t="str">
        <f>VLOOKUP(A121,[3]Tabelle1!$A$2:$C$53,2,FALSE)</f>
        <v>Nienburg (Weser)</v>
      </c>
      <c r="D121" t="str">
        <f>VLOOKUP(A121,[3]Tabelle1!$A$2:$C$53,3,FALSE)</f>
        <v>K03256</v>
      </c>
      <c r="E121">
        <v>3.2952729309805085E-3</v>
      </c>
    </row>
    <row r="122" spans="1:5" x14ac:dyDescent="0.25">
      <c r="A122">
        <f>A1_2019!C34</f>
        <v>257</v>
      </c>
      <c r="B122" t="s">
        <v>242</v>
      </c>
      <c r="C122" t="str">
        <f>VLOOKUP(A122,[3]Tabelle1!$A$2:$C$53,2,FALSE)</f>
        <v>Schaumburg</v>
      </c>
      <c r="D122" t="str">
        <f>VLOOKUP(A122,[3]Tabelle1!$A$2:$C$53,3,FALSE)</f>
        <v>K03257</v>
      </c>
      <c r="E122">
        <v>2.4717805058910768E-2</v>
      </c>
    </row>
    <row r="123" spans="1:5" x14ac:dyDescent="0.25">
      <c r="A123">
        <f>A1_2019!C35</f>
        <v>2</v>
      </c>
      <c r="B123" t="s">
        <v>242</v>
      </c>
      <c r="C123" t="str">
        <f>VLOOKUP(A123,[3]Tabelle1!$A$2:$C$53,2,FALSE)</f>
        <v>Statistische Region Hannover</v>
      </c>
      <c r="D123" t="str">
        <f>VLOOKUP(A123,[3]Tabelle1!$A$2:$C$53,3,FALSE)</f>
        <v>K032</v>
      </c>
      <c r="E123">
        <v>-7.2890331913824741E-2</v>
      </c>
    </row>
    <row r="124" spans="1:5" x14ac:dyDescent="0.25">
      <c r="A124">
        <f>A1_2019!C36</f>
        <v>351</v>
      </c>
      <c r="B124" t="s">
        <v>242</v>
      </c>
      <c r="C124" t="str">
        <f>VLOOKUP(A124,[3]Tabelle1!$A$2:$C$53,2,FALSE)</f>
        <v>Celle</v>
      </c>
      <c r="D124" t="str">
        <f>VLOOKUP(A124,[3]Tabelle1!$A$2:$C$53,3,FALSE)</f>
        <v>K03351</v>
      </c>
      <c r="E124">
        <v>4.1914427504806187E-2</v>
      </c>
    </row>
    <row r="125" spans="1:5" x14ac:dyDescent="0.25">
      <c r="A125">
        <f>A1_2019!C37</f>
        <v>352</v>
      </c>
      <c r="B125" t="s">
        <v>242</v>
      </c>
      <c r="C125" t="str">
        <f>VLOOKUP(A125,[3]Tabelle1!$A$2:$C$53,2,FALSE)</f>
        <v>Cuxhaven</v>
      </c>
      <c r="D125" t="str">
        <f>VLOOKUP(A125,[3]Tabelle1!$A$2:$C$53,3,FALSE)</f>
        <v>K03352</v>
      </c>
      <c r="E125">
        <v>-8.8288860972791899E-2</v>
      </c>
    </row>
    <row r="126" spans="1:5" x14ac:dyDescent="0.25">
      <c r="A126">
        <f>A1_2019!C38</f>
        <v>353</v>
      </c>
      <c r="B126" t="s">
        <v>242</v>
      </c>
      <c r="C126" t="str">
        <f>VLOOKUP(A126,[3]Tabelle1!$A$2:$C$53,2,FALSE)</f>
        <v>Harburg</v>
      </c>
      <c r="D126" t="str">
        <f>VLOOKUP(A126,[3]Tabelle1!$A$2:$C$53,3,FALSE)</f>
        <v>K03353</v>
      </c>
      <c r="E126">
        <v>0.65472987941893213</v>
      </c>
    </row>
    <row r="127" spans="1:5" x14ac:dyDescent="0.25">
      <c r="A127">
        <f>A1_2019!C39</f>
        <v>354</v>
      </c>
      <c r="B127" t="s">
        <v>242</v>
      </c>
      <c r="C127" t="str">
        <f>VLOOKUP(A127,[3]Tabelle1!$A$2:$C$53,2,FALSE)</f>
        <v>Lüchow-Dannenberg</v>
      </c>
      <c r="D127" t="str">
        <f>VLOOKUP(A127,[3]Tabelle1!$A$2:$C$53,3,FALSE)</f>
        <v>K03354</v>
      </c>
      <c r="E127">
        <v>-2.478110028085247E-2</v>
      </c>
    </row>
    <row r="128" spans="1:5" x14ac:dyDescent="0.25">
      <c r="A128">
        <f>A1_2019!C40</f>
        <v>355</v>
      </c>
      <c r="B128" t="s">
        <v>242</v>
      </c>
      <c r="C128" t="str">
        <f>VLOOKUP(A128,[3]Tabelle1!$A$2:$C$53,2,FALSE)</f>
        <v>Lüneburg</v>
      </c>
      <c r="D128" t="str">
        <f>VLOOKUP(A128,[3]Tabelle1!$A$2:$C$53,3,FALSE)</f>
        <v>K03355</v>
      </c>
      <c r="E128">
        <v>0.41827541827541825</v>
      </c>
    </row>
    <row r="129" spans="1:5" x14ac:dyDescent="0.25">
      <c r="A129">
        <f>A1_2019!C41</f>
        <v>356</v>
      </c>
      <c r="B129" t="s">
        <v>242</v>
      </c>
      <c r="C129" t="str">
        <f>VLOOKUP(A129,[3]Tabelle1!$A$2:$C$53,2,FALSE)</f>
        <v>Osterholz</v>
      </c>
      <c r="D129" t="str">
        <f>VLOOKUP(A129,[3]Tabelle1!$A$2:$C$53,3,FALSE)</f>
        <v>K03356</v>
      </c>
      <c r="E129">
        <v>0.36206030814767831</v>
      </c>
    </row>
    <row r="130" spans="1:5" x14ac:dyDescent="0.25">
      <c r="A130">
        <f>A1_2019!C42</f>
        <v>357</v>
      </c>
      <c r="B130" t="s">
        <v>242</v>
      </c>
      <c r="C130" t="str">
        <f>VLOOKUP(A130,[3]Tabelle1!$A$2:$C$53,2,FALSE)</f>
        <v>Rotenburg (Wümme)</v>
      </c>
      <c r="D130" t="str">
        <f>VLOOKUP(A130,[3]Tabelle1!$A$2:$C$53,3,FALSE)</f>
        <v>K03357</v>
      </c>
      <c r="E130">
        <v>0.20005506102597045</v>
      </c>
    </row>
    <row r="131" spans="1:5" x14ac:dyDescent="0.25">
      <c r="A131">
        <f>A1_2019!C43</f>
        <v>358</v>
      </c>
      <c r="B131" t="s">
        <v>242</v>
      </c>
      <c r="C131" t="str">
        <f>VLOOKUP(A131,[3]Tabelle1!$A$2:$C$53,2,FALSE)</f>
        <v>Heidekreis</v>
      </c>
      <c r="D131" t="str">
        <f>VLOOKUP(A131,[3]Tabelle1!$A$2:$C$53,3,FALSE)</f>
        <v>K03358</v>
      </c>
      <c r="E131">
        <v>0.65686379735966516</v>
      </c>
    </row>
    <row r="132" spans="1:5" x14ac:dyDescent="0.25">
      <c r="A132">
        <f>A1_2019!C44</f>
        <v>359</v>
      </c>
      <c r="B132" t="s">
        <v>242</v>
      </c>
      <c r="C132" t="str">
        <f>VLOOKUP(A132,[3]Tabelle1!$A$2:$C$53,2,FALSE)</f>
        <v>Stade</v>
      </c>
      <c r="D132" t="str">
        <f>VLOOKUP(A132,[3]Tabelle1!$A$2:$C$53,3,FALSE)</f>
        <v>K03359</v>
      </c>
      <c r="E132">
        <v>0.69423245462870875</v>
      </c>
    </row>
    <row r="133" spans="1:5" x14ac:dyDescent="0.25">
      <c r="A133">
        <f>A1_2019!C45</f>
        <v>360</v>
      </c>
      <c r="B133" t="s">
        <v>242</v>
      </c>
      <c r="C133" t="str">
        <f>VLOOKUP(A133,[3]Tabelle1!$A$2:$C$53,2,FALSE)</f>
        <v>Uelzen</v>
      </c>
      <c r="D133" t="str">
        <f>VLOOKUP(A133,[3]Tabelle1!$A$2:$C$53,3,FALSE)</f>
        <v>K03360</v>
      </c>
      <c r="E133">
        <v>-0.19768396491379683</v>
      </c>
    </row>
    <row r="134" spans="1:5" x14ac:dyDescent="0.25">
      <c r="A134">
        <f>A1_2019!C46</f>
        <v>361</v>
      </c>
      <c r="B134" t="s">
        <v>242</v>
      </c>
      <c r="C134" t="str">
        <f>VLOOKUP(A134,[3]Tabelle1!$A$2:$C$53,2,FALSE)</f>
        <v>Verden</v>
      </c>
      <c r="D134" t="str">
        <f>VLOOKUP(A134,[3]Tabelle1!$A$2:$C$53,3,FALSE)</f>
        <v>K03361</v>
      </c>
      <c r="E134">
        <v>0.24928358383531202</v>
      </c>
    </row>
    <row r="135" spans="1:5" x14ac:dyDescent="0.25">
      <c r="A135">
        <f>A1_2019!C47</f>
        <v>3</v>
      </c>
      <c r="B135" t="s">
        <v>242</v>
      </c>
      <c r="C135" t="str">
        <f>VLOOKUP(A135,[3]Tabelle1!$A$2:$C$53,2,FALSE)</f>
        <v>Statistische Region Lüneburg</v>
      </c>
      <c r="D135" t="str">
        <f>VLOOKUP(A135,[3]Tabelle1!$A$2:$C$53,3,FALSE)</f>
        <v>K033</v>
      </c>
      <c r="E135">
        <v>0.32345284450299666</v>
      </c>
    </row>
    <row r="136" spans="1:5" x14ac:dyDescent="0.25">
      <c r="A136">
        <f>A1_2019!C48</f>
        <v>401</v>
      </c>
      <c r="B136" t="s">
        <v>242</v>
      </c>
      <c r="C136" t="str">
        <f>VLOOKUP(A136,[3]Tabelle1!$A$2:$C$53,2,FALSE)</f>
        <v>Delmenhorst.Stadt</v>
      </c>
      <c r="D136" t="str">
        <f>VLOOKUP(A136,[3]Tabelle1!$A$2:$C$53,3,FALSE)</f>
        <v>K03401</v>
      </c>
      <c r="E136">
        <v>-6.1850090842320925E-2</v>
      </c>
    </row>
    <row r="137" spans="1:5" x14ac:dyDescent="0.25">
      <c r="A137">
        <f>A1_2019!C49</f>
        <v>402</v>
      </c>
      <c r="B137" t="s">
        <v>242</v>
      </c>
      <c r="C137" t="str">
        <f>VLOOKUP(A137,[3]Tabelle1!$A$2:$C$53,2,FALSE)</f>
        <v>Emden Stadt</v>
      </c>
      <c r="D137" t="str">
        <f>VLOOKUP(A137,[3]Tabelle1!$A$2:$C$53,3,FALSE)</f>
        <v>K03402</v>
      </c>
      <c r="E137">
        <v>-0.56180894511405521</v>
      </c>
    </row>
    <row r="138" spans="1:5" x14ac:dyDescent="0.25">
      <c r="A138">
        <f>A1_2019!C50</f>
        <v>403</v>
      </c>
      <c r="B138" t="s">
        <v>242</v>
      </c>
      <c r="C138" t="str">
        <f>VLOOKUP(A138,[3]Tabelle1!$A$2:$C$53,2,FALSE)</f>
        <v>Oldenburg (Oldb) Stadt</v>
      </c>
      <c r="D138" t="str">
        <f>VLOOKUP(A138,[3]Tabelle1!$A$2:$C$53,3,FALSE)</f>
        <v>K03403</v>
      </c>
      <c r="E138">
        <v>0.51542714464062778</v>
      </c>
    </row>
    <row r="139" spans="1:5" x14ac:dyDescent="0.25">
      <c r="A139">
        <f>A1_2019!C51</f>
        <v>404</v>
      </c>
      <c r="B139" t="s">
        <v>242</v>
      </c>
      <c r="C139" t="str">
        <f>VLOOKUP(A139,[3]Tabelle1!$A$2:$C$53,2,FALSE)</f>
        <v>Osnabrück Stadt</v>
      </c>
      <c r="D139" t="str">
        <f>VLOOKUP(A139,[3]Tabelle1!$A$2:$C$53,3,FALSE)</f>
        <v>K03404</v>
      </c>
      <c r="E139">
        <v>0.30531478379100202</v>
      </c>
    </row>
    <row r="140" spans="1:5" x14ac:dyDescent="0.25">
      <c r="A140">
        <f>A1_2019!C52</f>
        <v>405</v>
      </c>
      <c r="B140" t="s">
        <v>242</v>
      </c>
      <c r="C140" t="str">
        <f>VLOOKUP(A140,[3]Tabelle1!$A$2:$C$53,2,FALSE)</f>
        <v>Wilhelmshaven Stadt</v>
      </c>
      <c r="D140" t="str">
        <f>VLOOKUP(A140,[3]Tabelle1!$A$2:$C$53,3,FALSE)</f>
        <v>K03405</v>
      </c>
      <c r="E140">
        <v>-0.24777786517737749</v>
      </c>
    </row>
    <row r="141" spans="1:5" x14ac:dyDescent="0.25">
      <c r="A141">
        <f>A1_2019!C53</f>
        <v>451</v>
      </c>
      <c r="B141" t="s">
        <v>242</v>
      </c>
      <c r="C141" t="str">
        <f>VLOOKUP(A141,[3]Tabelle1!$A$2:$C$53,2,FALSE)</f>
        <v>Ammerland</v>
      </c>
      <c r="D141" t="str">
        <f>VLOOKUP(A141,[3]Tabelle1!$A$2:$C$53,3,FALSE)</f>
        <v>K03451</v>
      </c>
      <c r="E141">
        <v>0.63512021342618341</v>
      </c>
    </row>
    <row r="142" spans="1:5" x14ac:dyDescent="0.25">
      <c r="A142">
        <f>A1_2019!C54</f>
        <v>452</v>
      </c>
      <c r="B142" t="s">
        <v>242</v>
      </c>
      <c r="C142" t="str">
        <f>VLOOKUP(A142,[3]Tabelle1!$A$2:$C$53,2,FALSE)</f>
        <v>Aurich</v>
      </c>
      <c r="D142" t="str">
        <f>VLOOKUP(A142,[3]Tabelle1!$A$2:$C$53,3,FALSE)</f>
        <v>K03452</v>
      </c>
      <c r="E142">
        <v>-8.1117525599426907E-2</v>
      </c>
    </row>
    <row r="143" spans="1:5" x14ac:dyDescent="0.25">
      <c r="A143">
        <f>A1_2019!C55</f>
        <v>453</v>
      </c>
      <c r="B143" t="s">
        <v>242</v>
      </c>
      <c r="C143" t="str">
        <f>VLOOKUP(A143,[3]Tabelle1!$A$2:$C$53,2,FALSE)</f>
        <v>Cloppenburg</v>
      </c>
      <c r="D143" t="str">
        <f>VLOOKUP(A143,[3]Tabelle1!$A$2:$C$53,3,FALSE)</f>
        <v>K03453</v>
      </c>
      <c r="E143">
        <v>0.78772704726362286</v>
      </c>
    </row>
    <row r="144" spans="1:5" x14ac:dyDescent="0.25">
      <c r="A144">
        <f>A1_2019!C56</f>
        <v>454</v>
      </c>
      <c r="B144" t="s">
        <v>242</v>
      </c>
      <c r="C144" t="str">
        <f>VLOOKUP(A144,[3]Tabelle1!$A$2:$C$53,2,FALSE)</f>
        <v>Emsland</v>
      </c>
      <c r="D144" t="str">
        <f>VLOOKUP(A144,[3]Tabelle1!$A$2:$C$53,3,FALSE)</f>
        <v>K03454</v>
      </c>
      <c r="E144">
        <v>0.39827180131242379</v>
      </c>
    </row>
    <row r="145" spans="1:5" x14ac:dyDescent="0.25">
      <c r="A145">
        <f>A1_2019!C57</f>
        <v>455</v>
      </c>
      <c r="B145" t="s">
        <v>242</v>
      </c>
      <c r="C145" t="str">
        <f>VLOOKUP(A145,[3]Tabelle1!$A$2:$C$53,2,FALSE)</f>
        <v>Friesland</v>
      </c>
      <c r="D145" t="str">
        <f>VLOOKUP(A145,[3]Tabelle1!$A$2:$C$53,3,FALSE)</f>
        <v>K03455</v>
      </c>
      <c r="E145">
        <v>0.24781637213081453</v>
      </c>
    </row>
    <row r="146" spans="1:5" x14ac:dyDescent="0.25">
      <c r="A146">
        <f>A1_2019!C58</f>
        <v>456</v>
      </c>
      <c r="B146" t="s">
        <v>242</v>
      </c>
      <c r="C146" t="str">
        <f>VLOOKUP(A146,[3]Tabelle1!$A$2:$C$53,2,FALSE)</f>
        <v>Grafschaft Bentheim</v>
      </c>
      <c r="D146" t="str">
        <f>VLOOKUP(A146,[3]Tabelle1!$A$2:$C$53,3,FALSE)</f>
        <v>K03456</v>
      </c>
      <c r="E146">
        <v>0.47688464665851105</v>
      </c>
    </row>
    <row r="147" spans="1:5" x14ac:dyDescent="0.25">
      <c r="A147">
        <f>A1_2019!C59</f>
        <v>457</v>
      </c>
      <c r="B147" t="s">
        <v>242</v>
      </c>
      <c r="C147" t="str">
        <f>VLOOKUP(A147,[3]Tabelle1!$A$2:$C$53,2,FALSE)</f>
        <v>Leer</v>
      </c>
      <c r="D147" t="str">
        <f>VLOOKUP(A147,[3]Tabelle1!$A$2:$C$53,3,FALSE)</f>
        <v>K03457</v>
      </c>
      <c r="E147">
        <v>0.55768539947823736</v>
      </c>
    </row>
    <row r="148" spans="1:5" x14ac:dyDescent="0.25">
      <c r="A148">
        <f>A1_2019!C60</f>
        <v>458</v>
      </c>
      <c r="B148" t="s">
        <v>242</v>
      </c>
      <c r="C148" t="str">
        <f>VLOOKUP(A148,[3]Tabelle1!$A$2:$C$53,2,FALSE)</f>
        <v>Oldenburg</v>
      </c>
      <c r="D148" t="str">
        <f>VLOOKUP(A148,[3]Tabelle1!$A$2:$C$53,3,FALSE)</f>
        <v>K03458</v>
      </c>
      <c r="E148">
        <v>0.57321121219572169</v>
      </c>
    </row>
    <row r="149" spans="1:5" x14ac:dyDescent="0.25">
      <c r="A149">
        <f>A1_2019!C61</f>
        <v>459</v>
      </c>
      <c r="B149" t="s">
        <v>242</v>
      </c>
      <c r="C149" t="str">
        <f>VLOOKUP(A149,[3]Tabelle1!$A$2:$C$53,2,FALSE)</f>
        <v>Osnabrück</v>
      </c>
      <c r="D149" t="str">
        <f>VLOOKUP(A149,[3]Tabelle1!$A$2:$C$53,3,FALSE)</f>
        <v>K03459</v>
      </c>
      <c r="E149">
        <v>0.2062444206266808</v>
      </c>
    </row>
    <row r="150" spans="1:5" x14ac:dyDescent="0.25">
      <c r="A150">
        <f>A1_2019!C62</f>
        <v>460</v>
      </c>
      <c r="B150" t="s">
        <v>242</v>
      </c>
      <c r="C150" t="str">
        <f>VLOOKUP(A150,[3]Tabelle1!$A$2:$C$53,2,FALSE)</f>
        <v>Vechta</v>
      </c>
      <c r="D150" t="str">
        <f>VLOOKUP(A150,[3]Tabelle1!$A$2:$C$53,3,FALSE)</f>
        <v>K03460</v>
      </c>
      <c r="E150">
        <v>0.85876919165524934</v>
      </c>
    </row>
    <row r="151" spans="1:5" x14ac:dyDescent="0.25">
      <c r="A151">
        <f>A1_2019!C63</f>
        <v>461</v>
      </c>
      <c r="B151" t="s">
        <v>242</v>
      </c>
      <c r="C151" t="str">
        <f>VLOOKUP(A151,[3]Tabelle1!$A$2:$C$53,2,FALSE)</f>
        <v>Wesermarsch</v>
      </c>
      <c r="D151" t="str">
        <f>VLOOKUP(A151,[3]Tabelle1!$A$2:$C$53,3,FALSE)</f>
        <v>K03461</v>
      </c>
      <c r="E151">
        <v>-4.6262863332731538E-2</v>
      </c>
    </row>
    <row r="152" spans="1:5" x14ac:dyDescent="0.25">
      <c r="A152">
        <f>A1_2019!C64</f>
        <v>462</v>
      </c>
      <c r="B152" t="s">
        <v>242</v>
      </c>
      <c r="C152" t="str">
        <f>VLOOKUP(A152,[3]Tabelle1!$A$2:$C$53,2,FALSE)</f>
        <v>Wittmund</v>
      </c>
      <c r="D152" t="str">
        <f>VLOOKUP(A152,[3]Tabelle1!$A$2:$C$53,3,FALSE)</f>
        <v>K03462</v>
      </c>
      <c r="E152">
        <v>7.7353116979009179E-2</v>
      </c>
    </row>
    <row r="153" spans="1:5" x14ac:dyDescent="0.25">
      <c r="A153">
        <f>A1_2019!C65</f>
        <v>4</v>
      </c>
      <c r="B153" t="s">
        <v>242</v>
      </c>
      <c r="C153" t="str">
        <f>VLOOKUP(A153,[3]Tabelle1!$A$2:$C$53,2,FALSE)</f>
        <v>Statistische Region Weser-Ems</v>
      </c>
      <c r="D153" t="str">
        <f>VLOOKUP(A153,[3]Tabelle1!$A$2:$C$53,3,FALSE)</f>
        <v>K034</v>
      </c>
      <c r="E153">
        <v>0.34292507166381619</v>
      </c>
    </row>
    <row r="154" spans="1:5" x14ac:dyDescent="0.25">
      <c r="A154">
        <f>A1_2019!C66</f>
        <v>0</v>
      </c>
      <c r="B154" t="s">
        <v>242</v>
      </c>
      <c r="C154" t="str">
        <f>VLOOKUP(A154,[3]Tabelle1!$A$2:$C$53,2,FALSE)</f>
        <v>Niedersachsen</v>
      </c>
      <c r="D154" t="str">
        <f>VLOOKUP(A154,[3]Tabelle1!$A$2:$C$53,3,FALSE)</f>
        <v>K030</v>
      </c>
      <c r="E154">
        <v>0.13980673597873736</v>
      </c>
    </row>
    <row r="155" spans="1:5" x14ac:dyDescent="0.25">
      <c r="A155">
        <f>A1_2019!C11</f>
        <v>101</v>
      </c>
      <c r="B155" t="s">
        <v>242</v>
      </c>
      <c r="C155" t="str">
        <f>VLOOKUP(A155,[3]Tabelle1!$A$2:$C$53,2,FALSE)</f>
        <v>Braunschweig Stadt</v>
      </c>
      <c r="D155" t="str">
        <f>VLOOKUP(A155,[3]Tabelle1!$A$2:$C$53,3,FALSE)</f>
        <v>K03101</v>
      </c>
    </row>
    <row r="156" spans="1:5" x14ac:dyDescent="0.25">
      <c r="A156">
        <f>A1_2019!C12</f>
        <v>102</v>
      </c>
      <c r="B156" t="s">
        <v>242</v>
      </c>
      <c r="C156" t="str">
        <f>VLOOKUP(A156,[3]Tabelle1!$A$2:$C$53,2,FALSE)</f>
        <v>Salzgitter Stadt</v>
      </c>
      <c r="D156" t="str">
        <f>VLOOKUP(A156,[3]Tabelle1!$A$2:$C$53,3,FALSE)</f>
        <v>K03102</v>
      </c>
    </row>
    <row r="157" spans="1:5" x14ac:dyDescent="0.25">
      <c r="A157">
        <f>A1_2019!C13</f>
        <v>103</v>
      </c>
      <c r="B157" t="s">
        <v>242</v>
      </c>
      <c r="C157" t="str">
        <f>VLOOKUP(A157,[3]Tabelle1!$A$2:$C$53,2,FALSE)</f>
        <v>Wolfsburg Stadt</v>
      </c>
      <c r="D157" t="str">
        <f>VLOOKUP(A157,[3]Tabelle1!$A$2:$C$53,3,FALSE)</f>
        <v>K03103</v>
      </c>
    </row>
    <row r="158" spans="1:5" x14ac:dyDescent="0.25">
      <c r="A158">
        <f>A1_2019!C14</f>
        <v>151</v>
      </c>
      <c r="B158" t="s">
        <v>242</v>
      </c>
      <c r="C158" t="str">
        <f>VLOOKUP(A158,[3]Tabelle1!$A$2:$C$53,2,FALSE)</f>
        <v>Gifhorn</v>
      </c>
      <c r="D158" t="str">
        <f>VLOOKUP(A158,[3]Tabelle1!$A$2:$C$53,3,FALSE)</f>
        <v>K03151</v>
      </c>
    </row>
    <row r="159" spans="1:5" x14ac:dyDescent="0.25">
      <c r="A159">
        <f>A1_2019!C15</f>
        <v>153</v>
      </c>
      <c r="B159" t="s">
        <v>242</v>
      </c>
      <c r="C159" t="str">
        <f>VLOOKUP(A159,[3]Tabelle1!$A$2:$C$53,2,FALSE)</f>
        <v>Goslar</v>
      </c>
      <c r="D159" t="str">
        <f>VLOOKUP(A159,[3]Tabelle1!$A$2:$C$53,3,FALSE)</f>
        <v>K03153</v>
      </c>
    </row>
    <row r="160" spans="1:5" x14ac:dyDescent="0.25">
      <c r="A160">
        <f>A1_2019!C16</f>
        <v>154</v>
      </c>
      <c r="B160" t="s">
        <v>242</v>
      </c>
      <c r="C160" t="str">
        <f>VLOOKUP(A160,[3]Tabelle1!$A$2:$C$53,2,FALSE)</f>
        <v>Helmstedt</v>
      </c>
      <c r="D160" t="str">
        <f>VLOOKUP(A160,[3]Tabelle1!$A$2:$C$53,3,FALSE)</f>
        <v>K03154</v>
      </c>
    </row>
    <row r="161" spans="1:4" x14ac:dyDescent="0.25">
      <c r="A161">
        <f>A1_2019!C17</f>
        <v>155</v>
      </c>
      <c r="B161" t="s">
        <v>242</v>
      </c>
      <c r="C161" t="str">
        <f>VLOOKUP(A161,[3]Tabelle1!$A$2:$C$53,2,FALSE)</f>
        <v>Northeim</v>
      </c>
      <c r="D161" t="str">
        <f>VLOOKUP(A161,[3]Tabelle1!$A$2:$C$53,3,FALSE)</f>
        <v>K03155</v>
      </c>
    </row>
    <row r="162" spans="1:4" x14ac:dyDescent="0.25">
      <c r="A162">
        <f>A1_2019!C18</f>
        <v>157</v>
      </c>
      <c r="B162" t="s">
        <v>242</v>
      </c>
      <c r="C162" t="str">
        <f>VLOOKUP(A162,[3]Tabelle1!$A$2:$C$53,2,FALSE)</f>
        <v>Peine</v>
      </c>
      <c r="D162" t="str">
        <f>VLOOKUP(A162,[3]Tabelle1!$A$2:$C$53,3,FALSE)</f>
        <v>K03157</v>
      </c>
    </row>
    <row r="163" spans="1:4" x14ac:dyDescent="0.25">
      <c r="A163">
        <f>A1_2019!C19</f>
        <v>158</v>
      </c>
      <c r="B163" t="s">
        <v>242</v>
      </c>
      <c r="C163" t="str">
        <f>VLOOKUP(A163,[3]Tabelle1!$A$2:$C$53,2,FALSE)</f>
        <v>Wolfenbüttel</v>
      </c>
      <c r="D163" t="str">
        <f>VLOOKUP(A163,[3]Tabelle1!$A$2:$C$53,3,FALSE)</f>
        <v>K03158</v>
      </c>
    </row>
    <row r="164" spans="1:4" x14ac:dyDescent="0.25">
      <c r="A164">
        <f>A1_2019!C20</f>
        <v>159</v>
      </c>
      <c r="B164" t="s">
        <v>242</v>
      </c>
      <c r="C164" t="str">
        <f>VLOOKUP(A164,[3]Tabelle1!$A$2:$C$53,2,FALSE)</f>
        <v>Göttingen</v>
      </c>
      <c r="D164" t="str">
        <f>VLOOKUP(A164,[3]Tabelle1!$A$2:$C$53,3,FALSE)</f>
        <v>K03159</v>
      </c>
    </row>
    <row r="165" spans="1:4" x14ac:dyDescent="0.25">
      <c r="A165">
        <f>A1_2019!C23</f>
        <v>1</v>
      </c>
      <c r="B165" t="s">
        <v>242</v>
      </c>
      <c r="C165" t="str">
        <f>VLOOKUP(A165,[3]Tabelle1!$A$2:$C$53,2,FALSE)</f>
        <v>Statistische Region Braunschweig</v>
      </c>
      <c r="D165" t="str">
        <f>VLOOKUP(A165,[3]Tabelle1!$A$2:$C$53,3,FALSE)</f>
        <v>K031</v>
      </c>
    </row>
    <row r="166" spans="1:4" x14ac:dyDescent="0.25">
      <c r="A166">
        <f>A1_2019!C24</f>
        <v>241</v>
      </c>
      <c r="B166" t="s">
        <v>242</v>
      </c>
      <c r="C166" t="str">
        <f>VLOOKUP(A166,[3]Tabelle1!$A$2:$C$53,2,FALSE)</f>
        <v>Hannover Region</v>
      </c>
      <c r="D166" t="str">
        <f>VLOOKUP(A166,[3]Tabelle1!$A$2:$C$53,3,FALSE)</f>
        <v>K03241</v>
      </c>
    </row>
    <row r="167" spans="1:4" x14ac:dyDescent="0.25">
      <c r="A167">
        <f>A1_2019!C25</f>
        <v>241001</v>
      </c>
      <c r="B167" t="s">
        <v>242</v>
      </c>
      <c r="C167" t="str">
        <f>VLOOKUP(A167,[3]Tabelle1!$A$2:$C$53,2,FALSE)</f>
        <v>Hannover Landeshauptstadt</v>
      </c>
      <c r="D167" t="str">
        <f>VLOOKUP(A167,[3]Tabelle1!$A$2:$C$53,3,FALSE)</f>
        <v>K03241001</v>
      </c>
    </row>
    <row r="168" spans="1:4" x14ac:dyDescent="0.25">
      <c r="A168">
        <f>A1_2019!C27</f>
        <v>251</v>
      </c>
      <c r="B168" t="s">
        <v>242</v>
      </c>
      <c r="C168" t="str">
        <f>VLOOKUP(A168,[3]Tabelle1!$A$2:$C$53,2,FALSE)</f>
        <v>Diepholz</v>
      </c>
      <c r="D168" t="str">
        <f>VLOOKUP(A168,[3]Tabelle1!$A$2:$C$53,3,FALSE)</f>
        <v>K03251</v>
      </c>
    </row>
    <row r="169" spans="1:4" x14ac:dyDescent="0.25">
      <c r="A169">
        <f>A1_2019!C28</f>
        <v>252</v>
      </c>
      <c r="B169" t="s">
        <v>242</v>
      </c>
      <c r="C169" t="str">
        <f>VLOOKUP(A169,[3]Tabelle1!$A$2:$C$53,2,FALSE)</f>
        <v>Hameln-Pyrmont</v>
      </c>
      <c r="D169" t="str">
        <f>VLOOKUP(A169,[3]Tabelle1!$A$2:$C$53,3,FALSE)</f>
        <v>K03252</v>
      </c>
    </row>
    <row r="170" spans="1:4" x14ac:dyDescent="0.25">
      <c r="A170">
        <f>A1_2019!C29</f>
        <v>254</v>
      </c>
      <c r="B170" t="s">
        <v>242</v>
      </c>
      <c r="C170" t="str">
        <f>VLOOKUP(A170,[3]Tabelle1!$A$2:$C$53,2,FALSE)</f>
        <v>Hildesheim</v>
      </c>
      <c r="D170" t="str">
        <f>VLOOKUP(A170,[3]Tabelle1!$A$2:$C$53,3,FALSE)</f>
        <v>K03254</v>
      </c>
    </row>
    <row r="171" spans="1:4" x14ac:dyDescent="0.25">
      <c r="A171">
        <f>A1_2019!C32</f>
        <v>255</v>
      </c>
      <c r="B171" t="s">
        <v>242</v>
      </c>
      <c r="C171" t="str">
        <f>VLOOKUP(A171,[3]Tabelle1!$A$2:$C$53,2,FALSE)</f>
        <v>Holzminden</v>
      </c>
      <c r="D171" t="str">
        <f>VLOOKUP(A171,[3]Tabelle1!$A$2:$C$53,3,FALSE)</f>
        <v>K03255</v>
      </c>
    </row>
    <row r="172" spans="1:4" x14ac:dyDescent="0.25">
      <c r="A172">
        <f>A1_2019!C33</f>
        <v>256</v>
      </c>
      <c r="B172" t="s">
        <v>242</v>
      </c>
      <c r="C172" t="str">
        <f>VLOOKUP(A172,[3]Tabelle1!$A$2:$C$53,2,FALSE)</f>
        <v>Nienburg (Weser)</v>
      </c>
      <c r="D172" t="str">
        <f>VLOOKUP(A172,[3]Tabelle1!$A$2:$C$53,3,FALSE)</f>
        <v>K03256</v>
      </c>
    </row>
    <row r="173" spans="1:4" x14ac:dyDescent="0.25">
      <c r="A173">
        <f>A1_2019!C34</f>
        <v>257</v>
      </c>
      <c r="B173" t="s">
        <v>242</v>
      </c>
      <c r="C173" t="str">
        <f>VLOOKUP(A173,[3]Tabelle1!$A$2:$C$53,2,FALSE)</f>
        <v>Schaumburg</v>
      </c>
      <c r="D173" t="str">
        <f>VLOOKUP(A173,[3]Tabelle1!$A$2:$C$53,3,FALSE)</f>
        <v>K03257</v>
      </c>
    </row>
    <row r="174" spans="1:4" x14ac:dyDescent="0.25">
      <c r="A174">
        <f>A1_2019!C35</f>
        <v>2</v>
      </c>
      <c r="B174" t="s">
        <v>242</v>
      </c>
      <c r="C174" t="str">
        <f>VLOOKUP(A174,[3]Tabelle1!$A$2:$C$53,2,FALSE)</f>
        <v>Statistische Region Hannover</v>
      </c>
      <c r="D174" t="str">
        <f>VLOOKUP(A174,[3]Tabelle1!$A$2:$C$53,3,FALSE)</f>
        <v>K032</v>
      </c>
    </row>
    <row r="175" spans="1:4" x14ac:dyDescent="0.25">
      <c r="A175">
        <f>A1_2019!C36</f>
        <v>351</v>
      </c>
      <c r="B175" t="s">
        <v>242</v>
      </c>
      <c r="C175" t="str">
        <f>VLOOKUP(A175,[3]Tabelle1!$A$2:$C$53,2,FALSE)</f>
        <v>Celle</v>
      </c>
      <c r="D175" t="str">
        <f>VLOOKUP(A175,[3]Tabelle1!$A$2:$C$53,3,FALSE)</f>
        <v>K03351</v>
      </c>
    </row>
    <row r="176" spans="1:4" x14ac:dyDescent="0.25">
      <c r="A176">
        <f>A1_2019!C37</f>
        <v>352</v>
      </c>
      <c r="B176" t="s">
        <v>242</v>
      </c>
      <c r="C176" t="str">
        <f>VLOOKUP(A176,[3]Tabelle1!$A$2:$C$53,2,FALSE)</f>
        <v>Cuxhaven</v>
      </c>
      <c r="D176" t="str">
        <f>VLOOKUP(A176,[3]Tabelle1!$A$2:$C$53,3,FALSE)</f>
        <v>K03352</v>
      </c>
    </row>
    <row r="177" spans="1:4" x14ac:dyDescent="0.25">
      <c r="A177">
        <f>A1_2019!C38</f>
        <v>353</v>
      </c>
      <c r="B177" t="s">
        <v>242</v>
      </c>
      <c r="C177" t="str">
        <f>VLOOKUP(A177,[3]Tabelle1!$A$2:$C$53,2,FALSE)</f>
        <v>Harburg</v>
      </c>
      <c r="D177" t="str">
        <f>VLOOKUP(A177,[3]Tabelle1!$A$2:$C$53,3,FALSE)</f>
        <v>K03353</v>
      </c>
    </row>
    <row r="178" spans="1:4" x14ac:dyDescent="0.25">
      <c r="A178">
        <f>A1_2019!C39</f>
        <v>354</v>
      </c>
      <c r="B178" t="s">
        <v>242</v>
      </c>
      <c r="C178" t="str">
        <f>VLOOKUP(A178,[3]Tabelle1!$A$2:$C$53,2,FALSE)</f>
        <v>Lüchow-Dannenberg</v>
      </c>
      <c r="D178" t="str">
        <f>VLOOKUP(A178,[3]Tabelle1!$A$2:$C$53,3,FALSE)</f>
        <v>K03354</v>
      </c>
    </row>
    <row r="179" spans="1:4" x14ac:dyDescent="0.25">
      <c r="A179">
        <f>A1_2019!C40</f>
        <v>355</v>
      </c>
      <c r="B179" t="s">
        <v>242</v>
      </c>
      <c r="C179" t="str">
        <f>VLOOKUP(A179,[3]Tabelle1!$A$2:$C$53,2,FALSE)</f>
        <v>Lüneburg</v>
      </c>
      <c r="D179" t="str">
        <f>VLOOKUP(A179,[3]Tabelle1!$A$2:$C$53,3,FALSE)</f>
        <v>K03355</v>
      </c>
    </row>
    <row r="180" spans="1:4" x14ac:dyDescent="0.25">
      <c r="A180">
        <f>A1_2019!C41</f>
        <v>356</v>
      </c>
      <c r="B180" t="s">
        <v>242</v>
      </c>
      <c r="C180" t="str">
        <f>VLOOKUP(A180,[3]Tabelle1!$A$2:$C$53,2,FALSE)</f>
        <v>Osterholz</v>
      </c>
      <c r="D180" t="str">
        <f>VLOOKUP(A180,[3]Tabelle1!$A$2:$C$53,3,FALSE)</f>
        <v>K03356</v>
      </c>
    </row>
    <row r="181" spans="1:4" x14ac:dyDescent="0.25">
      <c r="A181">
        <f>A1_2019!C42</f>
        <v>357</v>
      </c>
      <c r="B181" t="s">
        <v>242</v>
      </c>
      <c r="C181" t="str">
        <f>VLOOKUP(A181,[3]Tabelle1!$A$2:$C$53,2,FALSE)</f>
        <v>Rotenburg (Wümme)</v>
      </c>
      <c r="D181" t="str">
        <f>VLOOKUP(A181,[3]Tabelle1!$A$2:$C$53,3,FALSE)</f>
        <v>K03357</v>
      </c>
    </row>
    <row r="182" spans="1:4" x14ac:dyDescent="0.25">
      <c r="A182">
        <f>A1_2019!C43</f>
        <v>358</v>
      </c>
      <c r="B182" t="s">
        <v>242</v>
      </c>
      <c r="C182" t="str">
        <f>VLOOKUP(A182,[3]Tabelle1!$A$2:$C$53,2,FALSE)</f>
        <v>Heidekreis</v>
      </c>
      <c r="D182" t="str">
        <f>VLOOKUP(A182,[3]Tabelle1!$A$2:$C$53,3,FALSE)</f>
        <v>K03358</v>
      </c>
    </row>
    <row r="183" spans="1:4" x14ac:dyDescent="0.25">
      <c r="A183">
        <f>A1_2019!C44</f>
        <v>359</v>
      </c>
      <c r="B183" t="s">
        <v>242</v>
      </c>
      <c r="C183" t="str">
        <f>VLOOKUP(A183,[3]Tabelle1!$A$2:$C$53,2,FALSE)</f>
        <v>Stade</v>
      </c>
      <c r="D183" t="str">
        <f>VLOOKUP(A183,[3]Tabelle1!$A$2:$C$53,3,FALSE)</f>
        <v>K03359</v>
      </c>
    </row>
    <row r="184" spans="1:4" x14ac:dyDescent="0.25">
      <c r="A184">
        <f>A1_2019!C45</f>
        <v>360</v>
      </c>
      <c r="B184" t="s">
        <v>242</v>
      </c>
      <c r="C184" t="str">
        <f>VLOOKUP(A184,[3]Tabelle1!$A$2:$C$53,2,FALSE)</f>
        <v>Uelzen</v>
      </c>
      <c r="D184" t="str">
        <f>VLOOKUP(A184,[3]Tabelle1!$A$2:$C$53,3,FALSE)</f>
        <v>K03360</v>
      </c>
    </row>
    <row r="185" spans="1:4" x14ac:dyDescent="0.25">
      <c r="A185">
        <f>A1_2019!C46</f>
        <v>361</v>
      </c>
      <c r="B185" t="s">
        <v>242</v>
      </c>
      <c r="C185" t="str">
        <f>VLOOKUP(A185,[3]Tabelle1!$A$2:$C$53,2,FALSE)</f>
        <v>Verden</v>
      </c>
      <c r="D185" t="str">
        <f>VLOOKUP(A185,[3]Tabelle1!$A$2:$C$53,3,FALSE)</f>
        <v>K03361</v>
      </c>
    </row>
    <row r="186" spans="1:4" x14ac:dyDescent="0.25">
      <c r="A186">
        <f>A1_2019!C47</f>
        <v>3</v>
      </c>
      <c r="B186" t="s">
        <v>242</v>
      </c>
      <c r="C186" t="str">
        <f>VLOOKUP(A186,[3]Tabelle1!$A$2:$C$53,2,FALSE)</f>
        <v>Statistische Region Lüneburg</v>
      </c>
      <c r="D186" t="str">
        <f>VLOOKUP(A186,[3]Tabelle1!$A$2:$C$53,3,FALSE)</f>
        <v>K033</v>
      </c>
    </row>
    <row r="187" spans="1:4" x14ac:dyDescent="0.25">
      <c r="A187">
        <f>A1_2019!C48</f>
        <v>401</v>
      </c>
      <c r="B187" t="s">
        <v>242</v>
      </c>
      <c r="C187" t="str">
        <f>VLOOKUP(A187,[3]Tabelle1!$A$2:$C$53,2,FALSE)</f>
        <v>Delmenhorst.Stadt</v>
      </c>
      <c r="D187" t="str">
        <f>VLOOKUP(A187,[3]Tabelle1!$A$2:$C$53,3,FALSE)</f>
        <v>K03401</v>
      </c>
    </row>
    <row r="188" spans="1:4" x14ac:dyDescent="0.25">
      <c r="A188">
        <f>A1_2019!C49</f>
        <v>402</v>
      </c>
      <c r="B188" t="s">
        <v>242</v>
      </c>
      <c r="C188" t="str">
        <f>VLOOKUP(A188,[3]Tabelle1!$A$2:$C$53,2,FALSE)</f>
        <v>Emden Stadt</v>
      </c>
      <c r="D188" t="str">
        <f>VLOOKUP(A188,[3]Tabelle1!$A$2:$C$53,3,FALSE)</f>
        <v>K03402</v>
      </c>
    </row>
    <row r="189" spans="1:4" x14ac:dyDescent="0.25">
      <c r="A189">
        <f>A1_2019!C50</f>
        <v>403</v>
      </c>
      <c r="B189" t="s">
        <v>242</v>
      </c>
      <c r="C189" t="str">
        <f>VLOOKUP(A189,[3]Tabelle1!$A$2:$C$53,2,FALSE)</f>
        <v>Oldenburg (Oldb) Stadt</v>
      </c>
      <c r="D189" t="str">
        <f>VLOOKUP(A189,[3]Tabelle1!$A$2:$C$53,3,FALSE)</f>
        <v>K03403</v>
      </c>
    </row>
    <row r="190" spans="1:4" x14ac:dyDescent="0.25">
      <c r="A190">
        <f>A1_2019!C51</f>
        <v>404</v>
      </c>
      <c r="B190" t="s">
        <v>242</v>
      </c>
      <c r="C190" t="str">
        <f>VLOOKUP(A190,[3]Tabelle1!$A$2:$C$53,2,FALSE)</f>
        <v>Osnabrück Stadt</v>
      </c>
      <c r="D190" t="str">
        <f>VLOOKUP(A190,[3]Tabelle1!$A$2:$C$53,3,FALSE)</f>
        <v>K03404</v>
      </c>
    </row>
    <row r="191" spans="1:4" x14ac:dyDescent="0.25">
      <c r="A191">
        <f>A1_2019!C52</f>
        <v>405</v>
      </c>
      <c r="B191" t="s">
        <v>242</v>
      </c>
      <c r="C191" t="str">
        <f>VLOOKUP(A191,[3]Tabelle1!$A$2:$C$53,2,FALSE)</f>
        <v>Wilhelmshaven Stadt</v>
      </c>
      <c r="D191" t="str">
        <f>VLOOKUP(A191,[3]Tabelle1!$A$2:$C$53,3,FALSE)</f>
        <v>K03405</v>
      </c>
    </row>
    <row r="192" spans="1:4" x14ac:dyDescent="0.25">
      <c r="A192">
        <f>A1_2019!C53</f>
        <v>451</v>
      </c>
      <c r="B192" t="s">
        <v>242</v>
      </c>
      <c r="C192" t="str">
        <f>VLOOKUP(A192,[3]Tabelle1!$A$2:$C$53,2,FALSE)</f>
        <v>Ammerland</v>
      </c>
      <c r="D192" t="str">
        <f>VLOOKUP(A192,[3]Tabelle1!$A$2:$C$53,3,FALSE)</f>
        <v>K03451</v>
      </c>
    </row>
    <row r="193" spans="1:4" x14ac:dyDescent="0.25">
      <c r="A193">
        <f>A1_2019!C54</f>
        <v>452</v>
      </c>
      <c r="B193" t="s">
        <v>242</v>
      </c>
      <c r="C193" t="str">
        <f>VLOOKUP(A193,[3]Tabelle1!$A$2:$C$53,2,FALSE)</f>
        <v>Aurich</v>
      </c>
      <c r="D193" t="str">
        <f>VLOOKUP(A193,[3]Tabelle1!$A$2:$C$53,3,FALSE)</f>
        <v>K03452</v>
      </c>
    </row>
    <row r="194" spans="1:4" x14ac:dyDescent="0.25">
      <c r="A194">
        <f>A1_2019!C55</f>
        <v>453</v>
      </c>
      <c r="B194" t="s">
        <v>242</v>
      </c>
      <c r="C194" t="str">
        <f>VLOOKUP(A194,[3]Tabelle1!$A$2:$C$53,2,FALSE)</f>
        <v>Cloppenburg</v>
      </c>
      <c r="D194" t="str">
        <f>VLOOKUP(A194,[3]Tabelle1!$A$2:$C$53,3,FALSE)</f>
        <v>K03453</v>
      </c>
    </row>
    <row r="195" spans="1:4" x14ac:dyDescent="0.25">
      <c r="A195">
        <f>A1_2019!C56</f>
        <v>454</v>
      </c>
      <c r="B195" t="s">
        <v>242</v>
      </c>
      <c r="C195" t="str">
        <f>VLOOKUP(A195,[3]Tabelle1!$A$2:$C$53,2,FALSE)</f>
        <v>Emsland</v>
      </c>
      <c r="D195" t="str">
        <f>VLOOKUP(A195,[3]Tabelle1!$A$2:$C$53,3,FALSE)</f>
        <v>K03454</v>
      </c>
    </row>
    <row r="196" spans="1:4" x14ac:dyDescent="0.25">
      <c r="A196">
        <f>A1_2019!C57</f>
        <v>455</v>
      </c>
      <c r="B196" t="s">
        <v>242</v>
      </c>
      <c r="C196" t="str">
        <f>VLOOKUP(A196,[3]Tabelle1!$A$2:$C$53,2,FALSE)</f>
        <v>Friesland</v>
      </c>
      <c r="D196" t="str">
        <f>VLOOKUP(A196,[3]Tabelle1!$A$2:$C$53,3,FALSE)</f>
        <v>K03455</v>
      </c>
    </row>
    <row r="197" spans="1:4" x14ac:dyDescent="0.25">
      <c r="A197">
        <f>A1_2019!C58</f>
        <v>456</v>
      </c>
      <c r="B197" t="s">
        <v>242</v>
      </c>
      <c r="C197" t="str">
        <f>VLOOKUP(A197,[3]Tabelle1!$A$2:$C$53,2,FALSE)</f>
        <v>Grafschaft Bentheim</v>
      </c>
      <c r="D197" t="str">
        <f>VLOOKUP(A197,[3]Tabelle1!$A$2:$C$53,3,FALSE)</f>
        <v>K03456</v>
      </c>
    </row>
    <row r="198" spans="1:4" x14ac:dyDescent="0.25">
      <c r="A198">
        <f>A1_2019!C59</f>
        <v>457</v>
      </c>
      <c r="B198" t="s">
        <v>242</v>
      </c>
      <c r="C198" t="str">
        <f>VLOOKUP(A198,[3]Tabelle1!$A$2:$C$53,2,FALSE)</f>
        <v>Leer</v>
      </c>
      <c r="D198" t="str">
        <f>VLOOKUP(A198,[3]Tabelle1!$A$2:$C$53,3,FALSE)</f>
        <v>K03457</v>
      </c>
    </row>
    <row r="199" spans="1:4" x14ac:dyDescent="0.25">
      <c r="A199">
        <f>A1_2019!C60</f>
        <v>458</v>
      </c>
      <c r="B199" t="s">
        <v>242</v>
      </c>
      <c r="C199" t="str">
        <f>VLOOKUP(A199,[3]Tabelle1!$A$2:$C$53,2,FALSE)</f>
        <v>Oldenburg</v>
      </c>
      <c r="D199" t="str">
        <f>VLOOKUP(A199,[3]Tabelle1!$A$2:$C$53,3,FALSE)</f>
        <v>K03458</v>
      </c>
    </row>
    <row r="200" spans="1:4" x14ac:dyDescent="0.25">
      <c r="A200">
        <f>A1_2019!C61</f>
        <v>459</v>
      </c>
      <c r="B200" t="s">
        <v>242</v>
      </c>
      <c r="C200" t="str">
        <f>VLOOKUP(A200,[3]Tabelle1!$A$2:$C$53,2,FALSE)</f>
        <v>Osnabrück</v>
      </c>
      <c r="D200" t="str">
        <f>VLOOKUP(A200,[3]Tabelle1!$A$2:$C$53,3,FALSE)</f>
        <v>K03459</v>
      </c>
    </row>
    <row r="201" spans="1:4" x14ac:dyDescent="0.25">
      <c r="A201">
        <f>A1_2019!C62</f>
        <v>460</v>
      </c>
      <c r="B201" t="s">
        <v>242</v>
      </c>
      <c r="C201" t="str">
        <f>VLOOKUP(A201,[3]Tabelle1!$A$2:$C$53,2,FALSE)</f>
        <v>Vechta</v>
      </c>
      <c r="D201" t="str">
        <f>VLOOKUP(A201,[3]Tabelle1!$A$2:$C$53,3,FALSE)</f>
        <v>K03460</v>
      </c>
    </row>
    <row r="202" spans="1:4" x14ac:dyDescent="0.25">
      <c r="A202">
        <f>A1_2019!C63</f>
        <v>461</v>
      </c>
      <c r="B202" t="s">
        <v>242</v>
      </c>
      <c r="C202" t="str">
        <f>VLOOKUP(A202,[3]Tabelle1!$A$2:$C$53,2,FALSE)</f>
        <v>Wesermarsch</v>
      </c>
      <c r="D202" t="str">
        <f>VLOOKUP(A202,[3]Tabelle1!$A$2:$C$53,3,FALSE)</f>
        <v>K03461</v>
      </c>
    </row>
    <row r="203" spans="1:4" x14ac:dyDescent="0.25">
      <c r="A203">
        <f>A1_2019!C64</f>
        <v>462</v>
      </c>
      <c r="B203" t="s">
        <v>242</v>
      </c>
      <c r="C203" t="str">
        <f>VLOOKUP(A203,[3]Tabelle1!$A$2:$C$53,2,FALSE)</f>
        <v>Wittmund</v>
      </c>
      <c r="D203" t="str">
        <f>VLOOKUP(A203,[3]Tabelle1!$A$2:$C$53,3,FALSE)</f>
        <v>K03462</v>
      </c>
    </row>
    <row r="204" spans="1:4" x14ac:dyDescent="0.25">
      <c r="A204">
        <f>A1_2019!C65</f>
        <v>4</v>
      </c>
      <c r="B204" t="s">
        <v>242</v>
      </c>
      <c r="C204" t="str">
        <f>VLOOKUP(A204,[3]Tabelle1!$A$2:$C$53,2,FALSE)</f>
        <v>Statistische Region Weser-Ems</v>
      </c>
      <c r="D204" t="str">
        <f>VLOOKUP(A204,[3]Tabelle1!$A$2:$C$53,3,FALSE)</f>
        <v>K034</v>
      </c>
    </row>
    <row r="205" spans="1:4" x14ac:dyDescent="0.25">
      <c r="A205">
        <f>A1_2019!C66</f>
        <v>0</v>
      </c>
      <c r="B205" t="s">
        <v>242</v>
      </c>
      <c r="C205" t="str">
        <f>VLOOKUP(A205,[3]Tabelle1!$A$2:$C$53,2,FALSE)</f>
        <v>Niedersachsen</v>
      </c>
      <c r="D205" t="str">
        <f>VLOOKUP(A205,[3]Tabelle1!$A$2:$C$53,3,FALSE)</f>
        <v>K030</v>
      </c>
    </row>
  </sheetData>
  <autoFilter ref="A1:E205" xr:uid="{00000000-0009-0000-0000-000005000000}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C3:V79"/>
  <sheetViews>
    <sheetView topLeftCell="C1" zoomScale="115" zoomScaleNormal="115" workbookViewId="0">
      <selection activeCell="C1" sqref="A1:XFD1048576"/>
    </sheetView>
  </sheetViews>
  <sheetFormatPr baseColWidth="10" defaultRowHeight="15" x14ac:dyDescent="0.25"/>
  <cols>
    <col min="1" max="2" width="0" hidden="1" customWidth="1"/>
    <col min="4" max="4" width="31.85546875" bestFit="1" customWidth="1"/>
    <col min="5" max="17" width="11.5703125" customWidth="1"/>
  </cols>
  <sheetData>
    <row r="3" spans="3:22" ht="30" customHeight="1" x14ac:dyDescent="0.25">
      <c r="C3" s="42" t="s">
        <v>185</v>
      </c>
    </row>
    <row r="7" spans="3:22" ht="8.25" customHeight="1" x14ac:dyDescent="0.25">
      <c r="C7" s="112" t="s">
        <v>186</v>
      </c>
      <c r="D7" s="98" t="s">
        <v>85</v>
      </c>
      <c r="E7" s="104" t="s">
        <v>86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15"/>
      <c r="T7" s="104" t="s">
        <v>87</v>
      </c>
      <c r="U7" s="105"/>
      <c r="V7" s="105"/>
    </row>
    <row r="8" spans="3:22" ht="8.25" customHeight="1" x14ac:dyDescent="0.25">
      <c r="C8" s="113"/>
      <c r="D8" s="99"/>
      <c r="E8" s="6">
        <v>2005</v>
      </c>
      <c r="F8" s="6">
        <v>2006</v>
      </c>
      <c r="G8" s="6">
        <v>2007</v>
      </c>
      <c r="H8" s="6">
        <v>2008</v>
      </c>
      <c r="I8" s="16">
        <v>2009</v>
      </c>
      <c r="J8" s="16">
        <v>2010</v>
      </c>
      <c r="K8" s="16">
        <v>2011</v>
      </c>
      <c r="L8" s="16">
        <v>2012</v>
      </c>
      <c r="M8" s="16">
        <v>2013</v>
      </c>
      <c r="N8" s="16">
        <v>2014</v>
      </c>
      <c r="O8" s="16">
        <v>2015</v>
      </c>
      <c r="P8" s="16">
        <v>2016</v>
      </c>
      <c r="Q8" s="16">
        <v>2017</v>
      </c>
      <c r="R8" s="16">
        <v>2018</v>
      </c>
      <c r="S8" s="16">
        <v>2019</v>
      </c>
      <c r="T8" s="16" t="s">
        <v>233</v>
      </c>
      <c r="U8" s="14" t="s">
        <v>234</v>
      </c>
      <c r="V8" s="14" t="s">
        <v>235</v>
      </c>
    </row>
    <row r="9" spans="3:22" ht="8.25" customHeight="1" x14ac:dyDescent="0.25">
      <c r="C9" s="114"/>
      <c r="D9" s="100"/>
      <c r="E9" s="104" t="s">
        <v>91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15"/>
      <c r="T9" s="104" t="s">
        <v>92</v>
      </c>
      <c r="U9" s="105"/>
      <c r="V9" s="105"/>
    </row>
    <row r="10" spans="3:22" ht="8.25" customHeight="1" x14ac:dyDescent="0.25">
      <c r="D10" s="38" t="str">
        <f>A1_2017!D7</f>
        <v>1</v>
      </c>
      <c r="E10" s="38" t="str">
        <f>A1_2017!E7</f>
        <v>2</v>
      </c>
      <c r="F10" s="38" t="str">
        <f>A1_2017!F7</f>
        <v>3</v>
      </c>
      <c r="G10" s="38" t="str">
        <f>A1_2017!G7</f>
        <v>4</v>
      </c>
      <c r="H10" s="38" t="str">
        <f>A1_2017!H7</f>
        <v>5</v>
      </c>
      <c r="I10" s="38" t="str">
        <f>A1_2017!I7</f>
        <v>6</v>
      </c>
      <c r="J10" s="38" t="str">
        <f>A1_2017!J7</f>
        <v>7</v>
      </c>
      <c r="K10" s="38" t="str">
        <f>A1_2017!K7</f>
        <v>8</v>
      </c>
      <c r="L10" s="38" t="str">
        <f>A1_2017!L7</f>
        <v>9</v>
      </c>
      <c r="M10" s="38" t="str">
        <f>A1_2017!M7</f>
        <v>10</v>
      </c>
      <c r="N10" s="38" t="str">
        <f>A1_2017!N7</f>
        <v>11</v>
      </c>
      <c r="O10" s="38" t="str">
        <f>A1_2017!O7</f>
        <v>12</v>
      </c>
      <c r="P10" s="38" t="str">
        <f>A1_2017!P7</f>
        <v>13</v>
      </c>
      <c r="Q10" s="38" t="str">
        <f>A1_2017!Q7</f>
        <v>14</v>
      </c>
      <c r="R10" s="38">
        <v>15</v>
      </c>
      <c r="S10" s="38" t="str">
        <f>A1_2017!S7</f>
        <v>16</v>
      </c>
      <c r="T10" s="38" t="str">
        <f>A1_2017!T7</f>
        <v>17</v>
      </c>
      <c r="U10" s="38">
        <v>18</v>
      </c>
      <c r="V10" s="38">
        <v>19</v>
      </c>
    </row>
    <row r="11" spans="3:22" ht="8.25" customHeight="1" x14ac:dyDescent="0.25">
      <c r="C11" s="47">
        <v>101</v>
      </c>
      <c r="D11" s="40" t="str">
        <f>VLOOKUP(C11,A1_Berechnung!$C$6:$D$61,2,FALSE)</f>
        <v>Braunschweig,Stadt</v>
      </c>
      <c r="E11" s="37">
        <f>A1_Berechnung!E6</f>
        <v>245273</v>
      </c>
      <c r="F11" s="37">
        <f>A1_Berechnung!F6</f>
        <v>245467</v>
      </c>
      <c r="G11" s="37">
        <f>A1_Berechnung!G6</f>
        <v>245810</v>
      </c>
      <c r="H11" s="37">
        <f>A1_Berechnung!H6</f>
        <v>246012</v>
      </c>
      <c r="I11" s="37">
        <f>A1_Berechnung!I6</f>
        <v>247400</v>
      </c>
      <c r="J11" s="37">
        <f>A1_Berechnung!J6</f>
        <v>248867</v>
      </c>
      <c r="K11" s="37">
        <f>A1_Berechnung!K6</f>
        <v>243829</v>
      </c>
      <c r="L11" s="37">
        <f>A1_Berechnung!L6</f>
        <v>245798</v>
      </c>
      <c r="M11" s="37">
        <f>A1_Berechnung!M6</f>
        <v>247227</v>
      </c>
      <c r="N11" s="37">
        <f>A1_Berechnung!N6</f>
        <v>248502</v>
      </c>
      <c r="O11" s="37">
        <f>A1_Berechnung!O6</f>
        <v>251364</v>
      </c>
      <c r="P11" s="37">
        <f>A1_Berechnung!P6</f>
        <v>248667</v>
      </c>
      <c r="Q11" s="37">
        <f>A1_Berechnung!Q6</f>
        <v>248023</v>
      </c>
      <c r="R11" s="37">
        <f>A1_Berechnung!R6</f>
        <v>248292</v>
      </c>
      <c r="S11" s="69">
        <f>VLOOKUP(C11,A1_Berechnung!$C$6:$V$61,17,FALSE)</f>
        <v>249406</v>
      </c>
      <c r="T11" s="70">
        <f>VLOOKUP(C11,A1_Berechnung!$C$6:$V$61,18,FALSE)</f>
        <v>1.6850611359587073</v>
      </c>
      <c r="U11" s="70">
        <f>VLOOKUP(C11,A1_Berechnung!$C$6:$V$61,19,FALSE)</f>
        <v>0.36377976837208553</v>
      </c>
      <c r="V11" s="70">
        <f>VLOOKUP(C11,A1_Berechnung!$C$6:$V$61,20,FALSE)</f>
        <v>0.44866528120116639</v>
      </c>
    </row>
    <row r="12" spans="3:22" ht="8.25" customHeight="1" x14ac:dyDescent="0.25">
      <c r="C12" s="47">
        <v>102</v>
      </c>
      <c r="D12" s="40" t="str">
        <f>VLOOKUP(C12,A1_Berechnung!$C$6:$D$61,2,FALSE)</f>
        <v>Salzgitter,Stadt</v>
      </c>
      <c r="E12" s="37">
        <f>A1_Berechnung!E7</f>
        <v>107726</v>
      </c>
      <c r="F12" s="37">
        <f>A1_Berechnung!F7</f>
        <v>106665</v>
      </c>
      <c r="G12" s="37">
        <f>A1_Berechnung!G7</f>
        <v>105320</v>
      </c>
      <c r="H12" s="37">
        <f>A1_Berechnung!H7</f>
        <v>104423</v>
      </c>
      <c r="I12" s="37">
        <f>A1_Berechnung!I7</f>
        <v>103446</v>
      </c>
      <c r="J12" s="37">
        <f>A1_Berechnung!J7</f>
        <v>102394</v>
      </c>
      <c r="K12" s="37">
        <f>A1_Berechnung!K7</f>
        <v>98588</v>
      </c>
      <c r="L12" s="37">
        <f>A1_Berechnung!L7</f>
        <v>98095</v>
      </c>
      <c r="M12" s="37">
        <f>A1_Berechnung!M7</f>
        <v>98197</v>
      </c>
      <c r="N12" s="37">
        <f>A1_Berechnung!N7</f>
        <v>98966</v>
      </c>
      <c r="O12" s="37">
        <f>A1_Berechnung!O7</f>
        <v>101079</v>
      </c>
      <c r="P12" s="37">
        <f>A1_Berechnung!P7</f>
        <v>103668</v>
      </c>
      <c r="Q12" s="37">
        <f>A1_Berechnung!Q7</f>
        <v>104548</v>
      </c>
      <c r="R12" s="37">
        <f>A1_Berechnung!R7</f>
        <v>104948</v>
      </c>
      <c r="S12" s="69">
        <f>VLOOKUP(C12,A1_Berechnung!$C$6:$V$61,17,FALSE)</f>
        <v>104291</v>
      </c>
      <c r="T12" s="70">
        <f>VLOOKUP(C12,A1_Berechnung!$C$6:$V$61,18,FALSE)</f>
        <v>-3.1886452666951342</v>
      </c>
      <c r="U12" s="70">
        <f>VLOOKUP(C12,A1_Berechnung!$C$6:$V$61,19,FALSE)</f>
        <v>5.3806357739021484</v>
      </c>
      <c r="V12" s="70">
        <f>VLOOKUP(C12,A1_Berechnung!$C$6:$V$61,20,FALSE)</f>
        <v>-0.62602431680451276</v>
      </c>
    </row>
    <row r="13" spans="3:22" ht="8.25" customHeight="1" x14ac:dyDescent="0.25">
      <c r="C13" s="47">
        <v>103</v>
      </c>
      <c r="D13" s="40" t="str">
        <f>VLOOKUP(C13,A1_Berechnung!$C$6:$D$61,2,FALSE)</f>
        <v>Wolfsburg,Stadt</v>
      </c>
      <c r="E13" s="37">
        <f>A1_Berechnung!E8</f>
        <v>121199</v>
      </c>
      <c r="F13" s="37">
        <f>A1_Berechnung!F8</f>
        <v>120493</v>
      </c>
      <c r="G13" s="37">
        <f>A1_Berechnung!G8</f>
        <v>120009</v>
      </c>
      <c r="H13" s="37">
        <f>A1_Berechnung!H8</f>
        <v>120538</v>
      </c>
      <c r="I13" s="37">
        <f>A1_Berechnung!I8</f>
        <v>121109</v>
      </c>
      <c r="J13" s="37">
        <f>A1_Berechnung!J8</f>
        <v>121451</v>
      </c>
      <c r="K13" s="37">
        <f>A1_Berechnung!K8</f>
        <v>120889</v>
      </c>
      <c r="L13" s="37">
        <f>A1_Berechnung!L8</f>
        <v>121758</v>
      </c>
      <c r="M13" s="37">
        <f>A1_Berechnung!M8</f>
        <v>122457</v>
      </c>
      <c r="N13" s="37">
        <f>A1_Berechnung!N8</f>
        <v>123027</v>
      </c>
      <c r="O13" s="37">
        <f>A1_Berechnung!O8</f>
        <v>124045</v>
      </c>
      <c r="P13" s="37">
        <f>A1_Berechnung!P8</f>
        <v>123909</v>
      </c>
      <c r="Q13" s="37">
        <f>A1_Berechnung!Q8</f>
        <v>123914</v>
      </c>
      <c r="R13" s="37">
        <f>A1_Berechnung!R8</f>
        <v>124151</v>
      </c>
      <c r="S13" s="69">
        <f>VLOOKUP(C13,A1_Berechnung!$C$6:$V$61,17,FALSE)</f>
        <v>124371</v>
      </c>
      <c r="T13" s="70">
        <f>VLOOKUP(C13,A1_Berechnung!$C$6:$V$61,18,FALSE)</f>
        <v>2.6171833100933175</v>
      </c>
      <c r="U13" s="70">
        <f>VLOOKUP(C13,A1_Berechnung!$C$6:$V$61,19,FALSE)</f>
        <v>1.0924431222414592</v>
      </c>
      <c r="V13" s="70">
        <f>VLOOKUP(C13,A1_Berechnung!$C$6:$V$61,20,FALSE)</f>
        <v>0.1772035666245137</v>
      </c>
    </row>
    <row r="14" spans="3:22" ht="8.25" customHeight="1" x14ac:dyDescent="0.25">
      <c r="C14" s="47">
        <v>151</v>
      </c>
      <c r="D14" s="40" t="str">
        <f>VLOOKUP(C14,A1_Berechnung!$C$6:$D$61,2,FALSE)</f>
        <v>Gifhorn</v>
      </c>
      <c r="E14" s="37">
        <f>A1_Berechnung!E9</f>
        <v>175298</v>
      </c>
      <c r="F14" s="37">
        <f>A1_Berechnung!F9</f>
        <v>174974</v>
      </c>
      <c r="G14" s="37">
        <f>A1_Berechnung!G9</f>
        <v>174401</v>
      </c>
      <c r="H14" s="37">
        <f>A1_Berechnung!H9</f>
        <v>173765</v>
      </c>
      <c r="I14" s="37">
        <f>A1_Berechnung!I9</f>
        <v>173223</v>
      </c>
      <c r="J14" s="37">
        <f>A1_Berechnung!J9</f>
        <v>172643</v>
      </c>
      <c r="K14" s="37">
        <f>A1_Berechnung!K9</f>
        <v>170865</v>
      </c>
      <c r="L14" s="37">
        <f>A1_Berechnung!L9</f>
        <v>171015</v>
      </c>
      <c r="M14" s="37">
        <f>A1_Berechnung!M9</f>
        <v>171475</v>
      </c>
      <c r="N14" s="37">
        <f>A1_Berechnung!N9</f>
        <v>172541</v>
      </c>
      <c r="O14" s="37">
        <f>A1_Berechnung!O9</f>
        <v>174205</v>
      </c>
      <c r="P14" s="37">
        <f>A1_Berechnung!P9</f>
        <v>174749</v>
      </c>
      <c r="Q14" s="37">
        <f>A1_Berechnung!Q9</f>
        <v>175079</v>
      </c>
      <c r="R14" s="37">
        <f>A1_Berechnung!R9</f>
        <v>175920</v>
      </c>
      <c r="S14" s="69">
        <f>VLOOKUP(C14,A1_Berechnung!$C$6:$V$61,17,FALSE)</f>
        <v>176523</v>
      </c>
      <c r="T14" s="70">
        <f>VLOOKUP(C14,A1_Berechnung!$C$6:$V$61,18,FALSE)</f>
        <v>0.69881002635512102</v>
      </c>
      <c r="U14" s="70">
        <f>VLOOKUP(C14,A1_Berechnung!$C$6:$V$61,19,FALSE)</f>
        <v>2.307857262911424</v>
      </c>
      <c r="V14" s="70">
        <f>VLOOKUP(C14,A1_Berechnung!$C$6:$V$61,20,FALSE)</f>
        <v>0.3427694406548431</v>
      </c>
    </row>
    <row r="15" spans="3:22" ht="8.25" customHeight="1" x14ac:dyDescent="0.25">
      <c r="C15" s="47">
        <v>153</v>
      </c>
      <c r="D15" s="40" t="str">
        <f>VLOOKUP(C15,A1_Berechnung!$C$6:$D$61,2,FALSE)</f>
        <v>Goslar</v>
      </c>
      <c r="E15" s="37">
        <f>A1_Berechnung!E10</f>
        <v>151452</v>
      </c>
      <c r="F15" s="37">
        <f>A1_Berechnung!F10</f>
        <v>149656</v>
      </c>
      <c r="G15" s="37">
        <f>A1_Berechnung!G10</f>
        <v>148091</v>
      </c>
      <c r="H15" s="37">
        <f>A1_Berechnung!H10</f>
        <v>146187</v>
      </c>
      <c r="I15" s="37">
        <f>A1_Berechnung!I10</f>
        <v>144680</v>
      </c>
      <c r="J15" s="37">
        <f>A1_Berechnung!J10</f>
        <v>143014</v>
      </c>
      <c r="K15" s="37">
        <f>A1_Berechnung!K10</f>
        <v>139575</v>
      </c>
      <c r="L15" s="37">
        <f>A1_Berechnung!L10</f>
        <v>138655</v>
      </c>
      <c r="M15" s="37">
        <f>A1_Berechnung!M10</f>
        <v>137833</v>
      </c>
      <c r="N15" s="37">
        <f>A1_Berechnung!N10</f>
        <v>137256</v>
      </c>
      <c r="O15" s="37">
        <f>A1_Berechnung!O10</f>
        <v>138236</v>
      </c>
      <c r="P15" s="37">
        <f>A1_Berechnung!P10</f>
        <v>137979</v>
      </c>
      <c r="Q15" s="37">
        <f>A1_Berechnung!Q10</f>
        <v>137563</v>
      </c>
      <c r="R15" s="37">
        <f>A1_Berechnung!R10</f>
        <v>137014</v>
      </c>
      <c r="S15" s="69">
        <f>VLOOKUP(C15,A1_Berechnung!$C$6:$V$61,17,FALSE)</f>
        <v>136292</v>
      </c>
      <c r="T15" s="70">
        <f>VLOOKUP(C15,A1_Berechnung!$C$6:$V$61,18,FALSE)</f>
        <v>-10.009772073000027</v>
      </c>
      <c r="U15" s="70">
        <f>VLOOKUP(C15,A1_Berechnung!$C$6:$V$61,19,FALSE)</f>
        <v>-0.70233723844494955</v>
      </c>
      <c r="V15" s="70">
        <f>VLOOKUP(C15,A1_Berechnung!$C$6:$V$61,20,FALSE)</f>
        <v>-0.52695345001240745</v>
      </c>
    </row>
    <row r="16" spans="3:22" ht="8.25" customHeight="1" x14ac:dyDescent="0.25">
      <c r="C16" s="47">
        <v>154</v>
      </c>
      <c r="D16" s="40" t="str">
        <f>VLOOKUP(C16,A1_Berechnung!$C$6:$D$61,2,FALSE)</f>
        <v>Helmstedt</v>
      </c>
      <c r="E16" s="37">
        <f>A1_Berechnung!E11</f>
        <v>97749</v>
      </c>
      <c r="F16" s="37">
        <f>A1_Berechnung!F11</f>
        <v>96972</v>
      </c>
      <c r="G16" s="37">
        <f>A1_Berechnung!G11</f>
        <v>95871</v>
      </c>
      <c r="H16" s="37">
        <f>A1_Berechnung!H11</f>
        <v>94870</v>
      </c>
      <c r="I16" s="37">
        <f>A1_Berechnung!I11</f>
        <v>93903</v>
      </c>
      <c r="J16" s="37">
        <f>A1_Berechnung!J11</f>
        <v>92836</v>
      </c>
      <c r="K16" s="37">
        <f>A1_Berechnung!K11</f>
        <v>90919</v>
      </c>
      <c r="L16" s="37">
        <f>A1_Berechnung!L11</f>
        <v>90391</v>
      </c>
      <c r="M16" s="37">
        <f>A1_Berechnung!M11</f>
        <v>90423</v>
      </c>
      <c r="N16" s="37">
        <f>A1_Berechnung!N11</f>
        <v>90908</v>
      </c>
      <c r="O16" s="37">
        <f>A1_Berechnung!O11</f>
        <v>91500</v>
      </c>
      <c r="P16" s="37">
        <f>A1_Berechnung!P11</f>
        <v>92079</v>
      </c>
      <c r="Q16" s="37">
        <f>A1_Berechnung!Q11</f>
        <v>91720</v>
      </c>
      <c r="R16" s="37">
        <f>A1_Berechnung!R11</f>
        <v>91307</v>
      </c>
      <c r="S16" s="69">
        <f>VLOOKUP(C16,A1_Berechnung!$C$6:$V$61,17,FALSE)</f>
        <v>91297</v>
      </c>
      <c r="T16" s="70">
        <f>VLOOKUP(C16,A1_Berechnung!$C$6:$V$61,18,FALSE)</f>
        <v>-6.6005790340566142</v>
      </c>
      <c r="U16" s="70">
        <f>VLOOKUP(C16,A1_Berechnung!$C$6:$V$61,19,FALSE)</f>
        <v>0.42790513486161835</v>
      </c>
      <c r="V16" s="70">
        <f>VLOOKUP(C16,A1_Berechnung!$C$6:$V$61,20,FALSE)</f>
        <v>-1.0952062821032341E-2</v>
      </c>
    </row>
    <row r="17" spans="3:22" ht="8.25" customHeight="1" x14ac:dyDescent="0.25">
      <c r="C17" s="47">
        <v>155</v>
      </c>
      <c r="D17" s="40" t="str">
        <f>VLOOKUP(C17,A1_Berechnung!$C$6:$D$61,2,FALSE)</f>
        <v>Northeim</v>
      </c>
      <c r="E17" s="37">
        <f>A1_Berechnung!E12</f>
        <v>146690</v>
      </c>
      <c r="F17" s="37">
        <f>A1_Berechnung!F12</f>
        <v>145488</v>
      </c>
      <c r="G17" s="37">
        <f>A1_Berechnung!G12</f>
        <v>144044</v>
      </c>
      <c r="H17" s="37">
        <f>A1_Berechnung!H12</f>
        <v>142321</v>
      </c>
      <c r="I17" s="37">
        <f>A1_Berechnung!I12</f>
        <v>140553</v>
      </c>
      <c r="J17" s="37">
        <f>A1_Berechnung!J12</f>
        <v>139060</v>
      </c>
      <c r="K17" s="37">
        <f>A1_Berechnung!K12</f>
        <v>136516</v>
      </c>
      <c r="L17" s="37">
        <f>A1_Berechnung!L12</f>
        <v>135418</v>
      </c>
      <c r="M17" s="37">
        <f>A1_Berechnung!M12</f>
        <v>134661</v>
      </c>
      <c r="N17" s="37">
        <f>A1_Berechnung!N12</f>
        <v>133905</v>
      </c>
      <c r="O17" s="37">
        <f>A1_Berechnung!O12</f>
        <v>134896</v>
      </c>
      <c r="P17" s="37">
        <f>A1_Berechnung!P12</f>
        <v>133610</v>
      </c>
      <c r="Q17" s="37">
        <f>A1_Berechnung!Q12</f>
        <v>133046</v>
      </c>
      <c r="R17" s="37">
        <f>A1_Berechnung!R12</f>
        <v>132765</v>
      </c>
      <c r="S17" s="69">
        <f>VLOOKUP(C17,A1_Berechnung!$C$6:$V$61,17,FALSE)</f>
        <v>132285</v>
      </c>
      <c r="T17" s="70">
        <f>VLOOKUP(C17,A1_Berechnung!$C$6:$V$61,18,FALSE)</f>
        <v>-9.8200286318085759</v>
      </c>
      <c r="U17" s="70">
        <f>VLOOKUP(C17,A1_Berechnung!$C$6:$V$61,19,FALSE)</f>
        <v>-1.2098129270751652</v>
      </c>
      <c r="V17" s="70">
        <f>VLOOKUP(C17,A1_Berechnung!$C$6:$V$61,20,FALSE)</f>
        <v>-0.36154106880578468</v>
      </c>
    </row>
    <row r="18" spans="3:22" ht="8.25" customHeight="1" x14ac:dyDescent="0.25">
      <c r="C18" s="47">
        <v>157</v>
      </c>
      <c r="D18" s="40" t="str">
        <f>VLOOKUP(C18,A1_Berechnung!$C$6:$D$61,2,FALSE)</f>
        <v>Peine</v>
      </c>
      <c r="E18" s="37">
        <f>A1_Berechnung!E13</f>
        <v>134581</v>
      </c>
      <c r="F18" s="37">
        <f>A1_Berechnung!F13</f>
        <v>134178</v>
      </c>
      <c r="G18" s="37">
        <f>A1_Berechnung!G13</f>
        <v>133560</v>
      </c>
      <c r="H18" s="37">
        <f>A1_Berechnung!H13</f>
        <v>132613</v>
      </c>
      <c r="I18" s="37">
        <f>A1_Berechnung!I13</f>
        <v>132066</v>
      </c>
      <c r="J18" s="37">
        <f>A1_Berechnung!J13</f>
        <v>131481</v>
      </c>
      <c r="K18" s="37">
        <f>A1_Berechnung!K13</f>
        <v>130165</v>
      </c>
      <c r="L18" s="37">
        <f>A1_Berechnung!L13</f>
        <v>130047</v>
      </c>
      <c r="M18" s="37">
        <f>A1_Berechnung!M13</f>
        <v>130147</v>
      </c>
      <c r="N18" s="37">
        <f>A1_Berechnung!N13</f>
        <v>130601</v>
      </c>
      <c r="O18" s="37">
        <f>A1_Berechnung!O13</f>
        <v>132320</v>
      </c>
      <c r="P18" s="37">
        <f>A1_Berechnung!P13</f>
        <v>132979</v>
      </c>
      <c r="Q18" s="37">
        <f>A1_Berechnung!Q13</f>
        <v>133368</v>
      </c>
      <c r="R18" s="37">
        <f>A1_Berechnung!R13</f>
        <v>133965</v>
      </c>
      <c r="S18" s="69">
        <f>VLOOKUP(C18,A1_Berechnung!$C$6:$V$61,17,FALSE)</f>
        <v>134801</v>
      </c>
      <c r="T18" s="70">
        <f>VLOOKUP(C18,A1_Berechnung!$C$6:$V$61,18,FALSE)</f>
        <v>0.16347032642051998</v>
      </c>
      <c r="U18" s="70">
        <f>VLOOKUP(C18,A1_Berechnung!$C$6:$V$61,19,FALSE)</f>
        <v>3.2159018690515389</v>
      </c>
      <c r="V18" s="70">
        <f>VLOOKUP(C18,A1_Berechnung!$C$6:$V$61,20,FALSE)</f>
        <v>0.62404359347590788</v>
      </c>
    </row>
    <row r="19" spans="3:22" ht="8.25" customHeight="1" x14ac:dyDescent="0.25">
      <c r="C19" s="47">
        <v>158</v>
      </c>
      <c r="D19" s="40" t="str">
        <f>VLOOKUP(C19,A1_Berechnung!$C$6:$D$61,2,FALSE)</f>
        <v>Wolfenbüttel</v>
      </c>
      <c r="E19" s="37">
        <f>A1_Berechnung!E14</f>
        <v>126460</v>
      </c>
      <c r="F19" s="37">
        <f>A1_Berechnung!F14</f>
        <v>125412</v>
      </c>
      <c r="G19" s="37">
        <f>A1_Berechnung!G14</f>
        <v>124652</v>
      </c>
      <c r="H19" s="37">
        <f>A1_Berechnung!H14</f>
        <v>123663</v>
      </c>
      <c r="I19" s="37">
        <f>A1_Berechnung!I14</f>
        <v>122806</v>
      </c>
      <c r="J19" s="37">
        <f>A1_Berechnung!J14</f>
        <v>122040</v>
      </c>
      <c r="K19" s="37">
        <f>A1_Berechnung!K14</f>
        <v>120425</v>
      </c>
      <c r="L19" s="37">
        <f>A1_Berechnung!L14</f>
        <v>120117</v>
      </c>
      <c r="M19" s="37">
        <f>A1_Berechnung!M14</f>
        <v>119900</v>
      </c>
      <c r="N19" s="37">
        <f>A1_Berechnung!N14</f>
        <v>120035</v>
      </c>
      <c r="O19" s="37">
        <f>A1_Berechnung!O14</f>
        <v>120981</v>
      </c>
      <c r="P19" s="37">
        <f>A1_Berechnung!P14</f>
        <v>120904</v>
      </c>
      <c r="Q19" s="37">
        <f>A1_Berechnung!Q14</f>
        <v>120437</v>
      </c>
      <c r="R19" s="74">
        <f>A1_Berechnung!R14</f>
        <v>119960</v>
      </c>
      <c r="S19" s="69">
        <f>VLOOKUP(C19,A1_Berechnung!$C$6:$V$61,17,FALSE)</f>
        <v>119622</v>
      </c>
      <c r="T19" s="70">
        <f>VLOOKUP(C19,A1_Berechnung!$C$6:$V$61,18,FALSE)</f>
        <v>-5.4072433971216194</v>
      </c>
      <c r="U19" s="70">
        <f>VLOOKUP(C19,A1_Berechnung!$C$6:$V$61,19,FALSE)</f>
        <v>-0.34406631399175241</v>
      </c>
      <c r="V19" s="70">
        <f>VLOOKUP(C19,A1_Berechnung!$C$6:$V$61,20,FALSE)</f>
        <v>-0.28176058686228744</v>
      </c>
    </row>
    <row r="20" spans="3:22" ht="8.25" customHeight="1" x14ac:dyDescent="0.25">
      <c r="C20" s="47">
        <v>159</v>
      </c>
      <c r="D20" s="40" t="str">
        <f>VLOOKUP(C20,A1_Berechnung!$C$6:$D$61,2,FALSE)</f>
        <v>Göttingen</v>
      </c>
      <c r="E20" s="37">
        <v>344905</v>
      </c>
      <c r="F20" s="37">
        <v>342767</v>
      </c>
      <c r="G20" s="37">
        <v>341759</v>
      </c>
      <c r="H20" s="37">
        <v>339828</v>
      </c>
      <c r="I20" s="37">
        <v>338162</v>
      </c>
      <c r="J20" s="37">
        <v>336372</v>
      </c>
      <c r="K20" s="37">
        <v>324550</v>
      </c>
      <c r="L20" s="37">
        <v>323311</v>
      </c>
      <c r="M20" s="37">
        <v>322427</v>
      </c>
      <c r="N20" s="37">
        <v>322509</v>
      </c>
      <c r="O20" s="37">
        <v>325261</v>
      </c>
      <c r="P20" s="37">
        <v>326244</v>
      </c>
      <c r="Q20" s="37">
        <v>327395</v>
      </c>
      <c r="R20" s="74">
        <v>328074</v>
      </c>
      <c r="S20" s="69">
        <f>VLOOKUP(C20,A1_Berechnung!$C$6:$V$61,17,FALSE)</f>
        <v>326041</v>
      </c>
      <c r="T20" s="70">
        <f>VLOOKUP(C20,A1_Berechnung!$C$6:$V$61,18,FALSE)</f>
        <v>-5.4693321349357067</v>
      </c>
      <c r="U20" s="70">
        <f>VLOOKUP(C20,A1_Berechnung!$C$6:$V$61,19,FALSE)</f>
        <v>1.095163235754661</v>
      </c>
      <c r="V20" s="70">
        <f>VLOOKUP(C20,A1_Berechnung!$C$6:$V$61,20,FALSE)</f>
        <v>-0.44792798954529356</v>
      </c>
    </row>
    <row r="21" spans="3:22" ht="8.25" customHeight="1" x14ac:dyDescent="0.25">
      <c r="C21" s="47">
        <v>159016</v>
      </c>
      <c r="D21" s="40" t="str">
        <f>VLOOKUP(C21,A1_Berechnung!$C$6:$D$61,2,FALSE)</f>
        <v>Göttingen, Stadt</v>
      </c>
      <c r="E21" s="37">
        <v>121865</v>
      </c>
      <c r="F21" s="37">
        <v>121531</v>
      </c>
      <c r="G21" s="37">
        <v>121242</v>
      </c>
      <c r="H21" s="37">
        <v>121112</v>
      </c>
      <c r="I21" s="37">
        <v>121056</v>
      </c>
      <c r="J21" s="37">
        <v>121280</v>
      </c>
      <c r="K21" s="37">
        <v>115707</v>
      </c>
      <c r="L21" s="37">
        <v>116111</v>
      </c>
      <c r="M21" s="37">
        <v>116420</v>
      </c>
      <c r="N21" s="37">
        <v>116599</v>
      </c>
      <c r="O21" s="37">
        <v>117406</v>
      </c>
      <c r="P21" s="37">
        <v>118571</v>
      </c>
      <c r="Q21" s="37">
        <v>118956</v>
      </c>
      <c r="R21" s="74">
        <v>119801</v>
      </c>
      <c r="S21" s="69">
        <f>VLOOKUP(C21,A1_Berechnung!$C$6:$V$61,17,FALSE)</f>
        <v>118911</v>
      </c>
      <c r="T21" s="70">
        <f>VLOOKUP(C21,A1_Berechnung!$C$6:$V$61,18,FALSE)</f>
        <v>-2.4239937635908588</v>
      </c>
      <c r="U21" s="70">
        <f>VLOOKUP(C21,A1_Berechnung!$C$6:$V$61,19,FALSE)</f>
        <v>1.9828643470355662</v>
      </c>
      <c r="V21" s="70">
        <f>VLOOKUP(C21,A1_Berechnung!$C$6:$V$61,20,FALSE)</f>
        <v>-0.35363227271584557</v>
      </c>
    </row>
    <row r="22" spans="3:22" ht="8.25" customHeight="1" x14ac:dyDescent="0.25">
      <c r="C22" s="47">
        <v>159999</v>
      </c>
      <c r="D22" s="40" t="str">
        <f>VLOOKUP(C22,A1_Berechnung!$C$6:$D$61,2,FALSE)</f>
        <v>Göttingen, Umland</v>
      </c>
      <c r="E22" s="39">
        <f>E20-E21</f>
        <v>223040</v>
      </c>
      <c r="F22" s="39">
        <f t="shared" ref="F22:R22" si="0">F20-F21</f>
        <v>221236</v>
      </c>
      <c r="G22" s="39">
        <f t="shared" si="0"/>
        <v>220517</v>
      </c>
      <c r="H22" s="39">
        <f t="shared" si="0"/>
        <v>218716</v>
      </c>
      <c r="I22" s="39">
        <f t="shared" si="0"/>
        <v>217106</v>
      </c>
      <c r="J22" s="39">
        <f t="shared" si="0"/>
        <v>215092</v>
      </c>
      <c r="K22" s="39">
        <f t="shared" si="0"/>
        <v>208843</v>
      </c>
      <c r="L22" s="39">
        <f t="shared" si="0"/>
        <v>207200</v>
      </c>
      <c r="M22" s="39">
        <f t="shared" si="0"/>
        <v>206007</v>
      </c>
      <c r="N22" s="39">
        <f t="shared" si="0"/>
        <v>205910</v>
      </c>
      <c r="O22" s="39">
        <f t="shared" si="0"/>
        <v>207855</v>
      </c>
      <c r="P22" s="39">
        <f t="shared" si="0"/>
        <v>207673</v>
      </c>
      <c r="Q22" s="39">
        <f t="shared" si="0"/>
        <v>208439</v>
      </c>
      <c r="R22" s="75">
        <f t="shared" si="0"/>
        <v>208273</v>
      </c>
      <c r="S22" s="69">
        <f>VLOOKUP(C22,A1_Berechnung!$C$6:$V$61,17,FALSE)</f>
        <v>207130</v>
      </c>
      <c r="T22" s="70">
        <f>VLOOKUP(C22,A1_Berechnung!$C$6:$V$61,18,FALSE)</f>
        <v>-7.1332496413199422</v>
      </c>
      <c r="U22" s="70">
        <f>VLOOKUP(C22,A1_Berechnung!$C$6:$V$61,19,FALSE)</f>
        <v>0.59249186537807785</v>
      </c>
      <c r="V22" s="70">
        <f>VLOOKUP(C22,A1_Berechnung!$C$6:$V$61,20,FALSE)</f>
        <v>-0.50198150594451785</v>
      </c>
    </row>
    <row r="23" spans="3:22" s="46" customFormat="1" ht="16.5" customHeight="1" x14ac:dyDescent="0.15">
      <c r="C23" s="48">
        <v>1</v>
      </c>
      <c r="D23" s="40" t="str">
        <f>VLOOKUP(C23,A1_Berechnung!$C$6:$D$61,2,FALSE)</f>
        <v>Stat. Region Braunschweig</v>
      </c>
      <c r="E23" s="45">
        <f>A1_Berechnung!E18</f>
        <v>1650435</v>
      </c>
      <c r="F23" s="45">
        <f>A1_Berechnung!F18</f>
        <v>1641776</v>
      </c>
      <c r="G23" s="45">
        <f>A1_Berechnung!G18</f>
        <v>1633318</v>
      </c>
      <c r="H23" s="45">
        <f>A1_Berechnung!H18</f>
        <v>1623649</v>
      </c>
      <c r="I23" s="45">
        <f>A1_Berechnung!I18</f>
        <v>1616720</v>
      </c>
      <c r="J23" s="45">
        <f>A1_Berechnung!J18</f>
        <v>1609369</v>
      </c>
      <c r="K23" s="45">
        <f>A1_Berechnung!K18</f>
        <v>1575968</v>
      </c>
      <c r="L23" s="45">
        <f>A1_Berechnung!L18</f>
        <v>1574527</v>
      </c>
      <c r="M23" s="45">
        <f>A1_Berechnung!M18</f>
        <v>1574936</v>
      </c>
      <c r="N23" s="45">
        <f>A1_Berechnung!N18</f>
        <v>1579754</v>
      </c>
      <c r="O23" s="45">
        <f>A1_Berechnung!O18</f>
        <v>1598164</v>
      </c>
      <c r="P23" s="45">
        <f>A1_Berechnung!P18</f>
        <v>1595609</v>
      </c>
      <c r="Q23" s="45">
        <f>A1_Berechnung!Q18</f>
        <v>1595734</v>
      </c>
      <c r="R23" s="76">
        <f>A1_Berechnung!R18</f>
        <v>1596396</v>
      </c>
      <c r="S23" s="69">
        <f>VLOOKUP(C23,A1_Berechnung!$C$6:$V$61,17,FALSE)</f>
        <v>1594929</v>
      </c>
      <c r="T23" s="70">
        <f>VLOOKUP(C23,A1_Berechnung!$C$6:$V$61,18,FALSE)</f>
        <v>-3.3631133610230028</v>
      </c>
      <c r="U23" s="70">
        <f>VLOOKUP(C23,A1_Berechnung!$C$6:$V$61,19,FALSE)</f>
        <v>0.96059259859446466</v>
      </c>
      <c r="V23" s="70">
        <f>VLOOKUP(C23,A1_Berechnung!$C$6:$V$61,20,FALSE)</f>
        <v>-9.1894492344004874E-2</v>
      </c>
    </row>
    <row r="24" spans="3:22" ht="8.25" customHeight="1" x14ac:dyDescent="0.25">
      <c r="C24" s="47">
        <v>241</v>
      </c>
      <c r="D24" s="40" t="str">
        <f>VLOOKUP(C24,A1_Berechnung!$C$6:$D$61,2,FALSE)</f>
        <v>Hannover,Region</v>
      </c>
      <c r="E24" s="37">
        <f>A1_Berechnung!E19</f>
        <v>1128543</v>
      </c>
      <c r="F24" s="37">
        <f>A1_Berechnung!F19</f>
        <v>1128772</v>
      </c>
      <c r="G24" s="37">
        <f>A1_Berechnung!G19</f>
        <v>1130039</v>
      </c>
      <c r="H24" s="37">
        <f>A1_Berechnung!H19</f>
        <v>1129797</v>
      </c>
      <c r="I24" s="37">
        <f>A1_Berechnung!I19</f>
        <v>1130262</v>
      </c>
      <c r="J24" s="37">
        <f>A1_Berechnung!J19</f>
        <v>1132130</v>
      </c>
      <c r="K24" s="37">
        <f>A1_Berechnung!K19</f>
        <v>1106219</v>
      </c>
      <c r="L24" s="37">
        <f>A1_Berechnung!L19</f>
        <v>1112675</v>
      </c>
      <c r="M24" s="37">
        <f>A1_Berechnung!M19</f>
        <v>1119526</v>
      </c>
      <c r="N24" s="37">
        <f>A1_Berechnung!N19</f>
        <v>1128037</v>
      </c>
      <c r="O24" s="37">
        <f>A1_Berechnung!O19</f>
        <v>1144481</v>
      </c>
      <c r="P24" s="37">
        <f>A1_Berechnung!P19</f>
        <v>1148700</v>
      </c>
      <c r="Q24" s="37">
        <f>A1_Berechnung!Q19</f>
        <v>1152675</v>
      </c>
      <c r="R24" s="37">
        <f>A1_Berechnung!R19</f>
        <v>1157624</v>
      </c>
      <c r="S24" s="69">
        <f>VLOOKUP(C24,A1_Berechnung!$C$6:$V$61,17,FALSE)</f>
        <v>1157115</v>
      </c>
      <c r="T24" s="70">
        <f>VLOOKUP(C24,A1_Berechnung!$C$6:$V$61,18,FALSE)</f>
        <v>2.5317599772449966</v>
      </c>
      <c r="U24" s="70">
        <f>VLOOKUP(C24,A1_Berechnung!$C$6:$V$61,19,FALSE)</f>
        <v>2.5777523254999615</v>
      </c>
      <c r="V24" s="70">
        <f>VLOOKUP(C24,A1_Berechnung!$C$6:$V$61,20,FALSE)</f>
        <v>-4.3969371747648631E-2</v>
      </c>
    </row>
    <row r="25" spans="3:22" ht="8.25" customHeight="1" x14ac:dyDescent="0.25">
      <c r="C25" s="47">
        <v>241001</v>
      </c>
      <c r="D25" s="40" t="str">
        <f>VLOOKUP(C25,A1_Berechnung!$C$6:$D$61,2,FALSE)</f>
        <v>Hannover,Landeshauptstadt</v>
      </c>
      <c r="E25" s="37">
        <f>A1_Berechnung!E20</f>
        <v>515729</v>
      </c>
      <c r="F25" s="37">
        <f>A1_Berechnung!F20</f>
        <v>516343</v>
      </c>
      <c r="G25" s="37">
        <f>A1_Berechnung!G20</f>
        <v>518069</v>
      </c>
      <c r="H25" s="37">
        <f>A1_Berechnung!H20</f>
        <v>519619</v>
      </c>
      <c r="I25" s="37">
        <f>A1_Berechnung!I20</f>
        <v>520966</v>
      </c>
      <c r="J25" s="37">
        <f>A1_Berechnung!J20</f>
        <v>522686</v>
      </c>
      <c r="K25" s="37">
        <f>A1_Berechnung!K20</f>
        <v>509485</v>
      </c>
      <c r="L25" s="37">
        <f>A1_Berechnung!L20</f>
        <v>514137</v>
      </c>
      <c r="M25" s="37">
        <f>A1_Berechnung!M20</f>
        <v>518386</v>
      </c>
      <c r="N25" s="37">
        <f>A1_Berechnung!N20</f>
        <v>523642</v>
      </c>
      <c r="O25" s="37">
        <f>A1_Berechnung!O20</f>
        <v>532163</v>
      </c>
      <c r="P25" s="37">
        <f>A1_Berechnung!P20</f>
        <v>532864</v>
      </c>
      <c r="Q25" s="37">
        <f>A1_Berechnung!Q20</f>
        <v>535061</v>
      </c>
      <c r="R25" s="37">
        <f>A1_Berechnung!R20</f>
        <v>538068</v>
      </c>
      <c r="S25" s="69">
        <f>VLOOKUP(C25,A1_Berechnung!$C$6:$V$61,17,FALSE)</f>
        <v>536925</v>
      </c>
      <c r="T25" s="70">
        <f>VLOOKUP(C25,A1_Berechnung!$C$6:$V$61,18,FALSE)</f>
        <v>4.1099104374584323</v>
      </c>
      <c r="U25" s="70">
        <f>VLOOKUP(C25,A1_Berechnung!$C$6:$V$61,19,FALSE)</f>
        <v>2.5366567234866571</v>
      </c>
      <c r="V25" s="70">
        <f>VLOOKUP(C25,A1_Berechnung!$C$6:$V$61,20,FALSE)</f>
        <v>-0.21242668212939628</v>
      </c>
    </row>
    <row r="26" spans="3:22" ht="8.25" customHeight="1" x14ac:dyDescent="0.25">
      <c r="C26" s="47">
        <v>241999</v>
      </c>
      <c r="D26" s="40" t="str">
        <f>VLOOKUP(C26,A1_Berechnung!$C$6:$D$61,2,FALSE)</f>
        <v>Hannover, Umland</v>
      </c>
      <c r="E26" s="37">
        <f>A1_Berechnung!E21</f>
        <v>612814</v>
      </c>
      <c r="F26" s="37">
        <f>A1_Berechnung!F21</f>
        <v>612429</v>
      </c>
      <c r="G26" s="37">
        <f>A1_Berechnung!G21</f>
        <v>611970</v>
      </c>
      <c r="H26" s="37">
        <f>A1_Berechnung!H21</f>
        <v>610178</v>
      </c>
      <c r="I26" s="37">
        <f>A1_Berechnung!I21</f>
        <v>609296</v>
      </c>
      <c r="J26" s="37">
        <f>A1_Berechnung!J21</f>
        <v>609444</v>
      </c>
      <c r="K26" s="37">
        <f>A1_Berechnung!K21</f>
        <v>596734</v>
      </c>
      <c r="L26" s="37">
        <f>A1_Berechnung!L21</f>
        <v>598538</v>
      </c>
      <c r="M26" s="37">
        <f>A1_Berechnung!M21</f>
        <v>601140</v>
      </c>
      <c r="N26" s="37">
        <f>A1_Berechnung!N21</f>
        <v>604395</v>
      </c>
      <c r="O26" s="37">
        <f>A1_Berechnung!O21</f>
        <v>612318</v>
      </c>
      <c r="P26" s="37">
        <f>A1_Berechnung!P21</f>
        <v>615836</v>
      </c>
      <c r="Q26" s="37">
        <f>A1_Berechnung!Q21</f>
        <v>617614</v>
      </c>
      <c r="R26" s="37">
        <f>A1_Berechnung!R21</f>
        <v>619556</v>
      </c>
      <c r="S26" s="69">
        <f>VLOOKUP(C26,A1_Berechnung!$C$6:$V$61,17,FALSE)</f>
        <v>620190</v>
      </c>
      <c r="T26" s="70">
        <f>VLOOKUP(C26,A1_Berechnung!$C$6:$V$61,18,FALSE)</f>
        <v>1.2036278544550223</v>
      </c>
      <c r="U26" s="70">
        <f>VLOOKUP(C26,A1_Berechnung!$C$6:$V$61,19,FALSE)</f>
        <v>2.6133571588117044</v>
      </c>
      <c r="V26" s="70">
        <f>VLOOKUP(C26,A1_Berechnung!$C$6:$V$61,20,FALSE)</f>
        <v>0.10233134696460046</v>
      </c>
    </row>
    <row r="27" spans="3:22" ht="8.25" customHeight="1" x14ac:dyDescent="0.25">
      <c r="C27" s="47">
        <v>251</v>
      </c>
      <c r="D27" s="40" t="str">
        <f>VLOOKUP(C27,A1_Berechnung!$C$6:$D$61,2,FALSE)</f>
        <v>Diepholz</v>
      </c>
      <c r="E27" s="37">
        <f>A1_Berechnung!E22</f>
        <v>215548</v>
      </c>
      <c r="F27" s="37">
        <f>A1_Berechnung!F22</f>
        <v>215406</v>
      </c>
      <c r="G27" s="37">
        <f>A1_Berechnung!G22</f>
        <v>215142</v>
      </c>
      <c r="H27" s="37">
        <f>A1_Berechnung!H22</f>
        <v>214379</v>
      </c>
      <c r="I27" s="37">
        <f>A1_Berechnung!I22</f>
        <v>213634</v>
      </c>
      <c r="J27" s="37">
        <f>A1_Berechnung!J22</f>
        <v>213558</v>
      </c>
      <c r="K27" s="37">
        <f>A1_Berechnung!K22</f>
        <v>209745</v>
      </c>
      <c r="L27" s="37">
        <f>A1_Berechnung!L22</f>
        <v>209671</v>
      </c>
      <c r="M27" s="37">
        <f>A1_Berechnung!M22</f>
        <v>209955</v>
      </c>
      <c r="N27" s="37">
        <f>A1_Berechnung!N22</f>
        <v>211093</v>
      </c>
      <c r="O27" s="37">
        <f>A1_Berechnung!O22</f>
        <v>213976</v>
      </c>
      <c r="P27" s="37">
        <f>A1_Berechnung!P22</f>
        <v>215082</v>
      </c>
      <c r="Q27" s="37">
        <f>A1_Berechnung!Q22</f>
        <v>216012</v>
      </c>
      <c r="R27" s="37">
        <f>A1_Berechnung!R22</f>
        <v>216886</v>
      </c>
      <c r="S27" s="69">
        <f>VLOOKUP(C27,A1_Berechnung!$C$6:$V$61,17,FALSE)</f>
        <v>217089</v>
      </c>
      <c r="T27" s="70">
        <f>VLOOKUP(C27,A1_Berechnung!$C$6:$V$61,18,FALSE)</f>
        <v>0.71492196633696437</v>
      </c>
      <c r="U27" s="70">
        <f>VLOOKUP(C27,A1_Berechnung!$C$6:$V$61,19,FALSE)</f>
        <v>2.8404542073872654</v>
      </c>
      <c r="V27" s="70">
        <f>VLOOKUP(C27,A1_Berechnung!$C$6:$V$61,20,FALSE)</f>
        <v>9.3597558164196862E-2</v>
      </c>
    </row>
    <row r="28" spans="3:22" ht="8.25" customHeight="1" x14ac:dyDescent="0.25">
      <c r="C28" s="47">
        <v>252</v>
      </c>
      <c r="D28" s="40" t="str">
        <f>VLOOKUP(C28,A1_Berechnung!$C$6:$D$61,2,FALSE)</f>
        <v>Hameln-Pyrmont</v>
      </c>
      <c r="E28" s="37">
        <f>A1_Berechnung!E23</f>
        <v>159840</v>
      </c>
      <c r="F28" s="37">
        <f>A1_Berechnung!F23</f>
        <v>158658</v>
      </c>
      <c r="G28" s="37">
        <f>A1_Berechnung!G23</f>
        <v>157867</v>
      </c>
      <c r="H28" s="37">
        <f>A1_Berechnung!H23</f>
        <v>156398</v>
      </c>
      <c r="I28" s="37">
        <f>A1_Berechnung!I23</f>
        <v>155164</v>
      </c>
      <c r="J28" s="37">
        <f>A1_Berechnung!J23</f>
        <v>154085</v>
      </c>
      <c r="K28" s="37">
        <f>A1_Berechnung!K23</f>
        <v>149513</v>
      </c>
      <c r="L28" s="37">
        <f>A1_Berechnung!L23</f>
        <v>148532</v>
      </c>
      <c r="M28" s="37">
        <f>A1_Berechnung!M23</f>
        <v>147755</v>
      </c>
      <c r="N28" s="37">
        <f>A1_Berechnung!N23</f>
        <v>147813</v>
      </c>
      <c r="O28" s="37">
        <f>A1_Berechnung!O23</f>
        <v>148281</v>
      </c>
      <c r="P28" s="37">
        <f>A1_Berechnung!P23</f>
        <v>148265</v>
      </c>
      <c r="Q28" s="37">
        <f>A1_Berechnung!Q23</f>
        <v>148296</v>
      </c>
      <c r="R28" s="37">
        <f>A1_Berechnung!R23</f>
        <v>148559</v>
      </c>
      <c r="S28" s="69">
        <f>VLOOKUP(C28,A1_Berechnung!$C$6:$V$61,17,FALSE)</f>
        <v>148549</v>
      </c>
      <c r="T28" s="70">
        <f>VLOOKUP(C28,A1_Berechnung!$C$6:$V$61,18,FALSE)</f>
        <v>-7.0639389389389393</v>
      </c>
      <c r="U28" s="70">
        <f>VLOOKUP(C28,A1_Berechnung!$C$6:$V$61,19,FALSE)</f>
        <v>0.49792643407548726</v>
      </c>
      <c r="V28" s="70">
        <f>VLOOKUP(C28,A1_Berechnung!$C$6:$V$61,20,FALSE)</f>
        <v>-6.731332332608593E-3</v>
      </c>
    </row>
    <row r="29" spans="3:22" ht="8.25" customHeight="1" x14ac:dyDescent="0.25">
      <c r="C29" s="47">
        <v>254</v>
      </c>
      <c r="D29" s="40" t="str">
        <f>VLOOKUP(C29,A1_Berechnung!$C$6:$D$61,2,FALSE)</f>
        <v>Hildesheim</v>
      </c>
      <c r="E29" s="37">
        <f>A1_Berechnung!E24</f>
        <v>290643</v>
      </c>
      <c r="F29" s="37">
        <f>A1_Berechnung!F24</f>
        <v>289984</v>
      </c>
      <c r="G29" s="37">
        <f>A1_Berechnung!G24</f>
        <v>288623</v>
      </c>
      <c r="H29" s="37">
        <f>A1_Berechnung!H24</f>
        <v>286663</v>
      </c>
      <c r="I29" s="37">
        <f>A1_Berechnung!I24</f>
        <v>284551</v>
      </c>
      <c r="J29" s="37">
        <f>A1_Berechnung!J24</f>
        <v>282856</v>
      </c>
      <c r="K29" s="37">
        <f>A1_Berechnung!K24</f>
        <v>276383</v>
      </c>
      <c r="L29" s="37">
        <f>A1_Berechnung!L24</f>
        <v>275330</v>
      </c>
      <c r="M29" s="37">
        <f>A1_Berechnung!M24</f>
        <v>274519</v>
      </c>
      <c r="N29" s="37">
        <f>A1_Berechnung!N24</f>
        <v>274554</v>
      </c>
      <c r="O29" s="37">
        <f>A1_Berechnung!O24</f>
        <v>277055</v>
      </c>
      <c r="P29" s="37">
        <f>A1_Berechnung!P24</f>
        <v>277300</v>
      </c>
      <c r="Q29" s="37">
        <f>A1_Berechnung!Q24</f>
        <v>276640</v>
      </c>
      <c r="R29" s="37">
        <f>A1_Berechnung!R24</f>
        <v>276594</v>
      </c>
      <c r="S29" s="69">
        <f>VLOOKUP(C29,A1_Berechnung!$C$6:$V$61,17,FALSE)</f>
        <v>275817</v>
      </c>
      <c r="T29" s="70">
        <f>VLOOKUP(C29,A1_Berechnung!$C$6:$V$61,18,FALSE)</f>
        <v>-5.1011034155303934</v>
      </c>
      <c r="U29" s="70">
        <f>VLOOKUP(C29,A1_Berechnung!$C$6:$V$61,19,FALSE)</f>
        <v>0.4600187941170043</v>
      </c>
      <c r="V29" s="70">
        <f>VLOOKUP(C29,A1_Berechnung!$C$6:$V$61,20,FALSE)</f>
        <v>-0.2809171565543721</v>
      </c>
    </row>
    <row r="30" spans="3:22" ht="8.25" customHeight="1" x14ac:dyDescent="0.25">
      <c r="C30" s="47">
        <v>254021</v>
      </c>
      <c r="D30" s="40" t="str">
        <f>VLOOKUP(C30,A1_Berechnung!$C$6:$D$61,2,FALSE)</f>
        <v>Hildesheim, Stadt</v>
      </c>
      <c r="E30" s="37">
        <f>A1_Berechnung!E25</f>
        <v>102575</v>
      </c>
      <c r="F30" s="37">
        <f>A1_Berechnung!F25</f>
        <v>103249</v>
      </c>
      <c r="G30" s="37">
        <f>A1_Berechnung!G25</f>
        <v>103593</v>
      </c>
      <c r="H30" s="37">
        <f>A1_Berechnung!H25</f>
        <v>103288</v>
      </c>
      <c r="I30" s="37">
        <f>A1_Berechnung!I25</f>
        <v>102903</v>
      </c>
      <c r="J30" s="37">
        <f>A1_Berechnung!J25</f>
        <v>102794</v>
      </c>
      <c r="K30" s="37">
        <f>A1_Berechnung!K25</f>
        <v>99041</v>
      </c>
      <c r="L30" s="37">
        <f>A1_Berechnung!L25</f>
        <v>99224</v>
      </c>
      <c r="M30" s="37">
        <f>A1_Berechnung!M25</f>
        <v>99390</v>
      </c>
      <c r="N30" s="37">
        <f>A1_Berechnung!N25</f>
        <v>99979</v>
      </c>
      <c r="O30" s="37">
        <f>A1_Berechnung!O25</f>
        <v>101667</v>
      </c>
      <c r="P30" s="37">
        <f>A1_Berechnung!P25</f>
        <v>101687</v>
      </c>
      <c r="Q30" s="37">
        <f>A1_Berechnung!Q25</f>
        <v>101744</v>
      </c>
      <c r="R30" s="37">
        <f>A1_Berechnung!R25</f>
        <v>101990</v>
      </c>
      <c r="S30" s="69">
        <f>VLOOKUP(C30,A1_Berechnung!$C$6:$V$61,17,FALSE)</f>
        <v>101693</v>
      </c>
      <c r="T30" s="70">
        <f>VLOOKUP(C30,A1_Berechnung!$C$6:$V$61,18,FALSE)</f>
        <v>-0.85985864001949797</v>
      </c>
      <c r="U30" s="70">
        <f>VLOOKUP(C30,A1_Berechnung!$C$6:$V$61,19,FALSE)</f>
        <v>1.7143600156032768</v>
      </c>
      <c r="V30" s="70">
        <f>VLOOKUP(C30,A1_Berechnung!$C$6:$V$61,20,FALSE)</f>
        <v>-0.29120502010000981</v>
      </c>
    </row>
    <row r="31" spans="3:22" ht="8.25" customHeight="1" x14ac:dyDescent="0.25">
      <c r="C31" s="47">
        <v>254999</v>
      </c>
      <c r="D31" s="40" t="str">
        <f>VLOOKUP(C31,A1_Berechnung!$C$6:$D$61,2,FALSE)</f>
        <v>Hildesheim, Umland</v>
      </c>
      <c r="E31" s="37">
        <f>A1_Berechnung!E26</f>
        <v>188068</v>
      </c>
      <c r="F31" s="37">
        <f>A1_Berechnung!F26</f>
        <v>186735</v>
      </c>
      <c r="G31" s="37">
        <f>A1_Berechnung!G26</f>
        <v>185030</v>
      </c>
      <c r="H31" s="37">
        <f>A1_Berechnung!H26</f>
        <v>183375</v>
      </c>
      <c r="I31" s="37">
        <f>A1_Berechnung!I26</f>
        <v>181648</v>
      </c>
      <c r="J31" s="37">
        <f>A1_Berechnung!J26</f>
        <v>180062</v>
      </c>
      <c r="K31" s="37">
        <f>A1_Berechnung!K26</f>
        <v>177342</v>
      </c>
      <c r="L31" s="37">
        <f>A1_Berechnung!L26</f>
        <v>176106</v>
      </c>
      <c r="M31" s="37">
        <f>A1_Berechnung!M26</f>
        <v>175129</v>
      </c>
      <c r="N31" s="37">
        <f>A1_Berechnung!N26</f>
        <v>174575</v>
      </c>
      <c r="O31" s="37">
        <f>A1_Berechnung!O26</f>
        <v>175388</v>
      </c>
      <c r="P31" s="37">
        <f>A1_Berechnung!P26</f>
        <v>175613</v>
      </c>
      <c r="Q31" s="37">
        <f>A1_Berechnung!Q26</f>
        <v>174896</v>
      </c>
      <c r="R31" s="37">
        <f>A1_Berechnung!R26</f>
        <v>174604</v>
      </c>
      <c r="S31" s="69">
        <f>VLOOKUP(C31,A1_Berechnung!$C$6:$V$61,17,FALSE)</f>
        <v>174124</v>
      </c>
      <c r="T31" s="70">
        <f>VLOOKUP(C31,A1_Berechnung!$C$6:$V$61,18,FALSE)</f>
        <v>-7.4143394942254925</v>
      </c>
      <c r="U31" s="70">
        <f>VLOOKUP(C31,A1_Berechnung!$C$6:$V$61,19,FALSE)</f>
        <v>-0.2583416869540312</v>
      </c>
      <c r="V31" s="70">
        <f>VLOOKUP(C31,A1_Berechnung!$C$6:$V$61,20,FALSE)</f>
        <v>-0.27490779134498639</v>
      </c>
    </row>
    <row r="32" spans="3:22" ht="8.25" customHeight="1" x14ac:dyDescent="0.25">
      <c r="C32" s="47">
        <v>255</v>
      </c>
      <c r="D32" s="40" t="str">
        <f>VLOOKUP(C32,A1_Berechnung!$C$6:$D$61,2,FALSE)</f>
        <v>Holzminden</v>
      </c>
      <c r="E32" s="37">
        <f>A1_Berechnung!E27</f>
        <v>77918</v>
      </c>
      <c r="F32" s="37">
        <f>A1_Berechnung!F27</f>
        <v>76888</v>
      </c>
      <c r="G32" s="37">
        <f>A1_Berechnung!G27</f>
        <v>76103</v>
      </c>
      <c r="H32" s="37">
        <f>A1_Berechnung!H27</f>
        <v>75092</v>
      </c>
      <c r="I32" s="37">
        <f>A1_Berechnung!I27</f>
        <v>74094</v>
      </c>
      <c r="J32" s="37">
        <f>A1_Berechnung!J27</f>
        <v>73240</v>
      </c>
      <c r="K32" s="37">
        <f>A1_Berechnung!K27</f>
        <v>73155</v>
      </c>
      <c r="L32" s="37">
        <f>A1_Berechnung!L27</f>
        <v>72459</v>
      </c>
      <c r="M32" s="37">
        <f>A1_Berechnung!M27</f>
        <v>71877</v>
      </c>
      <c r="N32" s="37">
        <f>A1_Berechnung!N27</f>
        <v>71438</v>
      </c>
      <c r="O32" s="37">
        <f>A1_Berechnung!O27</f>
        <v>71659</v>
      </c>
      <c r="P32" s="37">
        <f>A1_Berechnung!P27</f>
        <v>71510</v>
      </c>
      <c r="Q32" s="37">
        <f>A1_Berechnung!Q27</f>
        <v>71144</v>
      </c>
      <c r="R32" s="37">
        <f>A1_Berechnung!R27</f>
        <v>70975</v>
      </c>
      <c r="S32" s="69">
        <f>VLOOKUP(C32,A1_Berechnung!$C$6:$V$61,17,FALSE)</f>
        <v>70458</v>
      </c>
      <c r="T32" s="70">
        <f>VLOOKUP(C32,A1_Berechnung!$C$6:$V$61,18,FALSE)</f>
        <v>-9.5741677147770741</v>
      </c>
      <c r="U32" s="70">
        <f>VLOOKUP(C32,A1_Berechnung!$C$6:$V$61,19,FALSE)</f>
        <v>-1.3718189199025728</v>
      </c>
      <c r="V32" s="70">
        <f>VLOOKUP(C32,A1_Berechnung!$C$6:$V$61,20,FALSE)</f>
        <v>-0.72842550193730182</v>
      </c>
    </row>
    <row r="33" spans="3:22" ht="8.25" customHeight="1" x14ac:dyDescent="0.25">
      <c r="C33" s="47">
        <v>256</v>
      </c>
      <c r="D33" s="40" t="str">
        <f>VLOOKUP(C33,A1_Berechnung!$C$6:$D$61,2,FALSE)</f>
        <v>Nienburg (Weser)</v>
      </c>
      <c r="E33" s="37">
        <f>A1_Berechnung!E28</f>
        <v>125870</v>
      </c>
      <c r="F33" s="37">
        <f>A1_Berechnung!F28</f>
        <v>125436</v>
      </c>
      <c r="G33" s="37">
        <f>A1_Berechnung!G28</f>
        <v>124895</v>
      </c>
      <c r="H33" s="37">
        <f>A1_Berechnung!H28</f>
        <v>123881</v>
      </c>
      <c r="I33" s="37">
        <f>A1_Berechnung!I28</f>
        <v>122989</v>
      </c>
      <c r="J33" s="37">
        <f>A1_Berechnung!J28</f>
        <v>122206</v>
      </c>
      <c r="K33" s="37">
        <f>A1_Berechnung!K28</f>
        <v>121390</v>
      </c>
      <c r="L33" s="37">
        <f>A1_Berechnung!L28</f>
        <v>120225</v>
      </c>
      <c r="M33" s="37">
        <f>A1_Berechnung!M28</f>
        <v>119848</v>
      </c>
      <c r="N33" s="37">
        <f>A1_Berechnung!N28</f>
        <v>119631</v>
      </c>
      <c r="O33" s="37">
        <f>A1_Berechnung!O28</f>
        <v>120632</v>
      </c>
      <c r="P33" s="37">
        <f>A1_Berechnung!P28</f>
        <v>121503</v>
      </c>
      <c r="Q33" s="37">
        <f>A1_Berechnung!Q28</f>
        <v>121470</v>
      </c>
      <c r="R33" s="37">
        <f>A1_Berechnung!R28</f>
        <v>121386</v>
      </c>
      <c r="S33" s="69">
        <f>VLOOKUP(C33,A1_Berechnung!$C$6:$V$61,17,FALSE)</f>
        <v>121390</v>
      </c>
      <c r="T33" s="70">
        <f>VLOOKUP(C33,A1_Berechnung!$C$6:$V$61,18,FALSE)</f>
        <v>-3.5592277746881704</v>
      </c>
      <c r="U33" s="70">
        <f>VLOOKUP(C33,A1_Berechnung!$C$6:$V$61,19,FALSE)</f>
        <v>1.4703546739557471</v>
      </c>
      <c r="V33" s="70">
        <f>VLOOKUP(C33,A1_Berechnung!$C$6:$V$61,20,FALSE)</f>
        <v>3.2952729309805085E-3</v>
      </c>
    </row>
    <row r="34" spans="3:22" ht="8.25" customHeight="1" x14ac:dyDescent="0.25">
      <c r="C34" s="47">
        <v>257</v>
      </c>
      <c r="D34" s="40" t="str">
        <f>VLOOKUP(C34,A1_Berechnung!$C$6:$D$61,2,FALSE)</f>
        <v>Schaumburg</v>
      </c>
      <c r="E34" s="37">
        <f>A1_Berechnung!E29</f>
        <v>165557</v>
      </c>
      <c r="F34" s="37">
        <f>A1_Berechnung!F29</f>
        <v>165109</v>
      </c>
      <c r="G34" s="37">
        <f>A1_Berechnung!G29</f>
        <v>164172</v>
      </c>
      <c r="H34" s="37">
        <f>A1_Berechnung!H29</f>
        <v>162971</v>
      </c>
      <c r="I34" s="37">
        <f>A1_Berechnung!I29</f>
        <v>161746</v>
      </c>
      <c r="J34" s="37">
        <f>A1_Berechnung!J29</f>
        <v>160636</v>
      </c>
      <c r="K34" s="37">
        <f>A1_Berechnung!K29</f>
        <v>157026</v>
      </c>
      <c r="L34" s="37">
        <f>A1_Berechnung!L29</f>
        <v>156039</v>
      </c>
      <c r="M34" s="37">
        <f>A1_Berechnung!M29</f>
        <v>155599</v>
      </c>
      <c r="N34" s="37">
        <f>A1_Berechnung!N29</f>
        <v>155847</v>
      </c>
      <c r="O34" s="37">
        <f>A1_Berechnung!O29</f>
        <v>156206</v>
      </c>
      <c r="P34" s="37">
        <f>A1_Berechnung!P29</f>
        <v>157616</v>
      </c>
      <c r="Q34" s="37">
        <f>A1_Berechnung!Q29</f>
        <v>157883</v>
      </c>
      <c r="R34" s="37">
        <f>A1_Berechnung!R29</f>
        <v>157781</v>
      </c>
      <c r="S34" s="69">
        <f>VLOOKUP(C34,A1_Berechnung!$C$6:$V$61,17,FALSE)</f>
        <v>157820</v>
      </c>
      <c r="T34" s="70">
        <f>VLOOKUP(C34,A1_Berechnung!$C$6:$V$61,18,FALSE)</f>
        <v>-4.6733149308093287</v>
      </c>
      <c r="U34" s="70">
        <f>VLOOKUP(C34,A1_Berechnung!$C$6:$V$61,19,FALSE)</f>
        <v>1.2659852291029021</v>
      </c>
      <c r="V34" s="70">
        <f>VLOOKUP(C34,A1_Berechnung!$C$6:$V$61,20,FALSE)</f>
        <v>2.4717805058910768E-2</v>
      </c>
    </row>
    <row r="35" spans="3:22" s="46" customFormat="1" ht="16.5" customHeight="1" x14ac:dyDescent="0.15">
      <c r="C35" s="48">
        <v>2</v>
      </c>
      <c r="D35" s="40" t="str">
        <f>VLOOKUP(C35,A1_Berechnung!$C$6:$D$61,2,FALSE)</f>
        <v>Stat. Region Hannover</v>
      </c>
      <c r="E35" s="45">
        <f>A1_Berechnung!E30</f>
        <v>2163919</v>
      </c>
      <c r="F35" s="45">
        <f>A1_Berechnung!F30</f>
        <v>2160253</v>
      </c>
      <c r="G35" s="45">
        <f>A1_Berechnung!G30</f>
        <v>2156841</v>
      </c>
      <c r="H35" s="45">
        <f>A1_Berechnung!H30</f>
        <v>2149181</v>
      </c>
      <c r="I35" s="45">
        <f>A1_Berechnung!I30</f>
        <v>2142440</v>
      </c>
      <c r="J35" s="45">
        <f>A1_Berechnung!J30</f>
        <v>2138711</v>
      </c>
      <c r="K35" s="45">
        <f>A1_Berechnung!K30</f>
        <v>2093431</v>
      </c>
      <c r="L35" s="45">
        <f>A1_Berechnung!L30</f>
        <v>2094931</v>
      </c>
      <c r="M35" s="45">
        <f>A1_Berechnung!M30</f>
        <v>2099079</v>
      </c>
      <c r="N35" s="45">
        <f>A1_Berechnung!N30</f>
        <v>2108413</v>
      </c>
      <c r="O35" s="45">
        <f>A1_Berechnung!O30</f>
        <v>2132290</v>
      </c>
      <c r="P35" s="45">
        <f>A1_Berechnung!P30</f>
        <v>2139976</v>
      </c>
      <c r="Q35" s="45">
        <f>A1_Berechnung!Q30</f>
        <v>2144120</v>
      </c>
      <c r="R35" s="45">
        <f>A1_Berechnung!R30</f>
        <v>2149805</v>
      </c>
      <c r="S35" s="69">
        <f>VLOOKUP(C35,A1_Berechnung!$C$6:$V$61,17,FALSE)</f>
        <v>2148238</v>
      </c>
      <c r="T35" s="70">
        <f>VLOOKUP(C35,A1_Berechnung!$C$6:$V$61,18,FALSE)</f>
        <v>-0.72465743865643772</v>
      </c>
      <c r="U35" s="70">
        <f>VLOOKUP(C35,A1_Berechnung!$C$6:$V$61,19,FALSE)</f>
        <v>1.8888614327458615</v>
      </c>
      <c r="V35" s="70">
        <f>VLOOKUP(C35,A1_Berechnung!$C$6:$V$61,20,FALSE)</f>
        <v>-7.2890331913824741E-2</v>
      </c>
    </row>
    <row r="36" spans="3:22" ht="8.25" customHeight="1" x14ac:dyDescent="0.25">
      <c r="C36" s="47">
        <v>351</v>
      </c>
      <c r="D36" s="40" t="str">
        <f>VLOOKUP(C36,A1_Berechnung!$C$6:$D$61,2,FALSE)</f>
        <v>Celle</v>
      </c>
      <c r="E36" s="37">
        <f>A1_Berechnung!E31</f>
        <v>182444</v>
      </c>
      <c r="F36" s="37">
        <f>A1_Berechnung!F31</f>
        <v>181936</v>
      </c>
      <c r="G36" s="37">
        <f>A1_Berechnung!G31</f>
        <v>181115</v>
      </c>
      <c r="H36" s="37">
        <f>A1_Berechnung!H31</f>
        <v>180130</v>
      </c>
      <c r="I36" s="37">
        <f>A1_Berechnung!I31</f>
        <v>179247</v>
      </c>
      <c r="J36" s="37">
        <f>A1_Berechnung!J31</f>
        <v>178528</v>
      </c>
      <c r="K36" s="37">
        <f>A1_Berechnung!K31</f>
        <v>176054</v>
      </c>
      <c r="L36" s="37">
        <f>A1_Berechnung!L31</f>
        <v>175706</v>
      </c>
      <c r="M36" s="37">
        <f>A1_Berechnung!M31</f>
        <v>175552</v>
      </c>
      <c r="N36" s="37">
        <f>A1_Berechnung!N31</f>
        <v>176157</v>
      </c>
      <c r="O36" s="37">
        <f>A1_Berechnung!O31</f>
        <v>177971</v>
      </c>
      <c r="P36" s="37">
        <f>A1_Berechnung!P31</f>
        <v>178370</v>
      </c>
      <c r="Q36" s="37">
        <f>A1_Berechnung!Q31</f>
        <v>178764</v>
      </c>
      <c r="R36" s="37">
        <f>A1_Berechnung!R31</f>
        <v>178936</v>
      </c>
      <c r="S36" s="69">
        <f>VLOOKUP(C36,A1_Berechnung!$C$6:$V$61,17,FALSE)</f>
        <v>179011</v>
      </c>
      <c r="T36" s="70">
        <f>VLOOKUP(C36,A1_Berechnung!$C$6:$V$61,18,FALSE)</f>
        <v>-1.8816732805682839</v>
      </c>
      <c r="U36" s="70">
        <f>VLOOKUP(C36,A1_Berechnung!$C$6:$V$61,19,FALSE)</f>
        <v>1.6201456655142856</v>
      </c>
      <c r="V36" s="70">
        <f>VLOOKUP(C36,A1_Berechnung!$C$6:$V$61,20,FALSE)</f>
        <v>4.1914427504806187E-2</v>
      </c>
    </row>
    <row r="37" spans="3:22" ht="8.25" customHeight="1" x14ac:dyDescent="0.25">
      <c r="C37" s="47">
        <v>352</v>
      </c>
      <c r="D37" s="40" t="str">
        <f>VLOOKUP(C37,A1_Berechnung!$C$6:$D$61,2,FALSE)</f>
        <v>Cuxhaven</v>
      </c>
      <c r="E37" s="37">
        <f>A1_Berechnung!E32</f>
        <v>205276</v>
      </c>
      <c r="F37" s="37">
        <f>A1_Berechnung!F32</f>
        <v>204235</v>
      </c>
      <c r="G37" s="37">
        <f>A1_Berechnung!G32</f>
        <v>202933</v>
      </c>
      <c r="H37" s="37">
        <f>A1_Berechnung!H32</f>
        <v>202124</v>
      </c>
      <c r="I37" s="37">
        <f>A1_Berechnung!I32</f>
        <v>201188</v>
      </c>
      <c r="J37" s="37">
        <f>A1_Berechnung!J32</f>
        <v>200464</v>
      </c>
      <c r="K37" s="37">
        <f>A1_Berechnung!K32</f>
        <v>198115</v>
      </c>
      <c r="L37" s="37">
        <f>A1_Berechnung!L32</f>
        <v>197433</v>
      </c>
      <c r="M37" s="37">
        <f>A1_Berechnung!M32</f>
        <v>196607</v>
      </c>
      <c r="N37" s="37">
        <f>A1_Berechnung!N32</f>
        <v>196787</v>
      </c>
      <c r="O37" s="37">
        <f>A1_Berechnung!O32</f>
        <v>198103</v>
      </c>
      <c r="P37" s="37">
        <f>A1_Berechnung!P32</f>
        <v>198670</v>
      </c>
      <c r="Q37" s="37">
        <f>A1_Berechnung!Q32</f>
        <v>198100</v>
      </c>
      <c r="R37" s="37">
        <f>A1_Berechnung!R32</f>
        <v>198213</v>
      </c>
      <c r="S37" s="69">
        <f>VLOOKUP(C37,A1_Berechnung!$C$6:$V$61,17,FALSE)</f>
        <v>198038</v>
      </c>
      <c r="T37" s="70">
        <f>VLOOKUP(C37,A1_Berechnung!$C$6:$V$61,18,FALSE)</f>
        <v>-3.5259845281474695</v>
      </c>
      <c r="U37" s="70">
        <f>VLOOKUP(C37,A1_Berechnung!$C$6:$V$61,19,FALSE)</f>
        <v>0.63571272492593511</v>
      </c>
      <c r="V37" s="70">
        <f>VLOOKUP(C37,A1_Berechnung!$C$6:$V$61,20,FALSE)</f>
        <v>-8.8288860972791899E-2</v>
      </c>
    </row>
    <row r="38" spans="3:22" ht="8.25" customHeight="1" x14ac:dyDescent="0.25">
      <c r="C38" s="47">
        <v>353</v>
      </c>
      <c r="D38" s="40" t="str">
        <f>VLOOKUP(C38,A1_Berechnung!$C$6:$D$61,2,FALSE)</f>
        <v>Harburg</v>
      </c>
      <c r="E38" s="37">
        <f>A1_Berechnung!E33</f>
        <v>241827</v>
      </c>
      <c r="F38" s="37">
        <f>A1_Berechnung!F33</f>
        <v>242748</v>
      </c>
      <c r="G38" s="37">
        <f>A1_Berechnung!G33</f>
        <v>243888</v>
      </c>
      <c r="H38" s="37">
        <f>A1_Berechnung!H33</f>
        <v>244640</v>
      </c>
      <c r="I38" s="37">
        <f>A1_Berechnung!I33</f>
        <v>245624</v>
      </c>
      <c r="J38" s="37">
        <f>A1_Berechnung!J33</f>
        <v>246868</v>
      </c>
      <c r="K38" s="37">
        <f>A1_Berechnung!K33</f>
        <v>239269</v>
      </c>
      <c r="L38" s="37">
        <f>A1_Berechnung!L33</f>
        <v>240548</v>
      </c>
      <c r="M38" s="37">
        <f>A1_Berechnung!M33</f>
        <v>242871</v>
      </c>
      <c r="N38" s="37">
        <f>A1_Berechnung!N33</f>
        <v>245199</v>
      </c>
      <c r="O38" s="37">
        <f>A1_Berechnung!O33</f>
        <v>248122</v>
      </c>
      <c r="P38" s="37">
        <f>A1_Berechnung!P33</f>
        <v>250326</v>
      </c>
      <c r="Q38" s="37">
        <f>A1_Berechnung!Q33</f>
        <v>251511</v>
      </c>
      <c r="R38" s="37">
        <f>A1_Berechnung!R33</f>
        <v>252776</v>
      </c>
      <c r="S38" s="69">
        <f>VLOOKUP(C38,A1_Berechnung!$C$6:$V$61,17,FALSE)</f>
        <v>254431</v>
      </c>
      <c r="T38" s="70">
        <f>VLOOKUP(C38,A1_Berechnung!$C$6:$V$61,18,FALSE)</f>
        <v>5.2119903898241304</v>
      </c>
      <c r="U38" s="70">
        <f>VLOOKUP(C38,A1_Berechnung!$C$6:$V$61,19,FALSE)</f>
        <v>3.7651050779163047</v>
      </c>
      <c r="V38" s="70">
        <f>VLOOKUP(C38,A1_Berechnung!$C$6:$V$61,20,FALSE)</f>
        <v>0.65472987941893213</v>
      </c>
    </row>
    <row r="39" spans="3:22" ht="8.25" customHeight="1" x14ac:dyDescent="0.25">
      <c r="C39" s="47">
        <v>354</v>
      </c>
      <c r="D39" s="40" t="str">
        <f>VLOOKUP(C39,A1_Berechnung!$C$6:$D$61,2,FALSE)</f>
        <v>Lüchow-Dannenberg</v>
      </c>
      <c r="E39" s="37">
        <f>A1_Berechnung!E34</f>
        <v>51352</v>
      </c>
      <c r="F39" s="37">
        <f>A1_Berechnung!F34</f>
        <v>50878</v>
      </c>
      <c r="G39" s="37">
        <f>A1_Berechnung!G34</f>
        <v>50465</v>
      </c>
      <c r="H39" s="37">
        <f>A1_Berechnung!H34</f>
        <v>49965</v>
      </c>
      <c r="I39" s="37">
        <f>A1_Berechnung!I34</f>
        <v>49699</v>
      </c>
      <c r="J39" s="37">
        <f>A1_Berechnung!J34</f>
        <v>49213</v>
      </c>
      <c r="K39" s="37">
        <f>A1_Berechnung!K34</f>
        <v>49082</v>
      </c>
      <c r="L39" s="37">
        <f>A1_Berechnung!L34</f>
        <v>48928</v>
      </c>
      <c r="M39" s="37">
        <f>A1_Berechnung!M34</f>
        <v>48670</v>
      </c>
      <c r="N39" s="37">
        <f>A1_Berechnung!N34</f>
        <v>48728</v>
      </c>
      <c r="O39" s="37">
        <f>A1_Berechnung!O34</f>
        <v>50128</v>
      </c>
      <c r="P39" s="37">
        <f>A1_Berechnung!P34</f>
        <v>48825</v>
      </c>
      <c r="Q39" s="37">
        <f>A1_Berechnung!Q34</f>
        <v>48357</v>
      </c>
      <c r="R39" s="37">
        <f>A1_Berechnung!R34</f>
        <v>48424</v>
      </c>
      <c r="S39" s="69">
        <f>VLOOKUP(C39,A1_Berechnung!$C$6:$V$61,17,FALSE)</f>
        <v>48412</v>
      </c>
      <c r="T39" s="70">
        <f>VLOOKUP(C39,A1_Berechnung!$C$6:$V$61,18,FALSE)</f>
        <v>-5.7251908396946565</v>
      </c>
      <c r="U39" s="70">
        <f>VLOOKUP(C39,A1_Berechnung!$C$6:$V$61,19,FALSE)</f>
        <v>-0.64849778361516996</v>
      </c>
      <c r="V39" s="70">
        <f>VLOOKUP(C39,A1_Berechnung!$C$6:$V$61,20,FALSE)</f>
        <v>-2.478110028085247E-2</v>
      </c>
    </row>
    <row r="40" spans="3:22" ht="8.25" customHeight="1" x14ac:dyDescent="0.25">
      <c r="C40" s="47">
        <v>355</v>
      </c>
      <c r="D40" s="40" t="str">
        <f>VLOOKUP(C40,A1_Berechnung!$C$6:$D$61,2,FALSE)</f>
        <v>Lüneburg</v>
      </c>
      <c r="E40" s="37">
        <f>A1_Berechnung!E35</f>
        <v>175441</v>
      </c>
      <c r="F40" s="37">
        <f>A1_Berechnung!F35</f>
        <v>175906</v>
      </c>
      <c r="G40" s="37">
        <f>A1_Berechnung!G35</f>
        <v>176445</v>
      </c>
      <c r="H40" s="37">
        <f>A1_Berechnung!H35</f>
        <v>176512</v>
      </c>
      <c r="I40" s="37">
        <f>A1_Berechnung!I35</f>
        <v>177042</v>
      </c>
      <c r="J40" s="37">
        <f>A1_Berechnung!J35</f>
        <v>177279</v>
      </c>
      <c r="K40" s="37">
        <f>A1_Berechnung!K35</f>
        <v>174685</v>
      </c>
      <c r="L40" s="37">
        <f>A1_Berechnung!L35</f>
        <v>175640</v>
      </c>
      <c r="M40" s="37">
        <f>A1_Berechnung!M35</f>
        <v>176727</v>
      </c>
      <c r="N40" s="37">
        <f>A1_Berechnung!N35</f>
        <v>178122</v>
      </c>
      <c r="O40" s="37">
        <f>A1_Berechnung!O35</f>
        <v>180719</v>
      </c>
      <c r="P40" s="37">
        <f>A1_Berechnung!P35</f>
        <v>181605</v>
      </c>
      <c r="Q40" s="37">
        <f>A1_Berechnung!Q35</f>
        <v>182930</v>
      </c>
      <c r="R40" s="37">
        <f>A1_Berechnung!R35</f>
        <v>183372</v>
      </c>
      <c r="S40" s="69">
        <f>VLOOKUP(C40,A1_Berechnung!$C$6:$V$61,17,FALSE)</f>
        <v>184139</v>
      </c>
      <c r="T40" s="70">
        <f>VLOOKUP(C40,A1_Berechnung!$C$6:$V$61,18,FALSE)</f>
        <v>4.9577920782485281</v>
      </c>
      <c r="U40" s="70">
        <f>VLOOKUP(C40,A1_Berechnung!$C$6:$V$61,19,FALSE)</f>
        <v>3.3780218052795274</v>
      </c>
      <c r="V40" s="70">
        <f>VLOOKUP(C40,A1_Berechnung!$C$6:$V$61,20,FALSE)</f>
        <v>0.41827541827541825</v>
      </c>
    </row>
    <row r="41" spans="3:22" ht="8.25" customHeight="1" x14ac:dyDescent="0.25">
      <c r="C41" s="47">
        <v>356</v>
      </c>
      <c r="D41" s="40" t="str">
        <f>VLOOKUP(C41,A1_Berechnung!$C$6:$D$61,2,FALSE)</f>
        <v>Osterholz</v>
      </c>
      <c r="E41" s="37">
        <f>A1_Berechnung!E36</f>
        <v>112741</v>
      </c>
      <c r="F41" s="37">
        <f>A1_Berechnung!F36</f>
        <v>112498</v>
      </c>
      <c r="G41" s="37">
        <f>A1_Berechnung!G36</f>
        <v>112679</v>
      </c>
      <c r="H41" s="37">
        <f>A1_Berechnung!H36</f>
        <v>112486</v>
      </c>
      <c r="I41" s="37">
        <f>A1_Berechnung!I36</f>
        <v>112029</v>
      </c>
      <c r="J41" s="37">
        <f>A1_Berechnung!J36</f>
        <v>111876</v>
      </c>
      <c r="K41" s="37">
        <f>A1_Berechnung!K36</f>
        <v>110842</v>
      </c>
      <c r="L41" s="37">
        <f>A1_Berechnung!L36</f>
        <v>110816</v>
      </c>
      <c r="M41" s="37">
        <f>A1_Berechnung!M36</f>
        <v>110882</v>
      </c>
      <c r="N41" s="37">
        <f>A1_Berechnung!N36</f>
        <v>111484</v>
      </c>
      <c r="O41" s="37">
        <f>A1_Berechnung!O36</f>
        <v>113579</v>
      </c>
      <c r="P41" s="37">
        <f>A1_Berechnung!P36</f>
        <v>112695</v>
      </c>
      <c r="Q41" s="37">
        <f>A1_Berechnung!Q36</f>
        <v>113105</v>
      </c>
      <c r="R41" s="37">
        <f>A1_Berechnung!R36</f>
        <v>113517</v>
      </c>
      <c r="S41" s="69">
        <f>VLOOKUP(C41,A1_Berechnung!$C$6:$V$61,17,FALSE)</f>
        <v>113928</v>
      </c>
      <c r="T41" s="70">
        <f>VLOOKUP(C41,A1_Berechnung!$C$6:$V$61,18,FALSE)</f>
        <v>1.0528556603187837</v>
      </c>
      <c r="U41" s="70">
        <f>VLOOKUP(C41,A1_Berechnung!$C$6:$V$61,19,FALSE)</f>
        <v>2.1922428330522767</v>
      </c>
      <c r="V41" s="70">
        <f>VLOOKUP(C41,A1_Berechnung!$C$6:$V$61,20,FALSE)</f>
        <v>0.36206030814767831</v>
      </c>
    </row>
    <row r="42" spans="3:22" ht="8.25" customHeight="1" x14ac:dyDescent="0.25">
      <c r="C42" s="47">
        <v>357</v>
      </c>
      <c r="D42" s="40" t="str">
        <f>VLOOKUP(C42,A1_Berechnung!$C$6:$D$61,2,FALSE)</f>
        <v>Rotenburg (Wümme)</v>
      </c>
      <c r="E42" s="37">
        <f>A1_Berechnung!E37</f>
        <v>164875</v>
      </c>
      <c r="F42" s="37">
        <f>A1_Berechnung!F37</f>
        <v>164958</v>
      </c>
      <c r="G42" s="37">
        <f>A1_Berechnung!G37</f>
        <v>165074</v>
      </c>
      <c r="H42" s="37">
        <f>A1_Berechnung!H37</f>
        <v>164603</v>
      </c>
      <c r="I42" s="37">
        <f>A1_Berechnung!I37</f>
        <v>164064</v>
      </c>
      <c r="J42" s="37">
        <f>A1_Berechnung!J37</f>
        <v>163860</v>
      </c>
      <c r="K42" s="37">
        <f>A1_Berechnung!K37</f>
        <v>162182</v>
      </c>
      <c r="L42" s="37">
        <f>A1_Berechnung!L37</f>
        <v>161780</v>
      </c>
      <c r="M42" s="37">
        <f>A1_Berechnung!M37</f>
        <v>161308</v>
      </c>
      <c r="N42" s="37">
        <f>A1_Berechnung!N37</f>
        <v>161842</v>
      </c>
      <c r="O42" s="37">
        <f>A1_Berechnung!O37</f>
        <v>163253</v>
      </c>
      <c r="P42" s="37">
        <f>A1_Berechnung!P37</f>
        <v>163372</v>
      </c>
      <c r="Q42" s="37">
        <f>A1_Berechnung!Q37</f>
        <v>163377</v>
      </c>
      <c r="R42" s="37">
        <f>A1_Berechnung!R37</f>
        <v>163455</v>
      </c>
      <c r="S42" s="69">
        <f>VLOOKUP(C42,A1_Berechnung!$C$6:$V$61,17,FALSE)</f>
        <v>163782</v>
      </c>
      <c r="T42" s="70">
        <f>VLOOKUP(C42,A1_Berechnung!$C$6:$V$61,18,FALSE)</f>
        <v>-0.66292645943896888</v>
      </c>
      <c r="U42" s="70">
        <f>VLOOKUP(C42,A1_Berechnung!$C$6:$V$61,19,FALSE)</f>
        <v>1.1986999666341247</v>
      </c>
      <c r="V42" s="70">
        <f>VLOOKUP(C42,A1_Berechnung!$C$6:$V$61,20,FALSE)</f>
        <v>0.20005506102597045</v>
      </c>
    </row>
    <row r="43" spans="3:22" ht="8.25" customHeight="1" x14ac:dyDescent="0.25">
      <c r="C43" s="47">
        <v>358</v>
      </c>
      <c r="D43" s="40" t="str">
        <f>VLOOKUP(C43,A1_Berechnung!$C$6:$D$61,2,FALSE)</f>
        <v>Heidekreis</v>
      </c>
      <c r="E43" s="37">
        <f>A1_Berechnung!E38</f>
        <v>142678</v>
      </c>
      <c r="F43" s="37">
        <f>A1_Berechnung!F38</f>
        <v>142234</v>
      </c>
      <c r="G43" s="37">
        <f>A1_Berechnung!G38</f>
        <v>141692</v>
      </c>
      <c r="H43" s="37">
        <f>A1_Berechnung!H38</f>
        <v>140792</v>
      </c>
      <c r="I43" s="37">
        <f>A1_Berechnung!I38</f>
        <v>140053</v>
      </c>
      <c r="J43" s="37">
        <f>A1_Berechnung!J38</f>
        <v>139630</v>
      </c>
      <c r="K43" s="37">
        <f>A1_Berechnung!K38</f>
        <v>136072</v>
      </c>
      <c r="L43" s="37">
        <f>A1_Berechnung!L38</f>
        <v>135772</v>
      </c>
      <c r="M43" s="37">
        <f>A1_Berechnung!M38</f>
        <v>136251</v>
      </c>
      <c r="N43" s="37">
        <f>A1_Berechnung!N38</f>
        <v>136200</v>
      </c>
      <c r="O43" s="37">
        <f>A1_Berechnung!O38</f>
        <v>140264</v>
      </c>
      <c r="P43" s="37">
        <f>A1_Berechnung!P38</f>
        <v>139641</v>
      </c>
      <c r="Q43" s="37">
        <f>A1_Berechnung!Q38</f>
        <v>139099</v>
      </c>
      <c r="R43" s="37">
        <f>A1_Berechnung!R38</f>
        <v>139755</v>
      </c>
      <c r="S43" s="69">
        <f>VLOOKUP(C43,A1_Berechnung!$C$6:$V$61,17,FALSE)</f>
        <v>140673</v>
      </c>
      <c r="T43" s="70">
        <f>VLOOKUP(C43,A1_Berechnung!$C$6:$V$61,18,FALSE)</f>
        <v>-1.4052621987972918</v>
      </c>
      <c r="U43" s="70">
        <f>VLOOKUP(C43,A1_Berechnung!$C$6:$V$61,19,FALSE)</f>
        <v>3.2841409691629955</v>
      </c>
      <c r="V43" s="70">
        <f>VLOOKUP(C43,A1_Berechnung!$C$6:$V$61,20,FALSE)</f>
        <v>0.65686379735966516</v>
      </c>
    </row>
    <row r="44" spans="3:22" ht="8.25" customHeight="1" x14ac:dyDescent="0.25">
      <c r="C44" s="47">
        <v>359</v>
      </c>
      <c r="D44" s="40" t="str">
        <f>VLOOKUP(C44,A1_Berechnung!$C$6:$D$61,2,FALSE)</f>
        <v>Stade</v>
      </c>
      <c r="E44" s="37">
        <f>A1_Berechnung!E39</f>
        <v>196475</v>
      </c>
      <c r="F44" s="37">
        <f>A1_Berechnung!F39</f>
        <v>197122</v>
      </c>
      <c r="G44" s="37">
        <f>A1_Berechnung!G39</f>
        <v>197091</v>
      </c>
      <c r="H44" s="37">
        <f>A1_Berechnung!H39</f>
        <v>196891</v>
      </c>
      <c r="I44" s="37">
        <f>A1_Berechnung!I39</f>
        <v>196952</v>
      </c>
      <c r="J44" s="37">
        <f>A1_Berechnung!J39</f>
        <v>197132</v>
      </c>
      <c r="K44" s="37">
        <f>A1_Berechnung!K39</f>
        <v>195606</v>
      </c>
      <c r="L44" s="37">
        <f>A1_Berechnung!L39</f>
        <v>195779</v>
      </c>
      <c r="M44" s="37">
        <f>A1_Berechnung!M39</f>
        <v>196516</v>
      </c>
      <c r="N44" s="37">
        <f>A1_Berechnung!N39</f>
        <v>197448</v>
      </c>
      <c r="O44" s="37">
        <f>A1_Berechnung!O39</f>
        <v>200054</v>
      </c>
      <c r="P44" s="37">
        <f>A1_Berechnung!P39</f>
        <v>201638</v>
      </c>
      <c r="Q44" s="37">
        <f>A1_Berechnung!Q39</f>
        <v>201887</v>
      </c>
      <c r="R44" s="37">
        <f>A1_Berechnung!R39</f>
        <v>203102</v>
      </c>
      <c r="S44" s="69">
        <f>VLOOKUP(C44,A1_Berechnung!$C$6:$V$61,17,FALSE)</f>
        <v>204512</v>
      </c>
      <c r="T44" s="70">
        <f>VLOOKUP(C44,A1_Berechnung!$C$6:$V$61,18,FALSE)</f>
        <v>4.0905967680366455</v>
      </c>
      <c r="U44" s="70">
        <f>VLOOKUP(C44,A1_Berechnung!$C$6:$V$61,19,FALSE)</f>
        <v>3.5776508245208865</v>
      </c>
      <c r="V44" s="70">
        <f>VLOOKUP(C44,A1_Berechnung!$C$6:$V$61,20,FALSE)</f>
        <v>0.69423245462870875</v>
      </c>
    </row>
    <row r="45" spans="3:22" ht="8.25" customHeight="1" x14ac:dyDescent="0.25">
      <c r="C45" s="47">
        <v>360</v>
      </c>
      <c r="D45" s="40" t="str">
        <f>VLOOKUP(C45,A1_Berechnung!$C$6:$D$61,2,FALSE)</f>
        <v>Uelzen</v>
      </c>
      <c r="E45" s="37">
        <f>A1_Berechnung!E40</f>
        <v>96940</v>
      </c>
      <c r="F45" s="37">
        <f>A1_Berechnung!F40</f>
        <v>96458</v>
      </c>
      <c r="G45" s="37">
        <f>A1_Berechnung!G40</f>
        <v>95983</v>
      </c>
      <c r="H45" s="37">
        <f>A1_Berechnung!H40</f>
        <v>94940</v>
      </c>
      <c r="I45" s="37">
        <f>A1_Berechnung!I40</f>
        <v>94428</v>
      </c>
      <c r="J45" s="37">
        <f>A1_Berechnung!J40</f>
        <v>94020</v>
      </c>
      <c r="K45" s="37">
        <f>A1_Berechnung!K40</f>
        <v>93284</v>
      </c>
      <c r="L45" s="37">
        <f>A1_Berechnung!L40</f>
        <v>92801</v>
      </c>
      <c r="M45" s="37">
        <f>A1_Berechnung!M40</f>
        <v>92356</v>
      </c>
      <c r="N45" s="37">
        <f>A1_Berechnung!N40</f>
        <v>92533</v>
      </c>
      <c r="O45" s="37">
        <f>A1_Berechnung!O40</f>
        <v>93131</v>
      </c>
      <c r="P45" s="37">
        <f>A1_Berechnung!P40</f>
        <v>92961</v>
      </c>
      <c r="Q45" s="37">
        <f>A1_Berechnung!Q40</f>
        <v>92744</v>
      </c>
      <c r="R45" s="37">
        <f>A1_Berechnung!R40</f>
        <v>92572</v>
      </c>
      <c r="S45" s="69">
        <f>VLOOKUP(C45,A1_Berechnung!$C$6:$V$61,17,FALSE)</f>
        <v>92389</v>
      </c>
      <c r="T45" s="70">
        <f>VLOOKUP(C45,A1_Berechnung!$C$6:$V$61,18,FALSE)</f>
        <v>-4.6946564885496187</v>
      </c>
      <c r="U45" s="70">
        <f>VLOOKUP(C45,A1_Berechnung!$C$6:$V$61,19,FALSE)</f>
        <v>-0.15562015713313088</v>
      </c>
      <c r="V45" s="70">
        <f>VLOOKUP(C45,A1_Berechnung!$C$6:$V$61,20,FALSE)</f>
        <v>-0.19768396491379683</v>
      </c>
    </row>
    <row r="46" spans="3:22" ht="8.25" customHeight="1" x14ac:dyDescent="0.25">
      <c r="C46" s="47">
        <v>361</v>
      </c>
      <c r="D46" s="40" t="str">
        <f>VLOOKUP(C46,A1_Berechnung!$C$6:$D$61,2,FALSE)</f>
        <v>Verden</v>
      </c>
      <c r="E46" s="37">
        <f>A1_Berechnung!E41</f>
        <v>134084</v>
      </c>
      <c r="F46" s="37">
        <f>A1_Berechnung!F41</f>
        <v>133965</v>
      </c>
      <c r="G46" s="37">
        <f>A1_Berechnung!G41</f>
        <v>133767</v>
      </c>
      <c r="H46" s="37">
        <f>A1_Berechnung!H41</f>
        <v>133560</v>
      </c>
      <c r="I46" s="37">
        <f>A1_Berechnung!I41</f>
        <v>133328</v>
      </c>
      <c r="J46" s="37">
        <f>A1_Berechnung!J41</f>
        <v>133368</v>
      </c>
      <c r="K46" s="37">
        <f>A1_Berechnung!K41</f>
        <v>131936</v>
      </c>
      <c r="L46" s="37">
        <f>A1_Berechnung!L41</f>
        <v>132129</v>
      </c>
      <c r="M46" s="37">
        <f>A1_Berechnung!M41</f>
        <v>132459</v>
      </c>
      <c r="N46" s="37">
        <f>A1_Berechnung!N41</f>
        <v>133215</v>
      </c>
      <c r="O46" s="37">
        <f>A1_Berechnung!O41</f>
        <v>134645</v>
      </c>
      <c r="P46" s="37">
        <f>A1_Berechnung!P41</f>
        <v>135842</v>
      </c>
      <c r="Q46" s="37">
        <f>A1_Berechnung!Q41</f>
        <v>136590</v>
      </c>
      <c r="R46" s="37">
        <f>A1_Berechnung!R41</f>
        <v>136792</v>
      </c>
      <c r="S46" s="69">
        <f>VLOOKUP(C46,A1_Berechnung!$C$6:$V$61,17,FALSE)</f>
        <v>137133</v>
      </c>
      <c r="T46" s="70">
        <f>VLOOKUP(C46,A1_Berechnung!$C$6:$V$61,18,FALSE)</f>
        <v>2.2739476745920468</v>
      </c>
      <c r="U46" s="70">
        <f>VLOOKUP(C46,A1_Berechnung!$C$6:$V$61,19,FALSE)</f>
        <v>2.9411102353338587</v>
      </c>
      <c r="V46" s="70">
        <f>VLOOKUP(C46,A1_Berechnung!$C$6:$V$61,20,FALSE)</f>
        <v>0.24928358383531202</v>
      </c>
    </row>
    <row r="47" spans="3:22" s="46" customFormat="1" ht="16.5" customHeight="1" x14ac:dyDescent="0.15">
      <c r="C47" s="48">
        <v>3</v>
      </c>
      <c r="D47" s="40" t="str">
        <f>VLOOKUP(C47,A1_Berechnung!$C$6:$D$61,2,FALSE)</f>
        <v>Stat. Region Lüneburg</v>
      </c>
      <c r="E47" s="45">
        <f>A1_Berechnung!E42</f>
        <v>1704133</v>
      </c>
      <c r="F47" s="45">
        <f>A1_Berechnung!F42</f>
        <v>1702938</v>
      </c>
      <c r="G47" s="45">
        <f>A1_Berechnung!G42</f>
        <v>1701132</v>
      </c>
      <c r="H47" s="45">
        <f>A1_Berechnung!H42</f>
        <v>1696643</v>
      </c>
      <c r="I47" s="45">
        <f>A1_Berechnung!I42</f>
        <v>1693654</v>
      </c>
      <c r="J47" s="45">
        <f>A1_Berechnung!J42</f>
        <v>1692238</v>
      </c>
      <c r="K47" s="45">
        <f>A1_Berechnung!K42</f>
        <v>1667127</v>
      </c>
      <c r="L47" s="45">
        <f>A1_Berechnung!L42</f>
        <v>1667332</v>
      </c>
      <c r="M47" s="45">
        <f>A1_Berechnung!M42</f>
        <v>1670199</v>
      </c>
      <c r="N47" s="45">
        <f>A1_Berechnung!N42</f>
        <v>1677715</v>
      </c>
      <c r="O47" s="45">
        <f>A1_Berechnung!O42</f>
        <v>1699969</v>
      </c>
      <c r="P47" s="45">
        <f>A1_Berechnung!P42</f>
        <v>1703945</v>
      </c>
      <c r="Q47" s="45">
        <f>A1_Berechnung!Q42</f>
        <v>1706464</v>
      </c>
      <c r="R47" s="45">
        <f>A1_Berechnung!R42</f>
        <v>1710914</v>
      </c>
      <c r="S47" s="69">
        <f>VLOOKUP(C47,A1_Berechnung!$C$6:$V$61,17,FALSE)</f>
        <v>1716448</v>
      </c>
      <c r="T47" s="70">
        <f>VLOOKUP(C47,A1_Berechnung!$C$6:$V$61,18,FALSE)</f>
        <v>0.72265486320609951</v>
      </c>
      <c r="U47" s="70">
        <f>VLOOKUP(C47,A1_Berechnung!$C$6:$V$61,19,FALSE)</f>
        <v>2.3086757882000222</v>
      </c>
      <c r="V47" s="70">
        <f>VLOOKUP(C47,A1_Berechnung!$C$6:$V$61,20,FALSE)</f>
        <v>0.32345284450299666</v>
      </c>
    </row>
    <row r="48" spans="3:22" ht="8.25" customHeight="1" x14ac:dyDescent="0.25">
      <c r="C48" s="47">
        <v>401</v>
      </c>
      <c r="D48" s="40" t="str">
        <f>VLOOKUP(C48,A1_Berechnung!$C$6:$D$61,2,FALSE)</f>
        <v>Delmenhorst,Stadt</v>
      </c>
      <c r="E48" s="37">
        <f>A1_Berechnung!E43</f>
        <v>75916</v>
      </c>
      <c r="F48" s="37">
        <f>A1_Berechnung!F43</f>
        <v>75320</v>
      </c>
      <c r="G48" s="37">
        <f>A1_Berechnung!G43</f>
        <v>75135</v>
      </c>
      <c r="H48" s="37">
        <f>A1_Berechnung!H43</f>
        <v>74751</v>
      </c>
      <c r="I48" s="37">
        <f>A1_Berechnung!I43</f>
        <v>74512</v>
      </c>
      <c r="J48" s="37">
        <f>A1_Berechnung!J43</f>
        <v>74361</v>
      </c>
      <c r="K48" s="37">
        <f>A1_Berechnung!K43</f>
        <v>73364</v>
      </c>
      <c r="L48" s="37">
        <f>A1_Berechnung!L43</f>
        <v>73588</v>
      </c>
      <c r="M48" s="37">
        <f>A1_Berechnung!M43</f>
        <v>74052</v>
      </c>
      <c r="N48" s="37">
        <f>A1_Berechnung!N43</f>
        <v>74804</v>
      </c>
      <c r="O48" s="37">
        <f>A1_Berechnung!O43</f>
        <v>76323</v>
      </c>
      <c r="P48" s="37">
        <f>A1_Berechnung!P43</f>
        <v>77045</v>
      </c>
      <c r="Q48" s="37">
        <f>A1_Berechnung!Q43</f>
        <v>77521</v>
      </c>
      <c r="R48" s="37">
        <f>A1_Berechnung!R43</f>
        <v>77607</v>
      </c>
      <c r="S48" s="69">
        <f>VLOOKUP(C48,A1_Berechnung!$C$6:$V$61,17,FALSE)</f>
        <v>77559</v>
      </c>
      <c r="T48" s="70">
        <f>VLOOKUP(C48,A1_Berechnung!$C$6:$V$61,18,FALSE)</f>
        <v>2.1642341535381209</v>
      </c>
      <c r="U48" s="70">
        <f>VLOOKUP(C48,A1_Berechnung!$C$6:$V$61,19,FALSE)</f>
        <v>3.6829581305812522</v>
      </c>
      <c r="V48" s="70">
        <f>VLOOKUP(C48,A1_Berechnung!$C$6:$V$61,20,FALSE)</f>
        <v>-6.1850090842320925E-2</v>
      </c>
    </row>
    <row r="49" spans="3:22" ht="8.25" customHeight="1" x14ac:dyDescent="0.25">
      <c r="C49" s="47">
        <v>402</v>
      </c>
      <c r="D49" s="40" t="str">
        <f>VLOOKUP(C49,A1_Berechnung!$C$6:$D$61,2,FALSE)</f>
        <v>Emden,Stadt</v>
      </c>
      <c r="E49" s="37">
        <f>A1_Berechnung!E44</f>
        <v>51693</v>
      </c>
      <c r="F49" s="37">
        <f>A1_Berechnung!F44</f>
        <v>51742</v>
      </c>
      <c r="G49" s="37">
        <f>A1_Berechnung!G44</f>
        <v>51714</v>
      </c>
      <c r="H49" s="37">
        <f>A1_Berechnung!H44</f>
        <v>51562</v>
      </c>
      <c r="I49" s="37">
        <f>A1_Berechnung!I44</f>
        <v>51292</v>
      </c>
      <c r="J49" s="37">
        <f>A1_Berechnung!J44</f>
        <v>51616</v>
      </c>
      <c r="K49" s="37">
        <f>A1_Berechnung!K44</f>
        <v>49848</v>
      </c>
      <c r="L49" s="37">
        <f>A1_Berechnung!L44</f>
        <v>49751</v>
      </c>
      <c r="M49" s="37">
        <f>A1_Berechnung!M44</f>
        <v>49790</v>
      </c>
      <c r="N49" s="37">
        <f>A1_Berechnung!N44</f>
        <v>50016</v>
      </c>
      <c r="O49" s="37">
        <f>A1_Berechnung!O44</f>
        <v>50694</v>
      </c>
      <c r="P49" s="37">
        <f>A1_Berechnung!P44</f>
        <v>50486</v>
      </c>
      <c r="Q49" s="37">
        <f>A1_Berechnung!Q44</f>
        <v>50607</v>
      </c>
      <c r="R49" s="37">
        <f>A1_Berechnung!R44</f>
        <v>50195</v>
      </c>
      <c r="S49" s="69">
        <f>VLOOKUP(C49,A1_Berechnung!$C$6:$V$61,17,FALSE)</f>
        <v>49913</v>
      </c>
      <c r="T49" s="70">
        <f>VLOOKUP(C49,A1_Berechnung!$C$6:$V$61,18,FALSE)</f>
        <v>-3.4434062639042038</v>
      </c>
      <c r="U49" s="70">
        <f>VLOOKUP(C49,A1_Berechnung!$C$6:$V$61,19,FALSE)</f>
        <v>-0.20593410108765195</v>
      </c>
      <c r="V49" s="70">
        <f>VLOOKUP(C49,A1_Berechnung!$C$6:$V$61,20,FALSE)</f>
        <v>-0.56180894511405521</v>
      </c>
    </row>
    <row r="50" spans="3:22" ht="8.25" customHeight="1" x14ac:dyDescent="0.25">
      <c r="C50" s="47">
        <v>403</v>
      </c>
      <c r="D50" s="40" t="str">
        <f>VLOOKUP(C50,A1_Berechnung!$C$6:$D$61,2,FALSE)</f>
        <v>Oldenburg(Oldb),Stadt</v>
      </c>
      <c r="E50" s="37">
        <f>A1_Berechnung!E45</f>
        <v>158565</v>
      </c>
      <c r="F50" s="37">
        <f>A1_Berechnung!F45</f>
        <v>159060</v>
      </c>
      <c r="G50" s="37">
        <f>A1_Berechnung!G45</f>
        <v>159563</v>
      </c>
      <c r="H50" s="37">
        <f>A1_Berechnung!H45</f>
        <v>160279</v>
      </c>
      <c r="I50" s="37">
        <f>A1_Berechnung!I45</f>
        <v>161334</v>
      </c>
      <c r="J50" s="37">
        <f>A1_Berechnung!J45</f>
        <v>162173</v>
      </c>
      <c r="K50" s="37">
        <f>A1_Berechnung!K45</f>
        <v>157706</v>
      </c>
      <c r="L50" s="37">
        <f>A1_Berechnung!L45</f>
        <v>158658</v>
      </c>
      <c r="M50" s="37">
        <f>A1_Berechnung!M45</f>
        <v>159610</v>
      </c>
      <c r="N50" s="37">
        <f>A1_Berechnung!N45</f>
        <v>160907</v>
      </c>
      <c r="O50" s="37">
        <f>A1_Berechnung!O45</f>
        <v>163830</v>
      </c>
      <c r="P50" s="37">
        <f>A1_Berechnung!P45</f>
        <v>165711</v>
      </c>
      <c r="Q50" s="37">
        <f>A1_Berechnung!Q45</f>
        <v>167081</v>
      </c>
      <c r="R50" s="37">
        <f>A1_Berechnung!R45</f>
        <v>168210</v>
      </c>
      <c r="S50" s="69">
        <f>VLOOKUP(C50,A1_Berechnung!$C$6:$V$61,17,FALSE)</f>
        <v>169077</v>
      </c>
      <c r="T50" s="70">
        <f>VLOOKUP(C50,A1_Berechnung!$C$6:$V$61,18,FALSE)</f>
        <v>6.6294579509980132</v>
      </c>
      <c r="U50" s="70">
        <f>VLOOKUP(C50,A1_Berechnung!$C$6:$V$61,19,FALSE)</f>
        <v>5.0774671083296559</v>
      </c>
      <c r="V50" s="70">
        <f>VLOOKUP(C50,A1_Berechnung!$C$6:$V$61,20,FALSE)</f>
        <v>0.51542714464062778</v>
      </c>
    </row>
    <row r="51" spans="3:22" ht="8.25" customHeight="1" x14ac:dyDescent="0.25">
      <c r="C51" s="47">
        <v>404</v>
      </c>
      <c r="D51" s="40" t="str">
        <f>VLOOKUP(C51,A1_Berechnung!$C$6:$D$61,2,FALSE)</f>
        <v>Osnabrück,Stadt</v>
      </c>
      <c r="E51" s="37">
        <f>A1_Berechnung!E46</f>
        <v>163814</v>
      </c>
      <c r="F51" s="37">
        <f>A1_Berechnung!F46</f>
        <v>163020</v>
      </c>
      <c r="G51" s="37">
        <f>A1_Berechnung!G46</f>
        <v>162870</v>
      </c>
      <c r="H51" s="37">
        <f>A1_Berechnung!H46</f>
        <v>163286</v>
      </c>
      <c r="I51" s="37">
        <f>A1_Berechnung!I46</f>
        <v>163514</v>
      </c>
      <c r="J51" s="37">
        <f>A1_Berechnung!J46</f>
        <v>164119</v>
      </c>
      <c r="K51" s="37">
        <f>A1_Berechnung!K46</f>
        <v>154513</v>
      </c>
      <c r="L51" s="37">
        <f>A1_Berechnung!L46</f>
        <v>155625</v>
      </c>
      <c r="M51" s="37">
        <f>A1_Berechnung!M46</f>
        <v>156315</v>
      </c>
      <c r="N51" s="37">
        <f>A1_Berechnung!N46</f>
        <v>156897</v>
      </c>
      <c r="O51" s="37">
        <f>A1_Berechnung!O46</f>
        <v>162403</v>
      </c>
      <c r="P51" s="37">
        <f>A1_Berechnung!P46</f>
        <v>164070</v>
      </c>
      <c r="Q51" s="37">
        <f>A1_Berechnung!Q46</f>
        <v>164374</v>
      </c>
      <c r="R51" s="37">
        <f>A1_Berechnung!R46</f>
        <v>164748</v>
      </c>
      <c r="S51" s="69">
        <f>VLOOKUP(C51,A1_Berechnung!$C$6:$V$61,17,FALSE)</f>
        <v>165251</v>
      </c>
      <c r="T51" s="70">
        <f>VLOOKUP(C51,A1_Berechnung!$C$6:$V$61,18,FALSE)</f>
        <v>0.8772144016994885</v>
      </c>
      <c r="U51" s="70">
        <f>VLOOKUP(C51,A1_Berechnung!$C$6:$V$61,19,FALSE)</f>
        <v>5.3245122596353021</v>
      </c>
      <c r="V51" s="70">
        <f>VLOOKUP(C51,A1_Berechnung!$C$6:$V$61,20,FALSE)</f>
        <v>0.30531478379100202</v>
      </c>
    </row>
    <row r="52" spans="3:22" ht="8.25" customHeight="1" x14ac:dyDescent="0.25">
      <c r="C52" s="47">
        <v>405</v>
      </c>
      <c r="D52" s="40" t="str">
        <f>VLOOKUP(C52,A1_Berechnung!$C$6:$D$61,2,FALSE)</f>
        <v>Wilhelmshaven,Stadt</v>
      </c>
      <c r="E52" s="37">
        <f>A1_Berechnung!E47</f>
        <v>83552</v>
      </c>
      <c r="F52" s="37">
        <f>A1_Berechnung!F47</f>
        <v>82797</v>
      </c>
      <c r="G52" s="37">
        <f>A1_Berechnung!G47</f>
        <v>82192</v>
      </c>
      <c r="H52" s="37">
        <f>A1_Berechnung!H47</f>
        <v>81411</v>
      </c>
      <c r="I52" s="37">
        <f>A1_Berechnung!I47</f>
        <v>81137</v>
      </c>
      <c r="J52" s="37">
        <f>A1_Berechnung!J47</f>
        <v>81324</v>
      </c>
      <c r="K52" s="37">
        <f>A1_Berechnung!K47</f>
        <v>76926</v>
      </c>
      <c r="L52" s="37">
        <f>A1_Berechnung!L47</f>
        <v>76545</v>
      </c>
      <c r="M52" s="37">
        <f>A1_Berechnung!M47</f>
        <v>75728</v>
      </c>
      <c r="N52" s="37">
        <f>A1_Berechnung!N47</f>
        <v>75534</v>
      </c>
      <c r="O52" s="37">
        <f>A1_Berechnung!O47</f>
        <v>75995</v>
      </c>
      <c r="P52" s="37">
        <f>A1_Berechnung!P47</f>
        <v>76201</v>
      </c>
      <c r="Q52" s="37">
        <f>A1_Berechnung!Q47</f>
        <v>76316</v>
      </c>
      <c r="R52" s="37">
        <f>A1_Berechnung!R47</f>
        <v>76278</v>
      </c>
      <c r="S52" s="69">
        <f>VLOOKUP(C52,A1_Berechnung!$C$6:$V$61,17,FALSE)</f>
        <v>76089</v>
      </c>
      <c r="T52" s="70">
        <f>VLOOKUP(C52,A1_Berechnung!$C$6:$V$61,18,FALSE)</f>
        <v>-8.9321620068939112</v>
      </c>
      <c r="U52" s="70">
        <f>VLOOKUP(C52,A1_Berechnung!$C$6:$V$61,19,FALSE)</f>
        <v>0.73476844864564306</v>
      </c>
      <c r="V52" s="70">
        <f>VLOOKUP(C52,A1_Berechnung!$C$6:$V$61,20,FALSE)</f>
        <v>-0.24777786517737749</v>
      </c>
    </row>
    <row r="53" spans="3:22" ht="8.25" customHeight="1" x14ac:dyDescent="0.25">
      <c r="C53" s="47">
        <v>451</v>
      </c>
      <c r="D53" s="40" t="str">
        <f>VLOOKUP(C53,A1_Berechnung!$C$6:$D$61,2,FALSE)</f>
        <v>Ammerland</v>
      </c>
      <c r="E53" s="37">
        <f>A1_Berechnung!E48</f>
        <v>115891</v>
      </c>
      <c r="F53" s="37">
        <f>A1_Berechnung!F48</f>
        <v>116626</v>
      </c>
      <c r="G53" s="37">
        <f>A1_Berechnung!G48</f>
        <v>117041</v>
      </c>
      <c r="H53" s="37">
        <f>A1_Berechnung!H48</f>
        <v>117102</v>
      </c>
      <c r="I53" s="37">
        <f>A1_Berechnung!I48</f>
        <v>117517</v>
      </c>
      <c r="J53" s="37">
        <f>A1_Berechnung!J48</f>
        <v>118004</v>
      </c>
      <c r="K53" s="37">
        <f>A1_Berechnung!K48</f>
        <v>117951</v>
      </c>
      <c r="L53" s="37">
        <f>A1_Berechnung!L48</f>
        <v>118489</v>
      </c>
      <c r="M53" s="37">
        <f>A1_Berechnung!M48</f>
        <v>118865</v>
      </c>
      <c r="N53" s="37">
        <f>A1_Berechnung!N48</f>
        <v>119917</v>
      </c>
      <c r="O53" s="37">
        <f>A1_Berechnung!O48</f>
        <v>121435</v>
      </c>
      <c r="P53" s="37">
        <f>A1_Berechnung!P48</f>
        <v>122698</v>
      </c>
      <c r="Q53" s="37">
        <f>A1_Berechnung!Q48</f>
        <v>123377</v>
      </c>
      <c r="R53" s="37">
        <f>A1_Berechnung!R48</f>
        <v>124071</v>
      </c>
      <c r="S53" s="69">
        <f>VLOOKUP(C53,A1_Berechnung!$C$6:$V$61,17,FALSE)</f>
        <v>124859</v>
      </c>
      <c r="T53" s="70">
        <f>VLOOKUP(C53,A1_Berechnung!$C$6:$V$61,18,FALSE)</f>
        <v>7.7383058218498419</v>
      </c>
      <c r="U53" s="70">
        <f>VLOOKUP(C53,A1_Berechnung!$C$6:$V$61,19,FALSE)</f>
        <v>4.1211838188080092</v>
      </c>
      <c r="V53" s="70">
        <f>VLOOKUP(C53,A1_Berechnung!$C$6:$V$61,20,FALSE)</f>
        <v>0.63512021342618341</v>
      </c>
    </row>
    <row r="54" spans="3:22" ht="8.25" customHeight="1" x14ac:dyDescent="0.25">
      <c r="C54" s="47">
        <v>452</v>
      </c>
      <c r="D54" s="40" t="str">
        <f>VLOOKUP(C54,A1_Berechnung!$C$6:$D$61,2,FALSE)</f>
        <v>Aurich</v>
      </c>
      <c r="E54" s="37">
        <f>A1_Berechnung!E49</f>
        <v>190128</v>
      </c>
      <c r="F54" s="37">
        <f>A1_Berechnung!F49</f>
        <v>190252</v>
      </c>
      <c r="G54" s="37">
        <f>A1_Berechnung!G49</f>
        <v>190293</v>
      </c>
      <c r="H54" s="37">
        <f>A1_Berechnung!H49</f>
        <v>189381</v>
      </c>
      <c r="I54" s="37">
        <f>A1_Berechnung!I49</f>
        <v>188973</v>
      </c>
      <c r="J54" s="37">
        <f>A1_Berechnung!J49</f>
        <v>188947</v>
      </c>
      <c r="K54" s="37">
        <f>A1_Berechnung!K49</f>
        <v>186713</v>
      </c>
      <c r="L54" s="37">
        <f>A1_Berechnung!L49</f>
        <v>186673</v>
      </c>
      <c r="M54" s="37">
        <f>A1_Berechnung!M49</f>
        <v>187058</v>
      </c>
      <c r="N54" s="37">
        <f>A1_Berechnung!N49</f>
        <v>187998</v>
      </c>
      <c r="O54" s="37">
        <f>A1_Berechnung!O49</f>
        <v>189199</v>
      </c>
      <c r="P54" s="37">
        <f>A1_Berechnung!P49</f>
        <v>190066</v>
      </c>
      <c r="Q54" s="37">
        <f>A1_Berechnung!Q49</f>
        <v>189949</v>
      </c>
      <c r="R54" s="37">
        <f>A1_Berechnung!R49</f>
        <v>189848</v>
      </c>
      <c r="S54" s="69">
        <f>VLOOKUP(C54,A1_Berechnung!$C$6:$V$61,17,FALSE)</f>
        <v>189694</v>
      </c>
      <c r="T54" s="70">
        <f>VLOOKUP(C54,A1_Berechnung!$C$6:$V$61,18,FALSE)</f>
        <v>-0.22826727257426577</v>
      </c>
      <c r="U54" s="70">
        <f>VLOOKUP(C54,A1_Berechnung!$C$6:$V$61,19,FALSE)</f>
        <v>0.90213725677932743</v>
      </c>
      <c r="V54" s="70">
        <f>VLOOKUP(C54,A1_Berechnung!$C$6:$V$61,20,FALSE)</f>
        <v>-8.1117525599426907E-2</v>
      </c>
    </row>
    <row r="55" spans="3:22" ht="8.25" customHeight="1" x14ac:dyDescent="0.25">
      <c r="C55" s="47">
        <v>453</v>
      </c>
      <c r="D55" s="40" t="str">
        <f>VLOOKUP(C55,A1_Berechnung!$C$6:$D$61,2,FALSE)</f>
        <v>Cloppenburg</v>
      </c>
      <c r="E55" s="37">
        <f>A1_Berechnung!E50</f>
        <v>155642</v>
      </c>
      <c r="F55" s="37">
        <f>A1_Berechnung!F50</f>
        <v>156241</v>
      </c>
      <c r="G55" s="37">
        <f>A1_Berechnung!G50</f>
        <v>157164</v>
      </c>
      <c r="H55" s="37">
        <f>A1_Berechnung!H50</f>
        <v>157268</v>
      </c>
      <c r="I55" s="37">
        <f>A1_Berechnung!I50</f>
        <v>157506</v>
      </c>
      <c r="J55" s="37">
        <f>A1_Berechnung!J50</f>
        <v>158194</v>
      </c>
      <c r="K55" s="37">
        <f>A1_Berechnung!K50</f>
        <v>159290</v>
      </c>
      <c r="L55" s="37">
        <f>A1_Berechnung!L50</f>
        <v>160033</v>
      </c>
      <c r="M55" s="37">
        <f>A1_Berechnung!M50</f>
        <v>160176</v>
      </c>
      <c r="N55" s="37">
        <f>A1_Berechnung!N50</f>
        <v>162350</v>
      </c>
      <c r="O55" s="37">
        <f>A1_Berechnung!O50</f>
        <v>164734</v>
      </c>
      <c r="P55" s="37">
        <f>A1_Berechnung!P50</f>
        <v>165930</v>
      </c>
      <c r="Q55" s="37">
        <f>A1_Berechnung!Q50</f>
        <v>167925</v>
      </c>
      <c r="R55" s="37">
        <f>A1_Berechnung!R50</f>
        <v>169348</v>
      </c>
      <c r="S55" s="69">
        <f>VLOOKUP(C55,A1_Berechnung!$C$6:$V$61,17,FALSE)</f>
        <v>170682</v>
      </c>
      <c r="T55" s="70">
        <f>VLOOKUP(C55,A1_Berechnung!$C$6:$V$61,18,FALSE)</f>
        <v>9.6632014494802174</v>
      </c>
      <c r="U55" s="70">
        <f>VLOOKUP(C55,A1_Berechnung!$C$6:$V$61,19,FALSE)</f>
        <v>5.1321219587311369</v>
      </c>
      <c r="V55" s="70">
        <f>VLOOKUP(C55,A1_Berechnung!$C$6:$V$61,20,FALSE)</f>
        <v>0.78772704726362286</v>
      </c>
    </row>
    <row r="56" spans="3:22" ht="8.25" customHeight="1" x14ac:dyDescent="0.25">
      <c r="C56" s="47">
        <v>454</v>
      </c>
      <c r="D56" s="40" t="str">
        <f>VLOOKUP(C56,A1_Berechnung!$C$6:$D$61,2,FALSE)</f>
        <v>Emsland</v>
      </c>
      <c r="E56" s="37">
        <f>A1_Berechnung!E51</f>
        <v>310088</v>
      </c>
      <c r="F56" s="37">
        <f>A1_Berechnung!F51</f>
        <v>311965</v>
      </c>
      <c r="G56" s="37">
        <f>A1_Berechnung!G51</f>
        <v>313533</v>
      </c>
      <c r="H56" s="37">
        <f>A1_Berechnung!H51</f>
        <v>313824</v>
      </c>
      <c r="I56" s="37">
        <f>A1_Berechnung!I51</f>
        <v>313098</v>
      </c>
      <c r="J56" s="37">
        <f>A1_Berechnung!J51</f>
        <v>313056</v>
      </c>
      <c r="K56" s="37">
        <f>A1_Berechnung!K51</f>
        <v>311634</v>
      </c>
      <c r="L56" s="37">
        <f>A1_Berechnung!L51</f>
        <v>312855</v>
      </c>
      <c r="M56" s="37">
        <f>A1_Berechnung!M51</f>
        <v>313689</v>
      </c>
      <c r="N56" s="37">
        <f>A1_Berechnung!N51</f>
        <v>315757</v>
      </c>
      <c r="O56" s="37">
        <f>A1_Berechnung!O51</f>
        <v>319488</v>
      </c>
      <c r="P56" s="37">
        <f>A1_Berechnung!P51</f>
        <v>321391</v>
      </c>
      <c r="Q56" s="37">
        <f>A1_Berechnung!Q51</f>
        <v>323636</v>
      </c>
      <c r="R56" s="37">
        <f>A1_Berechnung!R51</f>
        <v>325657</v>
      </c>
      <c r="S56" s="69">
        <f>VLOOKUP(C56,A1_Berechnung!$C$6:$V$61,17,FALSE)</f>
        <v>326954</v>
      </c>
      <c r="T56" s="70">
        <f>VLOOKUP(C56,A1_Berechnung!$C$6:$V$61,18,FALSE)</f>
        <v>5.4391011583808471</v>
      </c>
      <c r="U56" s="70">
        <f>VLOOKUP(C56,A1_Berechnung!$C$6:$V$61,19,FALSE)</f>
        <v>3.5460813220292819</v>
      </c>
      <c r="V56" s="70">
        <f>VLOOKUP(C56,A1_Berechnung!$C$6:$V$61,20,FALSE)</f>
        <v>0.39827180131242379</v>
      </c>
    </row>
    <row r="57" spans="3:22" ht="8.25" customHeight="1" x14ac:dyDescent="0.25">
      <c r="C57" s="47">
        <v>455</v>
      </c>
      <c r="D57" s="40" t="str">
        <f>VLOOKUP(C57,A1_Berechnung!$C$6:$D$61,2,FALSE)</f>
        <v>Friesland</v>
      </c>
      <c r="E57" s="37">
        <f>A1_Berechnung!E52</f>
        <v>101412</v>
      </c>
      <c r="F57" s="37">
        <f>A1_Berechnung!F52</f>
        <v>101192</v>
      </c>
      <c r="G57" s="37">
        <f>A1_Berechnung!G52</f>
        <v>100779</v>
      </c>
      <c r="H57" s="37">
        <f>A1_Berechnung!H52</f>
        <v>100307</v>
      </c>
      <c r="I57" s="37">
        <f>A1_Berechnung!I52</f>
        <v>99851</v>
      </c>
      <c r="J57" s="37">
        <f>A1_Berechnung!J52</f>
        <v>99598</v>
      </c>
      <c r="K57" s="37">
        <f>A1_Berechnung!K52</f>
        <v>97857</v>
      </c>
      <c r="L57" s="37">
        <f>A1_Berechnung!L52</f>
        <v>97327</v>
      </c>
      <c r="M57" s="37">
        <f>A1_Berechnung!M52</f>
        <v>97093</v>
      </c>
      <c r="N57" s="37">
        <f>A1_Berechnung!N52</f>
        <v>96937</v>
      </c>
      <c r="O57" s="37">
        <f>A1_Berechnung!O52</f>
        <v>97900</v>
      </c>
      <c r="P57" s="37">
        <f>A1_Berechnung!P52</f>
        <v>98409</v>
      </c>
      <c r="Q57" s="37">
        <f>A1_Berechnung!Q52</f>
        <v>98509</v>
      </c>
      <c r="R57" s="37">
        <f>A1_Berechnung!R52</f>
        <v>98460</v>
      </c>
      <c r="S57" s="69">
        <f>VLOOKUP(C57,A1_Berechnung!$C$6:$V$61,17,FALSE)</f>
        <v>98704</v>
      </c>
      <c r="T57" s="70">
        <f>VLOOKUP(C57,A1_Berechnung!$C$6:$V$61,18,FALSE)</f>
        <v>-2.6702954285488896</v>
      </c>
      <c r="U57" s="70">
        <f>VLOOKUP(C57,A1_Berechnung!$C$6:$V$61,19,FALSE)</f>
        <v>1.8228333866325552</v>
      </c>
      <c r="V57" s="70">
        <f>VLOOKUP(C57,A1_Berechnung!$C$6:$V$61,20,FALSE)</f>
        <v>0.24781637213081453</v>
      </c>
    </row>
    <row r="58" spans="3:22" ht="8.25" customHeight="1" x14ac:dyDescent="0.25">
      <c r="C58" s="47">
        <v>456</v>
      </c>
      <c r="D58" s="40" t="str">
        <f>VLOOKUP(C58,A1_Berechnung!$C$6:$D$61,2,FALSE)</f>
        <v>Grafschaft Bentheim</v>
      </c>
      <c r="E58" s="37">
        <f>A1_Berechnung!E53</f>
        <v>134442</v>
      </c>
      <c r="F58" s="37">
        <f>A1_Berechnung!F53</f>
        <v>134840</v>
      </c>
      <c r="G58" s="37">
        <f>A1_Berechnung!G53</f>
        <v>135270</v>
      </c>
      <c r="H58" s="37">
        <f>A1_Berechnung!H53</f>
        <v>135508</v>
      </c>
      <c r="I58" s="37">
        <f>A1_Berechnung!I53</f>
        <v>135346</v>
      </c>
      <c r="J58" s="37">
        <f>A1_Berechnung!J53</f>
        <v>135047</v>
      </c>
      <c r="K58" s="37">
        <f>A1_Berechnung!K53</f>
        <v>133400</v>
      </c>
      <c r="L58" s="37">
        <f>A1_Berechnung!L53</f>
        <v>133652</v>
      </c>
      <c r="M58" s="37">
        <f>A1_Berechnung!M53</f>
        <v>133678</v>
      </c>
      <c r="N58" s="37">
        <f>A1_Berechnung!N53</f>
        <v>134329</v>
      </c>
      <c r="O58" s="37">
        <f>A1_Berechnung!O53</f>
        <v>135662</v>
      </c>
      <c r="P58" s="37">
        <f>A1_Berechnung!P53</f>
        <v>135770</v>
      </c>
      <c r="Q58" s="37">
        <f>A1_Berechnung!Q53</f>
        <v>135859</v>
      </c>
      <c r="R58" s="37">
        <f>A1_Berechnung!R53</f>
        <v>136511</v>
      </c>
      <c r="S58" s="69">
        <f>VLOOKUP(C58,A1_Berechnung!$C$6:$V$61,17,FALSE)</f>
        <v>137162</v>
      </c>
      <c r="T58" s="70">
        <f>VLOOKUP(C58,A1_Berechnung!$C$6:$V$61,18,FALSE)</f>
        <v>2.0231772809092399</v>
      </c>
      <c r="U58" s="70">
        <f>VLOOKUP(C58,A1_Berechnung!$C$6:$V$61,19,FALSE)</f>
        <v>2.1090010347728341</v>
      </c>
      <c r="V58" s="70">
        <f>VLOOKUP(C58,A1_Berechnung!$C$6:$V$61,20,FALSE)</f>
        <v>0.47688464665851105</v>
      </c>
    </row>
    <row r="59" spans="3:22" ht="8.25" customHeight="1" x14ac:dyDescent="0.25">
      <c r="C59" s="47">
        <v>457</v>
      </c>
      <c r="D59" s="40" t="str">
        <f>VLOOKUP(C59,A1_Berechnung!$C$6:$D$61,2,FALSE)</f>
        <v>Leer</v>
      </c>
      <c r="E59" s="37">
        <f>A1_Berechnung!E54</f>
        <v>165056</v>
      </c>
      <c r="F59" s="37">
        <f>A1_Berechnung!F54</f>
        <v>165347</v>
      </c>
      <c r="G59" s="37">
        <f>A1_Berechnung!G54</f>
        <v>165088</v>
      </c>
      <c r="H59" s="37">
        <f>A1_Berechnung!H54</f>
        <v>164947</v>
      </c>
      <c r="I59" s="37">
        <f>A1_Berechnung!I54</f>
        <v>164837</v>
      </c>
      <c r="J59" s="37">
        <f>A1_Berechnung!J54</f>
        <v>164705</v>
      </c>
      <c r="K59" s="37">
        <f>A1_Berechnung!K54</f>
        <v>163991</v>
      </c>
      <c r="L59" s="37">
        <f>A1_Berechnung!L54</f>
        <v>164202</v>
      </c>
      <c r="M59" s="37">
        <f>A1_Berechnung!M54</f>
        <v>164792</v>
      </c>
      <c r="N59" s="37">
        <f>A1_Berechnung!N54</f>
        <v>165809</v>
      </c>
      <c r="O59" s="37">
        <f>A1_Berechnung!O54</f>
        <v>167548</v>
      </c>
      <c r="P59" s="37">
        <f>A1_Berechnung!P54</f>
        <v>168253</v>
      </c>
      <c r="Q59" s="37">
        <f>A1_Berechnung!Q54</f>
        <v>168946</v>
      </c>
      <c r="R59" s="37">
        <f>A1_Berechnung!R54</f>
        <v>169809</v>
      </c>
      <c r="S59" s="69">
        <f>VLOOKUP(C59,A1_Berechnung!$C$6:$V$61,17,FALSE)</f>
        <v>170756</v>
      </c>
      <c r="T59" s="70">
        <f>VLOOKUP(C59,A1_Berechnung!$C$6:$V$61,18,FALSE)</f>
        <v>3.453373400542846</v>
      </c>
      <c r="U59" s="70">
        <f>VLOOKUP(C59,A1_Berechnung!$C$6:$V$61,19,FALSE)</f>
        <v>2.9835533656194779</v>
      </c>
      <c r="V59" s="70">
        <f>VLOOKUP(C59,A1_Berechnung!$C$6:$V$61,20,FALSE)</f>
        <v>0.55768539947823736</v>
      </c>
    </row>
    <row r="60" spans="3:22" ht="8.25" customHeight="1" x14ac:dyDescent="0.25">
      <c r="C60" s="47">
        <v>458</v>
      </c>
      <c r="D60" s="40" t="str">
        <f>VLOOKUP(C60,A1_Berechnung!$C$6:$D$61,2,FALSE)</f>
        <v>Oldenburg</v>
      </c>
      <c r="E60" s="37">
        <f>A1_Berechnung!E55</f>
        <v>125731</v>
      </c>
      <c r="F60" s="37">
        <f>A1_Berechnung!F55</f>
        <v>125949</v>
      </c>
      <c r="G60" s="37">
        <f>A1_Berechnung!G55</f>
        <v>126131</v>
      </c>
      <c r="H60" s="37">
        <f>A1_Berechnung!H55</f>
        <v>125943</v>
      </c>
      <c r="I60" s="37">
        <f>A1_Berechnung!I55</f>
        <v>126571</v>
      </c>
      <c r="J60" s="37">
        <f>A1_Berechnung!J55</f>
        <v>127282</v>
      </c>
      <c r="K60" s="37">
        <f>A1_Berechnung!K55</f>
        <v>125265</v>
      </c>
      <c r="L60" s="37">
        <f>A1_Berechnung!L55</f>
        <v>125413</v>
      </c>
      <c r="M60" s="37">
        <f>A1_Berechnung!M55</f>
        <v>125778</v>
      </c>
      <c r="N60" s="37">
        <f>A1_Berechnung!N55</f>
        <v>126798</v>
      </c>
      <c r="O60" s="37">
        <f>A1_Berechnung!O55</f>
        <v>128608</v>
      </c>
      <c r="P60" s="37">
        <f>A1_Berechnung!P55</f>
        <v>129484</v>
      </c>
      <c r="Q60" s="37">
        <f>A1_Berechnung!Q55</f>
        <v>129924</v>
      </c>
      <c r="R60" s="37">
        <f>A1_Berechnung!R55</f>
        <v>130144</v>
      </c>
      <c r="S60" s="69">
        <f>VLOOKUP(C60,A1_Berechnung!$C$6:$V$61,17,FALSE)</f>
        <v>130890</v>
      </c>
      <c r="T60" s="70">
        <f>VLOOKUP(C60,A1_Berechnung!$C$6:$V$61,18,FALSE)</f>
        <v>4.1032044603160713</v>
      </c>
      <c r="U60" s="70">
        <f>VLOOKUP(C60,A1_Berechnung!$C$6:$V$61,19,FALSE)</f>
        <v>3.2271802394359534</v>
      </c>
      <c r="V60" s="70">
        <f>VLOOKUP(C60,A1_Berechnung!$C$6:$V$61,20,FALSE)</f>
        <v>0.57321121219572169</v>
      </c>
    </row>
    <row r="61" spans="3:22" ht="8.25" customHeight="1" x14ac:dyDescent="0.25">
      <c r="C61" s="47">
        <v>459</v>
      </c>
      <c r="D61" s="40" t="str">
        <f>VLOOKUP(C61,A1_Berechnung!$C$6:$D$61,2,FALSE)</f>
        <v>Osnabrück</v>
      </c>
      <c r="E61" s="37">
        <f>A1_Berechnung!E56</f>
        <v>359449</v>
      </c>
      <c r="F61" s="37">
        <f>A1_Berechnung!F56</f>
        <v>359340</v>
      </c>
      <c r="G61" s="37">
        <f>A1_Berechnung!G56</f>
        <v>358852</v>
      </c>
      <c r="H61" s="37">
        <f>A1_Berechnung!H56</f>
        <v>358236</v>
      </c>
      <c r="I61" s="37">
        <f>A1_Berechnung!I56</f>
        <v>357056</v>
      </c>
      <c r="J61" s="37">
        <f>A1_Berechnung!J56</f>
        <v>356123</v>
      </c>
      <c r="K61" s="37">
        <f>A1_Berechnung!K56</f>
        <v>350418</v>
      </c>
      <c r="L61" s="37">
        <f>A1_Berechnung!L56</f>
        <v>350444</v>
      </c>
      <c r="M61" s="37">
        <f>A1_Berechnung!M56</f>
        <v>350302</v>
      </c>
      <c r="N61" s="37">
        <f>A1_Berechnung!N56</f>
        <v>351316</v>
      </c>
      <c r="O61" s="37">
        <f>A1_Berechnung!O56</f>
        <v>358079</v>
      </c>
      <c r="P61" s="37">
        <f>A1_Berechnung!P56</f>
        <v>354807</v>
      </c>
      <c r="Q61" s="37">
        <f>A1_Berechnung!Q56</f>
        <v>356140</v>
      </c>
      <c r="R61" s="37">
        <f>A1_Berechnung!R56</f>
        <v>357343</v>
      </c>
      <c r="S61" s="69">
        <f>VLOOKUP(C61,A1_Berechnung!$C$6:$V$61,17,FALSE)</f>
        <v>358080</v>
      </c>
      <c r="T61" s="70">
        <f>VLOOKUP(C61,A1_Berechnung!$C$6:$V$61,18,FALSE)</f>
        <v>-0.38086070624761786</v>
      </c>
      <c r="U61" s="70">
        <f>VLOOKUP(C61,A1_Berechnung!$C$6:$V$61,19,FALSE)</f>
        <v>1.9253321795762219</v>
      </c>
      <c r="V61" s="70">
        <f>VLOOKUP(C61,A1_Berechnung!$C$6:$V$61,20,FALSE)</f>
        <v>0.2062444206266808</v>
      </c>
    </row>
    <row r="62" spans="3:22" ht="8.25" customHeight="1" x14ac:dyDescent="0.25">
      <c r="C62" s="47">
        <v>460</v>
      </c>
      <c r="D62" s="40" t="str">
        <f>VLOOKUP(C62,A1_Berechnung!$C$6:$D$61,2,FALSE)</f>
        <v>Vechta</v>
      </c>
      <c r="E62" s="37">
        <f>A1_Berechnung!E57</f>
        <v>132401</v>
      </c>
      <c r="F62" s="37">
        <f>A1_Berechnung!F57</f>
        <v>133104</v>
      </c>
      <c r="G62" s="37">
        <f>A1_Berechnung!G57</f>
        <v>134404</v>
      </c>
      <c r="H62" s="37">
        <f>A1_Berechnung!H57</f>
        <v>134506</v>
      </c>
      <c r="I62" s="37">
        <f>A1_Berechnung!I57</f>
        <v>134838</v>
      </c>
      <c r="J62" s="37">
        <f>A1_Berechnung!J57</f>
        <v>135374</v>
      </c>
      <c r="K62" s="37">
        <f>A1_Berechnung!K57</f>
        <v>132752</v>
      </c>
      <c r="L62" s="37">
        <f>A1_Berechnung!L57</f>
        <v>133462</v>
      </c>
      <c r="M62" s="37">
        <f>A1_Berechnung!M57</f>
        <v>134188</v>
      </c>
      <c r="N62" s="37">
        <f>A1_Berechnung!N57</f>
        <v>136184</v>
      </c>
      <c r="O62" s="37">
        <f>A1_Berechnung!O57</f>
        <v>137866</v>
      </c>
      <c r="P62" s="37">
        <f>A1_Berechnung!P57</f>
        <v>139671</v>
      </c>
      <c r="Q62" s="37">
        <f>A1_Berechnung!Q57</f>
        <v>140540</v>
      </c>
      <c r="R62" s="37">
        <f>A1_Berechnung!R57</f>
        <v>141598</v>
      </c>
      <c r="S62" s="69">
        <f>VLOOKUP(C62,A1_Berechnung!$C$6:$V$61,17,FALSE)</f>
        <v>142814</v>
      </c>
      <c r="T62" s="70">
        <f>VLOOKUP(C62,A1_Berechnung!$C$6:$V$61,18,FALSE)</f>
        <v>7.8647442239862233</v>
      </c>
      <c r="U62" s="70">
        <f>VLOOKUP(C62,A1_Berechnung!$C$6:$V$61,19,FALSE)</f>
        <v>4.8684133231510307</v>
      </c>
      <c r="V62" s="70">
        <f>VLOOKUP(C62,A1_Berechnung!$C$6:$V$61,20,FALSE)</f>
        <v>0.85876919165524934</v>
      </c>
    </row>
    <row r="63" spans="3:22" ht="8.25" customHeight="1" x14ac:dyDescent="0.25">
      <c r="C63" s="47">
        <v>461</v>
      </c>
      <c r="D63" s="40" t="str">
        <f>VLOOKUP(C63,A1_Berechnung!$C$6:$D$61,2,FALSE)</f>
        <v>Wesermarsch</v>
      </c>
      <c r="E63" s="37">
        <f>A1_Berechnung!E58</f>
        <v>93725</v>
      </c>
      <c r="F63" s="37">
        <f>A1_Berechnung!F58</f>
        <v>93094</v>
      </c>
      <c r="G63" s="37">
        <f>A1_Berechnung!G58</f>
        <v>92622</v>
      </c>
      <c r="H63" s="37">
        <f>A1_Berechnung!H58</f>
        <v>91968</v>
      </c>
      <c r="I63" s="37">
        <f>A1_Berechnung!I58</f>
        <v>91228</v>
      </c>
      <c r="J63" s="37">
        <f>A1_Berechnung!J58</f>
        <v>90772</v>
      </c>
      <c r="K63" s="37">
        <f>A1_Berechnung!K58</f>
        <v>89527</v>
      </c>
      <c r="L63" s="37">
        <f>A1_Berechnung!L58</f>
        <v>89126</v>
      </c>
      <c r="M63" s="37">
        <f>A1_Berechnung!M58</f>
        <v>88831</v>
      </c>
      <c r="N63" s="37">
        <f>A1_Berechnung!N58</f>
        <v>88765</v>
      </c>
      <c r="O63" s="37">
        <f>A1_Berechnung!O58</f>
        <v>89239</v>
      </c>
      <c r="P63" s="37">
        <f>A1_Berechnung!P58</f>
        <v>89282</v>
      </c>
      <c r="Q63" s="37">
        <f>A1_Berechnung!Q58</f>
        <v>89022</v>
      </c>
      <c r="R63" s="37">
        <f>A1_Berechnung!R58</f>
        <v>88624</v>
      </c>
      <c r="S63" s="69">
        <f>VLOOKUP(C63,A1_Berechnung!$C$6:$V$61,17,FALSE)</f>
        <v>88583</v>
      </c>
      <c r="T63" s="70">
        <f>VLOOKUP(C63,A1_Berechnung!$C$6:$V$61,18,FALSE)</f>
        <v>-5.4862630034675917</v>
      </c>
      <c r="U63" s="70">
        <f>VLOOKUP(C63,A1_Berechnung!$C$6:$V$61,19,FALSE)</f>
        <v>-0.20503576860248973</v>
      </c>
      <c r="V63" s="70">
        <f>VLOOKUP(C63,A1_Berechnung!$C$6:$V$61,20,FALSE)</f>
        <v>-4.6262863332731538E-2</v>
      </c>
    </row>
    <row r="64" spans="3:22" ht="8.25" customHeight="1" x14ac:dyDescent="0.25">
      <c r="C64" s="47">
        <v>462</v>
      </c>
      <c r="D64" s="40" t="str">
        <f>VLOOKUP(C64,A1_Berechnung!$C$6:$D$61,2,FALSE)</f>
        <v>Wittmund</v>
      </c>
      <c r="E64" s="37">
        <f>A1_Berechnung!E59</f>
        <v>57954</v>
      </c>
      <c r="F64" s="37">
        <f>A1_Berechnung!F59</f>
        <v>57829</v>
      </c>
      <c r="G64" s="37">
        <f>A1_Berechnung!G59</f>
        <v>57742</v>
      </c>
      <c r="H64" s="37">
        <f>A1_Berechnung!H59</f>
        <v>57492</v>
      </c>
      <c r="I64" s="37">
        <f>A1_Berechnung!I59</f>
        <v>57391</v>
      </c>
      <c r="J64" s="37">
        <f>A1_Berechnung!J59</f>
        <v>57280</v>
      </c>
      <c r="K64" s="37">
        <f>A1_Berechnung!K59</f>
        <v>56572</v>
      </c>
      <c r="L64" s="37">
        <f>A1_Berechnung!L59</f>
        <v>56362</v>
      </c>
      <c r="M64" s="37">
        <f>A1_Berechnung!M59</f>
        <v>56400</v>
      </c>
      <c r="N64" s="37">
        <f>A1_Berechnung!N59</f>
        <v>56539</v>
      </c>
      <c r="O64" s="37">
        <f>A1_Berechnung!O59</f>
        <v>57173</v>
      </c>
      <c r="P64" s="37">
        <f>A1_Berechnung!P59</f>
        <v>56881</v>
      </c>
      <c r="Q64" s="37">
        <f>A1_Berechnung!Q59</f>
        <v>56731</v>
      </c>
      <c r="R64" s="37">
        <f>A1_Berechnung!R59</f>
        <v>56882</v>
      </c>
      <c r="S64" s="69">
        <f>VLOOKUP(C64,A1_Berechnung!$C$6:$V$61,17,FALSE)</f>
        <v>56926</v>
      </c>
      <c r="T64" s="70">
        <f>VLOOKUP(C64,A1_Berechnung!$C$6:$V$61,18,FALSE)</f>
        <v>-1.7738206163508989</v>
      </c>
      <c r="U64" s="70">
        <f>VLOOKUP(C64,A1_Berechnung!$C$6:$V$61,19,FALSE)</f>
        <v>0.68448327703001466</v>
      </c>
      <c r="V64" s="70">
        <f>VLOOKUP(C64,A1_Berechnung!$C$6:$V$61,20,FALSE)</f>
        <v>7.7353116979009179E-2</v>
      </c>
    </row>
    <row r="65" spans="3:22" s="46" customFormat="1" ht="16.5" customHeight="1" x14ac:dyDescent="0.15">
      <c r="C65" s="48">
        <v>4</v>
      </c>
      <c r="D65" s="40" t="str">
        <f>VLOOKUP(C65,A1_Berechnung!$C$6:$D$61,2,FALSE)</f>
        <v>Stat. Region Weser-Ems</v>
      </c>
      <c r="E65" s="45">
        <f>A1_Berechnung!E60</f>
        <v>2475459</v>
      </c>
      <c r="F65" s="45">
        <f>A1_Berechnung!F60</f>
        <v>2477718</v>
      </c>
      <c r="G65" s="45">
        <f>A1_Berechnung!G60</f>
        <v>2480393</v>
      </c>
      <c r="H65" s="45">
        <f>A1_Berechnung!H60</f>
        <v>2477771</v>
      </c>
      <c r="I65" s="45">
        <f>A1_Berechnung!I60</f>
        <v>2476001</v>
      </c>
      <c r="J65" s="45">
        <f>A1_Berechnung!J60</f>
        <v>2477975</v>
      </c>
      <c r="K65" s="45">
        <f>A1_Berechnung!K60</f>
        <v>2437727</v>
      </c>
      <c r="L65" s="45">
        <f>A1_Berechnung!L60</f>
        <v>2442205</v>
      </c>
      <c r="M65" s="45">
        <f>A1_Berechnung!M60</f>
        <v>2446345</v>
      </c>
      <c r="N65" s="45">
        <f>A1_Berechnung!N60</f>
        <v>2460857</v>
      </c>
      <c r="O65" s="45">
        <f>A1_Berechnung!O60</f>
        <v>2496176</v>
      </c>
      <c r="P65" s="45">
        <f>A1_Berechnung!P60</f>
        <v>2506155</v>
      </c>
      <c r="Q65" s="45">
        <f>A1_Berechnung!Q60</f>
        <v>2516457</v>
      </c>
      <c r="R65" s="45">
        <f>A1_Berechnung!R60</f>
        <v>2525333</v>
      </c>
      <c r="S65" s="69">
        <f>VLOOKUP(C65,A1_Berechnung!$C$6:$V$61,17,FALSE)</f>
        <v>2533993</v>
      </c>
      <c r="T65" s="70">
        <f>VLOOKUP(C65,A1_Berechnung!$C$6:$V$61,18,FALSE)</f>
        <v>2.3645715804624516</v>
      </c>
      <c r="U65" s="70">
        <f>VLOOKUP(C65,A1_Berechnung!$C$6:$V$61,19,FALSE)</f>
        <v>2.9719727720871223</v>
      </c>
      <c r="V65" s="70">
        <f>VLOOKUP(C65,A1_Berechnung!$C$6:$V$61,20,FALSE)</f>
        <v>0.34292507166381619</v>
      </c>
    </row>
    <row r="66" spans="3:22" s="46" customFormat="1" ht="16.5" customHeight="1" x14ac:dyDescent="0.15">
      <c r="C66" s="48">
        <v>0</v>
      </c>
      <c r="D66" s="40" t="str">
        <f>VLOOKUP(C66,A1_Berechnung!$C$6:$D$61,2,FALSE)</f>
        <v>Niedersachsen</v>
      </c>
      <c r="E66" s="45">
        <f>A1_Berechnung!E61</f>
        <v>7993946</v>
      </c>
      <c r="F66" s="45">
        <f>A1_Berechnung!F61</f>
        <v>7982685</v>
      </c>
      <c r="G66" s="45">
        <f>A1_Berechnung!G61</f>
        <v>7971684</v>
      </c>
      <c r="H66" s="45">
        <f>A1_Berechnung!H61</f>
        <v>7947244</v>
      </c>
      <c r="I66" s="45">
        <f>A1_Berechnung!I61</f>
        <v>7928815</v>
      </c>
      <c r="J66" s="45">
        <f>A1_Berechnung!J61</f>
        <v>7918293</v>
      </c>
      <c r="K66" s="45">
        <f>A1_Berechnung!K61</f>
        <v>7774253</v>
      </c>
      <c r="L66" s="45">
        <f>A1_Berechnung!L61</f>
        <v>7778995</v>
      </c>
      <c r="M66" s="45">
        <f>A1_Berechnung!M61</f>
        <v>7790559</v>
      </c>
      <c r="N66" s="45">
        <f>A1_Berechnung!N61</f>
        <v>7826739</v>
      </c>
      <c r="O66" s="45">
        <f>A1_Berechnung!O61</f>
        <v>7926599</v>
      </c>
      <c r="P66" s="45">
        <f>A1_Berechnung!P61</f>
        <v>7945685</v>
      </c>
      <c r="Q66" s="45">
        <f>A1_Berechnung!Q61</f>
        <v>7962775</v>
      </c>
      <c r="R66" s="45">
        <f>A1_Berechnung!R61</f>
        <v>7982448</v>
      </c>
      <c r="S66" s="69">
        <f>VLOOKUP(C66,A1_Berechnung!$C$6:$V$61,17,FALSE)</f>
        <v>7993608</v>
      </c>
      <c r="T66" s="70">
        <f>VLOOKUP(C66,A1_Berechnung!$C$6:$V$61,18,FALSE)</f>
        <v>-4.2281996901154953E-3</v>
      </c>
      <c r="U66" s="70">
        <f>VLOOKUP(C66,A1_Berechnung!$C$6:$V$61,19,FALSE)</f>
        <v>2.1320373657534768</v>
      </c>
      <c r="V66" s="70">
        <f>VLOOKUP(C66,A1_Berechnung!$C$6:$V$61,20,FALSE)</f>
        <v>0.13980673597873736</v>
      </c>
    </row>
    <row r="67" spans="3:22" ht="8.25" customHeight="1" x14ac:dyDescent="0.25">
      <c r="D67" s="35"/>
    </row>
    <row r="68" spans="3:22" ht="8.25" customHeight="1" x14ac:dyDescent="0.25">
      <c r="D68" s="41" t="s">
        <v>183</v>
      </c>
    </row>
    <row r="69" spans="3:22" ht="8.25" customHeight="1" x14ac:dyDescent="0.25">
      <c r="D69" s="40"/>
    </row>
    <row r="70" spans="3:22" ht="8.25" customHeight="1" x14ac:dyDescent="0.25">
      <c r="D70" s="40"/>
    </row>
    <row r="71" spans="3:22" ht="8.25" customHeight="1" x14ac:dyDescent="0.25">
      <c r="D71" s="40" t="s">
        <v>184</v>
      </c>
    </row>
    <row r="72" spans="3:22" x14ac:dyDescent="0.25">
      <c r="D72" s="35"/>
    </row>
    <row r="73" spans="3:22" x14ac:dyDescent="0.25">
      <c r="D73" s="35"/>
    </row>
    <row r="74" spans="3:22" x14ac:dyDescent="0.25">
      <c r="D74" s="35"/>
    </row>
    <row r="75" spans="3:22" x14ac:dyDescent="0.25">
      <c r="D75" s="35"/>
    </row>
    <row r="76" spans="3:22" x14ac:dyDescent="0.25">
      <c r="D76" s="35"/>
    </row>
    <row r="77" spans="3:22" x14ac:dyDescent="0.25">
      <c r="D77" s="35"/>
    </row>
    <row r="78" spans="3:22" x14ac:dyDescent="0.25">
      <c r="D78" s="35"/>
    </row>
    <row r="79" spans="3:22" x14ac:dyDescent="0.25">
      <c r="D79" s="35"/>
    </row>
  </sheetData>
  <mergeCells count="6">
    <mergeCell ref="C7:C9"/>
    <mergeCell ref="D7:D9"/>
    <mergeCell ref="T7:V7"/>
    <mergeCell ref="T9:V9"/>
    <mergeCell ref="E9:S9"/>
    <mergeCell ref="E7:S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1_1_1_Download</vt:lpstr>
      <vt:lpstr>A1_2020_Berechnung</vt:lpstr>
      <vt:lpstr>A1_2020_bearbeitet</vt:lpstr>
      <vt:lpstr>A1_2020_Rohdaten</vt:lpstr>
      <vt:lpstr>CSV_Vorbereitung_Anzahl</vt:lpstr>
      <vt:lpstr>CSV_Vorbereitung_Veränderung</vt:lpstr>
      <vt:lpstr>CSV_Vorbereitung_alt</vt:lpstr>
      <vt:lpstr>Veränderung</vt:lpstr>
      <vt:lpstr>A1_2019</vt:lpstr>
      <vt:lpstr>2019_A1_Karte</vt:lpstr>
      <vt:lpstr>A1_Berechnung</vt:lpstr>
      <vt:lpstr>Roh_Göttingen</vt:lpstr>
      <vt:lpstr>A1_2019_roh</vt:lpstr>
      <vt:lpstr>A1_2018_roh</vt:lpstr>
      <vt:lpstr>A1_2017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2019-06-28T05:33:09Z</dcterms:created>
  <dcterms:modified xsi:type="dcterms:W3CDTF">2021-07-05T09:28:03Z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