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A43B27F1-2001-4AA3-9F5D-7FEB48FD3CC2}" xr6:coauthVersionLast="36" xr6:coauthVersionMax="36" xr10:uidLastSave="{00000000-0000-0000-0000-000000000000}"/>
  <bookViews>
    <workbookView xWindow="0" yWindow="0" windowWidth="28800" windowHeight="14235" xr2:uid="{00000000-000D-0000-FFFF-FFFF00000000}"/>
  </bookViews>
  <sheets>
    <sheet name="2019_A12_Zeitreihe" sheetId="1" r:id="rId1"/>
    <sheet name="2018_A12_Rand" sheetId="4" state="hidden" r:id="rId2"/>
    <sheet name="2018_A12_Bearbeitet" sheetId="3" r:id="rId3"/>
    <sheet name="2019_A12_Bearbeitet" sheetId="6" r:id="rId4"/>
    <sheet name="2018_A12_Rohdaten" sheetId="2" r:id="rId5"/>
    <sheet name="2019_A12_Rohdaten" sheetId="5" r:id="rId6"/>
  </sheets>
  <definedNames>
    <definedName name="_xlnm._FilterDatabase" localSheetId="1" hidden="1">'2018_A12_Rand'!$A$8:$G$8</definedName>
    <definedName name="_xlnm._FilterDatabase" localSheetId="0" hidden="1">'2019_A12_Zeitreihe'!$A$8:$H$8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D10" i="1"/>
  <c r="E10" i="1"/>
  <c r="F10" i="1"/>
  <c r="G10" i="1"/>
  <c r="H10" i="1"/>
  <c r="C11" i="1"/>
  <c r="D11" i="1"/>
  <c r="E11" i="1"/>
  <c r="F11" i="1"/>
  <c r="G11" i="1"/>
  <c r="H11" i="1"/>
  <c r="C12" i="1"/>
  <c r="D12" i="1"/>
  <c r="E12" i="1"/>
  <c r="F12" i="1"/>
  <c r="G12" i="1"/>
  <c r="H12" i="1"/>
  <c r="C13" i="1"/>
  <c r="D13" i="1"/>
  <c r="E13" i="1"/>
  <c r="F13" i="1"/>
  <c r="G13" i="1"/>
  <c r="H13" i="1"/>
  <c r="C14" i="1"/>
  <c r="D14" i="1"/>
  <c r="E14" i="1"/>
  <c r="F14" i="1"/>
  <c r="G14" i="1"/>
  <c r="H14" i="1"/>
  <c r="C15" i="1"/>
  <c r="D15" i="1"/>
  <c r="E15" i="1"/>
  <c r="F15" i="1"/>
  <c r="G15" i="1"/>
  <c r="H15" i="1"/>
  <c r="C16" i="1"/>
  <c r="D16" i="1"/>
  <c r="E16" i="1"/>
  <c r="F16" i="1"/>
  <c r="G16" i="1"/>
  <c r="H16" i="1"/>
  <c r="C17" i="1"/>
  <c r="D17" i="1"/>
  <c r="E17" i="1"/>
  <c r="F17" i="1"/>
  <c r="G17" i="1"/>
  <c r="H17" i="1"/>
  <c r="D9" i="1"/>
  <c r="E9" i="1"/>
  <c r="F9" i="1"/>
  <c r="G9" i="1"/>
  <c r="H9" i="1"/>
  <c r="C9" i="1"/>
  <c r="O16" i="5"/>
  <c r="G13" i="6" s="1"/>
  <c r="N16" i="5"/>
  <c r="M16" i="5"/>
  <c r="O15" i="5"/>
  <c r="N15" i="5"/>
  <c r="M15" i="5"/>
  <c r="O14" i="5"/>
  <c r="G11" i="6" s="1"/>
  <c r="N14" i="5"/>
  <c r="F11" i="6" s="1"/>
  <c r="M14" i="5"/>
  <c r="E11" i="6" s="1"/>
  <c r="O13" i="5"/>
  <c r="N13" i="5"/>
  <c r="F10" i="6" s="1"/>
  <c r="M13" i="5"/>
  <c r="O12" i="5"/>
  <c r="N12" i="5"/>
  <c r="M12" i="5"/>
  <c r="E9" i="6" s="1"/>
  <c r="O11" i="5"/>
  <c r="G8" i="6" s="1"/>
  <c r="N11" i="5"/>
  <c r="F8" i="6" s="1"/>
  <c r="M11" i="5"/>
  <c r="O10" i="5"/>
  <c r="G7" i="6" s="1"/>
  <c r="N10" i="5"/>
  <c r="M10" i="5"/>
  <c r="O9" i="5"/>
  <c r="N9" i="5"/>
  <c r="M9" i="5"/>
  <c r="O8" i="5"/>
  <c r="G5" i="6" s="1"/>
  <c r="N8" i="5"/>
  <c r="M8" i="5"/>
  <c r="F13" i="6"/>
  <c r="E13" i="6"/>
  <c r="C13" i="6"/>
  <c r="B13" i="6"/>
  <c r="G12" i="6"/>
  <c r="F12" i="6"/>
  <c r="E12" i="6"/>
  <c r="C12" i="6"/>
  <c r="D12" i="6" s="1"/>
  <c r="B12" i="6"/>
  <c r="C11" i="6"/>
  <c r="D11" i="6" s="1"/>
  <c r="B11" i="6"/>
  <c r="G10" i="6"/>
  <c r="E10" i="6"/>
  <c r="C10" i="6"/>
  <c r="B10" i="6"/>
  <c r="G9" i="6"/>
  <c r="F9" i="6"/>
  <c r="C9" i="6"/>
  <c r="B9" i="6"/>
  <c r="E8" i="6"/>
  <c r="C8" i="6"/>
  <c r="D8" i="6" s="1"/>
  <c r="B8" i="6"/>
  <c r="F7" i="6"/>
  <c r="E7" i="6"/>
  <c r="C7" i="6"/>
  <c r="D7" i="6" s="1"/>
  <c r="B7" i="6"/>
  <c r="G6" i="6"/>
  <c r="F6" i="6"/>
  <c r="E6" i="6"/>
  <c r="C6" i="6"/>
  <c r="B6" i="6"/>
  <c r="D6" i="6" s="1"/>
  <c r="F5" i="6"/>
  <c r="E5" i="6"/>
  <c r="C5" i="6"/>
  <c r="B5" i="6"/>
  <c r="D13" i="6"/>
  <c r="D10" i="6"/>
  <c r="D9" i="6"/>
  <c r="D5" i="6"/>
  <c r="C5" i="3" l="1"/>
  <c r="C6" i="3"/>
  <c r="D6" i="3" s="1"/>
  <c r="C7" i="3"/>
  <c r="C8" i="3"/>
  <c r="C9" i="3"/>
  <c r="C10" i="3"/>
  <c r="C11" i="3"/>
  <c r="C12" i="3"/>
  <c r="C13" i="3"/>
  <c r="D5" i="3"/>
  <c r="D9" i="3"/>
  <c r="B6" i="3"/>
  <c r="B7" i="3"/>
  <c r="B8" i="3"/>
  <c r="D8" i="3" s="1"/>
  <c r="B9" i="3"/>
  <c r="B10" i="3"/>
  <c r="B11" i="3"/>
  <c r="D11" i="3" s="1"/>
  <c r="B12" i="3"/>
  <c r="D12" i="3" s="1"/>
  <c r="B13" i="3"/>
  <c r="B5" i="3"/>
  <c r="D7" i="3" l="1"/>
  <c r="D13" i="3"/>
  <c r="D10" i="3"/>
  <c r="M8" i="2"/>
  <c r="E5" i="3" s="1"/>
  <c r="O16" i="2" l="1"/>
  <c r="G13" i="3" s="1"/>
  <c r="N16" i="2"/>
  <c r="F13" i="3" s="1"/>
  <c r="M16" i="2"/>
  <c r="E13" i="3" s="1"/>
  <c r="O15" i="2"/>
  <c r="G12" i="3" s="1"/>
  <c r="N15" i="2"/>
  <c r="F12" i="3" s="1"/>
  <c r="M15" i="2"/>
  <c r="E12" i="3" s="1"/>
  <c r="O14" i="2"/>
  <c r="G11" i="3" s="1"/>
  <c r="N14" i="2"/>
  <c r="F11" i="3" s="1"/>
  <c r="M14" i="2"/>
  <c r="E11" i="3" s="1"/>
  <c r="O13" i="2"/>
  <c r="G10" i="3" s="1"/>
  <c r="N13" i="2"/>
  <c r="F10" i="3" s="1"/>
  <c r="M13" i="2"/>
  <c r="E10" i="3" s="1"/>
  <c r="O12" i="2"/>
  <c r="G9" i="3" s="1"/>
  <c r="N12" i="2"/>
  <c r="F9" i="3" s="1"/>
  <c r="M12" i="2"/>
  <c r="E9" i="3" s="1"/>
  <c r="O11" i="2"/>
  <c r="G8" i="3" s="1"/>
  <c r="N11" i="2"/>
  <c r="F8" i="3" s="1"/>
  <c r="M11" i="2"/>
  <c r="E8" i="3" s="1"/>
  <c r="O10" i="2"/>
  <c r="G7" i="3" s="1"/>
  <c r="N10" i="2"/>
  <c r="F7" i="3" s="1"/>
  <c r="M10" i="2"/>
  <c r="E7" i="3" s="1"/>
  <c r="O9" i="2"/>
  <c r="G6" i="3" s="1"/>
  <c r="N9" i="2"/>
  <c r="F6" i="3" s="1"/>
  <c r="M9" i="2"/>
  <c r="E6" i="3" s="1"/>
  <c r="O8" i="2"/>
  <c r="G5" i="3" s="1"/>
  <c r="N8" i="2"/>
  <c r="F5" i="3" s="1"/>
</calcChain>
</file>

<file path=xl/sharedStrings.xml><?xml version="1.0" encoding="utf-8"?>
<sst xmlns="http://schemas.openxmlformats.org/spreadsheetml/2006/main" count="311" uniqueCount="58">
  <si>
    <t>Altersgruppe
von … bis unter … Jahre</t>
  </si>
  <si>
    <t>Jahr</t>
  </si>
  <si>
    <t xml:space="preserve">Menschen mit Migrationshintergrund </t>
  </si>
  <si>
    <t>Männlich</t>
  </si>
  <si>
    <t>Weiblich</t>
  </si>
  <si>
    <t>Insgesamt</t>
  </si>
  <si>
    <t>Anteil an der betreffenden Altersgruppe der Gesamtbevölkerung</t>
  </si>
  <si>
    <t xml:space="preserve">Männlich </t>
  </si>
  <si>
    <t>Prozent</t>
  </si>
  <si>
    <t>1</t>
  </si>
  <si>
    <t>2</t>
  </si>
  <si>
    <t>3</t>
  </si>
  <si>
    <t>4</t>
  </si>
  <si>
    <t>5</t>
  </si>
  <si>
    <t>6</t>
  </si>
  <si>
    <t>7</t>
  </si>
  <si>
    <t>8</t>
  </si>
  <si>
    <t>0 – 3</t>
  </si>
  <si>
    <t>3 – 6</t>
  </si>
  <si>
    <t>6 – 15</t>
  </si>
  <si>
    <t>15 – 20</t>
  </si>
  <si>
    <t>20 – 40</t>
  </si>
  <si>
    <t>40 – 65</t>
  </si>
  <si>
    <t>65 – 80</t>
  </si>
  <si>
    <t>80 und älter</t>
  </si>
  <si>
    <t>A12 Menschen mit Migrationshintergrund 2018 nach Altersgruppen und Geschlecht</t>
  </si>
  <si>
    <t/>
  </si>
  <si>
    <t>Migrationshintergrund (i.w.S.)</t>
  </si>
  <si>
    <t>Bevölkerung ohne
Migrationshintergrund</t>
  </si>
  <si>
    <t>Bevölkerung mit
Migrationshintergrund (i.w.S.)</t>
  </si>
  <si>
    <t>Geschlecht</t>
  </si>
  <si>
    <t>Bevölkerung mit
Migrationshintergrund
(i.w.S.)</t>
  </si>
  <si>
    <t>männlich</t>
  </si>
  <si>
    <t>weiblich</t>
  </si>
  <si>
    <t>alter</t>
  </si>
  <si>
    <t xml:space="preserve"> </t>
  </si>
  <si>
    <t>0-3</t>
  </si>
  <si>
    <t>Variable für die
Hochrechnung</t>
  </si>
  <si>
    <t>Sum</t>
  </si>
  <si>
    <t>3-6</t>
  </si>
  <si>
    <t>6-15</t>
  </si>
  <si>
    <t>15-20</t>
  </si>
  <si>
    <t>20-40</t>
  </si>
  <si>
    <t>40-65</t>
  </si>
  <si>
    <t>65-80</t>
  </si>
  <si>
    <t>80 und
älter</t>
  </si>
  <si>
    <t>Ergebnisse des Mikrozensus 2018 - Landesamt für Statistik Niedersachsen</t>
  </si>
  <si>
    <t>Indikator A12: Menschen mit Zuwanderungsgeschichte nach Altersgruppen und Geschlecht</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</si>
  <si>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</si>
  <si>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</si>
  <si>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</si>
  <si>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r>
      <t>Tabelle A12-3: Menschen mit Zuwanderungsgeschichte nach Altersgruppen und Geschlecht</t>
    </r>
    <r>
      <rPr>
        <vertAlign val="superscript"/>
        <sz val="9"/>
        <rFont val="NDSFrutiger 55 Roman"/>
      </rPr>
      <t>1)</t>
    </r>
  </si>
  <si>
    <r>
      <t>Tabelle A12-1: Menschen mit Zuwanderungsgeschichte im Jahr 2018 nach Altersgruppen und Geschlecht</t>
    </r>
    <r>
      <rPr>
        <vertAlign val="superscript"/>
        <sz val="9"/>
        <rFont val="NDSFrutiger 55 Roman"/>
      </rPr>
      <t>1)</t>
    </r>
  </si>
  <si>
    <r>
      <rPr>
        <vertAlign val="superscript"/>
        <sz val="6"/>
        <rFont val="NDSFrutiger 45 Light"/>
      </rPr>
      <t>2)</t>
    </r>
    <r>
      <rPr>
        <sz val="6"/>
        <rFont val="NDSFrutiger 45 Light"/>
      </rPr>
      <t xml:space="preserve">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</si>
  <si>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</si>
  <si>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A12 Menschen mit Migrationshintergrund 2019 nach Altersgruppen und Geschlecht</t>
  </si>
  <si>
    <t>Migrationshintergrund</t>
  </si>
  <si>
    <t>Ergebnisse des Mikrozensus 2019 - Landesamt für Statistik Niedersachsen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</si>
</sst>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 ##0.0"/>
    <numFmt numFmtId="165" formatCode="0.0"/>
    <numFmt numFmtId="166" formatCode="[&lt;5]&quot;-&quot;;[&lt;10]\(0.0\);#\ ###.0"/>
    <numFmt numFmtId="167" formatCode="\(0.0\)"/>
    <numFmt numFmtId="168" formatCode="#\ ###.0,"/>
    <numFmt numFmtId="169" formatCode="[&lt;5000]&quot;/&quot;;[&lt;9999]\(####.0,\);#\ ###.0,"/>
    <numFmt numFmtId="170" formatCode="###\ ##0.0"/>
    <numFmt numFmtId="171" formatCode="#######0"/>
    <numFmt numFmtId="172" formatCode="###########0"/>
    <numFmt numFmtId="173" formatCode="[&lt;5000]&quot;/&quot;;[&lt;10000]\(#\ ###.0\);###\ ###\ ###.0"/>
    <numFmt numFmtId="174" formatCode="#\ ###\ ###"/>
  </numFmts>
  <fonts count="19" x14ac:knownFonts="1">
    <font>
      <sz val="11"/>
      <color theme="1"/>
      <name val="Calibri"/>
      <family val="2"/>
      <scheme val="minor"/>
    </font>
    <font>
      <sz val="10"/>
      <name val="Arial"/>
      <family val="2"/>
    </font>
    <font>
      <sz val="6"/>
      <name val="NDSFrutiger 45 Light"/>
    </font>
    <font>
      <sz val="6"/>
      <color theme="1"/>
      <name val="NDSFrutiger 45 Light"/>
    </font>
    <font>
      <sz val="6"/>
      <name val="NDSFrutiger 55 Roman"/>
    </font>
    <font>
      <sz val="6"/>
      <color theme="1"/>
      <name val="NDSFrutiger 55 Roman"/>
    </font>
    <font>
      <b/>
      <sz val="11"/>
      <color rgb="FF112277"/>
      <name val="Arial"/>
      <family val="2"/>
    </font>
    <font>
      <b/>
      <sz val="9.5"/>
      <color rgb="FF112277"/>
      <name val="Arial"/>
      <family val="2"/>
    </font>
    <font>
      <sz val="9.5"/>
      <color rgb="FF112277"/>
      <name val="Arial"/>
      <family val="2"/>
    </font>
    <font>
      <vertAlign val="superscript"/>
      <sz val="6"/>
      <name val="NDSFrutiger 45 Light"/>
    </font>
    <font>
      <sz val="11"/>
      <name val="NDSFrutiger 55 Roman"/>
    </font>
    <font>
      <sz val="9"/>
      <name val="NDSFrutiger 55 Roman"/>
    </font>
    <font>
      <vertAlign val="superscript"/>
      <sz val="9"/>
      <name val="NDSFrutiger 55 Roman"/>
    </font>
    <font>
      <sz val="6"/>
      <color theme="1"/>
      <name val="NDSFrutiger 45 Light"/>
      <family val="2"/>
    </font>
    <font>
      <sz val="11"/>
      <color theme="1"/>
      <name val="NDSFrutiger 55 Roman"/>
    </font>
    <font>
      <sz val="9.5"/>
      <color rgb="FF000000"/>
      <name val="Arial"/>
    </font>
    <font>
      <b/>
      <sz val="11"/>
      <color rgb="FF112277"/>
      <name val="Arial"/>
    </font>
    <font>
      <b/>
      <sz val="9.5"/>
      <color rgb="FF112277"/>
      <name val="Arial"/>
    </font>
    <font>
      <sz val="9.5"/>
      <color rgb="FF112277"/>
      <name val="Arial"/>
    </font>
  </fonts>
  <fills count="8">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7"/>
        <bgColor indexed="64"/>
      </patternFill>
    </fill>
    <fill>
      <patternFill patternType="solid">
        <fgColor theme="5"/>
        <bgColor indexed="64"/>
      </patternFill>
    </fill>
  </fills>
  <borders count="1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4">
    <xf numFmtId="0" fontId="0" fillId="0" borderId="0"/>
    <xf numFmtId="0" fontId="1" fillId="0" borderId="0"/>
    <xf numFmtId="0" fontId="1" fillId="0" borderId="0"/>
    <xf numFmtId="0" fontId="15" fillId="0" borderId="0"/>
  </cellStyleXfs>
  <cellXfs count="127">
    <xf numFmtId="0" fontId="0" fillId="0" borderId="0" xfId="0"/>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1" xfId="0" applyFont="1" applyBorder="1" applyAlignment="1">
      <alignment vertical="center"/>
    </xf>
    <xf numFmtId="0" fontId="2" fillId="0" borderId="0" xfId="0" applyFont="1" applyBorder="1" applyAlignment="1">
      <alignment vertical="center"/>
    </xf>
    <xf numFmtId="1" fontId="2" fillId="0" borderId="0" xfId="1" applyNumberFormat="1" applyFont="1" applyBorder="1" applyAlignment="1">
      <alignment horizontal="center" vertical="center" wrapText="1"/>
    </xf>
    <xf numFmtId="1" fontId="3" fillId="0" borderId="0" xfId="0" applyNumberFormat="1" applyFont="1" applyAlignment="1">
      <alignment horizontal="center" vertical="center"/>
    </xf>
    <xf numFmtId="1" fontId="3" fillId="0" borderId="0" xfId="0" applyNumberFormat="1" applyFont="1" applyAlignment="1">
      <alignment horizontal="right" vertical="center"/>
    </xf>
    <xf numFmtId="1" fontId="5" fillId="0" borderId="0" xfId="0" applyNumberFormat="1" applyFont="1" applyAlignment="1">
      <alignment horizontal="right" vertical="center"/>
    </xf>
    <xf numFmtId="166" fontId="2" fillId="0" borderId="0" xfId="1" applyNumberFormat="1" applyFont="1" applyBorder="1" applyAlignment="1">
      <alignment horizontal="right" vertical="center" wrapText="1"/>
    </xf>
    <xf numFmtId="0" fontId="2" fillId="0" borderId="0" xfId="1" applyFont="1" applyFill="1" applyAlignment="1">
      <alignment horizontal="right" vertical="center" wrapText="1"/>
    </xf>
    <xf numFmtId="164" fontId="2" fillId="0" borderId="0" xfId="1" applyNumberFormat="1" applyFont="1" applyFill="1" applyAlignment="1">
      <alignment horizontal="right" vertical="center" wrapText="1"/>
    </xf>
    <xf numFmtId="165" fontId="2" fillId="0" borderId="0" xfId="1" applyNumberFormat="1" applyFont="1" applyFill="1" applyAlignment="1">
      <alignment horizontal="right" vertical="center" wrapText="1"/>
    </xf>
    <xf numFmtId="0" fontId="4" fillId="0" borderId="0" xfId="1" applyFont="1" applyFill="1" applyAlignment="1">
      <alignment horizontal="right" vertical="center"/>
    </xf>
    <xf numFmtId="164" fontId="4" fillId="0" borderId="0" xfId="1" applyNumberFormat="1" applyFont="1" applyFill="1" applyAlignment="1">
      <alignment horizontal="right" vertical="center"/>
    </xf>
    <xf numFmtId="165" fontId="4" fillId="0" borderId="0" xfId="1" applyNumberFormat="1" applyFont="1" applyFill="1" applyAlignment="1">
      <alignment horizontal="right" vertical="center"/>
    </xf>
    <xf numFmtId="0" fontId="2" fillId="0" borderId="0" xfId="1" applyFont="1" applyBorder="1" applyAlignment="1">
      <alignment horizontal="right" vertical="center" wrapText="1"/>
    </xf>
    <xf numFmtId="0" fontId="3" fillId="0" borderId="0" xfId="0" applyFont="1" applyAlignment="1">
      <alignment horizontal="right" vertical="center"/>
    </xf>
    <xf numFmtId="165" fontId="2" fillId="0" borderId="0" xfId="1" applyNumberFormat="1" applyFont="1" applyBorder="1" applyAlignment="1">
      <alignment horizontal="right" vertical="center" wrapText="1"/>
    </xf>
    <xf numFmtId="0" fontId="4" fillId="0" borderId="0" xfId="1" applyFont="1" applyBorder="1" applyAlignment="1">
      <alignment horizontal="right" vertical="center"/>
    </xf>
    <xf numFmtId="0" fontId="5" fillId="0" borderId="0" xfId="0" applyFont="1" applyAlignment="1">
      <alignment horizontal="right" vertical="center"/>
    </xf>
    <xf numFmtId="166" fontId="4" fillId="0" borderId="0" xfId="1" applyNumberFormat="1" applyFont="1" applyBorder="1" applyAlignment="1">
      <alignment horizontal="right" vertical="center"/>
    </xf>
    <xf numFmtId="165" fontId="4" fillId="0" borderId="0" xfId="1" applyNumberFormat="1" applyFont="1" applyBorder="1" applyAlignment="1">
      <alignment horizontal="right" vertical="center"/>
    </xf>
    <xf numFmtId="167" fontId="2" fillId="0" borderId="0" xfId="1" applyNumberFormat="1" applyFont="1" applyBorder="1" applyAlignment="1">
      <alignment horizontal="right" vertical="center" wrapText="1"/>
    </xf>
    <xf numFmtId="168" fontId="2" fillId="0" borderId="0" xfId="1" applyNumberFormat="1" applyFont="1" applyBorder="1" applyAlignment="1">
      <alignment horizontal="right" vertical="center" wrapText="1"/>
    </xf>
    <xf numFmtId="169" fontId="2" fillId="0" borderId="0" xfId="1" applyNumberFormat="1" applyFont="1" applyBorder="1" applyAlignment="1">
      <alignment horizontal="right" vertical="center" wrapText="1"/>
    </xf>
    <xf numFmtId="168" fontId="4" fillId="0" borderId="0" xfId="1" applyNumberFormat="1" applyFont="1" applyBorder="1" applyAlignment="1">
      <alignment horizontal="right" vertical="center"/>
    </xf>
    <xf numFmtId="165" fontId="3" fillId="0" borderId="0" xfId="0" applyNumberFormat="1" applyFont="1" applyAlignment="1">
      <alignment vertical="center"/>
    </xf>
    <xf numFmtId="165" fontId="5" fillId="0" borderId="0" xfId="0" applyNumberFormat="1" applyFont="1" applyAlignment="1">
      <alignment vertical="center"/>
    </xf>
    <xf numFmtId="170" fontId="5" fillId="0" borderId="0" xfId="0" applyNumberFormat="1" applyFont="1" applyAlignment="1">
      <alignment vertical="center"/>
    </xf>
    <xf numFmtId="0" fontId="3" fillId="0" borderId="0" xfId="0" applyFont="1"/>
    <xf numFmtId="0" fontId="0" fillId="3" borderId="0" xfId="0" applyFont="1" applyFill="1" applyBorder="1" applyAlignment="1">
      <alignment horizontal="left"/>
    </xf>
    <xf numFmtId="0" fontId="7" fillId="4" borderId="12" xfId="0" applyFont="1" applyFill="1" applyBorder="1" applyAlignment="1">
      <alignment horizontal="center"/>
    </xf>
    <xf numFmtId="0" fontId="7" fillId="4" borderId="12" xfId="0" applyFont="1" applyFill="1" applyBorder="1" applyAlignment="1">
      <alignment horizontal="center" wrapText="1"/>
    </xf>
    <xf numFmtId="171" fontId="7" fillId="4" borderId="12" xfId="0" applyNumberFormat="1" applyFont="1" applyFill="1" applyBorder="1" applyAlignment="1">
      <alignment horizontal="center"/>
    </xf>
    <xf numFmtId="0" fontId="7" fillId="4" borderId="12" xfId="0" applyFont="1" applyFill="1" applyBorder="1" applyAlignment="1">
      <alignment horizontal="left" vertical="top"/>
    </xf>
    <xf numFmtId="0" fontId="0" fillId="5" borderId="13" xfId="0" applyFont="1" applyFill="1" applyBorder="1" applyAlignment="1">
      <alignment horizontal="right"/>
    </xf>
    <xf numFmtId="172" fontId="7" fillId="4" borderId="12" xfId="0" applyNumberFormat="1" applyFont="1" applyFill="1" applyBorder="1" applyAlignment="1">
      <alignment horizontal="left" vertical="top"/>
    </xf>
    <xf numFmtId="0" fontId="7" fillId="4" borderId="12" xfId="0" applyFont="1" applyFill="1" applyBorder="1" applyAlignment="1">
      <alignment horizontal="left" vertical="top" wrapText="1"/>
    </xf>
    <xf numFmtId="173" fontId="0" fillId="5" borderId="13" xfId="0" applyNumberFormat="1" applyFont="1" applyFill="1" applyBorder="1" applyAlignment="1">
      <alignment horizontal="righ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wrapText="1"/>
    </xf>
    <xf numFmtId="166" fontId="2" fillId="0" borderId="0" xfId="0" applyNumberFormat="1" applyFont="1" applyBorder="1" applyAlignment="1">
      <alignment horizontal="right" wrapText="1"/>
    </xf>
    <xf numFmtId="165" fontId="2" fillId="0" borderId="0" xfId="0" applyNumberFormat="1" applyFont="1" applyBorder="1" applyAlignment="1">
      <alignment wrapText="1"/>
    </xf>
    <xf numFmtId="0" fontId="4" fillId="0" borderId="0" xfId="0" applyFont="1" applyBorder="1" applyAlignment="1">
      <alignmen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0" xfId="0" applyBorder="1" applyProtection="1">
      <protection locked="0"/>
    </xf>
    <xf numFmtId="0" fontId="11" fillId="0" borderId="0" xfId="0" applyFont="1" applyAlignment="1">
      <alignment horizontal="left" wrapText="1"/>
    </xf>
    <xf numFmtId="1" fontId="13" fillId="0" borderId="0" xfId="0" applyNumberFormat="1" applyFont="1" applyAlignment="1">
      <alignment horizontal="center" vertical="center"/>
    </xf>
    <xf numFmtId="0" fontId="0" fillId="0" borderId="11" xfId="0" applyBorder="1"/>
    <xf numFmtId="0" fontId="3" fillId="0" borderId="0" xfId="0" applyFont="1" applyAlignment="1">
      <alignment horizontal="left" vertical="center" wrapText="1"/>
    </xf>
    <xf numFmtId="0" fontId="2" fillId="0" borderId="0" xfId="2" applyFont="1" applyAlignment="1">
      <alignment vertical="center"/>
    </xf>
    <xf numFmtId="0" fontId="2" fillId="0" borderId="0" xfId="0" applyFont="1" applyBorder="1"/>
    <xf numFmtId="0" fontId="10" fillId="0" borderId="0" xfId="0" applyFont="1" applyAlignment="1" applyProtection="1">
      <alignment vertical="center"/>
      <protection locked="0"/>
    </xf>
    <xf numFmtId="0" fontId="0" fillId="0" borderId="0" xfId="0" applyProtection="1">
      <protection locked="0"/>
    </xf>
    <xf numFmtId="0" fontId="11" fillId="0" borderId="0" xfId="0" applyFont="1"/>
    <xf numFmtId="0" fontId="14" fillId="0" borderId="0" xfId="0" applyFont="1"/>
    <xf numFmtId="0" fontId="5" fillId="0" borderId="0" xfId="0"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3" borderId="0" xfId="0" applyFont="1" applyFill="1" applyBorder="1" applyAlignment="1">
      <alignment horizontal="left"/>
    </xf>
    <xf numFmtId="0" fontId="3" fillId="6" borderId="0" xfId="0" applyFont="1" applyFill="1" applyAlignment="1">
      <alignment vertical="center"/>
    </xf>
    <xf numFmtId="165" fontId="3" fillId="6" borderId="0" xfId="0" applyNumberFormat="1" applyFont="1" applyFill="1" applyAlignment="1">
      <alignment vertical="center"/>
    </xf>
    <xf numFmtId="0" fontId="5" fillId="6" borderId="0" xfId="0" applyFont="1" applyFill="1" applyAlignment="1">
      <alignment vertical="center"/>
    </xf>
    <xf numFmtId="165" fontId="5" fillId="6" borderId="0" xfId="0" applyNumberFormat="1" applyFont="1" applyFill="1" applyAlignment="1">
      <alignment vertical="center"/>
    </xf>
    <xf numFmtId="170" fontId="5" fillId="6" borderId="0" xfId="0" applyNumberFormat="1" applyFont="1" applyFill="1" applyAlignment="1">
      <alignment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xf numFmtId="171" fontId="17" fillId="4" borderId="12" xfId="3" applyNumberFormat="1" applyFont="1" applyFill="1" applyBorder="1" applyAlignment="1">
      <alignment horizontal="center"/>
    </xf>
    <xf numFmtId="0" fontId="17" fillId="4" borderId="12" xfId="3" applyFont="1" applyFill="1" applyBorder="1" applyAlignment="1">
      <alignment horizontal="left" vertical="top"/>
    </xf>
    <xf numFmtId="0" fontId="15" fillId="5" borderId="13" xfId="3" applyFont="1" applyFill="1" applyBorder="1" applyAlignment="1">
      <alignment horizontal="right"/>
    </xf>
    <xf numFmtId="172" fontId="17" fillId="4" borderId="12" xfId="3" applyNumberFormat="1" applyFont="1" applyFill="1" applyBorder="1" applyAlignment="1">
      <alignment horizontal="left" vertical="top"/>
    </xf>
    <xf numFmtId="0" fontId="17" fillId="4" borderId="12" xfId="3" applyFont="1" applyFill="1" applyBorder="1" applyAlignment="1">
      <alignment horizontal="left" vertical="top" wrapText="1"/>
    </xf>
    <xf numFmtId="173" fontId="15" fillId="5" borderId="13" xfId="3" applyNumberFormat="1" applyFont="1" applyFill="1" applyBorder="1" applyAlignment="1">
      <alignment horizontal="right"/>
    </xf>
    <xf numFmtId="0" fontId="3" fillId="0" borderId="0" xfId="0" applyFont="1" applyFill="1" applyAlignment="1">
      <alignment horizontal="right" vertical="center"/>
    </xf>
    <xf numFmtId="1" fontId="3" fillId="0" borderId="0" xfId="0" applyNumberFormat="1" applyFont="1" applyFill="1" applyAlignment="1">
      <alignment horizontal="right" vertical="center"/>
    </xf>
    <xf numFmtId="166" fontId="2" fillId="0" borderId="0" xfId="0" applyNumberFormat="1" applyFont="1" applyFill="1" applyBorder="1" applyAlignment="1">
      <alignment horizontal="right" wrapText="1"/>
    </xf>
    <xf numFmtId="165" fontId="2" fillId="0" borderId="0" xfId="0" applyNumberFormat="1" applyFont="1" applyFill="1" applyBorder="1" applyAlignment="1">
      <alignment wrapText="1"/>
    </xf>
    <xf numFmtId="0" fontId="5" fillId="0" borderId="0" xfId="0" applyFont="1" applyFill="1" applyAlignment="1">
      <alignment horizontal="right" vertical="center"/>
    </xf>
    <xf numFmtId="1" fontId="5" fillId="0" borderId="0" xfId="0" applyNumberFormat="1" applyFont="1" applyFill="1" applyAlignment="1">
      <alignment horizontal="right" vertical="center"/>
    </xf>
    <xf numFmtId="166" fontId="4" fillId="0" borderId="0" xfId="0" applyNumberFormat="1" applyFont="1" applyFill="1" applyBorder="1" applyAlignment="1">
      <alignment horizontal="right" wrapText="1"/>
    </xf>
    <xf numFmtId="165" fontId="4" fillId="0" borderId="0" xfId="0" applyNumberFormat="1" applyFont="1" applyFill="1" applyBorder="1" applyAlignment="1">
      <alignment wrapText="1"/>
    </xf>
    <xf numFmtId="0" fontId="3" fillId="7" borderId="0" xfId="0" applyFont="1" applyFill="1" applyAlignment="1">
      <alignment horizontal="right" vertical="center"/>
    </xf>
    <xf numFmtId="1" fontId="3" fillId="7" borderId="0" xfId="0" applyNumberFormat="1" applyFont="1" applyFill="1" applyAlignment="1">
      <alignment horizontal="right" vertical="center"/>
    </xf>
    <xf numFmtId="165" fontId="2" fillId="7" borderId="0" xfId="1" applyNumberFormat="1" applyFont="1" applyFill="1" applyBorder="1" applyAlignment="1">
      <alignment horizontal="right" vertical="center" wrapText="1"/>
    </xf>
    <xf numFmtId="0" fontId="5" fillId="7" borderId="0" xfId="0" applyFont="1" applyFill="1" applyAlignment="1">
      <alignment horizontal="right" vertical="center"/>
    </xf>
    <xf numFmtId="0" fontId="2" fillId="0" borderId="0" xfId="0" applyFont="1" applyBorder="1" applyAlignment="1">
      <alignment vertical="center" wrapText="1"/>
    </xf>
    <xf numFmtId="0" fontId="0" fillId="0" borderId="0" xfId="0" applyAlignment="1">
      <alignment vertical="center" wrapText="1"/>
    </xf>
    <xf numFmtId="0" fontId="2" fillId="0" borderId="0" xfId="0" applyFont="1" applyAlignment="1">
      <alignment horizontal="left" vertical="center" wrapText="1"/>
    </xf>
    <xf numFmtId="0" fontId="2" fillId="0" borderId="1" xfId="1" applyFont="1" applyBorder="1" applyAlignment="1">
      <alignment horizontal="center" vertical="center" wrapText="1"/>
    </xf>
    <xf numFmtId="0" fontId="2" fillId="0" borderId="4" xfId="1" applyFont="1" applyBorder="1" applyAlignment="1">
      <alignment horizontal="center" vertical="center" wrapText="1"/>
    </xf>
    <xf numFmtId="0" fontId="2" fillId="0" borderId="9" xfId="1" applyFont="1" applyBorder="1" applyAlignment="1">
      <alignment horizontal="center" vertical="center" wrapText="1"/>
    </xf>
    <xf numFmtId="0" fontId="2" fillId="0" borderId="2" xfId="1" applyFont="1" applyBorder="1" applyAlignment="1">
      <alignment horizontal="center" vertical="center" wrapText="1"/>
    </xf>
    <xf numFmtId="0" fontId="2" fillId="0" borderId="5"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3" xfId="2" applyFont="1" applyBorder="1" applyAlignment="1">
      <alignment horizontal="center" vertical="center"/>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3" fillId="0" borderId="0" xfId="0" applyFont="1" applyAlignment="1">
      <alignment horizontal="left" vertical="center" wrapText="1"/>
    </xf>
    <xf numFmtId="0" fontId="10" fillId="0" borderId="0" xfId="0" applyFont="1" applyAlignment="1" applyProtection="1">
      <alignment horizontal="left" vertical="center" wrapText="1"/>
      <protection locked="0"/>
    </xf>
    <xf numFmtId="0" fontId="11" fillId="0" borderId="0" xfId="0" applyFont="1" applyAlignment="1">
      <alignment horizontal="left"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4" fontId="2" fillId="0" borderId="6" xfId="0" applyNumberFormat="1" applyFont="1" applyBorder="1" applyAlignment="1">
      <alignment horizontal="center" vertical="center" wrapText="1"/>
    </xf>
    <xf numFmtId="174" fontId="2" fillId="0" borderId="7" xfId="0" applyNumberFormat="1" applyFont="1" applyBorder="1" applyAlignment="1">
      <alignment horizontal="center" vertical="center" wrapText="1"/>
    </xf>
    <xf numFmtId="0" fontId="8" fillId="3" borderId="0" xfId="0" applyFont="1" applyFill="1" applyBorder="1" applyAlignment="1">
      <alignment horizontal="center" wrapText="1"/>
    </xf>
    <xf numFmtId="0" fontId="0" fillId="3" borderId="0" xfId="0" applyFont="1" applyFill="1" applyBorder="1" applyAlignment="1">
      <alignment horizontal="left"/>
    </xf>
    <xf numFmtId="0" fontId="6" fillId="3" borderId="0" xfId="0" applyFont="1" applyFill="1" applyBorder="1" applyAlignment="1">
      <alignment horizontal="center" wrapText="1"/>
    </xf>
    <xf numFmtId="0" fontId="7" fillId="4" borderId="12" xfId="0" applyFont="1" applyFill="1" applyBorder="1" applyAlignment="1">
      <alignment horizontal="center" vertical="center"/>
    </xf>
    <xf numFmtId="0" fontId="7" fillId="4" borderId="12" xfId="0" applyFont="1" applyFill="1" applyBorder="1" applyAlignment="1">
      <alignment horizontal="center"/>
    </xf>
    <xf numFmtId="0" fontId="7" fillId="4" borderId="12" xfId="0" applyFont="1" applyFill="1" applyBorder="1" applyAlignment="1">
      <alignment horizontal="center" wrapText="1"/>
    </xf>
    <xf numFmtId="0" fontId="16" fillId="3" borderId="0" xfId="3" applyFont="1" applyFill="1" applyBorder="1" applyAlignment="1">
      <alignment horizontal="center" wrapText="1"/>
    </xf>
    <xf numFmtId="0" fontId="15" fillId="3" borderId="0" xfId="3" applyFont="1" applyFill="1" applyBorder="1" applyAlignment="1">
      <alignment horizontal="left"/>
    </xf>
    <xf numFmtId="0" fontId="18" fillId="3" borderId="0" xfId="3" applyFont="1" applyFill="1" applyBorder="1" applyAlignment="1">
      <alignment horizontal="center" wrapText="1"/>
    </xf>
    <xf numFmtId="0" fontId="17" fillId="4" borderId="12" xfId="3" applyFont="1" applyFill="1" applyBorder="1" applyAlignment="1">
      <alignment horizontal="center"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cellXfs>
  <cellStyles count="4">
    <cellStyle name="Standard" xfId="0" builtinId="0"/>
    <cellStyle name="Standard 10" xfId="1" xr:uid="{00000000-0005-0000-0000-000001000000}"/>
    <cellStyle name="Standard 2" xfId="3" xr:uid="{00000000-0005-0000-0000-000031000000}"/>
    <cellStyle name="Standard_Tabelle_A_6_HT"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H107"/>
  <sheetViews>
    <sheetView tabSelected="1" zoomScale="265" zoomScaleNormal="265" workbookViewId="0">
      <selection activeCell="D11" sqref="D11"/>
    </sheetView>
  </sheetViews>
  <sheetFormatPr baseColWidth="10" defaultRowHeight="15" x14ac:dyDescent="0.25"/>
  <sheetData>
    <row r="1" spans="1:8" ht="30" customHeight="1" x14ac:dyDescent="0.25">
      <c r="A1" s="57" t="s">
        <v>47</v>
      </c>
      <c r="B1" s="58"/>
      <c r="C1" s="58"/>
      <c r="D1" s="58"/>
      <c r="E1" s="58"/>
      <c r="F1" s="58"/>
      <c r="G1" s="58"/>
    </row>
    <row r="2" spans="1:8" ht="30" customHeight="1" x14ac:dyDescent="0.25">
      <c r="A2" s="59" t="s">
        <v>51</v>
      </c>
      <c r="B2" s="59"/>
      <c r="C2" s="59"/>
      <c r="D2" s="59"/>
      <c r="E2" s="59"/>
      <c r="F2" s="59"/>
      <c r="G2" s="59"/>
    </row>
    <row r="4" spans="1:8" ht="8.25" customHeight="1" x14ac:dyDescent="0.25">
      <c r="A4" s="93" t="s">
        <v>0</v>
      </c>
      <c r="B4" s="96" t="s">
        <v>1</v>
      </c>
      <c r="C4" s="99" t="s">
        <v>50</v>
      </c>
      <c r="D4" s="99"/>
      <c r="E4" s="99"/>
      <c r="F4" s="99"/>
      <c r="G4" s="99"/>
      <c r="H4" s="99"/>
    </row>
    <row r="5" spans="1:8" ht="8.25" customHeight="1" x14ac:dyDescent="0.25">
      <c r="A5" s="94"/>
      <c r="B5" s="97"/>
      <c r="C5" s="1" t="s">
        <v>3</v>
      </c>
      <c r="D5" s="2" t="s">
        <v>4</v>
      </c>
      <c r="E5" s="2" t="s">
        <v>5</v>
      </c>
      <c r="F5" s="100" t="s">
        <v>6</v>
      </c>
      <c r="G5" s="100"/>
      <c r="H5" s="101"/>
    </row>
    <row r="6" spans="1:8" ht="8.25" customHeight="1" x14ac:dyDescent="0.25">
      <c r="A6" s="94"/>
      <c r="B6" s="97"/>
      <c r="C6" s="102">
        <v>1000</v>
      </c>
      <c r="D6" s="103"/>
      <c r="E6" s="103"/>
      <c r="F6" s="2" t="s">
        <v>7</v>
      </c>
      <c r="G6" s="2" t="s">
        <v>4</v>
      </c>
      <c r="H6" s="3" t="s">
        <v>5</v>
      </c>
    </row>
    <row r="7" spans="1:8" ht="8.25" customHeight="1" x14ac:dyDescent="0.25">
      <c r="A7" s="95"/>
      <c r="B7" s="98"/>
      <c r="C7" s="102"/>
      <c r="D7" s="103"/>
      <c r="E7" s="103"/>
      <c r="F7" s="103" t="s">
        <v>8</v>
      </c>
      <c r="G7" s="103"/>
      <c r="H7" s="104"/>
    </row>
    <row r="8" spans="1:8" ht="8.25" customHeight="1" x14ac:dyDescent="0.25">
      <c r="A8" s="6" t="s">
        <v>9</v>
      </c>
      <c r="B8" s="7" t="s">
        <v>10</v>
      </c>
      <c r="C8" s="6" t="s">
        <v>11</v>
      </c>
      <c r="D8" s="6" t="s">
        <v>12</v>
      </c>
      <c r="E8" s="6" t="s">
        <v>13</v>
      </c>
      <c r="F8" s="6" t="s">
        <v>14</v>
      </c>
      <c r="G8" s="6" t="s">
        <v>15</v>
      </c>
      <c r="H8" s="6" t="s">
        <v>16</v>
      </c>
    </row>
    <row r="9" spans="1:8" ht="8.25" customHeight="1" x14ac:dyDescent="0.25">
      <c r="A9" s="86" t="s">
        <v>17</v>
      </c>
      <c r="B9" s="87">
        <v>2019</v>
      </c>
      <c r="C9" s="88">
        <f>'2019_A12_Bearbeitet'!B5</f>
        <v>41.174480000000003</v>
      </c>
      <c r="D9" s="88">
        <f>'2019_A12_Bearbeitet'!C5</f>
        <v>42.138500000000001</v>
      </c>
      <c r="E9" s="88">
        <f>'2019_A12_Bearbeitet'!D5</f>
        <v>83.31298000000001</v>
      </c>
      <c r="F9" s="88">
        <f>'2019_A12_Bearbeitet'!E5</f>
        <v>38.112417825858813</v>
      </c>
      <c r="G9" s="88">
        <f>'2019_A12_Bearbeitet'!F5</f>
        <v>39.665047156868418</v>
      </c>
      <c r="H9" s="88">
        <f>'2019_A12_Bearbeitet'!G5</f>
        <v>38.882216626171058</v>
      </c>
    </row>
    <row r="10" spans="1:8" ht="8.25" customHeight="1" x14ac:dyDescent="0.25">
      <c r="A10" s="86" t="s">
        <v>18</v>
      </c>
      <c r="B10" s="87">
        <v>2019</v>
      </c>
      <c r="C10" s="88">
        <f>'2019_A12_Bearbeitet'!B6</f>
        <v>38.463839999999998</v>
      </c>
      <c r="D10" s="88">
        <f>'2019_A12_Bearbeitet'!C6</f>
        <v>37.170290000000001</v>
      </c>
      <c r="E10" s="88">
        <f>'2019_A12_Bearbeitet'!D6</f>
        <v>75.634129999999999</v>
      </c>
      <c r="F10" s="88">
        <f>'2019_A12_Bearbeitet'!E6</f>
        <v>34.38202030249581</v>
      </c>
      <c r="G10" s="88">
        <f>'2019_A12_Bearbeitet'!F6</f>
        <v>34.334611595623272</v>
      </c>
      <c r="H10" s="88">
        <f>'2019_A12_Bearbeitet'!G6</f>
        <v>34.358705008760474</v>
      </c>
    </row>
    <row r="11" spans="1:8" ht="8.25" customHeight="1" x14ac:dyDescent="0.25">
      <c r="A11" s="86" t="s">
        <v>19</v>
      </c>
      <c r="B11" s="87">
        <v>2019</v>
      </c>
      <c r="C11" s="88">
        <f>'2019_A12_Bearbeitet'!B7</f>
        <v>117.68767999999999</v>
      </c>
      <c r="D11" s="88">
        <f>'2019_A12_Bearbeitet'!C7</f>
        <v>109.78658999999999</v>
      </c>
      <c r="E11" s="88">
        <f>'2019_A12_Bearbeitet'!D7</f>
        <v>227.47426999999999</v>
      </c>
      <c r="F11" s="88">
        <f>'2019_A12_Bearbeitet'!E7</f>
        <v>35.27162141466296</v>
      </c>
      <c r="G11" s="88">
        <f>'2019_A12_Bearbeitet'!F7</f>
        <v>35.339458450318389</v>
      </c>
      <c r="H11" s="88">
        <f>'2019_A12_Bearbeitet'!G7</f>
        <v>35.304328713370019</v>
      </c>
    </row>
    <row r="12" spans="1:8" ht="8.25" customHeight="1" x14ac:dyDescent="0.25">
      <c r="A12" s="86" t="s">
        <v>20</v>
      </c>
      <c r="B12" s="87">
        <v>2019</v>
      </c>
      <c r="C12" s="88">
        <f>'2019_A12_Bearbeitet'!B8</f>
        <v>62.029480000000007</v>
      </c>
      <c r="D12" s="88">
        <f>'2019_A12_Bearbeitet'!C8</f>
        <v>55.115300000000005</v>
      </c>
      <c r="E12" s="88">
        <f>'2019_A12_Bearbeitet'!D8</f>
        <v>117.14478000000001</v>
      </c>
      <c r="F12" s="88">
        <f>'2019_A12_Bearbeitet'!E8</f>
        <v>30.982686861307634</v>
      </c>
      <c r="G12" s="88">
        <f>'2019_A12_Bearbeitet'!F8</f>
        <v>28.057745646860514</v>
      </c>
      <c r="H12" s="88">
        <f>'2019_A12_Bearbeitet'!G8</f>
        <v>29.534122886334696</v>
      </c>
    </row>
    <row r="13" spans="1:8" ht="8.25" customHeight="1" x14ac:dyDescent="0.25">
      <c r="A13" s="86" t="s">
        <v>21</v>
      </c>
      <c r="B13" s="87">
        <v>2019</v>
      </c>
      <c r="C13" s="88">
        <f>'2019_A12_Bearbeitet'!B9</f>
        <v>293.56018999999998</v>
      </c>
      <c r="D13" s="88">
        <f>'2019_A12_Bearbeitet'!C9</f>
        <v>256.22624000000002</v>
      </c>
      <c r="E13" s="88">
        <f>'2019_A12_Bearbeitet'!D9</f>
        <v>549.78643</v>
      </c>
      <c r="F13" s="88">
        <f>'2019_A12_Bearbeitet'!E9</f>
        <v>30.19194861390444</v>
      </c>
      <c r="G13" s="88">
        <f>'2019_A12_Bearbeitet'!F9</f>
        <v>28.578611849207867</v>
      </c>
      <c r="H13" s="88">
        <f>'2019_A12_Bearbeitet'!G9</f>
        <v>29.417974813418386</v>
      </c>
    </row>
    <row r="14" spans="1:8" ht="8.25" customHeight="1" x14ac:dyDescent="0.25">
      <c r="A14" s="86" t="s">
        <v>22</v>
      </c>
      <c r="B14" s="87">
        <v>2019</v>
      </c>
      <c r="C14" s="88">
        <f>'2019_A12_Bearbeitet'!B10</f>
        <v>272.82486999999998</v>
      </c>
      <c r="D14" s="88">
        <f>'2019_A12_Bearbeitet'!C10</f>
        <v>260.36651000000001</v>
      </c>
      <c r="E14" s="88">
        <f>'2019_A12_Bearbeitet'!D10</f>
        <v>533.19137999999998</v>
      </c>
      <c r="F14" s="88">
        <f>'2019_A12_Bearbeitet'!E10</f>
        <v>19.253290661166183</v>
      </c>
      <c r="G14" s="88">
        <f>'2019_A12_Bearbeitet'!F10</f>
        <v>18.187697938027938</v>
      </c>
      <c r="H14" s="88">
        <f>'2019_A12_Bearbeitet'!G10</f>
        <v>18.717777923160018</v>
      </c>
    </row>
    <row r="15" spans="1:8" ht="8.25" customHeight="1" x14ac:dyDescent="0.25">
      <c r="A15" s="86" t="s">
        <v>23</v>
      </c>
      <c r="B15" s="87">
        <v>2019</v>
      </c>
      <c r="C15" s="88">
        <f>'2019_A12_Bearbeitet'!B11</f>
        <v>63.221890000000002</v>
      </c>
      <c r="D15" s="88">
        <f>'2019_A12_Bearbeitet'!C11</f>
        <v>69.251609999999999</v>
      </c>
      <c r="E15" s="88">
        <f>'2019_A12_Bearbeitet'!D11</f>
        <v>132.4735</v>
      </c>
      <c r="F15" s="88">
        <f>'2019_A12_Bearbeitet'!E11</f>
        <v>11.194301339600161</v>
      </c>
      <c r="G15" s="88">
        <f>'2019_A12_Bearbeitet'!F11</f>
        <v>11.079403333685359</v>
      </c>
      <c r="H15" s="88">
        <f>'2019_A12_Bearbeitet'!G11</f>
        <v>11.133941798480878</v>
      </c>
    </row>
    <row r="16" spans="1:8" ht="8.25" customHeight="1" x14ac:dyDescent="0.25">
      <c r="A16" s="86" t="s">
        <v>24</v>
      </c>
      <c r="B16" s="87">
        <v>2019</v>
      </c>
      <c r="C16" s="88">
        <f>'2019_A12_Bearbeitet'!B12</f>
        <v>12.31427</v>
      </c>
      <c r="D16" s="88">
        <f>'2019_A12_Bearbeitet'!C12</f>
        <v>19.459959999999999</v>
      </c>
      <c r="E16" s="88">
        <f>'2019_A12_Bearbeitet'!D12</f>
        <v>31.774229999999999</v>
      </c>
      <c r="F16" s="88">
        <f>'2019_A12_Bearbeitet'!E12</f>
        <v>6.7183272921179125</v>
      </c>
      <c r="G16" s="88">
        <f>'2019_A12_Bearbeitet'!F12</f>
        <v>6.9848187559638921</v>
      </c>
      <c r="H16" s="88">
        <f>'2019_A12_Bearbeitet'!G12</f>
        <v>6.8790675434502386</v>
      </c>
    </row>
    <row r="17" spans="1:8" ht="8.25" customHeight="1" x14ac:dyDescent="0.25">
      <c r="A17" s="89" t="s">
        <v>5</v>
      </c>
      <c r="B17" s="87">
        <v>2019</v>
      </c>
      <c r="C17" s="88">
        <f>'2019_A12_Bearbeitet'!B13</f>
        <v>901.27668999999992</v>
      </c>
      <c r="D17" s="88">
        <f>'2019_A12_Bearbeitet'!C13</f>
        <v>849.51499000000001</v>
      </c>
      <c r="E17" s="88">
        <f>'2019_A12_Bearbeitet'!D13</f>
        <v>1750.7916799999998</v>
      </c>
      <c r="F17" s="88">
        <f>'2019_A12_Bearbeitet'!E13</f>
        <v>23.162045742160423</v>
      </c>
      <c r="G17" s="88">
        <f>'2019_A12_Bearbeitet'!F13</f>
        <v>21.488407719555159</v>
      </c>
      <c r="H17" s="88">
        <f>'2019_A12_Bearbeitet'!G13</f>
        <v>22.318593133632049</v>
      </c>
    </row>
    <row r="18" spans="1:8" ht="8.25" customHeight="1" x14ac:dyDescent="0.25">
      <c r="A18" s="78" t="s">
        <v>17</v>
      </c>
      <c r="B18" s="79">
        <v>2018</v>
      </c>
      <c r="C18" s="80">
        <v>39.061250000000001</v>
      </c>
      <c r="D18" s="80">
        <v>37.879100000000001</v>
      </c>
      <c r="E18" s="80">
        <v>76.940349999999995</v>
      </c>
      <c r="F18" s="81">
        <v>36.676048837112575</v>
      </c>
      <c r="G18" s="81">
        <v>37.648903310488677</v>
      </c>
      <c r="H18" s="81">
        <v>37.148638200078935</v>
      </c>
    </row>
    <row r="19" spans="1:8" ht="8.25" customHeight="1" x14ac:dyDescent="0.25">
      <c r="A19" s="78" t="s">
        <v>18</v>
      </c>
      <c r="B19" s="79">
        <v>2018</v>
      </c>
      <c r="C19" s="80">
        <v>36.041019999999996</v>
      </c>
      <c r="D19" s="80">
        <v>38.648029999999999</v>
      </c>
      <c r="E19" s="80">
        <v>74.689049999999995</v>
      </c>
      <c r="F19" s="81">
        <v>36.666957972858874</v>
      </c>
      <c r="G19" s="81">
        <v>37.641928993476562</v>
      </c>
      <c r="H19" s="81">
        <v>37.165067894909235</v>
      </c>
    </row>
    <row r="20" spans="1:8" ht="8.25" customHeight="1" x14ac:dyDescent="0.25">
      <c r="A20" s="78" t="s">
        <v>19</v>
      </c>
      <c r="B20" s="79">
        <v>2018</v>
      </c>
      <c r="C20" s="80">
        <v>116.42134</v>
      </c>
      <c r="D20" s="80">
        <v>103.20057000000001</v>
      </c>
      <c r="E20" s="80">
        <v>219.62191000000001</v>
      </c>
      <c r="F20" s="81">
        <v>35.100307879400802</v>
      </c>
      <c r="G20" s="81">
        <v>33.882148884628478</v>
      </c>
      <c r="H20" s="81">
        <v>34.517165523803016</v>
      </c>
    </row>
    <row r="21" spans="1:8" ht="8.25" customHeight="1" x14ac:dyDescent="0.25">
      <c r="A21" s="78" t="s">
        <v>20</v>
      </c>
      <c r="B21" s="79">
        <v>2018</v>
      </c>
      <c r="C21" s="80">
        <v>59.581510000000002</v>
      </c>
      <c r="D21" s="80">
        <v>56.277790000000003</v>
      </c>
      <c r="E21" s="80">
        <v>115.8593</v>
      </c>
      <c r="F21" s="81">
        <v>28.458009499136445</v>
      </c>
      <c r="G21" s="81">
        <v>28.73685140401474</v>
      </c>
      <c r="H21" s="81">
        <v>28.592775801273827</v>
      </c>
    </row>
    <row r="22" spans="1:8" ht="8.25" customHeight="1" x14ac:dyDescent="0.25">
      <c r="A22" s="78" t="s">
        <v>21</v>
      </c>
      <c r="B22" s="79">
        <v>2018</v>
      </c>
      <c r="C22" s="80">
        <v>299.2321</v>
      </c>
      <c r="D22" s="80">
        <v>252.66542000000001</v>
      </c>
      <c r="E22" s="80">
        <v>551.89751999999999</v>
      </c>
      <c r="F22" s="81">
        <v>30.718905844252635</v>
      </c>
      <c r="G22" s="81">
        <v>28.194515038018654</v>
      </c>
      <c r="H22" s="81">
        <v>29.509315096412671</v>
      </c>
    </row>
    <row r="23" spans="1:8" ht="8.25" customHeight="1" x14ac:dyDescent="0.25">
      <c r="A23" s="78" t="s">
        <v>22</v>
      </c>
      <c r="B23" s="79">
        <v>2018</v>
      </c>
      <c r="C23" s="80">
        <v>265.28469999999999</v>
      </c>
      <c r="D23" s="80">
        <v>259.90300999999999</v>
      </c>
      <c r="E23" s="80">
        <v>525.18770999999992</v>
      </c>
      <c r="F23" s="81">
        <v>18.787014074855804</v>
      </c>
      <c r="G23" s="81">
        <v>18.302180399622742</v>
      </c>
      <c r="H23" s="81">
        <v>18.543912401309878</v>
      </c>
    </row>
    <row r="24" spans="1:8" ht="8.25" customHeight="1" x14ac:dyDescent="0.25">
      <c r="A24" s="78" t="s">
        <v>23</v>
      </c>
      <c r="B24" s="79">
        <v>2018</v>
      </c>
      <c r="C24" s="80">
        <v>64.191199999999995</v>
      </c>
      <c r="D24" s="80">
        <v>66.431100000000001</v>
      </c>
      <c r="E24" s="80">
        <v>130.6223</v>
      </c>
      <c r="F24" s="81">
        <v>10.972840445540617</v>
      </c>
      <c r="G24" s="81">
        <v>10.293760273155275</v>
      </c>
      <c r="H24" s="81">
        <v>10.616644959496814</v>
      </c>
    </row>
    <row r="25" spans="1:8" ht="8.25" customHeight="1" x14ac:dyDescent="0.25">
      <c r="A25" s="78" t="s">
        <v>24</v>
      </c>
      <c r="B25" s="79">
        <v>2018</v>
      </c>
      <c r="C25" s="80">
        <v>10.583440000000001</v>
      </c>
      <c r="D25" s="80">
        <v>20.704909999999998</v>
      </c>
      <c r="E25" s="80">
        <v>31.288350000000001</v>
      </c>
      <c r="F25" s="81">
        <v>6.1906004469003042</v>
      </c>
      <c r="G25" s="81">
        <v>7.6605783334445769</v>
      </c>
      <c r="H25" s="81">
        <v>7.0910286799076374</v>
      </c>
    </row>
    <row r="26" spans="1:8" s="60" customFormat="1" ht="16.5" customHeight="1" x14ac:dyDescent="0.25">
      <c r="A26" s="82" t="s">
        <v>5</v>
      </c>
      <c r="B26" s="83">
        <v>2018</v>
      </c>
      <c r="C26" s="84">
        <v>890.39656000000002</v>
      </c>
      <c r="D26" s="84">
        <v>835.70993999999996</v>
      </c>
      <c r="E26" s="84">
        <v>1726.1064999999999</v>
      </c>
      <c r="F26" s="85">
        <v>22.901341234937014</v>
      </c>
      <c r="G26" s="85">
        <v>21.23485221499984</v>
      </c>
      <c r="H26" s="85">
        <v>22.063028024296166</v>
      </c>
    </row>
    <row r="27" spans="1:8" ht="8.25" customHeight="1" x14ac:dyDescent="0.25">
      <c r="A27" s="18" t="s">
        <v>17</v>
      </c>
      <c r="B27" s="31">
        <v>2017</v>
      </c>
      <c r="C27" s="28">
        <v>40.11215</v>
      </c>
      <c r="D27" s="28">
        <v>38.325620000000001</v>
      </c>
      <c r="E27" s="28">
        <v>78.43777</v>
      </c>
      <c r="F27" s="28">
        <v>37.127383138314727</v>
      </c>
      <c r="G27" s="28">
        <v>36.046599010199451</v>
      </c>
      <c r="H27" s="28">
        <v>36.591319092511355</v>
      </c>
    </row>
    <row r="28" spans="1:8" ht="8.25" customHeight="1" x14ac:dyDescent="0.25">
      <c r="A28" s="18" t="s">
        <v>18</v>
      </c>
      <c r="B28" s="31">
        <v>2017</v>
      </c>
      <c r="C28" s="28">
        <v>36.388889999999996</v>
      </c>
      <c r="D28" s="28">
        <v>35.644330000000004</v>
      </c>
      <c r="E28" s="28">
        <v>72.03322</v>
      </c>
      <c r="F28" s="28">
        <v>35.855256221653136</v>
      </c>
      <c r="G28" s="28">
        <v>35.335045876943703</v>
      </c>
      <c r="H28" s="28">
        <v>35.595938973013872</v>
      </c>
    </row>
    <row r="29" spans="1:8" ht="8.25" customHeight="1" x14ac:dyDescent="0.25">
      <c r="A29" s="18" t="s">
        <v>19</v>
      </c>
      <c r="B29" s="31">
        <v>2017</v>
      </c>
      <c r="C29" s="28">
        <v>116.34833999999999</v>
      </c>
      <c r="D29" s="28">
        <v>102.05597</v>
      </c>
      <c r="E29" s="28">
        <v>218.40431000000001</v>
      </c>
      <c r="F29" s="28">
        <v>34.054485026496138</v>
      </c>
      <c r="G29" s="28">
        <v>32.558154298949894</v>
      </c>
      <c r="H29" s="28">
        <v>33.338520749568261</v>
      </c>
    </row>
    <row r="30" spans="1:8" ht="8.25" customHeight="1" x14ac:dyDescent="0.25">
      <c r="A30" s="18" t="s">
        <v>20</v>
      </c>
      <c r="B30" s="31">
        <v>2017</v>
      </c>
      <c r="C30" s="28">
        <v>65.223420000000004</v>
      </c>
      <c r="D30" s="28">
        <v>52.767580000000002</v>
      </c>
      <c r="E30" s="28">
        <v>117.99100000000001</v>
      </c>
      <c r="F30" s="28">
        <v>29.354360791003181</v>
      </c>
      <c r="G30" s="28">
        <v>26.337684566282498</v>
      </c>
      <c r="H30" s="28">
        <v>27.923995499633879</v>
      </c>
    </row>
    <row r="31" spans="1:8" ht="8.25" customHeight="1" x14ac:dyDescent="0.25">
      <c r="A31" s="18" t="s">
        <v>21</v>
      </c>
      <c r="B31" s="31">
        <v>2017</v>
      </c>
      <c r="C31" s="28">
        <v>280.37849</v>
      </c>
      <c r="D31" s="28">
        <v>233.58627999999999</v>
      </c>
      <c r="E31" s="28">
        <v>513.96477000000004</v>
      </c>
      <c r="F31" s="28">
        <v>28.80698069294138</v>
      </c>
      <c r="G31" s="28">
        <v>26.031546403795307</v>
      </c>
      <c r="H31" s="28">
        <v>27.475629557665393</v>
      </c>
    </row>
    <row r="32" spans="1:8" ht="8.25" customHeight="1" x14ac:dyDescent="0.25">
      <c r="A32" s="18" t="s">
        <v>22</v>
      </c>
      <c r="B32" s="31">
        <v>2017</v>
      </c>
      <c r="C32" s="28">
        <v>252.68516</v>
      </c>
      <c r="D32" s="28">
        <v>246.05445</v>
      </c>
      <c r="E32" s="28">
        <v>498.73960999999997</v>
      </c>
      <c r="F32" s="28">
        <v>17.650107209219566</v>
      </c>
      <c r="G32" s="28">
        <v>17.221560194322038</v>
      </c>
      <c r="H32" s="28">
        <v>17.436049165068361</v>
      </c>
    </row>
    <row r="33" spans="1:8" ht="8.25" customHeight="1" x14ac:dyDescent="0.25">
      <c r="A33" s="18" t="s">
        <v>23</v>
      </c>
      <c r="B33" s="31">
        <v>2017</v>
      </c>
      <c r="C33" s="28">
        <v>59.828069999999997</v>
      </c>
      <c r="D33" s="28">
        <v>62.432870000000001</v>
      </c>
      <c r="E33" s="28">
        <v>122.26094000000001</v>
      </c>
      <c r="F33" s="28">
        <v>10.489161145624461</v>
      </c>
      <c r="G33" s="28">
        <v>9.848629283053695</v>
      </c>
      <c r="H33" s="28">
        <v>10.151996539678811</v>
      </c>
    </row>
    <row r="34" spans="1:8" ht="8.25" customHeight="1" x14ac:dyDescent="0.25">
      <c r="A34" s="18" t="s">
        <v>24</v>
      </c>
      <c r="B34" s="31">
        <v>2017</v>
      </c>
      <c r="C34" s="28">
        <v>13.960520000000001</v>
      </c>
      <c r="D34" s="28">
        <v>20.162770000000002</v>
      </c>
      <c r="E34" s="28">
        <v>34.123290000000004</v>
      </c>
      <c r="F34" s="28">
        <v>8.6202889344064904</v>
      </c>
      <c r="G34" s="28">
        <v>7.683609709025931</v>
      </c>
      <c r="H34" s="28">
        <v>8.0410749974980114</v>
      </c>
    </row>
    <row r="35" spans="1:8" s="60" customFormat="1" ht="16.5" customHeight="1" x14ac:dyDescent="0.25">
      <c r="A35" s="21" t="s">
        <v>5</v>
      </c>
      <c r="B35" s="61">
        <v>2017</v>
      </c>
      <c r="C35" s="29">
        <v>864.92504000000008</v>
      </c>
      <c r="D35" s="29">
        <v>791.02988000000005</v>
      </c>
      <c r="E35" s="30">
        <v>1655.9549200000001</v>
      </c>
      <c r="F35" s="29">
        <v>22.117226951226971</v>
      </c>
      <c r="G35" s="29">
        <v>20.059484801814399</v>
      </c>
      <c r="H35" s="29">
        <v>21.084061570777209</v>
      </c>
    </row>
    <row r="36" spans="1:8" ht="8.25" customHeight="1" x14ac:dyDescent="0.25">
      <c r="A36" s="11" t="s">
        <v>17</v>
      </c>
      <c r="B36" s="8">
        <v>2016</v>
      </c>
      <c r="C36" s="12">
        <v>39.5</v>
      </c>
      <c r="D36" s="12">
        <v>36.9</v>
      </c>
      <c r="E36" s="12">
        <v>76.3</v>
      </c>
      <c r="F36" s="13">
        <v>36.6</v>
      </c>
      <c r="G36" s="13">
        <v>36</v>
      </c>
      <c r="H36" s="13">
        <v>36.299999999999997</v>
      </c>
    </row>
    <row r="37" spans="1:8" ht="8.25" customHeight="1" x14ac:dyDescent="0.25">
      <c r="A37" s="11" t="s">
        <v>18</v>
      </c>
      <c r="B37" s="8">
        <v>2016</v>
      </c>
      <c r="C37" s="12">
        <v>39.4</v>
      </c>
      <c r="D37" s="12">
        <v>31.4</v>
      </c>
      <c r="E37" s="12">
        <v>70.900000000000006</v>
      </c>
      <c r="F37" s="13">
        <v>36.799999999999997</v>
      </c>
      <c r="G37" s="13">
        <v>32.6</v>
      </c>
      <c r="H37" s="13">
        <v>34.799999999999997</v>
      </c>
    </row>
    <row r="38" spans="1:8" ht="8.25" customHeight="1" x14ac:dyDescent="0.25">
      <c r="A38" s="11" t="s">
        <v>19</v>
      </c>
      <c r="B38" s="8">
        <v>2016</v>
      </c>
      <c r="C38" s="12">
        <v>107.3</v>
      </c>
      <c r="D38" s="12">
        <v>95.1</v>
      </c>
      <c r="E38" s="12">
        <v>202.4</v>
      </c>
      <c r="F38" s="13">
        <v>32.200000000000003</v>
      </c>
      <c r="G38" s="13">
        <v>29.8</v>
      </c>
      <c r="H38" s="13">
        <v>31</v>
      </c>
    </row>
    <row r="39" spans="1:8" ht="8.25" customHeight="1" x14ac:dyDescent="0.25">
      <c r="A39" s="11" t="s">
        <v>20</v>
      </c>
      <c r="B39" s="8">
        <v>2016</v>
      </c>
      <c r="C39" s="12">
        <v>59.3</v>
      </c>
      <c r="D39" s="12">
        <v>46.5</v>
      </c>
      <c r="E39" s="12">
        <v>105.8</v>
      </c>
      <c r="F39" s="13">
        <v>26.5</v>
      </c>
      <c r="G39" s="13">
        <v>22.5</v>
      </c>
      <c r="H39" s="13">
        <v>24.6</v>
      </c>
    </row>
    <row r="40" spans="1:8" ht="8.25" customHeight="1" x14ac:dyDescent="0.25">
      <c r="A40" s="11" t="s">
        <v>21</v>
      </c>
      <c r="B40" s="8">
        <v>2016</v>
      </c>
      <c r="C40" s="12">
        <v>256.39999999999998</v>
      </c>
      <c r="D40" s="12">
        <v>222.2</v>
      </c>
      <c r="E40" s="12">
        <v>478.6</v>
      </c>
      <c r="F40" s="13">
        <v>26.7</v>
      </c>
      <c r="G40" s="13">
        <v>25</v>
      </c>
      <c r="H40" s="13">
        <v>25.9</v>
      </c>
    </row>
    <row r="41" spans="1:8" ht="8.25" customHeight="1" x14ac:dyDescent="0.25">
      <c r="A41" s="11" t="s">
        <v>22</v>
      </c>
      <c r="B41" s="8">
        <v>2016</v>
      </c>
      <c r="C41" s="12">
        <v>241.4</v>
      </c>
      <c r="D41" s="12">
        <v>232.3</v>
      </c>
      <c r="E41" s="12">
        <v>473.7</v>
      </c>
      <c r="F41" s="13">
        <v>16.600000000000001</v>
      </c>
      <c r="G41" s="13">
        <v>16</v>
      </c>
      <c r="H41" s="13">
        <v>16.3</v>
      </c>
    </row>
    <row r="42" spans="1:8" ht="8.25" customHeight="1" x14ac:dyDescent="0.25">
      <c r="A42" s="11" t="s">
        <v>23</v>
      </c>
      <c r="B42" s="8">
        <v>2016</v>
      </c>
      <c r="C42" s="12">
        <v>55.1</v>
      </c>
      <c r="D42" s="12">
        <v>62.8</v>
      </c>
      <c r="E42" s="12">
        <v>117.9</v>
      </c>
      <c r="F42" s="13">
        <v>9.5</v>
      </c>
      <c r="G42" s="13">
        <v>9.5</v>
      </c>
      <c r="H42" s="13">
        <v>9.5</v>
      </c>
    </row>
    <row r="43" spans="1:8" ht="8.25" customHeight="1" x14ac:dyDescent="0.25">
      <c r="A43" s="11" t="s">
        <v>24</v>
      </c>
      <c r="B43" s="8">
        <v>2016</v>
      </c>
      <c r="C43" s="12">
        <v>13</v>
      </c>
      <c r="D43" s="12">
        <v>18.600000000000001</v>
      </c>
      <c r="E43" s="12">
        <v>31.6</v>
      </c>
      <c r="F43" s="13">
        <v>7.9</v>
      </c>
      <c r="G43" s="13">
        <v>6.4</v>
      </c>
      <c r="H43" s="13">
        <v>7</v>
      </c>
    </row>
    <row r="44" spans="1:8" s="60" customFormat="1" ht="16.5" customHeight="1" x14ac:dyDescent="0.25">
      <c r="A44" s="14" t="s">
        <v>5</v>
      </c>
      <c r="B44" s="9">
        <v>2016</v>
      </c>
      <c r="C44" s="15">
        <v>811.4</v>
      </c>
      <c r="D44" s="15">
        <v>745.8</v>
      </c>
      <c r="E44" s="15">
        <v>1557.2</v>
      </c>
      <c r="F44" s="16">
        <v>20.6</v>
      </c>
      <c r="G44" s="16">
        <v>18.600000000000001</v>
      </c>
      <c r="H44" s="16">
        <v>19.600000000000001</v>
      </c>
    </row>
    <row r="45" spans="1:8" ht="8.25" customHeight="1" x14ac:dyDescent="0.25">
      <c r="A45" s="17" t="s">
        <v>17</v>
      </c>
      <c r="B45" s="18">
        <v>2015</v>
      </c>
      <c r="C45" s="10">
        <v>36.299999999999997</v>
      </c>
      <c r="D45" s="10">
        <v>30.3</v>
      </c>
      <c r="E45" s="10">
        <v>66.599999999999994</v>
      </c>
      <c r="F45" s="19">
        <v>53.567551169584171</v>
      </c>
      <c r="G45" s="19">
        <v>46.466320897580573</v>
      </c>
      <c r="H45" s="19">
        <v>50.082889080275763</v>
      </c>
    </row>
    <row r="46" spans="1:8" ht="8.25" customHeight="1" x14ac:dyDescent="0.25">
      <c r="A46" s="17" t="s">
        <v>18</v>
      </c>
      <c r="B46" s="18">
        <v>2015</v>
      </c>
      <c r="C46" s="10">
        <v>31.9</v>
      </c>
      <c r="D46" s="10">
        <v>32.299999999999997</v>
      </c>
      <c r="E46" s="10">
        <v>64.3</v>
      </c>
      <c r="F46" s="19">
        <v>46.786917221700598</v>
      </c>
      <c r="G46" s="19">
        <v>47.655781888773177</v>
      </c>
      <c r="H46" s="19">
        <v>47.220021243041209</v>
      </c>
    </row>
    <row r="47" spans="1:8" ht="8.25" customHeight="1" x14ac:dyDescent="0.25">
      <c r="A47" s="17" t="s">
        <v>19</v>
      </c>
      <c r="B47" s="18">
        <v>2015</v>
      </c>
      <c r="C47" s="10">
        <v>98.1</v>
      </c>
      <c r="D47" s="10">
        <v>84.3</v>
      </c>
      <c r="E47" s="10">
        <v>182.4</v>
      </c>
      <c r="F47" s="19">
        <v>43.239951123200008</v>
      </c>
      <c r="G47" s="19">
        <v>38.215846424249264</v>
      </c>
      <c r="H47" s="19">
        <v>40.762422090493892</v>
      </c>
    </row>
    <row r="48" spans="1:8" ht="8.25" customHeight="1" x14ac:dyDescent="0.25">
      <c r="A48" s="17" t="s">
        <v>20</v>
      </c>
      <c r="B48" s="18">
        <v>2015</v>
      </c>
      <c r="C48" s="10">
        <v>52.4</v>
      </c>
      <c r="D48" s="10">
        <v>43.9</v>
      </c>
      <c r="E48" s="10">
        <v>96.4</v>
      </c>
      <c r="F48" s="19">
        <v>31.435274285986608</v>
      </c>
      <c r="G48" s="19">
        <v>27.951935152080519</v>
      </c>
      <c r="H48" s="19">
        <v>29.745443750458929</v>
      </c>
    </row>
    <row r="49" spans="1:8" ht="8.25" customHeight="1" x14ac:dyDescent="0.25">
      <c r="A49" s="17" t="s">
        <v>21</v>
      </c>
      <c r="B49" s="18">
        <v>2015</v>
      </c>
      <c r="C49" s="10">
        <v>208.3</v>
      </c>
      <c r="D49" s="10">
        <v>204</v>
      </c>
      <c r="E49" s="10">
        <v>412.3</v>
      </c>
      <c r="F49" s="19">
        <v>29.809299923398346</v>
      </c>
      <c r="G49" s="19">
        <v>30.055129615429415</v>
      </c>
      <c r="H49" s="19">
        <v>29.930440760165826</v>
      </c>
    </row>
    <row r="50" spans="1:8" ht="8.25" customHeight="1" x14ac:dyDescent="0.25">
      <c r="A50" s="17" t="s">
        <v>22</v>
      </c>
      <c r="B50" s="18">
        <v>2015</v>
      </c>
      <c r="C50" s="10">
        <v>218.7</v>
      </c>
      <c r="D50" s="10">
        <v>220.9</v>
      </c>
      <c r="E50" s="10">
        <v>439.6</v>
      </c>
      <c r="F50" s="19">
        <v>17.880878801890375</v>
      </c>
      <c r="G50" s="19">
        <v>17.979816722152375</v>
      </c>
      <c r="H50" s="19">
        <v>17.930451552983026</v>
      </c>
    </row>
    <row r="51" spans="1:8" ht="8.25" customHeight="1" x14ac:dyDescent="0.25">
      <c r="A51" s="17" t="s">
        <v>23</v>
      </c>
      <c r="B51" s="18">
        <v>2015</v>
      </c>
      <c r="C51" s="10">
        <v>56.3</v>
      </c>
      <c r="D51" s="10">
        <v>55.8</v>
      </c>
      <c r="E51" s="10">
        <v>112.1</v>
      </c>
      <c r="F51" s="19">
        <v>10.465380387317703</v>
      </c>
      <c r="G51" s="19">
        <v>9.1800290368910442</v>
      </c>
      <c r="H51" s="19">
        <v>9.7832601360476765</v>
      </c>
    </row>
    <row r="52" spans="1:8" ht="8.25" customHeight="1" x14ac:dyDescent="0.25">
      <c r="A52" s="17" t="s">
        <v>24</v>
      </c>
      <c r="B52" s="18">
        <v>2015</v>
      </c>
      <c r="C52" s="10">
        <v>10.1</v>
      </c>
      <c r="D52" s="10">
        <v>16.399999999999999</v>
      </c>
      <c r="E52" s="10">
        <v>26.5</v>
      </c>
      <c r="F52" s="19">
        <v>6.3229182477214749</v>
      </c>
      <c r="G52" s="19">
        <v>5.9679910511192595</v>
      </c>
      <c r="H52" s="19">
        <v>6.0980893748797165</v>
      </c>
    </row>
    <row r="53" spans="1:8" s="60" customFormat="1" ht="16.5" customHeight="1" x14ac:dyDescent="0.25">
      <c r="A53" s="20" t="s">
        <v>5</v>
      </c>
      <c r="B53" s="21">
        <v>2015</v>
      </c>
      <c r="C53" s="22">
        <v>712.1</v>
      </c>
      <c r="D53" s="22">
        <v>688.1</v>
      </c>
      <c r="E53" s="22">
        <v>1400.2</v>
      </c>
      <c r="F53" s="23">
        <v>22.616884594145031</v>
      </c>
      <c r="G53" s="23">
        <v>20.841863344983359</v>
      </c>
      <c r="H53" s="23">
        <v>21.708352704693322</v>
      </c>
    </row>
    <row r="54" spans="1:8" ht="8.25" customHeight="1" x14ac:dyDescent="0.25">
      <c r="A54" s="17" t="s">
        <v>17</v>
      </c>
      <c r="B54" s="18">
        <v>2014</v>
      </c>
      <c r="C54" s="10">
        <v>32.1</v>
      </c>
      <c r="D54" s="10">
        <v>31.5</v>
      </c>
      <c r="E54" s="10">
        <v>63.6</v>
      </c>
      <c r="F54" s="19">
        <v>31.475878967258026</v>
      </c>
      <c r="G54" s="19">
        <v>33.210208469380724</v>
      </c>
      <c r="H54" s="19">
        <v>32.311907714800178</v>
      </c>
    </row>
    <row r="55" spans="1:8" ht="8.25" customHeight="1" x14ac:dyDescent="0.25">
      <c r="A55" s="17" t="s">
        <v>18</v>
      </c>
      <c r="B55" s="18">
        <v>2014</v>
      </c>
      <c r="C55" s="10">
        <v>30.2</v>
      </c>
      <c r="D55" s="10">
        <v>30</v>
      </c>
      <c r="E55" s="10">
        <v>60.2</v>
      </c>
      <c r="F55" s="19">
        <v>31.103820315966136</v>
      </c>
      <c r="G55" s="19">
        <v>31.122571632082614</v>
      </c>
      <c r="H55" s="19">
        <v>31.113172499574077</v>
      </c>
    </row>
    <row r="56" spans="1:8" ht="8.25" customHeight="1" x14ac:dyDescent="0.25">
      <c r="A56" s="17" t="s">
        <v>19</v>
      </c>
      <c r="B56" s="18">
        <v>2014</v>
      </c>
      <c r="C56" s="10">
        <v>97.1</v>
      </c>
      <c r="D56" s="10">
        <v>86.1</v>
      </c>
      <c r="E56" s="10">
        <v>183.1</v>
      </c>
      <c r="F56" s="19">
        <v>28.94056627999997</v>
      </c>
      <c r="G56" s="19">
        <v>27.271599602223301</v>
      </c>
      <c r="H56" s="19">
        <v>28.131595926079545</v>
      </c>
    </row>
    <row r="57" spans="1:8" ht="8.25" customHeight="1" x14ac:dyDescent="0.25">
      <c r="A57" s="17" t="s">
        <v>20</v>
      </c>
      <c r="B57" s="18">
        <v>2014</v>
      </c>
      <c r="C57" s="10">
        <v>49.9</v>
      </c>
      <c r="D57" s="10">
        <v>44.6</v>
      </c>
      <c r="E57" s="10">
        <v>94.5</v>
      </c>
      <c r="F57" s="19">
        <v>23.506337239629858</v>
      </c>
      <c r="G57" s="19">
        <v>21.518978126401787</v>
      </c>
      <c r="H57" s="19">
        <v>22.523854930219123</v>
      </c>
    </row>
    <row r="58" spans="1:8" ht="8.25" customHeight="1" x14ac:dyDescent="0.25">
      <c r="A58" s="17" t="s">
        <v>21</v>
      </c>
      <c r="B58" s="18">
        <v>2014</v>
      </c>
      <c r="C58" s="10">
        <v>198.2</v>
      </c>
      <c r="D58" s="10">
        <v>196</v>
      </c>
      <c r="E58" s="10">
        <v>394.2</v>
      </c>
      <c r="F58" s="19">
        <v>22.093279185749964</v>
      </c>
      <c r="G58" s="19">
        <v>22.48687717276988</v>
      </c>
      <c r="H58" s="19">
        <v>22.287198566923674</v>
      </c>
    </row>
    <row r="59" spans="1:8" ht="8.25" customHeight="1" x14ac:dyDescent="0.25">
      <c r="A59" s="17" t="s">
        <v>22</v>
      </c>
      <c r="B59" s="18">
        <v>2014</v>
      </c>
      <c r="C59" s="10">
        <v>209.1</v>
      </c>
      <c r="D59" s="10">
        <v>215.2</v>
      </c>
      <c r="E59" s="10">
        <v>424.2</v>
      </c>
      <c r="F59" s="19">
        <v>14.647985801070263</v>
      </c>
      <c r="G59" s="19">
        <v>15.094598949433932</v>
      </c>
      <c r="H59" s="19">
        <v>14.871155337114805</v>
      </c>
    </row>
    <row r="60" spans="1:8" ht="8.25" customHeight="1" x14ac:dyDescent="0.25">
      <c r="A60" s="17" t="s">
        <v>23</v>
      </c>
      <c r="B60" s="18">
        <v>2014</v>
      </c>
      <c r="C60" s="10">
        <v>55.8</v>
      </c>
      <c r="D60" s="10">
        <v>52.3</v>
      </c>
      <c r="E60" s="10">
        <v>108.1</v>
      </c>
      <c r="F60" s="19">
        <v>9.334985878917367</v>
      </c>
      <c r="G60" s="19">
        <v>7.7965906125026825</v>
      </c>
      <c r="H60" s="19">
        <v>8.5214895905684571</v>
      </c>
    </row>
    <row r="61" spans="1:8" ht="8.25" customHeight="1" x14ac:dyDescent="0.25">
      <c r="A61" s="17" t="s">
        <v>24</v>
      </c>
      <c r="B61" s="18">
        <v>2014</v>
      </c>
      <c r="C61" s="10">
        <v>9.4</v>
      </c>
      <c r="D61" s="10">
        <v>18.100000000000001</v>
      </c>
      <c r="E61" s="10">
        <v>27.5</v>
      </c>
      <c r="F61" s="24">
        <v>5.8678779548369073</v>
      </c>
      <c r="G61" s="19">
        <v>6.2801027422709446</v>
      </c>
      <c r="H61" s="19">
        <v>6.1331758908471627</v>
      </c>
    </row>
    <row r="62" spans="1:8" s="60" customFormat="1" ht="16.5" customHeight="1" x14ac:dyDescent="0.25">
      <c r="A62" s="20" t="s">
        <v>5</v>
      </c>
      <c r="B62" s="21">
        <v>2014</v>
      </c>
      <c r="C62" s="22">
        <v>681.7</v>
      </c>
      <c r="D62" s="22">
        <v>673.8</v>
      </c>
      <c r="E62" s="22">
        <v>1355.5</v>
      </c>
      <c r="F62" s="23">
        <v>17.805657577650862</v>
      </c>
      <c r="G62" s="23">
        <v>16.970272099429106</v>
      </c>
      <c r="H62" s="23">
        <v>17.380370086936097</v>
      </c>
    </row>
    <row r="63" spans="1:8" ht="8.25" customHeight="1" x14ac:dyDescent="0.25">
      <c r="A63" s="17" t="s">
        <v>17</v>
      </c>
      <c r="B63" s="18">
        <v>2013</v>
      </c>
      <c r="C63" s="10">
        <v>32.5</v>
      </c>
      <c r="D63" s="10">
        <v>25.3</v>
      </c>
      <c r="E63" s="10">
        <v>57.8</v>
      </c>
      <c r="F63" s="19">
        <v>31.475878967258026</v>
      </c>
      <c r="G63" s="19">
        <v>33.210208469380724</v>
      </c>
      <c r="H63" s="19">
        <v>32.311907714800178</v>
      </c>
    </row>
    <row r="64" spans="1:8" ht="8.25" customHeight="1" x14ac:dyDescent="0.25">
      <c r="A64" s="17" t="s">
        <v>18</v>
      </c>
      <c r="B64" s="18">
        <v>2013</v>
      </c>
      <c r="C64" s="10">
        <v>32.700000000000003</v>
      </c>
      <c r="D64" s="10">
        <v>29.1</v>
      </c>
      <c r="E64" s="10">
        <v>61.8</v>
      </c>
      <c r="F64" s="19">
        <v>31.103820315966136</v>
      </c>
      <c r="G64" s="19">
        <v>31.122571632082614</v>
      </c>
      <c r="H64" s="19">
        <v>31.113172499574077</v>
      </c>
    </row>
    <row r="65" spans="1:8" ht="8.25" customHeight="1" x14ac:dyDescent="0.25">
      <c r="A65" s="17" t="s">
        <v>19</v>
      </c>
      <c r="B65" s="18">
        <v>2013</v>
      </c>
      <c r="C65" s="10">
        <v>91.6</v>
      </c>
      <c r="D65" s="10">
        <v>90.6</v>
      </c>
      <c r="E65" s="10">
        <v>182.2</v>
      </c>
      <c r="F65" s="19">
        <v>28.94056627999997</v>
      </c>
      <c r="G65" s="19">
        <v>27.271599602223301</v>
      </c>
      <c r="H65" s="19">
        <v>28.131595926079545</v>
      </c>
    </row>
    <row r="66" spans="1:8" ht="8.25" customHeight="1" x14ac:dyDescent="0.25">
      <c r="A66" s="17" t="s">
        <v>20</v>
      </c>
      <c r="B66" s="18">
        <v>2013</v>
      </c>
      <c r="C66" s="10">
        <v>48.3</v>
      </c>
      <c r="D66" s="10">
        <v>45.9</v>
      </c>
      <c r="E66" s="10">
        <v>94.2</v>
      </c>
      <c r="F66" s="19">
        <v>23.506337239629858</v>
      </c>
      <c r="G66" s="19">
        <v>21.518978126401787</v>
      </c>
      <c r="H66" s="19">
        <v>22.523854930219123</v>
      </c>
    </row>
    <row r="67" spans="1:8" ht="8.25" customHeight="1" x14ac:dyDescent="0.25">
      <c r="A67" s="17" t="s">
        <v>21</v>
      </c>
      <c r="B67" s="18">
        <v>2013</v>
      </c>
      <c r="C67" s="10">
        <v>201.8</v>
      </c>
      <c r="D67" s="10">
        <v>203.1</v>
      </c>
      <c r="E67" s="10">
        <v>404.9</v>
      </c>
      <c r="F67" s="19">
        <v>22.093279185749964</v>
      </c>
      <c r="G67" s="19">
        <v>22.48687717276988</v>
      </c>
      <c r="H67" s="19">
        <v>22.287198566923674</v>
      </c>
    </row>
    <row r="68" spans="1:8" ht="8.25" customHeight="1" x14ac:dyDescent="0.25">
      <c r="A68" s="17" t="s">
        <v>22</v>
      </c>
      <c r="B68" s="18">
        <v>2013</v>
      </c>
      <c r="C68" s="10">
        <v>210.1</v>
      </c>
      <c r="D68" s="10">
        <v>206.2</v>
      </c>
      <c r="E68" s="10">
        <v>416.3</v>
      </c>
      <c r="F68" s="19">
        <v>14.647985801070263</v>
      </c>
      <c r="G68" s="19">
        <v>15.094598949433932</v>
      </c>
      <c r="H68" s="19">
        <v>14.871155337114805</v>
      </c>
    </row>
    <row r="69" spans="1:8" ht="8.25" customHeight="1" x14ac:dyDescent="0.25">
      <c r="A69" s="17" t="s">
        <v>23</v>
      </c>
      <c r="B69" s="18">
        <v>2013</v>
      </c>
      <c r="C69" s="10">
        <v>53.1</v>
      </c>
      <c r="D69" s="10">
        <v>48.6</v>
      </c>
      <c r="E69" s="10">
        <v>101.8</v>
      </c>
      <c r="F69" s="19">
        <v>9.334985878917367</v>
      </c>
      <c r="G69" s="19">
        <v>7.7965906125026825</v>
      </c>
      <c r="H69" s="19">
        <v>8.5214895905684571</v>
      </c>
    </row>
    <row r="70" spans="1:8" ht="8.25" customHeight="1" x14ac:dyDescent="0.25">
      <c r="A70" s="17" t="s">
        <v>24</v>
      </c>
      <c r="B70" s="18">
        <v>2013</v>
      </c>
      <c r="C70" s="10">
        <v>8.6</v>
      </c>
      <c r="D70" s="10">
        <v>18.100000000000001</v>
      </c>
      <c r="E70" s="10">
        <v>26.7</v>
      </c>
      <c r="F70" s="24">
        <v>5.8678779548369073</v>
      </c>
      <c r="G70" s="19">
        <v>6.2801027422709446</v>
      </c>
      <c r="H70" s="19">
        <v>6.1331758908471627</v>
      </c>
    </row>
    <row r="71" spans="1:8" s="60" customFormat="1" ht="16.5" customHeight="1" x14ac:dyDescent="0.25">
      <c r="A71" s="20" t="s">
        <v>5</v>
      </c>
      <c r="B71" s="21">
        <v>2013</v>
      </c>
      <c r="C71" s="22">
        <v>678.7</v>
      </c>
      <c r="D71" s="22">
        <v>666.9</v>
      </c>
      <c r="E71" s="22">
        <v>1345.6</v>
      </c>
      <c r="F71" s="23">
        <v>17.805657577650862</v>
      </c>
      <c r="G71" s="23">
        <v>16.970272099429106</v>
      </c>
      <c r="H71" s="23">
        <v>17.380370086936097</v>
      </c>
    </row>
    <row r="72" spans="1:8" ht="8.25" customHeight="1" x14ac:dyDescent="0.25">
      <c r="A72" s="17" t="s">
        <v>17</v>
      </c>
      <c r="B72" s="18">
        <v>2012</v>
      </c>
      <c r="C72" s="10">
        <v>29.1</v>
      </c>
      <c r="D72" s="10">
        <v>28.1</v>
      </c>
      <c r="E72" s="10">
        <v>57.2</v>
      </c>
      <c r="F72" s="19">
        <v>32.212148557960454</v>
      </c>
      <c r="G72" s="19">
        <v>31.164849173467836</v>
      </c>
      <c r="H72" s="19">
        <v>31.688891665467604</v>
      </c>
    </row>
    <row r="73" spans="1:8" ht="8.25" customHeight="1" x14ac:dyDescent="0.25">
      <c r="A73" s="17" t="s">
        <v>18</v>
      </c>
      <c r="B73" s="18">
        <v>2012</v>
      </c>
      <c r="C73" s="10">
        <v>32.700000000000003</v>
      </c>
      <c r="D73" s="10">
        <v>30.2</v>
      </c>
      <c r="E73" s="10">
        <v>62.9</v>
      </c>
      <c r="F73" s="19">
        <v>31.945526108581667</v>
      </c>
      <c r="G73" s="19">
        <v>31.477028265134209</v>
      </c>
      <c r="H73" s="19">
        <v>31.718831434095701</v>
      </c>
    </row>
    <row r="74" spans="1:8" ht="8.25" customHeight="1" x14ac:dyDescent="0.25">
      <c r="A74" s="17" t="s">
        <v>19</v>
      </c>
      <c r="B74" s="18">
        <v>2012</v>
      </c>
      <c r="C74" s="10">
        <v>98.5</v>
      </c>
      <c r="D74" s="10">
        <v>94.6</v>
      </c>
      <c r="E74" s="10">
        <v>193.1</v>
      </c>
      <c r="F74" s="19">
        <v>28.048216805609584</v>
      </c>
      <c r="G74" s="19">
        <v>28.679404082044119</v>
      </c>
      <c r="H74" s="19">
        <v>28.353927188152944</v>
      </c>
    </row>
    <row r="75" spans="1:8" ht="8.25" customHeight="1" x14ac:dyDescent="0.25">
      <c r="A75" s="17" t="s">
        <v>20</v>
      </c>
      <c r="B75" s="18">
        <v>2012</v>
      </c>
      <c r="C75" s="10">
        <v>54</v>
      </c>
      <c r="D75" s="10">
        <v>50</v>
      </c>
      <c r="E75" s="10">
        <v>104.1</v>
      </c>
      <c r="F75" s="19">
        <v>23.521499367818642</v>
      </c>
      <c r="G75" s="19">
        <v>22.769818921340278</v>
      </c>
      <c r="H75" s="19">
        <v>23.154090131534705</v>
      </c>
    </row>
    <row r="76" spans="1:8" ht="8.25" customHeight="1" x14ac:dyDescent="0.25">
      <c r="A76" s="17" t="s">
        <v>21</v>
      </c>
      <c r="B76" s="18">
        <v>2012</v>
      </c>
      <c r="C76" s="10">
        <v>213</v>
      </c>
      <c r="D76" s="10">
        <v>210.4</v>
      </c>
      <c r="E76" s="10">
        <v>423.5</v>
      </c>
      <c r="F76" s="19">
        <v>23.241184478324172</v>
      </c>
      <c r="G76" s="19">
        <v>23.806224543985628</v>
      </c>
      <c r="H76" s="19">
        <v>23.518547072224276</v>
      </c>
    </row>
    <row r="77" spans="1:8" ht="8.25" customHeight="1" x14ac:dyDescent="0.25">
      <c r="A77" s="17" t="s">
        <v>22</v>
      </c>
      <c r="B77" s="18">
        <v>2012</v>
      </c>
      <c r="C77" s="10">
        <v>217.6</v>
      </c>
      <c r="D77" s="10">
        <v>217</v>
      </c>
      <c r="E77" s="10">
        <v>434.6</v>
      </c>
      <c r="F77" s="19">
        <v>14.749222478076925</v>
      </c>
      <c r="G77" s="19">
        <v>14.925783329411372</v>
      </c>
      <c r="H77" s="19">
        <v>14.836851687072643</v>
      </c>
    </row>
    <row r="78" spans="1:8" ht="8.25" customHeight="1" x14ac:dyDescent="0.25">
      <c r="A78" s="17" t="s">
        <v>23</v>
      </c>
      <c r="B78" s="18">
        <v>2012</v>
      </c>
      <c r="C78" s="10">
        <v>57.5</v>
      </c>
      <c r="D78" s="10">
        <v>54.8</v>
      </c>
      <c r="E78" s="10">
        <v>112.2</v>
      </c>
      <c r="F78" s="19">
        <v>9.80857119096191</v>
      </c>
      <c r="G78" s="19">
        <v>8.2405272352491643</v>
      </c>
      <c r="H78" s="19">
        <v>8.9749317373080011</v>
      </c>
    </row>
    <row r="79" spans="1:8" ht="8.25" customHeight="1" x14ac:dyDescent="0.25">
      <c r="A79" s="17" t="s">
        <v>24</v>
      </c>
      <c r="B79" s="18">
        <v>2012</v>
      </c>
      <c r="C79" s="10">
        <v>9.1999999999999993</v>
      </c>
      <c r="D79" s="10">
        <v>16.100000000000001</v>
      </c>
      <c r="E79" s="10">
        <v>25.2</v>
      </c>
      <c r="F79" s="24">
        <v>6.3348871066197558</v>
      </c>
      <c r="G79" s="19">
        <v>5.7074888450483492</v>
      </c>
      <c r="H79" s="19">
        <v>5.9204552928414182</v>
      </c>
    </row>
    <row r="80" spans="1:8" s="60" customFormat="1" ht="16.5" customHeight="1" x14ac:dyDescent="0.25">
      <c r="A80" s="20" t="s">
        <v>5</v>
      </c>
      <c r="B80" s="21">
        <v>2012</v>
      </c>
      <c r="C80" s="22">
        <v>711.7</v>
      </c>
      <c r="D80" s="22">
        <v>701.3</v>
      </c>
      <c r="E80" s="22">
        <v>1412.9</v>
      </c>
      <c r="F80" s="23">
        <v>18.264774930341677</v>
      </c>
      <c r="G80" s="23">
        <v>17.443591967568917</v>
      </c>
      <c r="H80" s="23">
        <v>17.847769601436486</v>
      </c>
    </row>
    <row r="81" spans="1:8" ht="8.25" customHeight="1" x14ac:dyDescent="0.25">
      <c r="A81" s="17" t="s">
        <v>17</v>
      </c>
      <c r="B81" s="18">
        <v>2011</v>
      </c>
      <c r="C81" s="10">
        <v>31.3</v>
      </c>
      <c r="D81" s="10">
        <v>27.3</v>
      </c>
      <c r="E81" s="10">
        <v>58.6</v>
      </c>
      <c r="F81" s="19">
        <v>33.282820291058201</v>
      </c>
      <c r="G81" s="19">
        <v>30.046968806034073</v>
      </c>
      <c r="H81" s="19">
        <v>31.691104144776634</v>
      </c>
    </row>
    <row r="82" spans="1:8" ht="8.25" customHeight="1" x14ac:dyDescent="0.25">
      <c r="A82" s="17" t="s">
        <v>18</v>
      </c>
      <c r="B82" s="18">
        <v>2011</v>
      </c>
      <c r="C82" s="10">
        <v>28.1</v>
      </c>
      <c r="D82" s="10">
        <v>31.8</v>
      </c>
      <c r="E82" s="10">
        <v>59.9</v>
      </c>
      <c r="F82" s="19">
        <v>28.777796102796742</v>
      </c>
      <c r="G82" s="19">
        <v>32.8550684899486</v>
      </c>
      <c r="H82" s="19">
        <v>30.804708999839885</v>
      </c>
    </row>
    <row r="83" spans="1:8" ht="8.25" customHeight="1" x14ac:dyDescent="0.25">
      <c r="A83" s="17" t="s">
        <v>19</v>
      </c>
      <c r="B83" s="18">
        <v>2011</v>
      </c>
      <c r="C83" s="10">
        <v>99.4</v>
      </c>
      <c r="D83" s="10">
        <v>92.1</v>
      </c>
      <c r="E83" s="10">
        <v>191.5</v>
      </c>
      <c r="F83" s="19">
        <v>27.380452796330484</v>
      </c>
      <c r="G83" s="19">
        <v>27.178264775798162</v>
      </c>
      <c r="H83" s="19">
        <v>27.282841886120497</v>
      </c>
    </row>
    <row r="84" spans="1:8" ht="8.25" customHeight="1" x14ac:dyDescent="0.25">
      <c r="A84" s="17" t="s">
        <v>20</v>
      </c>
      <c r="B84" s="18">
        <v>2011</v>
      </c>
      <c r="C84" s="10">
        <v>53.6</v>
      </c>
      <c r="D84" s="10">
        <v>50.1</v>
      </c>
      <c r="E84" s="10">
        <v>103.7</v>
      </c>
      <c r="F84" s="19">
        <v>23.231301487342904</v>
      </c>
      <c r="G84" s="19">
        <v>22.851983747206354</v>
      </c>
      <c r="H84" s="19">
        <v>23.046540534610546</v>
      </c>
    </row>
    <row r="85" spans="1:8" ht="8.25" customHeight="1" x14ac:dyDescent="0.25">
      <c r="A85" s="17" t="s">
        <v>21</v>
      </c>
      <c r="B85" s="18">
        <v>2011</v>
      </c>
      <c r="C85" s="10">
        <v>211.9</v>
      </c>
      <c r="D85" s="10">
        <v>207.3</v>
      </c>
      <c r="E85" s="10">
        <v>419.2</v>
      </c>
      <c r="F85" s="19">
        <v>23.047601338787651</v>
      </c>
      <c r="G85" s="19">
        <v>23.385677103124301</v>
      </c>
      <c r="H85" s="19">
        <v>23.2135753097192</v>
      </c>
    </row>
    <row r="86" spans="1:8" ht="8.25" customHeight="1" x14ac:dyDescent="0.25">
      <c r="A86" s="17" t="s">
        <v>22</v>
      </c>
      <c r="B86" s="18">
        <v>2011</v>
      </c>
      <c r="C86" s="10">
        <v>209.4</v>
      </c>
      <c r="D86" s="10">
        <v>217.4</v>
      </c>
      <c r="E86" s="10">
        <v>426.8</v>
      </c>
      <c r="F86" s="19">
        <v>14.329711823420057</v>
      </c>
      <c r="G86" s="19">
        <v>14.955380599024576</v>
      </c>
      <c r="H86" s="19">
        <v>14.641690993277098</v>
      </c>
    </row>
    <row r="87" spans="1:8" ht="8.25" customHeight="1" x14ac:dyDescent="0.25">
      <c r="A87" s="17" t="s">
        <v>23</v>
      </c>
      <c r="B87" s="18">
        <v>2011</v>
      </c>
      <c r="C87" s="10">
        <v>55</v>
      </c>
      <c r="D87" s="10">
        <v>48</v>
      </c>
      <c r="E87" s="10">
        <v>102.9</v>
      </c>
      <c r="F87" s="19">
        <v>9.4370941122004037</v>
      </c>
      <c r="G87" s="19">
        <v>7.2872660178219517</v>
      </c>
      <c r="H87" s="19">
        <v>8.2963620380878336</v>
      </c>
    </row>
    <row r="88" spans="1:8" ht="8.25" customHeight="1" x14ac:dyDescent="0.25">
      <c r="A88" s="17" t="s">
        <v>24</v>
      </c>
      <c r="B88" s="18">
        <v>2011</v>
      </c>
      <c r="C88" s="10">
        <v>8.6999999999999993</v>
      </c>
      <c r="D88" s="10">
        <v>15.1</v>
      </c>
      <c r="E88" s="10">
        <v>23.7</v>
      </c>
      <c r="F88" s="24">
        <v>6.0333599958782642</v>
      </c>
      <c r="G88" s="19">
        <v>5.3633730478409598</v>
      </c>
      <c r="H88" s="19">
        <v>5.5897846726220317</v>
      </c>
    </row>
    <row r="89" spans="1:8" s="60" customFormat="1" ht="16.5" customHeight="1" x14ac:dyDescent="0.25">
      <c r="A89" s="20" t="s">
        <v>5</v>
      </c>
      <c r="B89" s="21">
        <v>2011</v>
      </c>
      <c r="C89" s="22">
        <v>697.3</v>
      </c>
      <c r="D89" s="22">
        <v>689</v>
      </c>
      <c r="E89" s="22">
        <v>1386.3</v>
      </c>
      <c r="F89" s="23">
        <v>17.916493743513389</v>
      </c>
      <c r="G89" s="23">
        <v>17.118139553261756</v>
      </c>
      <c r="H89" s="23">
        <v>17.51061427345406</v>
      </c>
    </row>
    <row r="90" spans="1:8" ht="8.25" customHeight="1" x14ac:dyDescent="0.25">
      <c r="A90" s="17" t="s">
        <v>17</v>
      </c>
      <c r="B90" s="18">
        <v>2010</v>
      </c>
      <c r="C90" s="25">
        <v>29643.8</v>
      </c>
      <c r="D90" s="25">
        <v>30121.73</v>
      </c>
      <c r="E90" s="25">
        <v>59765.53</v>
      </c>
      <c r="F90" s="19">
        <v>32.246449646726902</v>
      </c>
      <c r="G90" s="19">
        <v>31.49754266354358</v>
      </c>
      <c r="H90" s="19">
        <v>31.864603109134482</v>
      </c>
    </row>
    <row r="91" spans="1:8" ht="8.25" customHeight="1" x14ac:dyDescent="0.25">
      <c r="A91" s="17" t="s">
        <v>18</v>
      </c>
      <c r="B91" s="18">
        <v>2010</v>
      </c>
      <c r="C91" s="25">
        <v>34164.18</v>
      </c>
      <c r="D91" s="25">
        <v>27649.73</v>
      </c>
      <c r="E91" s="25">
        <v>61813.91</v>
      </c>
      <c r="F91" s="19">
        <v>32.760739408409215</v>
      </c>
      <c r="G91" s="19">
        <v>28.646499265181628</v>
      </c>
      <c r="H91" s="19">
        <v>30.783151322013126</v>
      </c>
    </row>
    <row r="92" spans="1:8" ht="8.25" customHeight="1" x14ac:dyDescent="0.25">
      <c r="A92" s="17" t="s">
        <v>19</v>
      </c>
      <c r="B92" s="18">
        <v>2010</v>
      </c>
      <c r="C92" s="25">
        <v>91291.25</v>
      </c>
      <c r="D92" s="25">
        <v>87064.7</v>
      </c>
      <c r="E92" s="25">
        <v>178355.95</v>
      </c>
      <c r="F92" s="19">
        <v>24.775756555321941</v>
      </c>
      <c r="G92" s="19">
        <v>25.284844270495238</v>
      </c>
      <c r="H92" s="19">
        <v>25.021681928424805</v>
      </c>
    </row>
    <row r="93" spans="1:8" ht="8.25" customHeight="1" x14ac:dyDescent="0.25">
      <c r="A93" s="17" t="s">
        <v>20</v>
      </c>
      <c r="B93" s="18">
        <v>2010</v>
      </c>
      <c r="C93" s="25">
        <v>52348.7</v>
      </c>
      <c r="D93" s="25">
        <v>46447.17</v>
      </c>
      <c r="E93" s="25">
        <v>98795.87</v>
      </c>
      <c r="F93" s="19">
        <v>22.160273512401254</v>
      </c>
      <c r="G93" s="19">
        <v>21.18062767883433</v>
      </c>
      <c r="H93" s="19">
        <v>21.688662956359906</v>
      </c>
    </row>
    <row r="94" spans="1:8" ht="8.25" customHeight="1" x14ac:dyDescent="0.25">
      <c r="A94" s="17" t="s">
        <v>21</v>
      </c>
      <c r="B94" s="18">
        <v>2010</v>
      </c>
      <c r="C94" s="25">
        <v>200935.84</v>
      </c>
      <c r="D94" s="25">
        <v>200920.61</v>
      </c>
      <c r="E94" s="25">
        <v>401856.45</v>
      </c>
      <c r="F94" s="19">
        <v>21.931345913219076</v>
      </c>
      <c r="G94" s="19">
        <v>22.598642036291178</v>
      </c>
      <c r="H94" s="19">
        <v>22.259981509638905</v>
      </c>
    </row>
    <row r="95" spans="1:8" ht="8.25" customHeight="1" x14ac:dyDescent="0.25">
      <c r="A95" s="17" t="s">
        <v>22</v>
      </c>
      <c r="B95" s="18">
        <v>2010</v>
      </c>
      <c r="C95" s="25">
        <v>209070.29</v>
      </c>
      <c r="D95" s="25">
        <v>205498.51</v>
      </c>
      <c r="E95" s="25">
        <v>414568.8</v>
      </c>
      <c r="F95" s="19">
        <v>14.414754770005484</v>
      </c>
      <c r="G95" s="19">
        <v>14.217330948309769</v>
      </c>
      <c r="H95" s="19">
        <v>14.316212698698031</v>
      </c>
    </row>
    <row r="96" spans="1:8" ht="8.25" customHeight="1" x14ac:dyDescent="0.25">
      <c r="A96" s="17" t="s">
        <v>23</v>
      </c>
      <c r="B96" s="18">
        <v>2010</v>
      </c>
      <c r="C96" s="25">
        <v>49345.26</v>
      </c>
      <c r="D96" s="25">
        <v>49840.39</v>
      </c>
      <c r="E96" s="25">
        <v>99185.65</v>
      </c>
      <c r="F96" s="19">
        <v>8.4230304393179978</v>
      </c>
      <c r="G96" s="19">
        <v>7.4576737680502641</v>
      </c>
      <c r="H96" s="19">
        <v>7.90861116488602</v>
      </c>
    </row>
    <row r="97" spans="1:8" ht="8.25" customHeight="1" x14ac:dyDescent="0.25">
      <c r="A97" s="17" t="s">
        <v>24</v>
      </c>
      <c r="B97" s="18">
        <v>2010</v>
      </c>
      <c r="C97" s="26">
        <v>8480.5400000000009</v>
      </c>
      <c r="D97" s="25">
        <v>12005.53</v>
      </c>
      <c r="E97" s="25">
        <v>20486.07</v>
      </c>
      <c r="F97" s="24">
        <v>6.153879868530149</v>
      </c>
      <c r="G97" s="19">
        <v>4.397047790191885</v>
      </c>
      <c r="H97" s="19">
        <v>4.9863358168134653</v>
      </c>
    </row>
    <row r="98" spans="1:8" s="60" customFormat="1" ht="16.5" customHeight="1" x14ac:dyDescent="0.25">
      <c r="A98" s="20" t="s">
        <v>5</v>
      </c>
      <c r="B98" s="21">
        <v>2010</v>
      </c>
      <c r="C98" s="27">
        <v>675279.86</v>
      </c>
      <c r="D98" s="27">
        <v>659548.39</v>
      </c>
      <c r="E98" s="27">
        <v>1334828.25</v>
      </c>
      <c r="F98" s="23">
        <v>17.354245878988959</v>
      </c>
      <c r="G98" s="23">
        <v>16.359403957756633</v>
      </c>
      <c r="H98" s="23">
        <v>16.848005964825198</v>
      </c>
    </row>
    <row r="99" spans="1:8" x14ac:dyDescent="0.25">
      <c r="A99" s="4"/>
      <c r="B99" s="5"/>
      <c r="C99" s="5"/>
      <c r="D99" s="5"/>
      <c r="E99" s="5"/>
      <c r="F99" s="5"/>
      <c r="G99" s="5"/>
      <c r="H99" s="5"/>
    </row>
    <row r="101" spans="1:8" ht="8.25" customHeight="1" x14ac:dyDescent="0.25">
      <c r="A101" s="90" t="s">
        <v>48</v>
      </c>
      <c r="B101" s="91"/>
      <c r="C101" s="91"/>
      <c r="D101" s="91"/>
      <c r="E101" s="91"/>
      <c r="F101" s="91"/>
      <c r="G101" s="91"/>
      <c r="H101" s="91"/>
    </row>
    <row r="102" spans="1:8" ht="8.25" customHeight="1" x14ac:dyDescent="0.25">
      <c r="A102" s="91"/>
      <c r="B102" s="91"/>
      <c r="C102" s="91"/>
      <c r="D102" s="91"/>
      <c r="E102" s="91"/>
      <c r="F102" s="91"/>
      <c r="G102" s="91"/>
      <c r="H102" s="91"/>
    </row>
    <row r="103" spans="1:8" ht="8.25" customHeight="1" x14ac:dyDescent="0.25">
      <c r="A103" s="91"/>
      <c r="B103" s="91"/>
      <c r="C103" s="91"/>
      <c r="D103" s="91"/>
      <c r="E103" s="91"/>
      <c r="F103" s="91"/>
      <c r="G103" s="91"/>
      <c r="H103" s="91"/>
    </row>
    <row r="104" spans="1:8" ht="8.25" customHeight="1" x14ac:dyDescent="0.25">
      <c r="A104" s="92" t="s">
        <v>54</v>
      </c>
      <c r="B104" s="92"/>
      <c r="C104" s="92"/>
      <c r="D104" s="92"/>
      <c r="E104" s="92"/>
      <c r="F104" s="92"/>
      <c r="G104" s="92"/>
      <c r="H104" s="92"/>
    </row>
    <row r="105" spans="1:8" ht="8.25" customHeight="1" x14ac:dyDescent="0.25">
      <c r="A105" s="92"/>
      <c r="B105" s="92"/>
      <c r="C105" s="92"/>
      <c r="D105" s="92"/>
      <c r="E105" s="92"/>
      <c r="F105" s="92"/>
      <c r="G105" s="92"/>
      <c r="H105" s="92"/>
    </row>
    <row r="106" spans="1:8" ht="8.25" customHeight="1" x14ac:dyDescent="0.25">
      <c r="A106" s="5"/>
      <c r="B106" s="5"/>
      <c r="C106" s="5"/>
      <c r="D106" s="5"/>
      <c r="E106" s="5"/>
      <c r="F106" s="5"/>
      <c r="G106" s="5"/>
      <c r="H106" s="5"/>
    </row>
    <row r="107" spans="1:8" ht="8.25" customHeight="1" x14ac:dyDescent="0.25">
      <c r="A107" s="5" t="s">
        <v>49</v>
      </c>
      <c r="B107" s="5"/>
      <c r="C107" s="5"/>
      <c r="D107" s="5"/>
      <c r="E107" s="5"/>
      <c r="F107" s="5"/>
      <c r="G107" s="5"/>
      <c r="H107" s="5"/>
    </row>
  </sheetData>
  <autoFilter ref="A8:H8" xr:uid="{00000000-0009-0000-0000-000000000000}"/>
  <mergeCells count="8">
    <mergeCell ref="A101:H103"/>
    <mergeCell ref="A104:H105"/>
    <mergeCell ref="A4:A7"/>
    <mergeCell ref="B4:B7"/>
    <mergeCell ref="C4:H4"/>
    <mergeCell ref="F5:H5"/>
    <mergeCell ref="C6:E7"/>
    <mergeCell ref="F7:H7"/>
  </mergeCells>
  <pageMargins left="0.7" right="0.7" top="0.78740157499999996" bottom="0.78740157499999996" header="0.3" footer="0.3"/>
  <pageSetup paperSize="9" orientation="portrait" r:id="rId1"/>
  <ignoredErrors>
    <ignoredError sqref="A8:H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2"/>
  <sheetViews>
    <sheetView zoomScaleNormal="100" workbookViewId="0">
      <selection activeCell="D45" sqref="D45"/>
    </sheetView>
  </sheetViews>
  <sheetFormatPr baseColWidth="10" defaultRowHeight="15" x14ac:dyDescent="0.25"/>
  <sheetData>
    <row r="1" spans="1:14" ht="30" customHeight="1" x14ac:dyDescent="0.25">
      <c r="A1" s="106" t="s">
        <v>47</v>
      </c>
      <c r="B1" s="106"/>
      <c r="C1" s="106"/>
      <c r="D1" s="106"/>
      <c r="E1" s="106"/>
      <c r="F1" s="106"/>
      <c r="G1" s="106"/>
      <c r="H1" s="106"/>
      <c r="I1" s="50"/>
    </row>
    <row r="2" spans="1:14" ht="30" customHeight="1" x14ac:dyDescent="0.25">
      <c r="A2" s="107" t="s">
        <v>52</v>
      </c>
      <c r="B2" s="107"/>
      <c r="C2" s="107"/>
      <c r="D2" s="107"/>
      <c r="E2" s="107"/>
      <c r="F2" s="107"/>
      <c r="G2" s="107"/>
      <c r="H2" s="107"/>
      <c r="I2" s="107"/>
    </row>
    <row r="3" spans="1:14" x14ac:dyDescent="0.25">
      <c r="A3" s="51"/>
      <c r="B3" s="51"/>
      <c r="C3" s="51"/>
      <c r="D3" s="51"/>
      <c r="E3" s="51"/>
      <c r="F3" s="51"/>
      <c r="G3" s="51"/>
      <c r="H3" s="51"/>
      <c r="I3" s="51"/>
    </row>
    <row r="4" spans="1:14" ht="8.25" customHeight="1" x14ac:dyDescent="0.25">
      <c r="A4" s="108" t="s">
        <v>0</v>
      </c>
      <c r="B4" s="99" t="s">
        <v>50</v>
      </c>
      <c r="C4" s="99"/>
      <c r="D4" s="99"/>
      <c r="E4" s="99"/>
      <c r="F4" s="99"/>
      <c r="G4" s="99"/>
      <c r="H4" s="51"/>
      <c r="I4" s="51"/>
      <c r="J4" s="45"/>
      <c r="K4" s="45"/>
      <c r="L4" s="46"/>
      <c r="M4" s="46"/>
      <c r="N4" s="46"/>
    </row>
    <row r="5" spans="1:14" ht="8.25" customHeight="1" x14ac:dyDescent="0.25">
      <c r="A5" s="109"/>
      <c r="B5" s="41" t="s">
        <v>3</v>
      </c>
      <c r="C5" s="48" t="s">
        <v>4</v>
      </c>
      <c r="D5" s="48" t="s">
        <v>5</v>
      </c>
      <c r="E5" s="111" t="s">
        <v>6</v>
      </c>
      <c r="F5" s="111"/>
      <c r="G5" s="112"/>
      <c r="H5" s="51"/>
      <c r="I5" s="51"/>
      <c r="J5" s="45"/>
      <c r="K5" s="45"/>
      <c r="L5" s="46"/>
      <c r="M5" s="46"/>
      <c r="N5" s="46"/>
    </row>
    <row r="6" spans="1:14" ht="8.25" customHeight="1" x14ac:dyDescent="0.25">
      <c r="A6" s="109"/>
      <c r="B6" s="113">
        <v>1000</v>
      </c>
      <c r="C6" s="114"/>
      <c r="D6" s="114"/>
      <c r="E6" s="48" t="s">
        <v>7</v>
      </c>
      <c r="F6" s="48" t="s">
        <v>4</v>
      </c>
      <c r="G6" s="49" t="s">
        <v>5</v>
      </c>
      <c r="H6" s="51"/>
      <c r="I6" s="51"/>
      <c r="J6" s="45"/>
      <c r="K6" s="45"/>
      <c r="L6" s="46"/>
      <c r="M6" s="46"/>
      <c r="N6" s="46"/>
    </row>
    <row r="7" spans="1:14" ht="8.25" customHeight="1" x14ac:dyDescent="0.25">
      <c r="A7" s="110"/>
      <c r="B7" s="113"/>
      <c r="C7" s="114"/>
      <c r="D7" s="114"/>
      <c r="E7" s="111" t="s">
        <v>8</v>
      </c>
      <c r="F7" s="111"/>
      <c r="G7" s="112"/>
      <c r="H7" s="51"/>
      <c r="I7" s="51"/>
      <c r="J7" s="45"/>
      <c r="K7" s="45"/>
      <c r="L7" s="46"/>
      <c r="M7" s="46"/>
      <c r="N7" s="46"/>
    </row>
    <row r="8" spans="1:14" ht="8.25" customHeight="1" x14ac:dyDescent="0.25">
      <c r="A8" s="52" t="s">
        <v>9</v>
      </c>
      <c r="B8" s="52" t="s">
        <v>10</v>
      </c>
      <c r="C8" s="52" t="s">
        <v>11</v>
      </c>
      <c r="D8" s="52" t="s">
        <v>12</v>
      </c>
      <c r="E8" s="52" t="s">
        <v>13</v>
      </c>
      <c r="F8" s="52" t="s">
        <v>14</v>
      </c>
      <c r="G8" s="52" t="s">
        <v>15</v>
      </c>
      <c r="H8" s="52"/>
      <c r="I8" s="51"/>
      <c r="J8" s="45"/>
      <c r="K8" s="45"/>
      <c r="L8" s="46"/>
      <c r="M8" s="46"/>
      <c r="N8" s="46"/>
    </row>
    <row r="9" spans="1:14" ht="8.25" customHeight="1" x14ac:dyDescent="0.25">
      <c r="A9" s="65" t="s">
        <v>17</v>
      </c>
      <c r="B9" s="66">
        <v>39.061250000000001</v>
      </c>
      <c r="C9" s="66">
        <v>37.879100000000001</v>
      </c>
      <c r="D9" s="66">
        <v>76.940349999999995</v>
      </c>
      <c r="E9" s="66">
        <v>36.676048837112575</v>
      </c>
      <c r="F9" s="66">
        <v>37.648903310488677</v>
      </c>
      <c r="G9" s="66">
        <v>37.148638200078935</v>
      </c>
      <c r="H9" s="51"/>
      <c r="I9" s="51"/>
      <c r="J9" s="45"/>
      <c r="K9" s="45"/>
      <c r="L9" s="46"/>
      <c r="M9" s="46"/>
      <c r="N9" s="46"/>
    </row>
    <row r="10" spans="1:14" ht="8.25" customHeight="1" x14ac:dyDescent="0.25">
      <c r="A10" s="65" t="s">
        <v>18</v>
      </c>
      <c r="B10" s="66">
        <v>36.041019999999996</v>
      </c>
      <c r="C10" s="66">
        <v>38.648029999999999</v>
      </c>
      <c r="D10" s="66">
        <v>74.689049999999995</v>
      </c>
      <c r="E10" s="66">
        <v>36.666957972858874</v>
      </c>
      <c r="F10" s="66">
        <v>37.641928993476562</v>
      </c>
      <c r="G10" s="66">
        <v>37.165067894909235</v>
      </c>
      <c r="H10" s="51"/>
      <c r="I10" s="51"/>
      <c r="J10" s="45"/>
      <c r="K10" s="45"/>
      <c r="L10" s="46"/>
      <c r="M10" s="46"/>
      <c r="N10" s="46"/>
    </row>
    <row r="11" spans="1:14" ht="8.25" customHeight="1" x14ac:dyDescent="0.25">
      <c r="A11" s="65" t="s">
        <v>19</v>
      </c>
      <c r="B11" s="66">
        <v>116.42134</v>
      </c>
      <c r="C11" s="66">
        <v>103.20057000000001</v>
      </c>
      <c r="D11" s="66">
        <v>219.62191000000001</v>
      </c>
      <c r="E11" s="66">
        <v>35.100307879400802</v>
      </c>
      <c r="F11" s="66">
        <v>33.882148884628478</v>
      </c>
      <c r="G11" s="66">
        <v>34.517165523803016</v>
      </c>
      <c r="H11" s="51"/>
      <c r="I11" s="51"/>
      <c r="J11" s="45"/>
      <c r="K11" s="45"/>
      <c r="L11" s="46"/>
      <c r="M11" s="46"/>
      <c r="N11" s="46"/>
    </row>
    <row r="12" spans="1:14" ht="8.25" customHeight="1" x14ac:dyDescent="0.25">
      <c r="A12" s="65" t="s">
        <v>20</v>
      </c>
      <c r="B12" s="66">
        <v>59.581510000000002</v>
      </c>
      <c r="C12" s="66">
        <v>56.277790000000003</v>
      </c>
      <c r="D12" s="66">
        <v>115.8593</v>
      </c>
      <c r="E12" s="66">
        <v>28.458009499136445</v>
      </c>
      <c r="F12" s="66">
        <v>28.73685140401474</v>
      </c>
      <c r="G12" s="66">
        <v>28.592775801273827</v>
      </c>
      <c r="H12" s="51"/>
      <c r="I12" s="51"/>
      <c r="J12" s="45"/>
      <c r="K12" s="45"/>
      <c r="L12" s="46"/>
      <c r="M12" s="46"/>
      <c r="N12" s="46"/>
    </row>
    <row r="13" spans="1:14" ht="8.25" customHeight="1" x14ac:dyDescent="0.25">
      <c r="A13" s="65" t="s">
        <v>21</v>
      </c>
      <c r="B13" s="66">
        <v>299.2321</v>
      </c>
      <c r="C13" s="66">
        <v>252.66542000000001</v>
      </c>
      <c r="D13" s="66">
        <v>551.89751999999999</v>
      </c>
      <c r="E13" s="66">
        <v>30.718905844252635</v>
      </c>
      <c r="F13" s="66">
        <v>28.194515038018654</v>
      </c>
      <c r="G13" s="66">
        <v>29.509315096412671</v>
      </c>
      <c r="H13" s="51"/>
      <c r="I13" s="51"/>
    </row>
    <row r="14" spans="1:14" ht="8.25" customHeight="1" x14ac:dyDescent="0.25">
      <c r="A14" s="65" t="s">
        <v>22</v>
      </c>
      <c r="B14" s="66">
        <v>265.28469999999999</v>
      </c>
      <c r="C14" s="66">
        <v>259.90300999999999</v>
      </c>
      <c r="D14" s="66">
        <v>525.18770999999992</v>
      </c>
      <c r="E14" s="66">
        <v>18.787014074855804</v>
      </c>
      <c r="F14" s="66">
        <v>18.302180399622742</v>
      </c>
      <c r="G14" s="66">
        <v>18.543912401309878</v>
      </c>
      <c r="H14" s="51"/>
      <c r="I14" s="51"/>
    </row>
    <row r="15" spans="1:14" ht="8.25" customHeight="1" x14ac:dyDescent="0.25">
      <c r="A15" s="65" t="s">
        <v>23</v>
      </c>
      <c r="B15" s="66">
        <v>64.191199999999995</v>
      </c>
      <c r="C15" s="66">
        <v>66.431100000000001</v>
      </c>
      <c r="D15" s="66">
        <v>130.6223</v>
      </c>
      <c r="E15" s="66">
        <v>10.972840445540617</v>
      </c>
      <c r="F15" s="66">
        <v>10.293760273155275</v>
      </c>
      <c r="G15" s="66">
        <v>10.616644959496814</v>
      </c>
      <c r="H15" s="51"/>
      <c r="I15" s="51"/>
    </row>
    <row r="16" spans="1:14" ht="8.25" customHeight="1" x14ac:dyDescent="0.25">
      <c r="A16" s="65" t="s">
        <v>24</v>
      </c>
      <c r="B16" s="66">
        <v>10.583440000000001</v>
      </c>
      <c r="C16" s="66">
        <v>20.704909999999998</v>
      </c>
      <c r="D16" s="66">
        <v>31.288350000000001</v>
      </c>
      <c r="E16" s="66">
        <v>6.1906004469003042</v>
      </c>
      <c r="F16" s="66">
        <v>7.6605783334445769</v>
      </c>
      <c r="G16" s="66">
        <v>7.0910286799076374</v>
      </c>
      <c r="H16" s="51"/>
      <c r="I16" s="51"/>
    </row>
    <row r="17" spans="1:9" ht="16.5" customHeight="1" x14ac:dyDescent="0.25">
      <c r="A17" s="67" t="s">
        <v>5</v>
      </c>
      <c r="B17" s="68">
        <v>890.39656000000002</v>
      </c>
      <c r="C17" s="68">
        <v>835.70993999999996</v>
      </c>
      <c r="D17" s="69">
        <v>1726.1064999999999</v>
      </c>
      <c r="E17" s="68">
        <v>22.901341234937014</v>
      </c>
      <c r="F17" s="68">
        <v>21.23485221499984</v>
      </c>
      <c r="G17" s="68">
        <v>22.063028024296166</v>
      </c>
      <c r="H17" s="51"/>
      <c r="I17" s="51"/>
    </row>
    <row r="18" spans="1:9" x14ac:dyDescent="0.25">
      <c r="A18" s="53"/>
      <c r="H18" s="51"/>
      <c r="I18" s="51"/>
    </row>
    <row r="19" spans="1:9" ht="8.25" customHeight="1" x14ac:dyDescent="0.25">
      <c r="A19" s="105" t="s">
        <v>48</v>
      </c>
      <c r="B19" s="105"/>
      <c r="C19" s="105"/>
      <c r="D19" s="105"/>
      <c r="E19" s="105"/>
      <c r="F19" s="105"/>
      <c r="G19" s="105"/>
      <c r="H19" s="105"/>
      <c r="I19" s="51"/>
    </row>
    <row r="20" spans="1:9" ht="8.25" customHeight="1" x14ac:dyDescent="0.25">
      <c r="A20" s="92" t="s">
        <v>53</v>
      </c>
      <c r="B20" s="92"/>
      <c r="C20" s="92"/>
      <c r="D20" s="92"/>
      <c r="E20" s="92"/>
      <c r="F20" s="92"/>
      <c r="G20" s="92"/>
      <c r="H20" s="92"/>
      <c r="I20" s="51"/>
    </row>
    <row r="21" spans="1:9" ht="8.25" customHeight="1" x14ac:dyDescent="0.25">
      <c r="A21" s="54"/>
      <c r="B21" s="54"/>
      <c r="C21" s="54"/>
      <c r="D21" s="54"/>
      <c r="E21" s="54"/>
      <c r="F21" s="54"/>
      <c r="G21" s="54"/>
      <c r="H21" s="54"/>
      <c r="I21" s="51"/>
    </row>
    <row r="22" spans="1:9" ht="8.25" customHeight="1" x14ac:dyDescent="0.25">
      <c r="A22" s="55" t="s">
        <v>49</v>
      </c>
      <c r="B22" s="55"/>
      <c r="C22" s="55"/>
      <c r="D22" s="55"/>
      <c r="E22" s="55"/>
      <c r="F22" s="55"/>
      <c r="G22" s="55"/>
      <c r="H22" s="55"/>
      <c r="I22" s="56"/>
    </row>
  </sheetData>
  <autoFilter ref="A8:G8" xr:uid="{00000000-0009-0000-0000-000001000000}"/>
  <mergeCells count="9">
    <mergeCell ref="A19:H19"/>
    <mergeCell ref="A20:H20"/>
    <mergeCell ref="A1:H1"/>
    <mergeCell ref="A2:I2"/>
    <mergeCell ref="A4:A7"/>
    <mergeCell ref="B4:G4"/>
    <mergeCell ref="E5:G5"/>
    <mergeCell ref="B6:D7"/>
    <mergeCell ref="E7:G7"/>
  </mergeCells>
  <pageMargins left="0.7" right="0.7" top="0.78740157499999996" bottom="0.78740157499999996" header="0.3" footer="0.3"/>
  <pageSetup paperSize="9" orientation="portrait" r:id="rId1"/>
  <ignoredErrors>
    <ignoredError sqref="A8:G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sqref="A1:XFD1048576"/>
    </sheetView>
  </sheetViews>
  <sheetFormatPr baseColWidth="10" defaultRowHeight="15" x14ac:dyDescent="0.25"/>
  <sheetData>
    <row r="1" spans="1:7" x14ac:dyDescent="0.25">
      <c r="A1" s="108" t="s">
        <v>0</v>
      </c>
      <c r="B1" s="99" t="s">
        <v>2</v>
      </c>
      <c r="C1" s="99"/>
      <c r="D1" s="99"/>
      <c r="E1" s="99"/>
      <c r="F1" s="99"/>
      <c r="G1" s="99"/>
    </row>
    <row r="2" spans="1:7" x14ac:dyDescent="0.25">
      <c r="A2" s="109"/>
      <c r="B2" s="41" t="s">
        <v>3</v>
      </c>
      <c r="C2" s="42" t="s">
        <v>4</v>
      </c>
      <c r="D2" s="42" t="s">
        <v>5</v>
      </c>
      <c r="E2" s="111" t="s">
        <v>6</v>
      </c>
      <c r="F2" s="111"/>
      <c r="G2" s="112"/>
    </row>
    <row r="3" spans="1:7" x14ac:dyDescent="0.25">
      <c r="A3" s="109"/>
      <c r="B3" s="113">
        <v>1000</v>
      </c>
      <c r="C3" s="114"/>
      <c r="D3" s="114"/>
      <c r="E3" s="42" t="s">
        <v>7</v>
      </c>
      <c r="F3" s="42" t="s">
        <v>4</v>
      </c>
      <c r="G3" s="43" t="s">
        <v>5</v>
      </c>
    </row>
    <row r="4" spans="1:7" x14ac:dyDescent="0.25">
      <c r="A4" s="110"/>
      <c r="B4" s="113"/>
      <c r="C4" s="114"/>
      <c r="D4" s="114"/>
      <c r="E4" s="111" t="s">
        <v>8</v>
      </c>
      <c r="F4" s="111"/>
      <c r="G4" s="112"/>
    </row>
    <row r="5" spans="1:7" x14ac:dyDescent="0.25">
      <c r="A5" s="44" t="s">
        <v>17</v>
      </c>
      <c r="B5" s="45">
        <f>'2018_A12_Rohdaten'!K8/1000</f>
        <v>39.061250000000001</v>
      </c>
      <c r="C5" s="45">
        <f>'2018_A12_Rohdaten'!L8/1000</f>
        <v>37.879100000000001</v>
      </c>
      <c r="D5" s="45">
        <f>C5+B5</f>
        <v>76.940349999999995</v>
      </c>
      <c r="E5" s="46">
        <f>'2018_A12_Rohdaten'!M8</f>
        <v>36.676048837112575</v>
      </c>
      <c r="F5" s="46">
        <f>'2018_A12_Rohdaten'!N8</f>
        <v>37.648903310488677</v>
      </c>
      <c r="G5" s="46">
        <f>'2018_A12_Rohdaten'!O8</f>
        <v>37.148638200078935</v>
      </c>
    </row>
    <row r="6" spans="1:7" x14ac:dyDescent="0.25">
      <c r="A6" s="44" t="s">
        <v>18</v>
      </c>
      <c r="B6" s="45">
        <f>'2018_A12_Rohdaten'!K9/1000</f>
        <v>36.041019999999996</v>
      </c>
      <c r="C6" s="45">
        <f>'2018_A12_Rohdaten'!L9/1000</f>
        <v>38.648029999999999</v>
      </c>
      <c r="D6" s="45">
        <f t="shared" ref="D6:D13" si="0">C6+B6</f>
        <v>74.689049999999995</v>
      </c>
      <c r="E6" s="46">
        <f>'2018_A12_Rohdaten'!M9</f>
        <v>36.666957972858874</v>
      </c>
      <c r="F6" s="46">
        <f>'2018_A12_Rohdaten'!N9</f>
        <v>37.641928993476562</v>
      </c>
      <c r="G6" s="46">
        <f>'2018_A12_Rohdaten'!O9</f>
        <v>37.165067894909235</v>
      </c>
    </row>
    <row r="7" spans="1:7" x14ac:dyDescent="0.25">
      <c r="A7" s="44" t="s">
        <v>19</v>
      </c>
      <c r="B7" s="45">
        <f>'2018_A12_Rohdaten'!K10/1000</f>
        <v>116.42134</v>
      </c>
      <c r="C7" s="45">
        <f>'2018_A12_Rohdaten'!L10/1000</f>
        <v>103.20057000000001</v>
      </c>
      <c r="D7" s="45">
        <f t="shared" si="0"/>
        <v>219.62191000000001</v>
      </c>
      <c r="E7" s="46">
        <f>'2018_A12_Rohdaten'!M10</f>
        <v>35.100307879400802</v>
      </c>
      <c r="F7" s="46">
        <f>'2018_A12_Rohdaten'!N10</f>
        <v>33.882148884628478</v>
      </c>
      <c r="G7" s="46">
        <f>'2018_A12_Rohdaten'!O10</f>
        <v>34.517165523803016</v>
      </c>
    </row>
    <row r="8" spans="1:7" x14ac:dyDescent="0.25">
      <c r="A8" s="44" t="s">
        <v>20</v>
      </c>
      <c r="B8" s="45">
        <f>'2018_A12_Rohdaten'!K11/1000</f>
        <v>59.581510000000002</v>
      </c>
      <c r="C8" s="45">
        <f>'2018_A12_Rohdaten'!L11/1000</f>
        <v>56.277790000000003</v>
      </c>
      <c r="D8" s="45">
        <f t="shared" si="0"/>
        <v>115.8593</v>
      </c>
      <c r="E8" s="46">
        <f>'2018_A12_Rohdaten'!M11</f>
        <v>28.458009499136445</v>
      </c>
      <c r="F8" s="46">
        <f>'2018_A12_Rohdaten'!N11</f>
        <v>28.73685140401474</v>
      </c>
      <c r="G8" s="46">
        <f>'2018_A12_Rohdaten'!O11</f>
        <v>28.592775801273827</v>
      </c>
    </row>
    <row r="9" spans="1:7" x14ac:dyDescent="0.25">
      <c r="A9" s="44" t="s">
        <v>21</v>
      </c>
      <c r="B9" s="45">
        <f>'2018_A12_Rohdaten'!K12/1000</f>
        <v>299.2321</v>
      </c>
      <c r="C9" s="45">
        <f>'2018_A12_Rohdaten'!L12/1000</f>
        <v>252.66542000000001</v>
      </c>
      <c r="D9" s="45">
        <f t="shared" si="0"/>
        <v>551.89751999999999</v>
      </c>
      <c r="E9" s="46">
        <f>'2018_A12_Rohdaten'!M12</f>
        <v>30.718905844252635</v>
      </c>
      <c r="F9" s="46">
        <f>'2018_A12_Rohdaten'!N12</f>
        <v>28.194515038018654</v>
      </c>
      <c r="G9" s="46">
        <f>'2018_A12_Rohdaten'!O12</f>
        <v>29.509315096412671</v>
      </c>
    </row>
    <row r="10" spans="1:7" x14ac:dyDescent="0.25">
      <c r="A10" s="44" t="s">
        <v>22</v>
      </c>
      <c r="B10" s="45">
        <f>'2018_A12_Rohdaten'!K13/1000</f>
        <v>265.28469999999999</v>
      </c>
      <c r="C10" s="45">
        <f>'2018_A12_Rohdaten'!L13/1000</f>
        <v>259.90300999999999</v>
      </c>
      <c r="D10" s="45">
        <f t="shared" si="0"/>
        <v>525.18770999999992</v>
      </c>
      <c r="E10" s="46">
        <f>'2018_A12_Rohdaten'!M13</f>
        <v>18.787014074855804</v>
      </c>
      <c r="F10" s="46">
        <f>'2018_A12_Rohdaten'!N13</f>
        <v>18.302180399622742</v>
      </c>
      <c r="G10" s="46">
        <f>'2018_A12_Rohdaten'!O13</f>
        <v>18.543912401309878</v>
      </c>
    </row>
    <row r="11" spans="1:7" x14ac:dyDescent="0.25">
      <c r="A11" s="44" t="s">
        <v>23</v>
      </c>
      <c r="B11" s="45">
        <f>'2018_A12_Rohdaten'!K14/1000</f>
        <v>64.191199999999995</v>
      </c>
      <c r="C11" s="45">
        <f>'2018_A12_Rohdaten'!L14/1000</f>
        <v>66.431100000000001</v>
      </c>
      <c r="D11" s="45">
        <f t="shared" si="0"/>
        <v>130.6223</v>
      </c>
      <c r="E11" s="46">
        <f>'2018_A12_Rohdaten'!M14</f>
        <v>10.972840445540617</v>
      </c>
      <c r="F11" s="46">
        <f>'2018_A12_Rohdaten'!N14</f>
        <v>10.293760273155275</v>
      </c>
      <c r="G11" s="46">
        <f>'2018_A12_Rohdaten'!O14</f>
        <v>10.616644959496814</v>
      </c>
    </row>
    <row r="12" spans="1:7" x14ac:dyDescent="0.25">
      <c r="A12" s="44" t="s">
        <v>24</v>
      </c>
      <c r="B12" s="45">
        <f>'2018_A12_Rohdaten'!K15/1000</f>
        <v>10.583440000000001</v>
      </c>
      <c r="C12" s="45">
        <f>'2018_A12_Rohdaten'!L15/1000</f>
        <v>20.704909999999998</v>
      </c>
      <c r="D12" s="45">
        <f t="shared" si="0"/>
        <v>31.288350000000001</v>
      </c>
      <c r="E12" s="46">
        <f>'2018_A12_Rohdaten'!M15</f>
        <v>6.1906004469003042</v>
      </c>
      <c r="F12" s="46">
        <f>'2018_A12_Rohdaten'!N15</f>
        <v>7.6605783334445769</v>
      </c>
      <c r="G12" s="46">
        <f>'2018_A12_Rohdaten'!O15</f>
        <v>7.0910286799076374</v>
      </c>
    </row>
    <row r="13" spans="1:7" x14ac:dyDescent="0.25">
      <c r="A13" s="47" t="s">
        <v>5</v>
      </c>
      <c r="B13" s="45">
        <f>'2018_A12_Rohdaten'!K16/1000</f>
        <v>890.39656000000002</v>
      </c>
      <c r="C13" s="45">
        <f>'2018_A12_Rohdaten'!L16/1000</f>
        <v>835.70993999999996</v>
      </c>
      <c r="D13" s="45">
        <f t="shared" si="0"/>
        <v>1726.1064999999999</v>
      </c>
      <c r="E13" s="46">
        <f>'2018_A12_Rohdaten'!M16</f>
        <v>22.901341234937014</v>
      </c>
      <c r="F13" s="46">
        <f>'2018_A12_Rohdaten'!N16</f>
        <v>21.23485221499984</v>
      </c>
      <c r="G13" s="46">
        <f>'2018_A12_Rohdaten'!O16</f>
        <v>22.063028024296166</v>
      </c>
    </row>
  </sheetData>
  <mergeCells count="5">
    <mergeCell ref="A1:A4"/>
    <mergeCell ref="B1:G1"/>
    <mergeCell ref="E2:G2"/>
    <mergeCell ref="B3:D4"/>
    <mergeCell ref="E4:G4"/>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F2CA-42E2-4DD9-AC4C-B3D361C117BD}">
  <dimension ref="A1:G13"/>
  <sheetViews>
    <sheetView workbookViewId="0">
      <selection activeCell="B5" sqref="B5"/>
    </sheetView>
  </sheetViews>
  <sheetFormatPr baseColWidth="10" defaultRowHeight="15" x14ac:dyDescent="0.25"/>
  <sheetData>
    <row r="1" spans="1:7" x14ac:dyDescent="0.25">
      <c r="A1" s="108" t="s">
        <v>0</v>
      </c>
      <c r="B1" s="99" t="s">
        <v>2</v>
      </c>
      <c r="C1" s="99"/>
      <c r="D1" s="99"/>
      <c r="E1" s="99"/>
      <c r="F1" s="99"/>
      <c r="G1" s="99"/>
    </row>
    <row r="2" spans="1:7" x14ac:dyDescent="0.25">
      <c r="A2" s="109"/>
      <c r="B2" s="41" t="s">
        <v>3</v>
      </c>
      <c r="C2" s="62" t="s">
        <v>4</v>
      </c>
      <c r="D2" s="62" t="s">
        <v>5</v>
      </c>
      <c r="E2" s="111" t="s">
        <v>6</v>
      </c>
      <c r="F2" s="111"/>
      <c r="G2" s="112"/>
    </row>
    <row r="3" spans="1:7" x14ac:dyDescent="0.25">
      <c r="A3" s="109"/>
      <c r="B3" s="113">
        <v>1000</v>
      </c>
      <c r="C3" s="114"/>
      <c r="D3" s="114"/>
      <c r="E3" s="62" t="s">
        <v>7</v>
      </c>
      <c r="F3" s="62" t="s">
        <v>4</v>
      </c>
      <c r="G3" s="63" t="s">
        <v>5</v>
      </c>
    </row>
    <row r="4" spans="1:7" x14ac:dyDescent="0.25">
      <c r="A4" s="110"/>
      <c r="B4" s="113"/>
      <c r="C4" s="114"/>
      <c r="D4" s="114"/>
      <c r="E4" s="111" t="s">
        <v>8</v>
      </c>
      <c r="F4" s="111"/>
      <c r="G4" s="112"/>
    </row>
    <row r="5" spans="1:7" x14ac:dyDescent="0.25">
      <c r="A5" s="44" t="s">
        <v>17</v>
      </c>
      <c r="B5" s="45">
        <f>'2019_A12_Rohdaten'!K8/1000</f>
        <v>41.174480000000003</v>
      </c>
      <c r="C5" s="45">
        <f>'2019_A12_Rohdaten'!L8/1000</f>
        <v>42.138500000000001</v>
      </c>
      <c r="D5" s="45">
        <f>C5+B5</f>
        <v>83.31298000000001</v>
      </c>
      <c r="E5" s="46">
        <f>'2019_A12_Rohdaten'!M8</f>
        <v>38.112417825858813</v>
      </c>
      <c r="F5" s="46">
        <f>'2019_A12_Rohdaten'!N8</f>
        <v>39.665047156868418</v>
      </c>
      <c r="G5" s="46">
        <f>'2019_A12_Rohdaten'!O8</f>
        <v>38.882216626171058</v>
      </c>
    </row>
    <row r="6" spans="1:7" x14ac:dyDescent="0.25">
      <c r="A6" s="44" t="s">
        <v>18</v>
      </c>
      <c r="B6" s="45">
        <f>'2019_A12_Rohdaten'!K9/1000</f>
        <v>38.463839999999998</v>
      </c>
      <c r="C6" s="45">
        <f>'2019_A12_Rohdaten'!L9/1000</f>
        <v>37.170290000000001</v>
      </c>
      <c r="D6" s="45">
        <f t="shared" ref="D6:D13" si="0">C6+B6</f>
        <v>75.634129999999999</v>
      </c>
      <c r="E6" s="46">
        <f>'2019_A12_Rohdaten'!M9</f>
        <v>34.38202030249581</v>
      </c>
      <c r="F6" s="46">
        <f>'2019_A12_Rohdaten'!N9</f>
        <v>34.334611595623272</v>
      </c>
      <c r="G6" s="46">
        <f>'2019_A12_Rohdaten'!O9</f>
        <v>34.358705008760474</v>
      </c>
    </row>
    <row r="7" spans="1:7" x14ac:dyDescent="0.25">
      <c r="A7" s="44" t="s">
        <v>19</v>
      </c>
      <c r="B7" s="45">
        <f>'2019_A12_Rohdaten'!K10/1000</f>
        <v>117.68767999999999</v>
      </c>
      <c r="C7" s="45">
        <f>'2019_A12_Rohdaten'!L10/1000</f>
        <v>109.78658999999999</v>
      </c>
      <c r="D7" s="45">
        <f t="shared" si="0"/>
        <v>227.47426999999999</v>
      </c>
      <c r="E7" s="46">
        <f>'2019_A12_Rohdaten'!M10</f>
        <v>35.27162141466296</v>
      </c>
      <c r="F7" s="46">
        <f>'2019_A12_Rohdaten'!N10</f>
        <v>35.339458450318389</v>
      </c>
      <c r="G7" s="46">
        <f>'2019_A12_Rohdaten'!O10</f>
        <v>35.304328713370019</v>
      </c>
    </row>
    <row r="8" spans="1:7" x14ac:dyDescent="0.25">
      <c r="A8" s="44" t="s">
        <v>20</v>
      </c>
      <c r="B8" s="45">
        <f>'2019_A12_Rohdaten'!K11/1000</f>
        <v>62.029480000000007</v>
      </c>
      <c r="C8" s="45">
        <f>'2019_A12_Rohdaten'!L11/1000</f>
        <v>55.115300000000005</v>
      </c>
      <c r="D8" s="45">
        <f t="shared" si="0"/>
        <v>117.14478000000001</v>
      </c>
      <c r="E8" s="46">
        <f>'2019_A12_Rohdaten'!M11</f>
        <v>30.982686861307634</v>
      </c>
      <c r="F8" s="46">
        <f>'2019_A12_Rohdaten'!N11</f>
        <v>28.057745646860514</v>
      </c>
      <c r="G8" s="46">
        <f>'2019_A12_Rohdaten'!O11</f>
        <v>29.534122886334696</v>
      </c>
    </row>
    <row r="9" spans="1:7" x14ac:dyDescent="0.25">
      <c r="A9" s="44" t="s">
        <v>21</v>
      </c>
      <c r="B9" s="45">
        <f>'2019_A12_Rohdaten'!K12/1000</f>
        <v>293.56018999999998</v>
      </c>
      <c r="C9" s="45">
        <f>'2019_A12_Rohdaten'!L12/1000</f>
        <v>256.22624000000002</v>
      </c>
      <c r="D9" s="45">
        <f t="shared" si="0"/>
        <v>549.78643</v>
      </c>
      <c r="E9" s="46">
        <f>'2019_A12_Rohdaten'!M12</f>
        <v>30.19194861390444</v>
      </c>
      <c r="F9" s="46">
        <f>'2019_A12_Rohdaten'!N12</f>
        <v>28.578611849207867</v>
      </c>
      <c r="G9" s="46">
        <f>'2019_A12_Rohdaten'!O12</f>
        <v>29.417974813418386</v>
      </c>
    </row>
    <row r="10" spans="1:7" x14ac:dyDescent="0.25">
      <c r="A10" s="44" t="s">
        <v>22</v>
      </c>
      <c r="B10" s="45">
        <f>'2019_A12_Rohdaten'!K13/1000</f>
        <v>272.82486999999998</v>
      </c>
      <c r="C10" s="45">
        <f>'2019_A12_Rohdaten'!L13/1000</f>
        <v>260.36651000000001</v>
      </c>
      <c r="D10" s="45">
        <f t="shared" si="0"/>
        <v>533.19137999999998</v>
      </c>
      <c r="E10" s="46">
        <f>'2019_A12_Rohdaten'!M13</f>
        <v>19.253290661166183</v>
      </c>
      <c r="F10" s="46">
        <f>'2019_A12_Rohdaten'!N13</f>
        <v>18.187697938027938</v>
      </c>
      <c r="G10" s="46">
        <f>'2019_A12_Rohdaten'!O13</f>
        <v>18.717777923160018</v>
      </c>
    </row>
    <row r="11" spans="1:7" x14ac:dyDescent="0.25">
      <c r="A11" s="44" t="s">
        <v>23</v>
      </c>
      <c r="B11" s="45">
        <f>'2019_A12_Rohdaten'!K14/1000</f>
        <v>63.221890000000002</v>
      </c>
      <c r="C11" s="45">
        <f>'2019_A12_Rohdaten'!L14/1000</f>
        <v>69.251609999999999</v>
      </c>
      <c r="D11" s="45">
        <f t="shared" si="0"/>
        <v>132.4735</v>
      </c>
      <c r="E11" s="46">
        <f>'2019_A12_Rohdaten'!M14</f>
        <v>11.194301339600161</v>
      </c>
      <c r="F11" s="46">
        <f>'2019_A12_Rohdaten'!N14</f>
        <v>11.079403333685359</v>
      </c>
      <c r="G11" s="46">
        <f>'2019_A12_Rohdaten'!O14</f>
        <v>11.133941798480878</v>
      </c>
    </row>
    <row r="12" spans="1:7" x14ac:dyDescent="0.25">
      <c r="A12" s="44" t="s">
        <v>24</v>
      </c>
      <c r="B12" s="45">
        <f>'2019_A12_Rohdaten'!K15/1000</f>
        <v>12.31427</v>
      </c>
      <c r="C12" s="45">
        <f>'2019_A12_Rohdaten'!L15/1000</f>
        <v>19.459959999999999</v>
      </c>
      <c r="D12" s="45">
        <f t="shared" si="0"/>
        <v>31.774229999999999</v>
      </c>
      <c r="E12" s="46">
        <f>'2019_A12_Rohdaten'!M15</f>
        <v>6.7183272921179125</v>
      </c>
      <c r="F12" s="46">
        <f>'2019_A12_Rohdaten'!N15</f>
        <v>6.9848187559638921</v>
      </c>
      <c r="G12" s="46">
        <f>'2019_A12_Rohdaten'!O15</f>
        <v>6.8790675434502386</v>
      </c>
    </row>
    <row r="13" spans="1:7" x14ac:dyDescent="0.25">
      <c r="A13" s="47" t="s">
        <v>5</v>
      </c>
      <c r="B13" s="45">
        <f>'2019_A12_Rohdaten'!K16/1000</f>
        <v>901.27668999999992</v>
      </c>
      <c r="C13" s="45">
        <f>'2019_A12_Rohdaten'!L16/1000</f>
        <v>849.51499000000001</v>
      </c>
      <c r="D13" s="45">
        <f t="shared" si="0"/>
        <v>1750.7916799999998</v>
      </c>
      <c r="E13" s="46">
        <f>'2019_A12_Rohdaten'!M16</f>
        <v>23.162045742160423</v>
      </c>
      <c r="F13" s="46">
        <f>'2019_A12_Rohdaten'!N16</f>
        <v>21.488407719555159</v>
      </c>
      <c r="G13" s="46">
        <f>'2019_A12_Rohdaten'!O16</f>
        <v>22.318593133632049</v>
      </c>
    </row>
  </sheetData>
  <mergeCells count="5">
    <mergeCell ref="A1:A4"/>
    <mergeCell ref="B1:G1"/>
    <mergeCell ref="E2:G2"/>
    <mergeCell ref="B3:D4"/>
    <mergeCell ref="E4:G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
  <sheetViews>
    <sheetView workbookViewId="0">
      <selection activeCell="M8" sqref="M8"/>
    </sheetView>
  </sheetViews>
  <sheetFormatPr baseColWidth="10" defaultRowHeight="12" customHeight="1" x14ac:dyDescent="0.25"/>
  <cols>
    <col min="1" max="1" width="12.7109375" style="32" bestFit="1" customWidth="1"/>
    <col min="2" max="2" width="25.7109375" style="32" bestFit="1" customWidth="1"/>
    <col min="3" max="3" width="5.7109375" style="32" bestFit="1" customWidth="1"/>
    <col min="4" max="4" width="12.7109375" style="32" bestFit="1" customWidth="1"/>
    <col min="5" max="6" width="24.7109375" style="32" bestFit="1" customWidth="1"/>
    <col min="7" max="8" width="12.7109375" style="32" bestFit="1" customWidth="1"/>
    <col min="9" max="10" width="17.7109375" style="32" bestFit="1" customWidth="1"/>
    <col min="11" max="12" width="19.7109375" style="32" bestFit="1" customWidth="1"/>
    <col min="13" max="16384" width="11.42578125" style="32"/>
  </cols>
  <sheetData>
    <row r="1" spans="1:15" ht="15" x14ac:dyDescent="0.25">
      <c r="A1" s="117" t="s">
        <v>25</v>
      </c>
      <c r="B1" s="116"/>
      <c r="C1" s="116"/>
      <c r="D1" s="116"/>
      <c r="E1" s="116"/>
      <c r="F1" s="116"/>
      <c r="G1" s="116"/>
      <c r="H1" s="116"/>
      <c r="I1" s="116"/>
      <c r="J1" s="116"/>
      <c r="K1" s="116"/>
      <c r="L1" s="116"/>
    </row>
    <row r="3" spans="1:15" ht="15" x14ac:dyDescent="0.25">
      <c r="A3" s="118" t="s">
        <v>26</v>
      </c>
      <c r="B3" s="118"/>
      <c r="C3" s="118"/>
      <c r="D3" s="119" t="s">
        <v>27</v>
      </c>
      <c r="E3" s="119"/>
      <c r="F3" s="119"/>
      <c r="G3" s="119" t="s">
        <v>27</v>
      </c>
      <c r="H3" s="119"/>
      <c r="I3" s="119"/>
      <c r="J3" s="119"/>
      <c r="K3" s="119"/>
      <c r="L3" s="119"/>
    </row>
    <row r="4" spans="1:15" ht="15" x14ac:dyDescent="0.25">
      <c r="A4" s="118"/>
      <c r="B4" s="118"/>
      <c r="C4" s="118"/>
      <c r="D4" s="119"/>
      <c r="E4" s="119"/>
      <c r="F4" s="119"/>
      <c r="G4" s="119" t="s">
        <v>5</v>
      </c>
      <c r="H4" s="119"/>
      <c r="I4" s="120" t="s">
        <v>28</v>
      </c>
      <c r="J4" s="120"/>
      <c r="K4" s="120" t="s">
        <v>29</v>
      </c>
      <c r="L4" s="120"/>
      <c r="M4" s="120" t="s">
        <v>29</v>
      </c>
      <c r="N4" s="120"/>
    </row>
    <row r="5" spans="1:15" ht="15" x14ac:dyDescent="0.25">
      <c r="A5" s="118"/>
      <c r="B5" s="118"/>
      <c r="C5" s="118"/>
      <c r="D5" s="119"/>
      <c r="E5" s="119"/>
      <c r="F5" s="119"/>
      <c r="G5" s="119" t="s">
        <v>30</v>
      </c>
      <c r="H5" s="119"/>
      <c r="I5" s="119" t="s">
        <v>30</v>
      </c>
      <c r="J5" s="119"/>
      <c r="K5" s="119" t="s">
        <v>30</v>
      </c>
      <c r="L5" s="119"/>
      <c r="M5" s="119" t="s">
        <v>30</v>
      </c>
      <c r="N5" s="119"/>
    </row>
    <row r="6" spans="1:15" ht="39" x14ac:dyDescent="0.25">
      <c r="A6" s="118"/>
      <c r="B6" s="118"/>
      <c r="C6" s="118"/>
      <c r="D6" s="33" t="s">
        <v>5</v>
      </c>
      <c r="E6" s="34" t="s">
        <v>28</v>
      </c>
      <c r="F6" s="34" t="s">
        <v>31</v>
      </c>
      <c r="G6" s="35" t="s">
        <v>32</v>
      </c>
      <c r="H6" s="35" t="s">
        <v>33</v>
      </c>
      <c r="I6" s="35" t="s">
        <v>32</v>
      </c>
      <c r="J6" s="35" t="s">
        <v>33</v>
      </c>
      <c r="K6" s="35" t="s">
        <v>32</v>
      </c>
      <c r="L6" s="35" t="s">
        <v>33</v>
      </c>
      <c r="M6" s="35" t="s">
        <v>32</v>
      </c>
      <c r="N6" s="35" t="s">
        <v>33</v>
      </c>
      <c r="O6" s="35" t="s">
        <v>5</v>
      </c>
    </row>
    <row r="7" spans="1:15" ht="15" x14ac:dyDescent="0.25">
      <c r="A7" s="36" t="s">
        <v>34</v>
      </c>
      <c r="B7" s="36" t="s">
        <v>35</v>
      </c>
      <c r="C7" s="36" t="s">
        <v>35</v>
      </c>
      <c r="D7" s="37" t="s">
        <v>26</v>
      </c>
      <c r="E7" s="37" t="s">
        <v>26</v>
      </c>
      <c r="F7" s="37" t="s">
        <v>26</v>
      </c>
      <c r="G7" s="37" t="s">
        <v>26</v>
      </c>
      <c r="H7" s="37" t="s">
        <v>26</v>
      </c>
      <c r="I7" s="37" t="s">
        <v>26</v>
      </c>
      <c r="J7" s="37" t="s">
        <v>26</v>
      </c>
      <c r="K7" s="37" t="s">
        <v>26</v>
      </c>
      <c r="L7" s="37" t="s">
        <v>26</v>
      </c>
    </row>
    <row r="8" spans="1:15" ht="25.5" x14ac:dyDescent="0.25">
      <c r="A8" s="38" t="s">
        <v>36</v>
      </c>
      <c r="B8" s="39" t="s">
        <v>37</v>
      </c>
      <c r="C8" s="36" t="s">
        <v>38</v>
      </c>
      <c r="D8" s="40">
        <v>207114.86</v>
      </c>
      <c r="E8" s="40">
        <v>130174.51</v>
      </c>
      <c r="F8" s="40">
        <v>76940.34</v>
      </c>
      <c r="G8" s="40">
        <v>106503.43</v>
      </c>
      <c r="H8" s="40">
        <v>100611.43</v>
      </c>
      <c r="I8" s="40">
        <v>67442.179999999993</v>
      </c>
      <c r="J8" s="40">
        <v>62732.33</v>
      </c>
      <c r="K8" s="40">
        <v>39061.25</v>
      </c>
      <c r="L8" s="40">
        <v>37879.1</v>
      </c>
      <c r="M8" s="32">
        <f>K8/G8*100</f>
        <v>36.676048837112575</v>
      </c>
      <c r="N8" s="32">
        <f>L8/H8*100</f>
        <v>37.648903310488677</v>
      </c>
      <c r="O8" s="32">
        <f>(L8+K8)/D8*100</f>
        <v>37.148638200078935</v>
      </c>
    </row>
    <row r="9" spans="1:15" ht="25.5" x14ac:dyDescent="0.25">
      <c r="A9" s="38" t="s">
        <v>39</v>
      </c>
      <c r="B9" s="39" t="s">
        <v>37</v>
      </c>
      <c r="C9" s="36" t="s">
        <v>38</v>
      </c>
      <c r="D9" s="40">
        <v>200965.73</v>
      </c>
      <c r="E9" s="40">
        <v>126276.68</v>
      </c>
      <c r="F9" s="40">
        <v>74689.05</v>
      </c>
      <c r="G9" s="40">
        <v>98292.91</v>
      </c>
      <c r="H9" s="40">
        <v>102672.82</v>
      </c>
      <c r="I9" s="40">
        <v>62251.89</v>
      </c>
      <c r="J9" s="40">
        <v>64024.79</v>
      </c>
      <c r="K9" s="40">
        <v>36041.019999999997</v>
      </c>
      <c r="L9" s="40">
        <v>38648.03</v>
      </c>
      <c r="M9" s="32">
        <f t="shared" ref="M9:N16" si="0">K9/G9*100</f>
        <v>36.666957972858874</v>
      </c>
      <c r="N9" s="32">
        <f t="shared" si="0"/>
        <v>37.641928993476562</v>
      </c>
      <c r="O9" s="32">
        <f t="shared" ref="O9:O16" si="1">(L9+K9)/D9*100</f>
        <v>37.165067894909235</v>
      </c>
    </row>
    <row r="10" spans="1:15" ht="25.5" x14ac:dyDescent="0.25">
      <c r="A10" s="38" t="s">
        <v>40</v>
      </c>
      <c r="B10" s="39" t="s">
        <v>37</v>
      </c>
      <c r="C10" s="36" t="s">
        <v>38</v>
      </c>
      <c r="D10" s="40">
        <v>636268.67000000004</v>
      </c>
      <c r="E10" s="40">
        <v>416646.75</v>
      </c>
      <c r="F10" s="40">
        <v>219621.92</v>
      </c>
      <c r="G10" s="40">
        <v>331681.82</v>
      </c>
      <c r="H10" s="40">
        <v>304586.84999999998</v>
      </c>
      <c r="I10" s="40">
        <v>215260.47</v>
      </c>
      <c r="J10" s="40">
        <v>201386.28</v>
      </c>
      <c r="K10" s="40">
        <v>116421.34</v>
      </c>
      <c r="L10" s="40">
        <v>103200.57</v>
      </c>
      <c r="M10" s="32">
        <f t="shared" si="0"/>
        <v>35.100307879400802</v>
      </c>
      <c r="N10" s="32">
        <f t="shared" si="0"/>
        <v>33.882148884628478</v>
      </c>
      <c r="O10" s="32">
        <f t="shared" si="1"/>
        <v>34.517165523803016</v>
      </c>
    </row>
    <row r="11" spans="1:15" ht="25.5" x14ac:dyDescent="0.25">
      <c r="A11" s="38" t="s">
        <v>41</v>
      </c>
      <c r="B11" s="39" t="s">
        <v>37</v>
      </c>
      <c r="C11" s="36" t="s">
        <v>38</v>
      </c>
      <c r="D11" s="40">
        <v>405204.8</v>
      </c>
      <c r="E11" s="40">
        <v>289345.5</v>
      </c>
      <c r="F11" s="40">
        <v>115859.3</v>
      </c>
      <c r="G11" s="40">
        <v>209366.39999999999</v>
      </c>
      <c r="H11" s="40">
        <v>195838.4</v>
      </c>
      <c r="I11" s="40">
        <v>149784.89000000001</v>
      </c>
      <c r="J11" s="40">
        <v>139560.60999999999</v>
      </c>
      <c r="K11" s="40">
        <v>59581.51</v>
      </c>
      <c r="L11" s="40">
        <v>56277.79</v>
      </c>
      <c r="M11" s="32">
        <f t="shared" si="0"/>
        <v>28.458009499136445</v>
      </c>
      <c r="N11" s="32">
        <f t="shared" si="0"/>
        <v>28.73685140401474</v>
      </c>
      <c r="O11" s="32">
        <f t="shared" si="1"/>
        <v>28.592775801273827</v>
      </c>
    </row>
    <row r="12" spans="1:15" ht="25.5" x14ac:dyDescent="0.25">
      <c r="A12" s="38" t="s">
        <v>42</v>
      </c>
      <c r="B12" s="39" t="s">
        <v>37</v>
      </c>
      <c r="C12" s="36" t="s">
        <v>38</v>
      </c>
      <c r="D12" s="40">
        <v>1870248.49</v>
      </c>
      <c r="E12" s="40">
        <v>1318350.97</v>
      </c>
      <c r="F12" s="40">
        <v>551897.52</v>
      </c>
      <c r="G12" s="40">
        <v>974097.52</v>
      </c>
      <c r="H12" s="40">
        <v>896150.97</v>
      </c>
      <c r="I12" s="40">
        <v>674865.43</v>
      </c>
      <c r="J12" s="40">
        <v>643485.54</v>
      </c>
      <c r="K12" s="40">
        <v>299232.09999999998</v>
      </c>
      <c r="L12" s="40">
        <v>252665.42</v>
      </c>
      <c r="M12" s="32">
        <f t="shared" si="0"/>
        <v>30.718905844252635</v>
      </c>
      <c r="N12" s="32">
        <f t="shared" si="0"/>
        <v>28.194515038018654</v>
      </c>
      <c r="O12" s="32">
        <f t="shared" si="1"/>
        <v>29.509315096412671</v>
      </c>
    </row>
    <row r="13" spans="1:15" ht="25.5" x14ac:dyDescent="0.25">
      <c r="A13" s="38" t="s">
        <v>43</v>
      </c>
      <c r="B13" s="39" t="s">
        <v>37</v>
      </c>
      <c r="C13" s="36" t="s">
        <v>38</v>
      </c>
      <c r="D13" s="40">
        <v>2832130.02</v>
      </c>
      <c r="E13" s="40">
        <v>2306942.31</v>
      </c>
      <c r="F13" s="40">
        <v>525187.71</v>
      </c>
      <c r="G13" s="40">
        <v>1412064.2</v>
      </c>
      <c r="H13" s="40">
        <v>1420065.83</v>
      </c>
      <c r="I13" s="40">
        <v>1146779.49</v>
      </c>
      <c r="J13" s="40">
        <v>1160162.82</v>
      </c>
      <c r="K13" s="40">
        <v>265284.7</v>
      </c>
      <c r="L13" s="40">
        <v>259903.01</v>
      </c>
      <c r="M13" s="32">
        <f t="shared" si="0"/>
        <v>18.787014074855804</v>
      </c>
      <c r="N13" s="32">
        <f t="shared" si="0"/>
        <v>18.302180399622742</v>
      </c>
      <c r="O13" s="32">
        <f t="shared" si="1"/>
        <v>18.543912401309878</v>
      </c>
    </row>
    <row r="14" spans="1:15" ht="25.5" x14ac:dyDescent="0.25">
      <c r="A14" s="38" t="s">
        <v>44</v>
      </c>
      <c r="B14" s="39" t="s">
        <v>37</v>
      </c>
      <c r="C14" s="36" t="s">
        <v>38</v>
      </c>
      <c r="D14" s="40">
        <v>1230353.8500000001</v>
      </c>
      <c r="E14" s="40">
        <v>1099731.56</v>
      </c>
      <c r="F14" s="40">
        <v>130622.3</v>
      </c>
      <c r="G14" s="40">
        <v>585000.76</v>
      </c>
      <c r="H14" s="40">
        <v>645353.09</v>
      </c>
      <c r="I14" s="40">
        <v>520809.57</v>
      </c>
      <c r="J14" s="40">
        <v>578921.99</v>
      </c>
      <c r="K14" s="40">
        <v>64191.199999999997</v>
      </c>
      <c r="L14" s="40">
        <v>66431.100000000006</v>
      </c>
      <c r="M14" s="32">
        <f t="shared" si="0"/>
        <v>10.972840445540617</v>
      </c>
      <c r="N14" s="32">
        <f t="shared" si="0"/>
        <v>10.293760273155275</v>
      </c>
      <c r="O14" s="32">
        <f t="shared" si="1"/>
        <v>10.616644959496814</v>
      </c>
    </row>
    <row r="15" spans="1:15" ht="25.5" x14ac:dyDescent="0.25">
      <c r="A15" s="39" t="s">
        <v>45</v>
      </c>
      <c r="B15" s="39" t="s">
        <v>37</v>
      </c>
      <c r="C15" s="36" t="s">
        <v>38</v>
      </c>
      <c r="D15" s="40">
        <v>441238.52</v>
      </c>
      <c r="E15" s="40">
        <v>409950.17</v>
      </c>
      <c r="F15" s="40">
        <v>31288.34</v>
      </c>
      <c r="G15" s="40">
        <v>170959.83</v>
      </c>
      <c r="H15" s="40">
        <v>270278.68</v>
      </c>
      <c r="I15" s="40">
        <v>160376.4</v>
      </c>
      <c r="J15" s="40">
        <v>249573.78</v>
      </c>
      <c r="K15" s="40">
        <v>10583.44</v>
      </c>
      <c r="L15" s="40">
        <v>20704.91</v>
      </c>
      <c r="M15" s="32">
        <f t="shared" si="0"/>
        <v>6.1906004469003042</v>
      </c>
      <c r="N15" s="32">
        <f t="shared" si="0"/>
        <v>7.6605783334445769</v>
      </c>
      <c r="O15" s="32">
        <f t="shared" si="1"/>
        <v>7.0910286799076374</v>
      </c>
    </row>
    <row r="16" spans="1:15" ht="25.5" x14ac:dyDescent="0.25">
      <c r="A16" s="36" t="s">
        <v>5</v>
      </c>
      <c r="B16" s="39" t="s">
        <v>37</v>
      </c>
      <c r="C16" s="36" t="s">
        <v>38</v>
      </c>
      <c r="D16" s="40">
        <v>7823524.9400000004</v>
      </c>
      <c r="E16" s="40">
        <v>6097418.4500000002</v>
      </c>
      <c r="F16" s="40">
        <v>1726106.49</v>
      </c>
      <c r="G16" s="40">
        <v>3887966.87</v>
      </c>
      <c r="H16" s="40">
        <v>3935558.07</v>
      </c>
      <c r="I16" s="40">
        <v>2997570.32</v>
      </c>
      <c r="J16" s="40">
        <v>3099848.13</v>
      </c>
      <c r="K16" s="40">
        <v>890396.56</v>
      </c>
      <c r="L16" s="40">
        <v>835709.94</v>
      </c>
      <c r="M16" s="32">
        <f t="shared" si="0"/>
        <v>22.901341234937014</v>
      </c>
      <c r="N16" s="32">
        <f t="shared" si="0"/>
        <v>21.23485221499984</v>
      </c>
      <c r="O16" s="32">
        <f t="shared" si="1"/>
        <v>22.063028024296166</v>
      </c>
    </row>
    <row r="17" spans="1:12" ht="15" x14ac:dyDescent="0.25"/>
    <row r="18" spans="1:12" ht="15" x14ac:dyDescent="0.25">
      <c r="A18" s="115" t="s">
        <v>46</v>
      </c>
      <c r="B18" s="116"/>
      <c r="C18" s="116"/>
      <c r="D18" s="116"/>
      <c r="E18" s="116"/>
      <c r="F18" s="116"/>
      <c r="G18" s="116"/>
      <c r="H18" s="116"/>
      <c r="I18" s="116"/>
      <c r="J18" s="116"/>
      <c r="K18" s="116"/>
      <c r="L18" s="116"/>
    </row>
  </sheetData>
  <mergeCells count="13">
    <mergeCell ref="M4:N4"/>
    <mergeCell ref="G5:H5"/>
    <mergeCell ref="I5:J5"/>
    <mergeCell ref="K5:L5"/>
    <mergeCell ref="M5:N5"/>
    <mergeCell ref="A18:L18"/>
    <mergeCell ref="A1:L1"/>
    <mergeCell ref="A3:C6"/>
    <mergeCell ref="D3:F5"/>
    <mergeCell ref="G3:L3"/>
    <mergeCell ref="G4:H4"/>
    <mergeCell ref="I4:J4"/>
    <mergeCell ref="K4:L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47AC-A557-47AD-A501-0F2926FDC3D4}">
  <dimension ref="A1:O18"/>
  <sheetViews>
    <sheetView workbookViewId="0">
      <selection sqref="A1:L18"/>
    </sheetView>
  </sheetViews>
  <sheetFormatPr baseColWidth="10" defaultRowHeight="15" x14ac:dyDescent="0.25"/>
  <sheetData>
    <row r="1" spans="1:15" x14ac:dyDescent="0.25">
      <c r="A1" s="121" t="s">
        <v>55</v>
      </c>
      <c r="B1" s="122"/>
      <c r="C1" s="122"/>
      <c r="D1" s="122"/>
      <c r="E1" s="122"/>
      <c r="F1" s="122"/>
      <c r="G1" s="122"/>
      <c r="H1" s="122"/>
      <c r="I1" s="122"/>
      <c r="J1" s="122"/>
      <c r="K1" s="122"/>
      <c r="L1" s="122"/>
    </row>
    <row r="3" spans="1:15" x14ac:dyDescent="0.25">
      <c r="A3" s="124" t="s">
        <v>26</v>
      </c>
      <c r="B3" s="124"/>
      <c r="C3" s="124"/>
      <c r="D3" s="125" t="s">
        <v>56</v>
      </c>
      <c r="E3" s="125"/>
      <c r="F3" s="125"/>
      <c r="G3" s="125" t="s">
        <v>56</v>
      </c>
      <c r="H3" s="125"/>
      <c r="I3" s="125"/>
      <c r="J3" s="125"/>
      <c r="K3" s="125"/>
      <c r="L3" s="125"/>
      <c r="M3" s="64"/>
      <c r="N3" s="64"/>
      <c r="O3" s="64"/>
    </row>
    <row r="4" spans="1:15" x14ac:dyDescent="0.25">
      <c r="A4" s="124"/>
      <c r="B4" s="124"/>
      <c r="C4" s="124"/>
      <c r="D4" s="125"/>
      <c r="E4" s="125"/>
      <c r="F4" s="125"/>
      <c r="G4" s="125" t="s">
        <v>5</v>
      </c>
      <c r="H4" s="125"/>
      <c r="I4" s="126" t="s">
        <v>28</v>
      </c>
      <c r="J4" s="126"/>
      <c r="K4" s="126" t="s">
        <v>29</v>
      </c>
      <c r="L4" s="126"/>
      <c r="M4" s="120" t="s">
        <v>29</v>
      </c>
      <c r="N4" s="120"/>
      <c r="O4" s="64"/>
    </row>
    <row r="5" spans="1:15" x14ac:dyDescent="0.25">
      <c r="A5" s="124"/>
      <c r="B5" s="124"/>
      <c r="C5" s="124"/>
      <c r="D5" s="125"/>
      <c r="E5" s="125"/>
      <c r="F5" s="125"/>
      <c r="G5" s="125" t="s">
        <v>30</v>
      </c>
      <c r="H5" s="125"/>
      <c r="I5" s="125" t="s">
        <v>30</v>
      </c>
      <c r="J5" s="125"/>
      <c r="K5" s="125" t="s">
        <v>30</v>
      </c>
      <c r="L5" s="125"/>
      <c r="M5" s="119" t="s">
        <v>30</v>
      </c>
      <c r="N5" s="119"/>
      <c r="O5" s="64"/>
    </row>
    <row r="6" spans="1:15" ht="77.25" x14ac:dyDescent="0.25">
      <c r="A6" s="124"/>
      <c r="B6" s="124"/>
      <c r="C6" s="124"/>
      <c r="D6" s="70" t="s">
        <v>5</v>
      </c>
      <c r="E6" s="71" t="s">
        <v>28</v>
      </c>
      <c r="F6" s="71" t="s">
        <v>31</v>
      </c>
      <c r="G6" s="72" t="s">
        <v>32</v>
      </c>
      <c r="H6" s="72" t="s">
        <v>33</v>
      </c>
      <c r="I6" s="72" t="s">
        <v>32</v>
      </c>
      <c r="J6" s="72" t="s">
        <v>33</v>
      </c>
      <c r="K6" s="72" t="s">
        <v>32</v>
      </c>
      <c r="L6" s="72" t="s">
        <v>33</v>
      </c>
      <c r="M6" s="35" t="s">
        <v>32</v>
      </c>
      <c r="N6" s="35" t="s">
        <v>33</v>
      </c>
      <c r="O6" s="35" t="s">
        <v>5</v>
      </c>
    </row>
    <row r="7" spans="1:15" x14ac:dyDescent="0.25">
      <c r="A7" s="73" t="s">
        <v>34</v>
      </c>
      <c r="B7" s="73" t="s">
        <v>35</v>
      </c>
      <c r="C7" s="73" t="s">
        <v>35</v>
      </c>
      <c r="D7" s="74" t="s">
        <v>26</v>
      </c>
      <c r="E7" s="74" t="s">
        <v>26</v>
      </c>
      <c r="F7" s="74" t="s">
        <v>26</v>
      </c>
      <c r="G7" s="74" t="s">
        <v>26</v>
      </c>
      <c r="H7" s="74" t="s">
        <v>26</v>
      </c>
      <c r="I7" s="74" t="s">
        <v>26</v>
      </c>
      <c r="J7" s="74" t="s">
        <v>26</v>
      </c>
      <c r="K7" s="74" t="s">
        <v>26</v>
      </c>
      <c r="L7" s="74" t="s">
        <v>26</v>
      </c>
      <c r="M7" s="64"/>
      <c r="N7" s="64"/>
      <c r="O7" s="64"/>
    </row>
    <row r="8" spans="1:15" ht="51" x14ac:dyDescent="0.25">
      <c r="A8" s="75" t="s">
        <v>36</v>
      </c>
      <c r="B8" s="76" t="s">
        <v>37</v>
      </c>
      <c r="C8" s="73" t="s">
        <v>38</v>
      </c>
      <c r="D8" s="77">
        <v>214270.14</v>
      </c>
      <c r="E8" s="77">
        <v>130957.16</v>
      </c>
      <c r="F8" s="77">
        <v>83312.98</v>
      </c>
      <c r="G8" s="77">
        <v>108034.29</v>
      </c>
      <c r="H8" s="77">
        <v>106235.85</v>
      </c>
      <c r="I8" s="77">
        <v>66859.81</v>
      </c>
      <c r="J8" s="77">
        <v>64097.35</v>
      </c>
      <c r="K8" s="77">
        <v>41174.480000000003</v>
      </c>
      <c r="L8" s="77">
        <v>42138.5</v>
      </c>
      <c r="M8" s="64">
        <f>K8/G8*100</f>
        <v>38.112417825858813</v>
      </c>
      <c r="N8" s="64">
        <f>L8/H8*100</f>
        <v>39.665047156868418</v>
      </c>
      <c r="O8" s="64">
        <f>(L8+K8)/D8*100</f>
        <v>38.882216626171058</v>
      </c>
    </row>
    <row r="9" spans="1:15" ht="51" x14ac:dyDescent="0.25">
      <c r="A9" s="75" t="s">
        <v>39</v>
      </c>
      <c r="B9" s="76" t="s">
        <v>37</v>
      </c>
      <c r="C9" s="73" t="s">
        <v>38</v>
      </c>
      <c r="D9" s="77">
        <v>220130.91</v>
      </c>
      <c r="E9" s="77">
        <v>144496.78</v>
      </c>
      <c r="F9" s="77">
        <v>75634.13</v>
      </c>
      <c r="G9" s="77">
        <v>111871.96</v>
      </c>
      <c r="H9" s="77">
        <v>108258.95</v>
      </c>
      <c r="I9" s="77">
        <v>73408.11</v>
      </c>
      <c r="J9" s="77">
        <v>71088.66</v>
      </c>
      <c r="K9" s="77">
        <v>38463.839999999997</v>
      </c>
      <c r="L9" s="77">
        <v>37170.29</v>
      </c>
      <c r="M9" s="64">
        <f t="shared" ref="M9:N16" si="0">K9/G9*100</f>
        <v>34.38202030249581</v>
      </c>
      <c r="N9" s="64">
        <f t="shared" si="0"/>
        <v>34.334611595623272</v>
      </c>
      <c r="O9" s="64">
        <f t="shared" ref="O9:O16" si="1">(L9+K9)/D9*100</f>
        <v>34.358705008760474</v>
      </c>
    </row>
    <row r="10" spans="1:15" ht="51" x14ac:dyDescent="0.25">
      <c r="A10" s="75" t="s">
        <v>40</v>
      </c>
      <c r="B10" s="76" t="s">
        <v>37</v>
      </c>
      <c r="C10" s="73" t="s">
        <v>38</v>
      </c>
      <c r="D10" s="77">
        <v>644324.02</v>
      </c>
      <c r="E10" s="77">
        <v>416849.76</v>
      </c>
      <c r="F10" s="77">
        <v>227474.26</v>
      </c>
      <c r="G10" s="77">
        <v>333661.09999999998</v>
      </c>
      <c r="H10" s="77">
        <v>310662.90999999997</v>
      </c>
      <c r="I10" s="77">
        <v>215973.43</v>
      </c>
      <c r="J10" s="77">
        <v>200876.33</v>
      </c>
      <c r="K10" s="77">
        <v>117687.67999999999</v>
      </c>
      <c r="L10" s="77">
        <v>109786.59</v>
      </c>
      <c r="M10" s="64">
        <f t="shared" si="0"/>
        <v>35.27162141466296</v>
      </c>
      <c r="N10" s="64">
        <f t="shared" si="0"/>
        <v>35.339458450318389</v>
      </c>
      <c r="O10" s="64">
        <f t="shared" si="1"/>
        <v>35.304328713370019</v>
      </c>
    </row>
    <row r="11" spans="1:15" ht="51" x14ac:dyDescent="0.25">
      <c r="A11" s="75" t="s">
        <v>41</v>
      </c>
      <c r="B11" s="76" t="s">
        <v>37</v>
      </c>
      <c r="C11" s="73" t="s">
        <v>38</v>
      </c>
      <c r="D11" s="77">
        <v>396642.15</v>
      </c>
      <c r="E11" s="77">
        <v>279497.38</v>
      </c>
      <c r="F11" s="77">
        <v>117144.78</v>
      </c>
      <c r="G11" s="77">
        <v>200206.91</v>
      </c>
      <c r="H11" s="77">
        <v>196435.24</v>
      </c>
      <c r="I11" s="77">
        <v>138177.44</v>
      </c>
      <c r="J11" s="77">
        <v>141319.94</v>
      </c>
      <c r="K11" s="77">
        <v>62029.48</v>
      </c>
      <c r="L11" s="77">
        <v>55115.3</v>
      </c>
      <c r="M11" s="64">
        <f t="shared" si="0"/>
        <v>30.982686861307634</v>
      </c>
      <c r="N11" s="64">
        <f t="shared" si="0"/>
        <v>28.057745646860514</v>
      </c>
      <c r="O11" s="64">
        <f t="shared" si="1"/>
        <v>29.534122886334696</v>
      </c>
    </row>
    <row r="12" spans="1:15" ht="51" x14ac:dyDescent="0.25">
      <c r="A12" s="75" t="s">
        <v>42</v>
      </c>
      <c r="B12" s="76" t="s">
        <v>37</v>
      </c>
      <c r="C12" s="73" t="s">
        <v>38</v>
      </c>
      <c r="D12" s="77">
        <v>1868879.26</v>
      </c>
      <c r="E12" s="77">
        <v>1319092.83</v>
      </c>
      <c r="F12" s="77">
        <v>549786.42000000004</v>
      </c>
      <c r="G12" s="77">
        <v>972312.83</v>
      </c>
      <c r="H12" s="77">
        <v>896566.43</v>
      </c>
      <c r="I12" s="77">
        <v>678752.64</v>
      </c>
      <c r="J12" s="77">
        <v>640340.18999999994</v>
      </c>
      <c r="K12" s="77">
        <v>293560.19</v>
      </c>
      <c r="L12" s="77">
        <v>256226.24</v>
      </c>
      <c r="M12" s="64">
        <f t="shared" si="0"/>
        <v>30.19194861390444</v>
      </c>
      <c r="N12" s="64">
        <f t="shared" si="0"/>
        <v>28.578611849207867</v>
      </c>
      <c r="O12" s="64">
        <f t="shared" si="1"/>
        <v>29.417974813418386</v>
      </c>
    </row>
    <row r="13" spans="1:15" ht="51" x14ac:dyDescent="0.25">
      <c r="A13" s="75" t="s">
        <v>43</v>
      </c>
      <c r="B13" s="76" t="s">
        <v>37</v>
      </c>
      <c r="C13" s="73" t="s">
        <v>38</v>
      </c>
      <c r="D13" s="77">
        <v>2848582.68</v>
      </c>
      <c r="E13" s="77">
        <v>2315391.2999999998</v>
      </c>
      <c r="F13" s="77">
        <v>533191.38</v>
      </c>
      <c r="G13" s="77">
        <v>1417029.82</v>
      </c>
      <c r="H13" s="77">
        <v>1431552.86</v>
      </c>
      <c r="I13" s="77">
        <v>1144204.95</v>
      </c>
      <c r="J13" s="77">
        <v>1171186.3400000001</v>
      </c>
      <c r="K13" s="77">
        <v>272824.87</v>
      </c>
      <c r="L13" s="77">
        <v>260366.51</v>
      </c>
      <c r="M13" s="64">
        <f t="shared" si="0"/>
        <v>19.253290661166183</v>
      </c>
      <c r="N13" s="64">
        <f t="shared" si="0"/>
        <v>18.187697938027938</v>
      </c>
      <c r="O13" s="64">
        <f t="shared" si="1"/>
        <v>18.717777923160018</v>
      </c>
    </row>
    <row r="14" spans="1:15" ht="51" x14ac:dyDescent="0.25">
      <c r="A14" s="75" t="s">
        <v>44</v>
      </c>
      <c r="B14" s="76" t="s">
        <v>37</v>
      </c>
      <c r="C14" s="73" t="s">
        <v>38</v>
      </c>
      <c r="D14" s="77">
        <v>1189816.71</v>
      </c>
      <c r="E14" s="77">
        <v>1057343.21</v>
      </c>
      <c r="F14" s="77">
        <v>132473.5</v>
      </c>
      <c r="G14" s="77">
        <v>564768.52</v>
      </c>
      <c r="H14" s="77">
        <v>625048.18999999994</v>
      </c>
      <c r="I14" s="77">
        <v>501546.63</v>
      </c>
      <c r="J14" s="77">
        <v>555796.57999999996</v>
      </c>
      <c r="K14" s="77">
        <v>63221.89</v>
      </c>
      <c r="L14" s="77">
        <v>69251.61</v>
      </c>
      <c r="M14" s="64">
        <f t="shared" si="0"/>
        <v>11.194301339600161</v>
      </c>
      <c r="N14" s="64">
        <f t="shared" si="0"/>
        <v>11.079403333685359</v>
      </c>
      <c r="O14" s="64">
        <f t="shared" si="1"/>
        <v>11.133941798480878</v>
      </c>
    </row>
    <row r="15" spans="1:15" ht="51" x14ac:dyDescent="0.25">
      <c r="A15" s="76" t="s">
        <v>45</v>
      </c>
      <c r="B15" s="76" t="s">
        <v>37</v>
      </c>
      <c r="C15" s="73" t="s">
        <v>38</v>
      </c>
      <c r="D15" s="77">
        <v>461897.34</v>
      </c>
      <c r="E15" s="77">
        <v>430123.11</v>
      </c>
      <c r="F15" s="77">
        <v>31774.23</v>
      </c>
      <c r="G15" s="77">
        <v>183293.69</v>
      </c>
      <c r="H15" s="77">
        <v>278603.65000000002</v>
      </c>
      <c r="I15" s="77">
        <v>170979.42</v>
      </c>
      <c r="J15" s="77">
        <v>259143.69</v>
      </c>
      <c r="K15" s="77">
        <v>12314.27</v>
      </c>
      <c r="L15" s="77">
        <v>19459.96</v>
      </c>
      <c r="M15" s="64">
        <f t="shared" si="0"/>
        <v>6.7183272921179125</v>
      </c>
      <c r="N15" s="64">
        <f t="shared" si="0"/>
        <v>6.9848187559638921</v>
      </c>
      <c r="O15" s="64">
        <f t="shared" si="1"/>
        <v>6.8790675434502386</v>
      </c>
    </row>
    <row r="16" spans="1:15" ht="51" x14ac:dyDescent="0.25">
      <c r="A16" s="73" t="s">
        <v>5</v>
      </c>
      <c r="B16" s="76" t="s">
        <v>37</v>
      </c>
      <c r="C16" s="73" t="s">
        <v>38</v>
      </c>
      <c r="D16" s="77">
        <v>7844543.2000000002</v>
      </c>
      <c r="E16" s="77">
        <v>6093751.5199999996</v>
      </c>
      <c r="F16" s="77">
        <v>1750791.68</v>
      </c>
      <c r="G16" s="77">
        <v>3891179.13</v>
      </c>
      <c r="H16" s="77">
        <v>3953364.07</v>
      </c>
      <c r="I16" s="77">
        <v>2989902.44</v>
      </c>
      <c r="J16" s="77">
        <v>3103849.08</v>
      </c>
      <c r="K16" s="77">
        <v>901276.69</v>
      </c>
      <c r="L16" s="77">
        <v>849514.99</v>
      </c>
      <c r="M16" s="64">
        <f t="shared" si="0"/>
        <v>23.162045742160423</v>
      </c>
      <c r="N16" s="64">
        <f t="shared" si="0"/>
        <v>21.488407719555159</v>
      </c>
      <c r="O16" s="64">
        <f t="shared" si="1"/>
        <v>22.318593133632049</v>
      </c>
    </row>
    <row r="18" spans="1:12" x14ac:dyDescent="0.25">
      <c r="A18" s="123" t="s">
        <v>57</v>
      </c>
      <c r="B18" s="122"/>
      <c r="C18" s="122"/>
      <c r="D18" s="122"/>
      <c r="E18" s="122"/>
      <c r="F18" s="122"/>
      <c r="G18" s="122"/>
      <c r="H18" s="122"/>
      <c r="I18" s="122"/>
      <c r="J18" s="122"/>
      <c r="K18" s="122"/>
      <c r="L18" s="122"/>
    </row>
  </sheetData>
  <mergeCells count="13">
    <mergeCell ref="M4:N4"/>
    <mergeCell ref="M5:N5"/>
    <mergeCell ref="A1:L1"/>
    <mergeCell ref="A18:L18"/>
    <mergeCell ref="A3:C6"/>
    <mergeCell ref="D3:F5"/>
    <mergeCell ref="G3:L3"/>
    <mergeCell ref="G4:H4"/>
    <mergeCell ref="I4:J4"/>
    <mergeCell ref="K4:L4"/>
    <mergeCell ref="G5:H5"/>
    <mergeCell ref="I5:J5"/>
    <mergeCell ref="K5:L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2019_A12_Zeitreihe</vt:lpstr>
      <vt:lpstr>2018_A12_Rand</vt:lpstr>
      <vt:lpstr>2018_A12_Bearbeitet</vt:lpstr>
      <vt:lpstr>2019_A12_Bearbeitet</vt:lpstr>
      <vt:lpstr>2018_A12_Rohdaten</vt:lpstr>
      <vt:lpstr>2019_A12_Rohdaten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2019-08-19T07:06:19Z</dcterms:created>
  <dcterms:modified xsi:type="dcterms:W3CDTF">2020-08-05T17:03:50Z</dcterms:modified>
</cp:coreProperties>
</file>