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showInkAnnotation="0"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"/>
    </mc:Choice>
  </mc:AlternateContent>
  <xr:revisionPtr revIDLastSave="0" documentId="13_ncr:1_{F04637A2-1995-4DCD-AE6F-DF1803CFEBFE}" xr6:coauthVersionLast="36" xr6:coauthVersionMax="36" xr10:uidLastSave="{00000000-0000-0000-0000-000000000000}"/>
  <bookViews>
    <workbookView xWindow="0" yWindow="0" windowWidth="21570" windowHeight="8730" xr2:uid="{85234BBE-5FCB-480D-A93D-D30A504C907E}"/>
  </bookViews>
  <sheets>
    <sheet name="2019_A14_Zeitreihe" sheetId="9" r:id="rId1"/>
    <sheet name=" 2011" sheetId="1" r:id="rId2"/>
    <sheet name=" 2012" sheetId="2" r:id="rId3"/>
    <sheet name=" 2013" sheetId="3" r:id="rId4"/>
    <sheet name=" 2014" sheetId="4" r:id="rId5"/>
    <sheet name=" 2015" sheetId="5" r:id="rId6"/>
    <sheet name=" 2016" sheetId="6" r:id="rId7"/>
    <sheet name=" 2017" sheetId="7" r:id="rId8"/>
    <sheet name=" 2018" sheetId="8" r:id="rId9"/>
    <sheet name=" 2019" sheetId="11" r:id="rId10"/>
    <sheet name="A14_Alte_Tabelle" sheetId="10" r:id="rId11"/>
  </sheets>
  <calcPr calcId="191029"/>
</workbook>
</file>

<file path=xl/calcChain.xml><?xml version="1.0" encoding="utf-8"?>
<calcChain xmlns="http://schemas.openxmlformats.org/spreadsheetml/2006/main">
  <c r="G50" i="9" l="1"/>
  <c r="G51" i="9"/>
  <c r="G52" i="9"/>
  <c r="G53" i="9"/>
  <c r="G49" i="9"/>
  <c r="H50" i="9"/>
  <c r="I50" i="9"/>
  <c r="H51" i="9"/>
  <c r="I51" i="9"/>
  <c r="H52" i="9"/>
  <c r="I52" i="9"/>
  <c r="H53" i="9"/>
  <c r="I53" i="9"/>
  <c r="I49" i="9"/>
  <c r="I44" i="9"/>
  <c r="H49" i="9"/>
  <c r="E49" i="9"/>
  <c r="E50" i="9"/>
  <c r="E51" i="9"/>
  <c r="E52" i="9"/>
  <c r="E53" i="9"/>
  <c r="F53" i="9" s="1"/>
  <c r="D50" i="9"/>
  <c r="D51" i="9"/>
  <c r="F51" i="9" s="1"/>
  <c r="D52" i="9"/>
  <c r="F52" i="9" s="1"/>
  <c r="D53" i="9"/>
  <c r="D49" i="9"/>
  <c r="F50" i="9" l="1"/>
  <c r="F49" i="9"/>
  <c r="H45" i="9"/>
  <c r="H46" i="9"/>
  <c r="H47" i="9"/>
  <c r="H48" i="9"/>
  <c r="H44" i="9"/>
  <c r="H40" i="9"/>
  <c r="H41" i="9"/>
  <c r="H42" i="9"/>
  <c r="H43" i="9"/>
  <c r="H39" i="9"/>
  <c r="H35" i="9"/>
  <c r="H36" i="9"/>
  <c r="H37" i="9"/>
  <c r="H38" i="9"/>
  <c r="H34" i="9"/>
  <c r="H30" i="9"/>
  <c r="H31" i="9"/>
  <c r="H32" i="9"/>
  <c r="H33" i="9"/>
  <c r="H29" i="9"/>
  <c r="H25" i="9"/>
  <c r="H26" i="9"/>
  <c r="H27" i="9"/>
  <c r="H28" i="9"/>
  <c r="H24" i="9"/>
  <c r="H20" i="9"/>
  <c r="H21" i="9"/>
  <c r="H22" i="9"/>
  <c r="H23" i="9"/>
  <c r="H19" i="9"/>
  <c r="H15" i="9"/>
  <c r="H16" i="9"/>
  <c r="H17" i="9"/>
  <c r="H18" i="9"/>
  <c r="H14" i="9"/>
  <c r="H10" i="9"/>
  <c r="H11" i="9"/>
  <c r="H12" i="9"/>
  <c r="H13" i="9"/>
  <c r="H9" i="9"/>
  <c r="D45" i="9" l="1"/>
  <c r="E45" i="9"/>
  <c r="F45" i="9" s="1"/>
  <c r="G45" i="9"/>
  <c r="I45" i="9"/>
  <c r="D46" i="9"/>
  <c r="E46" i="9"/>
  <c r="G46" i="9"/>
  <c r="I46" i="9"/>
  <c r="D47" i="9"/>
  <c r="E47" i="9"/>
  <c r="G47" i="9"/>
  <c r="I47" i="9"/>
  <c r="D48" i="9"/>
  <c r="E48" i="9"/>
  <c r="F48" i="9" s="1"/>
  <c r="G48" i="9"/>
  <c r="I48" i="9"/>
  <c r="G44" i="9"/>
  <c r="E44" i="9"/>
  <c r="D44" i="9"/>
  <c r="D40" i="9"/>
  <c r="E40" i="9"/>
  <c r="G40" i="9"/>
  <c r="I40" i="9"/>
  <c r="D41" i="9"/>
  <c r="E41" i="9"/>
  <c r="G41" i="9"/>
  <c r="I41" i="9"/>
  <c r="D42" i="9"/>
  <c r="E42" i="9"/>
  <c r="G42" i="9"/>
  <c r="I42" i="9"/>
  <c r="D43" i="9"/>
  <c r="E43" i="9"/>
  <c r="G43" i="9"/>
  <c r="I43" i="9"/>
  <c r="I39" i="9"/>
  <c r="G39" i="9"/>
  <c r="E39" i="9"/>
  <c r="D39" i="9"/>
  <c r="D35" i="9"/>
  <c r="E35" i="9"/>
  <c r="G35" i="9"/>
  <c r="I35" i="9"/>
  <c r="D36" i="9"/>
  <c r="E36" i="9"/>
  <c r="G36" i="9"/>
  <c r="I36" i="9"/>
  <c r="D37" i="9"/>
  <c r="E37" i="9"/>
  <c r="G37" i="9"/>
  <c r="I37" i="9"/>
  <c r="D38" i="9"/>
  <c r="E38" i="9"/>
  <c r="F38" i="9" s="1"/>
  <c r="G38" i="9"/>
  <c r="I38" i="9"/>
  <c r="I34" i="9"/>
  <c r="G34" i="9"/>
  <c r="E34" i="9"/>
  <c r="D34" i="9"/>
  <c r="D30" i="9"/>
  <c r="E30" i="9"/>
  <c r="G30" i="9"/>
  <c r="I30" i="9"/>
  <c r="D31" i="9"/>
  <c r="E31" i="9"/>
  <c r="G31" i="9"/>
  <c r="I31" i="9"/>
  <c r="D32" i="9"/>
  <c r="E32" i="9"/>
  <c r="F32" i="9" s="1"/>
  <c r="G32" i="9"/>
  <c r="I32" i="9"/>
  <c r="D33" i="9"/>
  <c r="E33" i="9"/>
  <c r="G33" i="9"/>
  <c r="I33" i="9"/>
  <c r="I29" i="9"/>
  <c r="G29" i="9"/>
  <c r="E29" i="9"/>
  <c r="D29" i="9"/>
  <c r="D25" i="9"/>
  <c r="E25" i="9"/>
  <c r="G25" i="9"/>
  <c r="I25" i="9"/>
  <c r="D26" i="9"/>
  <c r="E26" i="9"/>
  <c r="G26" i="9"/>
  <c r="I26" i="9"/>
  <c r="D27" i="9"/>
  <c r="E27" i="9"/>
  <c r="G27" i="9"/>
  <c r="I27" i="9"/>
  <c r="D28" i="9"/>
  <c r="E28" i="9"/>
  <c r="G28" i="9"/>
  <c r="I28" i="9"/>
  <c r="I24" i="9"/>
  <c r="G24" i="9"/>
  <c r="E24" i="9"/>
  <c r="D24" i="9"/>
  <c r="D18" i="9"/>
  <c r="E18" i="9"/>
  <c r="G18" i="9"/>
  <c r="I18" i="9"/>
  <c r="D15" i="9"/>
  <c r="E15" i="9"/>
  <c r="G15" i="9"/>
  <c r="I15" i="9"/>
  <c r="D16" i="9"/>
  <c r="E16" i="9"/>
  <c r="F16" i="9" s="1"/>
  <c r="G16" i="9"/>
  <c r="I16" i="9"/>
  <c r="D17" i="9"/>
  <c r="E17" i="9"/>
  <c r="G17" i="9"/>
  <c r="I17" i="9"/>
  <c r="D20" i="9"/>
  <c r="E20" i="9"/>
  <c r="G20" i="9"/>
  <c r="I20" i="9"/>
  <c r="D21" i="9"/>
  <c r="E21" i="9"/>
  <c r="G21" i="9"/>
  <c r="I21" i="9"/>
  <c r="D22" i="9"/>
  <c r="E22" i="9"/>
  <c r="G22" i="9"/>
  <c r="I22" i="9"/>
  <c r="D23" i="9"/>
  <c r="E23" i="9"/>
  <c r="G23" i="9"/>
  <c r="I23" i="9"/>
  <c r="I19" i="9"/>
  <c r="G19" i="9"/>
  <c r="D19" i="9"/>
  <c r="E19" i="9"/>
  <c r="E9" i="9"/>
  <c r="D9" i="9"/>
  <c r="F9" i="9" s="1"/>
  <c r="I14" i="9"/>
  <c r="G14" i="9"/>
  <c r="E14" i="9"/>
  <c r="D14" i="9"/>
  <c r="I9" i="9"/>
  <c r="G9" i="9"/>
  <c r="D10" i="9"/>
  <c r="E10" i="9"/>
  <c r="G10" i="9"/>
  <c r="I10" i="9"/>
  <c r="D11" i="9"/>
  <c r="E11" i="9"/>
  <c r="G11" i="9"/>
  <c r="I11" i="9"/>
  <c r="D12" i="9"/>
  <c r="E12" i="9"/>
  <c r="F12" i="9" s="1"/>
  <c r="G12" i="9"/>
  <c r="I12" i="9"/>
  <c r="D13" i="9"/>
  <c r="E13" i="9"/>
  <c r="G13" i="9"/>
  <c r="I13" i="9"/>
  <c r="F22" i="9" l="1"/>
  <c r="F44" i="9"/>
  <c r="F41" i="9"/>
  <c r="F14" i="9"/>
  <c r="F30" i="9"/>
  <c r="F36" i="9"/>
  <c r="F46" i="9"/>
  <c r="F27" i="9"/>
  <c r="F25" i="9"/>
  <c r="F43" i="9"/>
  <c r="F35" i="9"/>
  <c r="F31" i="9"/>
  <c r="F20" i="9"/>
  <c r="F17" i="9"/>
  <c r="F10" i="9"/>
  <c r="F42" i="9"/>
  <c r="F15" i="9"/>
  <c r="F18" i="9"/>
  <c r="F26" i="9"/>
  <c r="F33" i="9"/>
  <c r="F37" i="9"/>
  <c r="F21" i="9"/>
  <c r="F28" i="9"/>
  <c r="F40" i="9"/>
  <c r="F47" i="9"/>
  <c r="F29" i="9"/>
  <c r="F34" i="9"/>
  <c r="F39" i="9"/>
  <c r="F24" i="9"/>
  <c r="F23" i="9"/>
  <c r="F19" i="9"/>
  <c r="F11" i="9"/>
  <c r="F13" i="9"/>
</calcChain>
</file>

<file path=xl/sharedStrings.xml><?xml version="1.0" encoding="utf-8"?>
<sst xmlns="http://schemas.openxmlformats.org/spreadsheetml/2006/main" count="538" uniqueCount="55">
  <si>
    <t>A14 Bei Bundestags- und Landtagswahlen wahlberechtigte Bevölkerung mit Migrationshintergrund, Alter und Geschlecht 2011</t>
  </si>
  <si>
    <t/>
  </si>
  <si>
    <t>Variable für die Hochrechnung</t>
  </si>
  <si>
    <t>Deutsche Staatsangehörigkeit</t>
  </si>
  <si>
    <t>nicht Deutsch</t>
  </si>
  <si>
    <t>Deutsch</t>
  </si>
  <si>
    <t>Bevölkerung mit
Migrationshintergrund
(i.w.S.)</t>
  </si>
  <si>
    <t>Insgesamt</t>
  </si>
  <si>
    <t>Bevölkerung ohne
Migrationshintergrund</t>
  </si>
  <si>
    <t>Geschlecht</t>
  </si>
  <si>
    <t>männlich</t>
  </si>
  <si>
    <t>weiblich</t>
  </si>
  <si>
    <t>alterwahl</t>
  </si>
  <si>
    <t xml:space="preserve"> </t>
  </si>
  <si>
    <t>18-25</t>
  </si>
  <si>
    <t>Sum</t>
  </si>
  <si>
    <t>25-45</t>
  </si>
  <si>
    <t>45-65</t>
  </si>
  <si>
    <t>65 und
älter</t>
  </si>
  <si>
    <t>Ergebnisse des Mikrozensus 2011 - Landesamt für Statistik Niedersachsen</t>
  </si>
  <si>
    <t>A14 Bei Bundestags- und Landtagswahlen wahlberechtigte Bevölkerung mit Migrationshintergrund, Alter und Geschlecht 2012</t>
  </si>
  <si>
    <t>Ergebnisse des Mikrozensus 2012 - Landesamt für Statistik Niedersachsen</t>
  </si>
  <si>
    <t>A14 Bei Bundestags- und Landtagswahlen wahlberechtigte Bevölkerung mit Migrationshintergrund, Alter und Geschlecht 2013</t>
  </si>
  <si>
    <t>Ergebnisse des Mikrozensus 2013 - Landesamt für Statistik Niedersachsen</t>
  </si>
  <si>
    <t>A14 Bei Bundestags- und Landtagswahlen wahlberechtigte Bevölkerung mit Migrationshintergrund, Alter und Geschlecht 2014</t>
  </si>
  <si>
    <t>Ergebnisse des Mikrozensus 2014 - Landesamt für Statistik Niedersachsen</t>
  </si>
  <si>
    <t>A14 Bei Bundestags- und Landtagswahlen wahlberechtigte Bevölkerung mit Migrationshintergrund, Alter und Geschlecht 2015</t>
  </si>
  <si>
    <t>Ergebnisse des Mikrozensus 2015 - Landesamt für Statistik Niedersachsen</t>
  </si>
  <si>
    <t>A14 Bei Bundestags- und Landtagswahlen wahlberechtigte Bevölkerung mit Migrationshintergrund, Alter und Geschlecht 2016</t>
  </si>
  <si>
    <t>Ergebnisse des Mikrozensus 2016 - Landesamt für Statistik Niedersachsen</t>
  </si>
  <si>
    <t>A14 Bei Bundestags- und Landtagswahlen wahlberechtigte Bevölkerung mit Migrationshintergrund, Alter und Geschlecht 2017</t>
  </si>
  <si>
    <t>Ergebnisse des Mikrozensus 2017 - Landesamt für Statistik Niedersachsen</t>
  </si>
  <si>
    <t>A14 Bei Bundestags- und Landtagswahlen wahlberechtigte Bevölkerung mit Migrationshintergrund, Alter und Geschlecht 2018</t>
  </si>
  <si>
    <t>Ergebnisse des Mikrozensus 2018 - Landesamt für Statistik Niedersachsen</t>
  </si>
  <si>
    <t>Indikator A14: Bei Bundes- und Landtagswahlen wahlberechtigte Bevölkerung mit Zuwanderungsgeschichte</t>
  </si>
  <si>
    <r>
      <t>Tabelle A14-1: Bei Bundes- und Landtagswahlen wahlberechtigte Bevölkerung mit Zuwanderungsgeschichte nach Altersgruppen und Geschlecht im Jahr 2017</t>
    </r>
    <r>
      <rPr>
        <vertAlign val="superscript"/>
        <sz val="9"/>
        <rFont val="NDSFrutiger 55 Roman"/>
      </rPr>
      <t>1)</t>
    </r>
  </si>
  <si>
    <t>Altersgruppe
von … bis unter … Jahre</t>
  </si>
  <si>
    <t>Jahr</t>
  </si>
  <si>
    <t>Wahlberechtigte Bevölkerung mit Migrationshintergrund</t>
  </si>
  <si>
    <t>Anteil an allen Wahlberechtigen der betreffenden Altersgruppe</t>
  </si>
  <si>
    <t>Männlich</t>
  </si>
  <si>
    <t>Weiblich</t>
  </si>
  <si>
    <t xml:space="preserve">Männlich </t>
  </si>
  <si>
    <t>Prozent</t>
  </si>
  <si>
    <t>18 – 25</t>
  </si>
  <si>
    <t>25 – 45</t>
  </si>
  <si>
    <t>45 – 65</t>
  </si>
  <si>
    <t>65 und älter</t>
  </si>
  <si>
    <t xml:space="preserve">1) Hochrechnung anhand der Bevölkerungsfortschreibung auf Basis des Zensus 2011. Die Hochrechnung für die Jahre vor 2011 sowie für bislang veröffentlichte Ergebnisse des Mikrozensus 2011-2013 basiert auf den fortgeschriebenen Ergebnissen der Volkszählung 1987. In 2016 erfolgte die Umstellung auf eine neue Mikrozensus-Stichprobe. Ab 2017 wird nur noch die Bevölkerung in Privathaushalten (ohne Gemeinschaftsunterkünfte) ausgewiesen. Dadurch ergibt sich jeweils eine eingeschränkte Vergleichbarkeit mit den Vorjahren. </t>
  </si>
  <si>
    <t>Quelle: Mikrozensus</t>
  </si>
  <si>
    <t>Migrationshintergrund</t>
  </si>
  <si>
    <t>Bevölkerung mit
Migrationshintergrund
(i.e.S.)</t>
  </si>
  <si>
    <t>A14 Bei Bundestags- und Landtagswahlen wahlberechtigte Bevölkerung mit Migrationshintergrund, Alter und Geschlecht 2019</t>
  </si>
  <si>
    <t>Ergebnisse des Mikrozensus 2019 - Landesamt für Statistik Niedersachsen</t>
  </si>
  <si>
    <r>
      <t>Tabelle A14-1: Bei Bundes- und Landtagswahlen wahlberechtigte Bevölkerung mit Zuwanderungsgeschichte nach Altersgruppen und Geschlecht im Jahr 2019</t>
    </r>
    <r>
      <rPr>
        <vertAlign val="superscript"/>
        <sz val="9"/>
        <rFont val="NDSFrutiger 55 Roman"/>
      </rPr>
      <t>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</si>
</sst>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###########0"/>
    <numFmt numFmtId="165" formatCode="#######0"/>
    <numFmt numFmtId="166" formatCode="###########0"/>
    <numFmt numFmtId="167" formatCode="########0.00"/>
    <numFmt numFmtId="168" formatCode="#\ ###\ ###"/>
    <numFmt numFmtId="169" formatCode="###\ ##0"/>
    <numFmt numFmtId="170" formatCode="[&lt;5]&quot;-&quot;;[&lt;10]\(0.0\);#\ ###.0"/>
    <numFmt numFmtId="171" formatCode="0.0"/>
  </numFmts>
  <fonts count="16" x14ac:knownFonts="1">
    <font>
      <sz val="9.5"/>
      <color rgb="FF000000"/>
      <name val="Arial"/>
    </font>
    <font>
      <sz val="9.5"/>
      <color rgb="FF112277"/>
      <name val="Arial"/>
      <family val="2"/>
    </font>
    <font>
      <sz val="11"/>
      <name val="NDSFrutiger 55 Roman"/>
    </font>
    <font>
      <sz val="9"/>
      <name val="NDSFrutiger 55 Roman"/>
    </font>
    <font>
      <vertAlign val="superscript"/>
      <sz val="9"/>
      <name val="NDSFrutiger 55 Roman"/>
    </font>
    <font>
      <sz val="6"/>
      <name val="NDSFrutiger 45 Light"/>
    </font>
    <font>
      <sz val="10"/>
      <name val="Arial"/>
      <family val="2"/>
    </font>
    <font>
      <sz val="6"/>
      <name val="NDSFrutiger 55 Roman"/>
    </font>
    <font>
      <sz val="6"/>
      <color theme="1"/>
      <name val="NDSFrutiger 45 Light"/>
    </font>
    <font>
      <sz val="6"/>
      <color rgb="FF000000"/>
      <name val="NDSFrutiger 45 Light"/>
    </font>
    <font>
      <sz val="6"/>
      <color rgb="FF000000"/>
      <name val="NDSFrutiger 55 Roman"/>
    </font>
    <font>
      <b/>
      <sz val="11"/>
      <color rgb="FF112277"/>
      <name val="Arial"/>
      <family val="2"/>
    </font>
    <font>
      <b/>
      <sz val="9.5"/>
      <color rgb="FF112277"/>
      <name val="Arial"/>
      <family val="2"/>
    </font>
    <font>
      <b/>
      <sz val="11"/>
      <color rgb="FF112277"/>
      <name val="Arial"/>
    </font>
    <font>
      <b/>
      <sz val="9.5"/>
      <color rgb="FF112277"/>
      <name val="Arial"/>
    </font>
    <font>
      <sz val="9.5"/>
      <color rgb="FF112277"/>
      <name val="Arial"/>
    </font>
  </fonts>
  <fills count="6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86">
    <xf numFmtId="0" fontId="0" fillId="2" borderId="0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right"/>
    </xf>
    <xf numFmtId="167" fontId="0" fillId="4" borderId="2" xfId="0" applyNumberFormat="1" applyFont="1" applyFill="1" applyBorder="1" applyAlignment="1">
      <alignment horizontal="right"/>
    </xf>
    <xf numFmtId="0" fontId="0" fillId="0" borderId="0" xfId="0" applyBorder="1" applyProtection="1">
      <protection locked="0"/>
    </xf>
    <xf numFmtId="0" fontId="0" fillId="0" borderId="0" xfId="0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69" fontId="5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170" fontId="5" fillId="0" borderId="0" xfId="0" applyNumberFormat="1" applyFont="1" applyBorder="1" applyAlignment="1">
      <alignment horizontal="right" vertical="center" wrapText="1"/>
    </xf>
    <xf numFmtId="171" fontId="5" fillId="0" borderId="0" xfId="0" applyNumberFormat="1" applyFont="1" applyBorder="1" applyAlignment="1">
      <alignment vertical="center" wrapText="1"/>
    </xf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vertical="center" wrapText="1"/>
    </xf>
    <xf numFmtId="170" fontId="5" fillId="0" borderId="0" xfId="0" applyNumberFormat="1" applyFont="1" applyBorder="1" applyAlignment="1">
      <alignment horizontal="right" wrapText="1"/>
    </xf>
    <xf numFmtId="171" fontId="5" fillId="0" borderId="0" xfId="0" applyNumberFormat="1" applyFont="1" applyBorder="1" applyAlignment="1">
      <alignment wrapText="1"/>
    </xf>
    <xf numFmtId="0" fontId="5" fillId="0" borderId="12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0" fillId="0" borderId="0" xfId="0" applyAlignment="1">
      <alignment horizontal="left" wrapText="1"/>
    </xf>
    <xf numFmtId="0" fontId="8" fillId="0" borderId="12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70" fontId="7" fillId="0" borderId="0" xfId="0" applyNumberFormat="1" applyFont="1" applyBorder="1" applyAlignment="1">
      <alignment horizontal="right" vertical="center" wrapText="1"/>
    </xf>
    <xf numFmtId="171" fontId="7" fillId="0" borderId="0" xfId="0" applyNumberFormat="1" applyFont="1" applyBorder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2" fontId="0" fillId="2" borderId="0" xfId="0" applyNumberFormat="1" applyFont="1" applyFill="1" applyBorder="1" applyAlignment="1">
      <alignment horizontal="left"/>
    </xf>
    <xf numFmtId="165" fontId="12" fillId="3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left" vertical="top"/>
    </xf>
    <xf numFmtId="166" fontId="12" fillId="3" borderId="1" xfId="0" applyNumberFormat="1" applyFont="1" applyFill="1" applyBorder="1" applyAlignment="1">
      <alignment horizontal="left" vertical="top"/>
    </xf>
    <xf numFmtId="0" fontId="12" fillId="3" borderId="1" xfId="0" applyFont="1" applyFill="1" applyBorder="1" applyAlignment="1">
      <alignment horizontal="left" vertical="top" wrapText="1"/>
    </xf>
    <xf numFmtId="171" fontId="5" fillId="0" borderId="0" xfId="0" applyNumberFormat="1" applyFont="1" applyFill="1" applyBorder="1" applyAlignment="1">
      <alignment vertical="center" wrapText="1"/>
    </xf>
    <xf numFmtId="171" fontId="7" fillId="0" borderId="0" xfId="0" applyNumberFormat="1" applyFont="1" applyFill="1" applyBorder="1" applyAlignment="1">
      <alignment vertical="center" wrapText="1"/>
    </xf>
    <xf numFmtId="167" fontId="0" fillId="0" borderId="2" xfId="0" applyNumberFormat="1" applyFont="1" applyFill="1" applyBorder="1" applyAlignment="1">
      <alignment horizontal="right"/>
    </xf>
    <xf numFmtId="0" fontId="8" fillId="0" borderId="0" xfId="0" applyFont="1" applyAlignment="1">
      <alignment horizontal="left" vertical="center" wrapText="1"/>
    </xf>
    <xf numFmtId="0" fontId="2" fillId="0" borderId="0" xfId="0" applyFont="1" applyAlignment="1" applyProtection="1">
      <alignment horizontal="left" vertical="center" wrapText="1"/>
      <protection locked="0"/>
    </xf>
    <xf numFmtId="0" fontId="3" fillId="0" borderId="0" xfId="0" applyFont="1" applyAlignment="1">
      <alignment horizontal="left" wrapText="1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168" fontId="5" fillId="0" borderId="8" xfId="0" applyNumberFormat="1" applyFont="1" applyBorder="1" applyAlignment="1">
      <alignment horizontal="center" vertical="center" wrapText="1"/>
    </xf>
    <xf numFmtId="168" fontId="5" fillId="0" borderId="9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12" fillId="3" borderId="1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vertical="center"/>
    </xf>
    <xf numFmtId="164" fontId="12" fillId="3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/>
    </xf>
    <xf numFmtId="165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right"/>
    </xf>
    <xf numFmtId="166" fontId="14" fillId="3" borderId="1" xfId="0" applyNumberFormat="1" applyFont="1" applyFill="1" applyBorder="1" applyAlignment="1">
      <alignment horizontal="left" vertical="top"/>
    </xf>
    <xf numFmtId="167" fontId="0" fillId="4" borderId="2" xfId="0" applyNumberFormat="1" applyFont="1" applyFill="1" applyBorder="1" applyAlignment="1">
      <alignment horizontal="right"/>
    </xf>
    <xf numFmtId="0" fontId="14" fillId="3" borderId="1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wrapText="1"/>
    </xf>
    <xf numFmtId="0" fontId="15" fillId="2" borderId="0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5" fillId="5" borderId="0" xfId="0" applyFont="1" applyFill="1" applyBorder="1" applyAlignment="1">
      <alignment vertical="center" wrapText="1"/>
    </xf>
    <xf numFmtId="170" fontId="5" fillId="5" borderId="0" xfId="0" applyNumberFormat="1" applyFont="1" applyFill="1" applyBorder="1" applyAlignment="1">
      <alignment horizontal="right" vertical="center" wrapText="1"/>
    </xf>
    <xf numFmtId="171" fontId="5" fillId="5" borderId="0" xfId="0" applyNumberFormat="1" applyFont="1" applyFill="1" applyBorder="1" applyAlignment="1">
      <alignment vertical="center" wrapText="1"/>
    </xf>
    <xf numFmtId="0" fontId="7" fillId="5" borderId="0" xfId="0" applyFont="1" applyFill="1" applyBorder="1" applyAlignment="1">
      <alignment vertical="center" wrapText="1"/>
    </xf>
    <xf numFmtId="170" fontId="7" fillId="5" borderId="0" xfId="0" applyNumberFormat="1" applyFont="1" applyFill="1" applyBorder="1" applyAlignment="1">
      <alignment horizontal="right" vertical="center" wrapText="1"/>
    </xf>
    <xf numFmtId="171" fontId="7" fillId="5" borderId="0" xfId="0" applyNumberFormat="1" applyFont="1" applyFill="1" applyBorder="1" applyAlignment="1">
      <alignment vertical="center" wrapText="1"/>
    </xf>
  </cellXfs>
  <cellStyles count="2">
    <cellStyle name="Standard" xfId="0" builtinId="0"/>
    <cellStyle name="Standard_Tabelle_A_6_HT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theme="9"/>
  </sheetPr>
  <dimension ref="B1:L58"/>
  <sheetViews>
    <sheetView tabSelected="1" zoomScale="160" zoomScaleNormal="160" workbookViewId="0">
      <selection activeCell="B49" sqref="B49:I53"/>
    </sheetView>
  </sheetViews>
  <sheetFormatPr baseColWidth="10" defaultRowHeight="12.75" x14ac:dyDescent="0.2"/>
  <sheetData>
    <row r="1" spans="2:12" s="4" customFormat="1" ht="30" customHeight="1" x14ac:dyDescent="0.2">
      <c r="B1" s="44" t="s">
        <v>34</v>
      </c>
      <c r="C1" s="44"/>
      <c r="D1" s="44"/>
      <c r="E1" s="44"/>
      <c r="F1" s="44"/>
      <c r="G1" s="44"/>
      <c r="H1" s="44"/>
      <c r="I1" s="44"/>
      <c r="J1" s="44"/>
      <c r="K1" s="3"/>
    </row>
    <row r="2" spans="2:12" s="6" customFormat="1" ht="30" customHeight="1" x14ac:dyDescent="0.2">
      <c r="B2" s="45" t="s">
        <v>54</v>
      </c>
      <c r="C2" s="45"/>
      <c r="D2" s="45"/>
      <c r="E2" s="45"/>
      <c r="F2" s="45"/>
      <c r="G2" s="45"/>
      <c r="H2" s="45"/>
      <c r="I2" s="45"/>
      <c r="J2" s="45"/>
      <c r="K2" s="5"/>
    </row>
    <row r="3" spans="2:12" s="6" customFormat="1" ht="8.25" customHeight="1" x14ac:dyDescent="0.2">
      <c r="B3" s="7"/>
      <c r="C3" s="7"/>
      <c r="D3" s="7"/>
      <c r="E3" s="7"/>
      <c r="F3" s="7"/>
      <c r="G3" s="7"/>
      <c r="H3" s="7"/>
      <c r="I3" s="7"/>
      <c r="J3" s="7"/>
      <c r="K3" s="7"/>
    </row>
    <row r="4" spans="2:12" s="30" customFormat="1" ht="8.25" customHeight="1" x14ac:dyDescent="0.2">
      <c r="B4" s="46" t="s">
        <v>36</v>
      </c>
      <c r="C4" s="49" t="s">
        <v>37</v>
      </c>
      <c r="D4" s="52" t="s">
        <v>38</v>
      </c>
      <c r="E4" s="52"/>
      <c r="F4" s="52"/>
      <c r="G4" s="53" t="s">
        <v>39</v>
      </c>
      <c r="H4" s="54"/>
      <c r="I4" s="54"/>
      <c r="J4" s="29"/>
      <c r="K4" s="29"/>
    </row>
    <row r="5" spans="2:12" s="30" customFormat="1" ht="8.25" customHeight="1" x14ac:dyDescent="0.2">
      <c r="B5" s="47"/>
      <c r="C5" s="50"/>
      <c r="D5" s="8" t="s">
        <v>40</v>
      </c>
      <c r="E5" s="9" t="s">
        <v>41</v>
      </c>
      <c r="F5" s="11" t="s">
        <v>7</v>
      </c>
      <c r="G5" s="55"/>
      <c r="H5" s="56"/>
      <c r="I5" s="56"/>
      <c r="J5" s="29"/>
      <c r="K5" s="29"/>
    </row>
    <row r="6" spans="2:12" s="30" customFormat="1" ht="8.25" customHeight="1" x14ac:dyDescent="0.2">
      <c r="B6" s="47"/>
      <c r="C6" s="50"/>
      <c r="D6" s="57">
        <v>1000</v>
      </c>
      <c r="E6" s="58"/>
      <c r="F6" s="58"/>
      <c r="G6" s="11" t="s">
        <v>42</v>
      </c>
      <c r="H6" s="9" t="s">
        <v>41</v>
      </c>
      <c r="I6" s="11" t="s">
        <v>7</v>
      </c>
      <c r="J6" s="29"/>
      <c r="K6" s="29"/>
    </row>
    <row r="7" spans="2:12" s="30" customFormat="1" ht="8.25" customHeight="1" x14ac:dyDescent="0.2">
      <c r="B7" s="48"/>
      <c r="C7" s="51"/>
      <c r="D7" s="57"/>
      <c r="E7" s="58"/>
      <c r="F7" s="58"/>
      <c r="G7" s="59" t="s">
        <v>43</v>
      </c>
      <c r="H7" s="60"/>
      <c r="I7" s="60"/>
      <c r="J7" s="29"/>
      <c r="K7" s="29"/>
    </row>
    <row r="8" spans="2:12" s="30" customFormat="1" ht="8.25" customHeight="1" x14ac:dyDescent="0.2">
      <c r="B8" s="12">
        <v>1</v>
      </c>
      <c r="C8" s="12"/>
      <c r="D8" s="12">
        <v>2</v>
      </c>
      <c r="E8" s="12">
        <v>3</v>
      </c>
      <c r="F8" s="12">
        <v>4</v>
      </c>
      <c r="G8" s="12">
        <v>5</v>
      </c>
      <c r="H8" s="12">
        <v>6</v>
      </c>
      <c r="I8" s="12">
        <v>7</v>
      </c>
      <c r="J8" s="12"/>
      <c r="K8" s="12"/>
      <c r="L8" s="12"/>
    </row>
    <row r="9" spans="2:12" s="30" customFormat="1" ht="8.25" customHeight="1" x14ac:dyDescent="0.2">
      <c r="B9" s="13" t="s">
        <v>44</v>
      </c>
      <c r="C9" s="13">
        <v>2011</v>
      </c>
      <c r="D9" s="14">
        <f>' 2011'!$G$11/1000</f>
        <v>49.395949999999999</v>
      </c>
      <c r="E9" s="14">
        <f>' 2011'!$H$11/1000</f>
        <v>43.41377</v>
      </c>
      <c r="F9" s="14">
        <f>E9+D9</f>
        <v>92.809719999999999</v>
      </c>
      <c r="G9" s="15">
        <f>' 2011'!$G$11/' 2011'!$K$11*100</f>
        <v>16.374816331764272</v>
      </c>
      <c r="H9" s="15">
        <f>' 2011'!H11/' 2011'!L11*100</f>
        <v>15.398537063837336</v>
      </c>
      <c r="I9" s="15">
        <f>(' 2011'!$G$11+' 2011'!$H$11)/(' 2011'!$K$11+' 2011'!$L$11)*100</f>
        <v>15.903174342120485</v>
      </c>
      <c r="J9" s="29"/>
      <c r="K9" s="29"/>
    </row>
    <row r="10" spans="2:12" s="30" customFormat="1" ht="8.25" customHeight="1" x14ac:dyDescent="0.2">
      <c r="B10" s="13" t="s">
        <v>45</v>
      </c>
      <c r="C10" s="13">
        <v>2011</v>
      </c>
      <c r="D10" s="14">
        <f>' 2011'!G12/1000</f>
        <v>101.92383</v>
      </c>
      <c r="E10" s="14">
        <f>' 2011'!H12/1000</f>
        <v>104.17531</v>
      </c>
      <c r="F10" s="14">
        <f t="shared" ref="F10:F13" si="0">E10+D10</f>
        <v>206.09913999999998</v>
      </c>
      <c r="G10" s="15">
        <f>' 2011'!G12/' 2011'!K12*100</f>
        <v>11.536175825357917</v>
      </c>
      <c r="H10" s="15">
        <f>' 2011'!H12/' 2011'!L12*100</f>
        <v>11.835846259409939</v>
      </c>
      <c r="I10" s="15">
        <f>(' 2011'!G12+' 2011'!H12)/(' 2011'!K12+' 2011'!L12)*100</f>
        <v>11.685726689953926</v>
      </c>
      <c r="J10" s="29"/>
      <c r="K10" s="29"/>
    </row>
    <row r="11" spans="2:12" s="30" customFormat="1" ht="8.25" customHeight="1" x14ac:dyDescent="0.2">
      <c r="B11" s="13" t="s">
        <v>46</v>
      </c>
      <c r="C11" s="13">
        <v>2011</v>
      </c>
      <c r="D11" s="14">
        <f>' 2011'!G13/1000</f>
        <v>86.011289999999988</v>
      </c>
      <c r="E11" s="14">
        <f>' 2011'!H13/1000</f>
        <v>96.004519999999999</v>
      </c>
      <c r="F11" s="14">
        <f t="shared" si="0"/>
        <v>182.01580999999999</v>
      </c>
      <c r="G11" s="15">
        <f>' 2011'!G13/' 2011'!K13*100</f>
        <v>8.1601077357144955</v>
      </c>
      <c r="H11" s="15">
        <f>' 2011'!H13/' 2011'!L13*100</f>
        <v>9.089852014992287</v>
      </c>
      <c r="I11" s="15">
        <f>(' 2011'!G13+' 2011'!H13)/(' 2011'!K13+' 2011'!L13)*100</f>
        <v>8.6254483386351062</v>
      </c>
      <c r="J11" s="29"/>
      <c r="K11" s="29"/>
    </row>
    <row r="12" spans="2:12" s="30" customFormat="1" ht="8.25" customHeight="1" x14ac:dyDescent="0.2">
      <c r="B12" s="13" t="s">
        <v>47</v>
      </c>
      <c r="C12" s="13">
        <v>2011</v>
      </c>
      <c r="D12" s="14">
        <f>' 2011'!G14/1000</f>
        <v>31.317979999999999</v>
      </c>
      <c r="E12" s="14">
        <f>' 2011'!H14/1000</f>
        <v>42.319459999999999</v>
      </c>
      <c r="F12" s="14">
        <f t="shared" si="0"/>
        <v>73.637439999999998</v>
      </c>
      <c r="G12" s="15">
        <f>' 2011'!G14/' 2011'!K14*100</f>
        <v>4.5506122254154278</v>
      </c>
      <c r="H12" s="15">
        <f>' 2011'!H14/' 2011'!L14*100</f>
        <v>4.6011067847012033</v>
      </c>
      <c r="I12" s="15">
        <f>(' 2011'!G14+' 2011'!H14)/(' 2011'!K14+' 2011'!L14)*100</f>
        <v>4.5794951597736251</v>
      </c>
      <c r="J12" s="29"/>
      <c r="K12" s="29"/>
    </row>
    <row r="13" spans="2:12" s="34" customFormat="1" ht="8.25" customHeight="1" x14ac:dyDescent="0.2">
      <c r="B13" s="17" t="s">
        <v>7</v>
      </c>
      <c r="C13" s="17">
        <v>2011</v>
      </c>
      <c r="D13" s="31">
        <f>' 2011'!G15/1000</f>
        <v>268.64904999999999</v>
      </c>
      <c r="E13" s="31">
        <f>' 2011'!H15/1000</f>
        <v>285.91305999999997</v>
      </c>
      <c r="F13" s="31">
        <f t="shared" si="0"/>
        <v>554.56210999999996</v>
      </c>
      <c r="G13" s="32">
        <f>' 2011'!G15/' 2011'!K15*100</f>
        <v>9.1769477795528598</v>
      </c>
      <c r="H13" s="32">
        <f>' 2011'!H15/' 2011'!L15*100</f>
        <v>9.1111938031645465</v>
      </c>
      <c r="I13" s="32">
        <f>(' 2011'!G15+' 2011'!H15)/(' 2011'!K15+' 2011'!L15)*100</f>
        <v>9.142929222004609</v>
      </c>
      <c r="J13" s="33"/>
      <c r="K13" s="33"/>
    </row>
    <row r="14" spans="2:12" s="30" customFormat="1" ht="8.25" customHeight="1" x14ac:dyDescent="0.2">
      <c r="B14" s="13" t="s">
        <v>44</v>
      </c>
      <c r="C14" s="13">
        <v>2012</v>
      </c>
      <c r="D14" s="14">
        <f>' 2012'!G11/1000</f>
        <v>46.041519999999998</v>
      </c>
      <c r="E14" s="14">
        <f>' 2012'!H11/1000</f>
        <v>39.716989999999996</v>
      </c>
      <c r="F14" s="14">
        <f>E14+D14</f>
        <v>85.758510000000001</v>
      </c>
      <c r="G14" s="15">
        <f>' 2012'!G11/' 2012'!K$11*100</f>
        <v>15.829973271126754</v>
      </c>
      <c r="H14" s="15">
        <f>' 2012'!H11/' 2012'!L11*100</f>
        <v>14.790328045812377</v>
      </c>
      <c r="I14" s="15">
        <f>(' 2012'!G11+' 2012'!H11)/(' 2012'!K11+' 2012'!L11)*100</f>
        <v>15.330889096180472</v>
      </c>
      <c r="J14" s="29"/>
      <c r="K14" s="29"/>
    </row>
    <row r="15" spans="2:12" s="30" customFormat="1" ht="8.25" customHeight="1" x14ac:dyDescent="0.2">
      <c r="B15" s="13" t="s">
        <v>45</v>
      </c>
      <c r="C15" s="13">
        <v>2012</v>
      </c>
      <c r="D15" s="14">
        <f>' 2012'!G12/1000</f>
        <v>101.17434</v>
      </c>
      <c r="E15" s="14">
        <f>' 2012'!H12/1000</f>
        <v>105.36062</v>
      </c>
      <c r="F15" s="14">
        <f t="shared" ref="F15:F17" si="1">E15+D15</f>
        <v>206.53496000000001</v>
      </c>
      <c r="G15" s="15">
        <f>' 2012'!G12/' 2012'!K$11*100</f>
        <v>34.785712937450597</v>
      </c>
      <c r="H15" s="15">
        <f>' 2012'!H12/' 2012'!L12*100</f>
        <v>12.196344808456583</v>
      </c>
      <c r="I15" s="15">
        <f>(' 2012'!G12+' 2012'!H12)/(' 2012'!K12+' 2012'!L12)*100</f>
        <v>11.942469406982308</v>
      </c>
      <c r="J15" s="29"/>
      <c r="K15" s="29"/>
    </row>
    <row r="16" spans="2:12" s="30" customFormat="1" ht="8.25" customHeight="1" x14ac:dyDescent="0.2">
      <c r="B16" s="13" t="s">
        <v>46</v>
      </c>
      <c r="C16" s="13">
        <v>2012</v>
      </c>
      <c r="D16" s="14">
        <f>' 2012'!G13/1000</f>
        <v>93.794139999999999</v>
      </c>
      <c r="E16" s="14">
        <f>' 2012'!H13/1000</f>
        <v>98.775850000000005</v>
      </c>
      <c r="F16" s="14">
        <f t="shared" si="1"/>
        <v>192.56999000000002</v>
      </c>
      <c r="G16" s="15">
        <f>' 2012'!G13/' 2012'!K$11*100</f>
        <v>32.248256121611988</v>
      </c>
      <c r="H16" s="15">
        <f>' 2012'!H13/' 2012'!L13*100</f>
        <v>9.1959978691350237</v>
      </c>
      <c r="I16" s="15">
        <f>(' 2012'!G13+' 2012'!H13)/(' 2012'!K13+' 2012'!L13)*100</f>
        <v>8.9348097603427039</v>
      </c>
      <c r="J16" s="29"/>
      <c r="K16" s="29"/>
    </row>
    <row r="17" spans="2:11" s="30" customFormat="1" ht="8.25" customHeight="1" x14ac:dyDescent="0.2">
      <c r="B17" s="13" t="s">
        <v>47</v>
      </c>
      <c r="C17" s="13">
        <v>2012</v>
      </c>
      <c r="D17" s="14">
        <f>' 2012'!G14/1000</f>
        <v>30.689880000000002</v>
      </c>
      <c r="E17" s="14">
        <f>' 2012'!H14/1000</f>
        <v>45.083239999999996</v>
      </c>
      <c r="F17" s="14">
        <f t="shared" si="1"/>
        <v>75.773120000000006</v>
      </c>
      <c r="G17" s="15">
        <f>' 2012'!G14/' 2012'!K$11*100</f>
        <v>10.551779786898599</v>
      </c>
      <c r="H17" s="15">
        <f>' 2012'!H14/' 2012'!L14*100</f>
        <v>4.8949431553146123</v>
      </c>
      <c r="I17" s="15">
        <f>(' 2012'!G14+' 2012'!H14)/(' 2012'!K14+' 2012'!L14)*100</f>
        <v>4.7101276080597216</v>
      </c>
      <c r="J17" s="29"/>
      <c r="K17" s="29"/>
    </row>
    <row r="18" spans="2:11" s="34" customFormat="1" ht="8.25" customHeight="1" x14ac:dyDescent="0.2">
      <c r="B18" s="17" t="s">
        <v>7</v>
      </c>
      <c r="C18" s="17">
        <v>2012</v>
      </c>
      <c r="D18" s="31">
        <f>' 2012'!G15/1000</f>
        <v>271.69988000000001</v>
      </c>
      <c r="E18" s="31">
        <f>' 2012'!H15/1000</f>
        <v>288.93670000000003</v>
      </c>
      <c r="F18" s="31">
        <f t="shared" ref="F18" si="2">E18+D18</f>
        <v>560.63658000000009</v>
      </c>
      <c r="G18" s="32">
        <f>' 2012'!G15/' 2012'!K$11*100</f>
        <v>93.415722117087938</v>
      </c>
      <c r="H18" s="32">
        <f>' 2012'!H15/' 2012'!L15*100</f>
        <v>9.2384700720590036</v>
      </c>
      <c r="I18" s="32">
        <f>(' 2012'!G15+' 2012'!H15)/(' 2012'!K15+' 2012'!L15)*100</f>
        <v>9.2624256117437511</v>
      </c>
      <c r="J18" s="33"/>
      <c r="K18" s="33"/>
    </row>
    <row r="19" spans="2:11" s="30" customFormat="1" ht="8.25" customHeight="1" x14ac:dyDescent="0.2">
      <c r="B19" s="13" t="s">
        <v>44</v>
      </c>
      <c r="C19" s="13">
        <v>2013</v>
      </c>
      <c r="D19" s="14">
        <f>' 2013'!G11/1000</f>
        <v>43.561419999999998</v>
      </c>
      <c r="E19" s="14">
        <f>' 2013'!H11/1000</f>
        <v>42.883629999999997</v>
      </c>
      <c r="F19" s="14">
        <f>E19+D19</f>
        <v>86.445049999999995</v>
      </c>
      <c r="G19" s="15">
        <f>' 2013'!G11/' 2013'!K11*100</f>
        <v>15.410178444827608</v>
      </c>
      <c r="H19" s="15">
        <f>' 2013'!H11/' 2013'!L11*100</f>
        <v>16.02359678447684</v>
      </c>
      <c r="I19" s="15">
        <f>(' 2013'!G11+' 2013'!H11)/(' 2013'!K11+' 2013'!L11)*100</f>
        <v>15.708498768106965</v>
      </c>
      <c r="J19" s="29"/>
      <c r="K19" s="29"/>
    </row>
    <row r="20" spans="2:11" s="30" customFormat="1" ht="8.25" customHeight="1" x14ac:dyDescent="0.2">
      <c r="B20" s="13" t="s">
        <v>45</v>
      </c>
      <c r="C20" s="13">
        <v>2013</v>
      </c>
      <c r="D20" s="14">
        <f>' 2013'!G12/1000</f>
        <v>109.29798</v>
      </c>
      <c r="E20" s="14">
        <f>' 2013'!H12/1000</f>
        <v>106.54449000000001</v>
      </c>
      <c r="F20" s="14">
        <f t="shared" ref="F20:F23" si="3">E20+D20</f>
        <v>215.84246999999999</v>
      </c>
      <c r="G20" s="15">
        <f>' 2013'!G12/' 2013'!K12*100</f>
        <v>12.743843612869247</v>
      </c>
      <c r="H20" s="15">
        <f>' 2013'!H12/' 2013'!L12*100</f>
        <v>12.6541880616247</v>
      </c>
      <c r="I20" s="15">
        <f>(' 2013'!G12+' 2013'!H12)/(' 2013'!K12+' 2013'!L12)*100</f>
        <v>12.699429478305122</v>
      </c>
      <c r="J20" s="29"/>
      <c r="K20" s="29"/>
    </row>
    <row r="21" spans="2:11" s="30" customFormat="1" ht="8.25" customHeight="1" x14ac:dyDescent="0.2">
      <c r="B21" s="13" t="s">
        <v>46</v>
      </c>
      <c r="C21" s="13">
        <v>2013</v>
      </c>
      <c r="D21" s="14">
        <f>' 2013'!G13/1000</f>
        <v>95.905460000000005</v>
      </c>
      <c r="E21" s="14">
        <f>' 2013'!H13/1000</f>
        <v>100.40627000000001</v>
      </c>
      <c r="F21" s="14">
        <f t="shared" si="3"/>
        <v>196.31173000000001</v>
      </c>
      <c r="G21" s="15">
        <f>' 2013'!G13/' 2013'!K13*100</f>
        <v>8.8746589454064946</v>
      </c>
      <c r="H21" s="15">
        <f>' 2013'!H13/' 2013'!L13*100</f>
        <v>9.1661793558104687</v>
      </c>
      <c r="I21" s="15">
        <f>(' 2013'!G13+' 2013'!H13)/(' 2013'!K13+' 2013'!L13)*100</f>
        <v>9.0214060118099653</v>
      </c>
      <c r="J21" s="29"/>
      <c r="K21" s="29"/>
    </row>
    <row r="22" spans="2:11" s="30" customFormat="1" ht="8.25" customHeight="1" x14ac:dyDescent="0.2">
      <c r="B22" s="13" t="s">
        <v>47</v>
      </c>
      <c r="C22" s="13">
        <v>2013</v>
      </c>
      <c r="D22" s="14">
        <f>' 2013'!G14/1000</f>
        <v>32.456249999999997</v>
      </c>
      <c r="E22" s="14">
        <f>' 2013'!H14/1000</f>
        <v>46.073459999999997</v>
      </c>
      <c r="F22" s="14">
        <f t="shared" si="3"/>
        <v>78.529709999999994</v>
      </c>
      <c r="G22" s="15">
        <f>' 2013'!G14/' 2013'!K14*100</f>
        <v>4.5794359596648713</v>
      </c>
      <c r="H22" s="15">
        <f>' 2013'!H14/' 2013'!L14*100</f>
        <v>4.9825264553691939</v>
      </c>
      <c r="I22" s="15">
        <f>(' 2013'!G14+' 2013'!H14)/(' 2013'!K14+' 2013'!L14)*100</f>
        <v>4.8076280791470127</v>
      </c>
      <c r="J22" s="29"/>
      <c r="K22" s="29"/>
    </row>
    <row r="23" spans="2:11" s="34" customFormat="1" ht="8.25" customHeight="1" x14ac:dyDescent="0.2">
      <c r="B23" s="17" t="s">
        <v>7</v>
      </c>
      <c r="C23" s="17">
        <v>2013</v>
      </c>
      <c r="D23" s="31">
        <f>' 2013'!G15/1000</f>
        <v>281.22111000000001</v>
      </c>
      <c r="E23" s="31">
        <f>' 2013'!H15/1000</f>
        <v>295.90785999999997</v>
      </c>
      <c r="F23" s="31">
        <f t="shared" si="3"/>
        <v>577.12896999999998</v>
      </c>
      <c r="G23" s="32">
        <f>' 2013'!G15/' 2013'!K15*100</f>
        <v>9.5988478724704596</v>
      </c>
      <c r="H23" s="32">
        <f>' 2013'!H15/' 2013'!L15*100</f>
        <v>9.4548366194110027</v>
      </c>
      <c r="I23" s="32">
        <f>(' 2013'!G15+' 2013'!H15)/(' 2013'!K15+' 2013'!L15)*100</f>
        <v>9.5244660755135637</v>
      </c>
      <c r="J23" s="33"/>
      <c r="K23" s="33"/>
    </row>
    <row r="24" spans="2:11" s="30" customFormat="1" ht="8.25" customHeight="1" x14ac:dyDescent="0.2">
      <c r="B24" s="13" t="s">
        <v>44</v>
      </c>
      <c r="C24" s="13">
        <v>2014</v>
      </c>
      <c r="D24" s="14">
        <f>' 2014'!G11/1000</f>
        <v>36.484699999999997</v>
      </c>
      <c r="E24" s="14">
        <f>' 2014'!H11/1000</f>
        <v>37.825530000000001</v>
      </c>
      <c r="F24" s="14">
        <f>E24+D24</f>
        <v>74.31022999999999</v>
      </c>
      <c r="G24" s="15">
        <f>' 2014'!G11/' 2014'!K11*100</f>
        <v>12.953367599713259</v>
      </c>
      <c r="H24" s="40">
        <f>' 2014'!H11/' 2014'!L11*100</f>
        <v>14.363902403236123</v>
      </c>
      <c r="I24" s="15">
        <f>(' 2014'!G11+' 2014'!H11)/(' 2014'!K11+' 2014'!L11)*100</f>
        <v>13.634921849717568</v>
      </c>
      <c r="J24" s="29"/>
      <c r="K24" s="29"/>
    </row>
    <row r="25" spans="2:11" s="30" customFormat="1" ht="8.25" customHeight="1" x14ac:dyDescent="0.2">
      <c r="B25" s="13" t="s">
        <v>45</v>
      </c>
      <c r="C25" s="13">
        <v>2014</v>
      </c>
      <c r="D25" s="14">
        <f>' 2014'!G12/1000</f>
        <v>107.87508</v>
      </c>
      <c r="E25" s="14">
        <f>' 2014'!H12/1000</f>
        <v>109.11467999999999</v>
      </c>
      <c r="F25" s="14">
        <f t="shared" ref="F25:F28" si="4">E25+D25</f>
        <v>216.98975999999999</v>
      </c>
      <c r="G25" s="15">
        <f>' 2014'!G12/' 2014'!K12*100</f>
        <v>12.740997185585199</v>
      </c>
      <c r="H25" s="40">
        <f>' 2014'!H12/' 2014'!L12*100</f>
        <v>13.151221654628973</v>
      </c>
      <c r="I25" s="15">
        <f>(' 2014'!G12+' 2014'!H12)/(' 2014'!K12+' 2014'!L12)*100</f>
        <v>12.944031274732581</v>
      </c>
      <c r="J25" s="29"/>
      <c r="K25" s="29"/>
    </row>
    <row r="26" spans="2:11" s="30" customFormat="1" ht="8.25" customHeight="1" x14ac:dyDescent="0.2">
      <c r="B26" s="13" t="s">
        <v>46</v>
      </c>
      <c r="C26" s="13">
        <v>2014</v>
      </c>
      <c r="D26" s="14">
        <f>' 2014'!G13/1000</f>
        <v>93.629410000000007</v>
      </c>
      <c r="E26" s="14">
        <f>' 2014'!H13/1000</f>
        <v>99.10548</v>
      </c>
      <c r="F26" s="14">
        <f t="shared" si="4"/>
        <v>192.73489000000001</v>
      </c>
      <c r="G26" s="15">
        <f>' 2014'!G13/' 2014'!K13*100</f>
        <v>8.6036560503302084</v>
      </c>
      <c r="H26" s="40">
        <f>' 2014'!H13/' 2014'!L13*100</f>
        <v>9.0061574992793894</v>
      </c>
      <c r="I26" s="15">
        <f>(' 2014'!G13+' 2014'!H13)/(' 2014'!K13+' 2014'!L13)*100</f>
        <v>8.8060256085319679</v>
      </c>
      <c r="J26" s="29"/>
      <c r="K26" s="29"/>
    </row>
    <row r="27" spans="2:11" s="30" customFormat="1" ht="8.25" customHeight="1" x14ac:dyDescent="0.2">
      <c r="B27" s="13" t="s">
        <v>47</v>
      </c>
      <c r="C27" s="13">
        <v>2014</v>
      </c>
      <c r="D27" s="14">
        <f>' 2014'!G14/1000</f>
        <v>35.691549999999999</v>
      </c>
      <c r="E27" s="14">
        <f>' 2014'!H14/1000</f>
        <v>45.269220000000004</v>
      </c>
      <c r="F27" s="14">
        <f t="shared" si="4"/>
        <v>80.960769999999997</v>
      </c>
      <c r="G27" s="15">
        <f>' 2014'!G14/' 2014'!K14*100</f>
        <v>4.9045488312654397</v>
      </c>
      <c r="H27" s="40">
        <f>' 2014'!H14/' 2014'!L14*100</f>
        <v>4.8487417153852039</v>
      </c>
      <c r="I27" s="15">
        <f>(' 2014'!G14+' 2014'!H14)/(' 2014'!K14+' 2014'!L14)*100</f>
        <v>4.8731869589002903</v>
      </c>
      <c r="J27" s="29"/>
      <c r="K27" s="29"/>
    </row>
    <row r="28" spans="2:11" s="34" customFormat="1" ht="8.25" customHeight="1" x14ac:dyDescent="0.2">
      <c r="B28" s="17" t="s">
        <v>7</v>
      </c>
      <c r="C28" s="17">
        <v>2014</v>
      </c>
      <c r="D28" s="31">
        <f>' 2014'!G15/1000</f>
        <v>273.68074000000001</v>
      </c>
      <c r="E28" s="31">
        <f>' 2014'!H15/1000</f>
        <v>291.31491</v>
      </c>
      <c r="F28" s="31">
        <f t="shared" si="4"/>
        <v>564.99565000000007</v>
      </c>
      <c r="G28" s="32">
        <f>' 2014'!G15/' 2014'!K15*100</f>
        <v>9.2952305176292285</v>
      </c>
      <c r="H28" s="41">
        <f>' 2014'!H15/' 2014'!L15*100</f>
        <v>9.3158851418018607</v>
      </c>
      <c r="I28" s="32">
        <f>(' 2014'!G15+' 2014'!H15)/(' 2014'!K15+' 2014'!L15)*100</f>
        <v>9.3058687066249792</v>
      </c>
      <c r="J28" s="33"/>
      <c r="K28" s="33"/>
    </row>
    <row r="29" spans="2:11" s="30" customFormat="1" ht="8.25" customHeight="1" x14ac:dyDescent="0.2">
      <c r="B29" s="13" t="s">
        <v>44</v>
      </c>
      <c r="C29" s="13">
        <v>2015</v>
      </c>
      <c r="D29" s="14">
        <f>' 2015'!G11/1000</f>
        <v>39.851529999999997</v>
      </c>
      <c r="E29" s="14">
        <f>' 2015'!H11/1000</f>
        <v>36.345699999999994</v>
      </c>
      <c r="F29" s="14">
        <f>E29+D29</f>
        <v>76.19722999999999</v>
      </c>
      <c r="G29" s="15">
        <f>' 2015'!G11/' 2015'!K11*100</f>
        <v>14.319157564260006</v>
      </c>
      <c r="H29" s="15">
        <f>' 2015'!H11/' 2015'!L11*100</f>
        <v>14.011435995146496</v>
      </c>
      <c r="I29" s="15">
        <f>(' 2015'!G11+' 2015'!H11)/(' 2015'!K11+' 2015'!L11)*100</f>
        <v>14.17070740232322</v>
      </c>
      <c r="J29" s="29"/>
      <c r="K29" s="29"/>
    </row>
    <row r="30" spans="2:11" s="30" customFormat="1" ht="8.25" customHeight="1" x14ac:dyDescent="0.2">
      <c r="B30" s="13" t="s">
        <v>45</v>
      </c>
      <c r="C30" s="13">
        <v>2015</v>
      </c>
      <c r="D30" s="14">
        <f>' 2015'!G12/1000</f>
        <v>106.21704</v>
      </c>
      <c r="E30" s="14">
        <f>' 2015'!H12/1000</f>
        <v>107.25866000000001</v>
      </c>
      <c r="F30" s="14">
        <f t="shared" ref="F30:F33" si="5">E30+D30</f>
        <v>213.47570000000002</v>
      </c>
      <c r="G30" s="15">
        <f>' 2015'!G12/' 2015'!K12*100</f>
        <v>12.6894189278841</v>
      </c>
      <c r="H30" s="15">
        <f>' 2015'!H12/' 2015'!L12*100</f>
        <v>13.087934705056975</v>
      </c>
      <c r="I30" s="15">
        <f>(' 2015'!G12+' 2015'!H12)/(' 2015'!K12+' 2015'!L12)*100</f>
        <v>12.886568393274841</v>
      </c>
      <c r="J30" s="29"/>
      <c r="K30" s="29"/>
    </row>
    <row r="31" spans="2:11" s="30" customFormat="1" ht="8.25" customHeight="1" x14ac:dyDescent="0.2">
      <c r="B31" s="13" t="s">
        <v>46</v>
      </c>
      <c r="C31" s="13">
        <v>2015</v>
      </c>
      <c r="D31" s="14">
        <f>' 2015'!G13/1000</f>
        <v>93.883449999999996</v>
      </c>
      <c r="E31" s="14">
        <f>' 2015'!H13/1000</f>
        <v>100.07469</v>
      </c>
      <c r="F31" s="14">
        <f t="shared" si="5"/>
        <v>193.95814000000001</v>
      </c>
      <c r="G31" s="15">
        <f>' 2015'!G13/' 2015'!K13*100</f>
        <v>8.4355978708858963</v>
      </c>
      <c r="H31" s="15">
        <f>' 2015'!H13/' 2015'!L13*100</f>
        <v>8.8227195460663896</v>
      </c>
      <c r="I31" s="15">
        <f>(' 2015'!G13+' 2015'!H13)/(' 2015'!K13+' 2015'!L13)*100</f>
        <v>8.6309968153336616</v>
      </c>
      <c r="J31" s="29"/>
      <c r="K31" s="29"/>
    </row>
    <row r="32" spans="2:11" s="30" customFormat="1" ht="8.25" customHeight="1" x14ac:dyDescent="0.2">
      <c r="B32" s="13" t="s">
        <v>47</v>
      </c>
      <c r="C32" s="13">
        <v>2015</v>
      </c>
      <c r="D32" s="14">
        <f>' 2015'!G14/1000</f>
        <v>33.258040000000001</v>
      </c>
      <c r="E32" s="14">
        <f>' 2015'!H14/1000</f>
        <v>44.901480000000006</v>
      </c>
      <c r="F32" s="14">
        <f t="shared" si="5"/>
        <v>78.159520000000015</v>
      </c>
      <c r="G32" s="15">
        <f>' 2015'!G14/' 2015'!K14*100</f>
        <v>4.5546291419798681</v>
      </c>
      <c r="H32" s="15">
        <f>' 2015'!H14/' 2015'!L14*100</f>
        <v>4.8383188428484809</v>
      </c>
      <c r="I32" s="15">
        <f>(' 2015'!G14+' 2015'!H14)/(' 2015'!K14+' 2015'!L14)*100</f>
        <v>4.7133967323259851</v>
      </c>
      <c r="J32" s="29"/>
      <c r="K32" s="29"/>
    </row>
    <row r="33" spans="2:11" s="34" customFormat="1" ht="8.25" customHeight="1" x14ac:dyDescent="0.2">
      <c r="B33" s="17" t="s">
        <v>7</v>
      </c>
      <c r="C33" s="17">
        <v>2015</v>
      </c>
      <c r="D33" s="31">
        <f>' 2015'!G15/1000</f>
        <v>273.21007000000003</v>
      </c>
      <c r="E33" s="31">
        <f>' 2015'!H15/1000</f>
        <v>288.58053999999998</v>
      </c>
      <c r="F33" s="31">
        <f t="shared" si="5"/>
        <v>561.79061000000002</v>
      </c>
      <c r="G33" s="32">
        <f>' 2015'!G15/' 2015'!K15*100</f>
        <v>9.2347250762275301</v>
      </c>
      <c r="H33" s="32">
        <f>' 2015'!H15/' 2015'!L15*100</f>
        <v>9.1868168565262902</v>
      </c>
      <c r="I33" s="32">
        <f>(' 2015'!G15+' 2015'!H15)/(' 2015'!K15+' 2015'!L15)*100</f>
        <v>9.2100533415925501</v>
      </c>
      <c r="J33" s="33"/>
      <c r="K33" s="33"/>
    </row>
    <row r="34" spans="2:11" s="30" customFormat="1" ht="8.25" customHeight="1" x14ac:dyDescent="0.2">
      <c r="B34" s="13" t="s">
        <v>44</v>
      </c>
      <c r="C34" s="13">
        <v>2016</v>
      </c>
      <c r="D34" s="14">
        <f>' 2016'!G11/1000</f>
        <v>44.005269999999996</v>
      </c>
      <c r="E34" s="14">
        <f>' 2016'!H11/1000</f>
        <v>35.384910000000005</v>
      </c>
      <c r="F34" s="14">
        <f>E34+D34</f>
        <v>79.390180000000001</v>
      </c>
      <c r="G34" s="15">
        <f>' 2016'!G11/' 2016'!K11*100</f>
        <v>15.344135589650715</v>
      </c>
      <c r="H34" s="15">
        <f>' 2016'!H11/' 2016'!L11*100</f>
        <v>13.504670773150378</v>
      </c>
      <c r="I34" s="15">
        <f>(' 2016'!G11+' 2016'!H11)/(' 2016'!K11+' 2016'!L11)*100</f>
        <v>14.465912927318344</v>
      </c>
      <c r="J34" s="29"/>
      <c r="K34" s="29"/>
    </row>
    <row r="35" spans="2:11" s="30" customFormat="1" ht="8.25" customHeight="1" x14ac:dyDescent="0.2">
      <c r="B35" s="13" t="s">
        <v>45</v>
      </c>
      <c r="C35" s="13">
        <v>2016</v>
      </c>
      <c r="D35" s="14">
        <f>' 2016'!G12/1000</f>
        <v>116.25483</v>
      </c>
      <c r="E35" s="14">
        <f>' 2016'!H12/1000</f>
        <v>111.55392000000001</v>
      </c>
      <c r="F35" s="14">
        <f t="shared" ref="F35:F38" si="6">E35+D35</f>
        <v>227.80875</v>
      </c>
      <c r="G35" s="15">
        <f>' 2016'!G12/' 2016'!K12*100</f>
        <v>14.034230462259533</v>
      </c>
      <c r="H35" s="15">
        <f>' 2016'!H12/' 2016'!L12*100</f>
        <v>13.907508011371913</v>
      </c>
      <c r="I35" s="15">
        <f>(' 2016'!G12+' 2016'!H12)/(' 2016'!K12+' 2016'!L12)*100</f>
        <v>13.971889454167153</v>
      </c>
      <c r="J35" s="29"/>
      <c r="K35" s="29"/>
    </row>
    <row r="36" spans="2:11" s="30" customFormat="1" ht="8.25" customHeight="1" x14ac:dyDescent="0.2">
      <c r="B36" s="13" t="s">
        <v>46</v>
      </c>
      <c r="C36" s="13">
        <v>2016</v>
      </c>
      <c r="D36" s="14">
        <f>' 2016'!G13/1000</f>
        <v>96.441009999999991</v>
      </c>
      <c r="E36" s="14">
        <f>' 2016'!H13/1000</f>
        <v>103.83453</v>
      </c>
      <c r="F36" s="14">
        <f t="shared" si="6"/>
        <v>200.27553999999998</v>
      </c>
      <c r="G36" s="15">
        <f>' 2016'!G13/' 2016'!K13*100</f>
        <v>8.5520009060556745</v>
      </c>
      <c r="H36" s="15">
        <f>' 2016'!H13/' 2016'!L13*100</f>
        <v>9.1208636156057601</v>
      </c>
      <c r="I36" s="15">
        <f>(' 2016'!G13+' 2016'!H13)/(' 2016'!K13+' 2016'!L13)*100</f>
        <v>8.8377787251492101</v>
      </c>
      <c r="J36" s="29"/>
      <c r="K36" s="29"/>
    </row>
    <row r="37" spans="2:11" s="30" customFormat="1" ht="8.25" customHeight="1" x14ac:dyDescent="0.2">
      <c r="B37" s="13" t="s">
        <v>47</v>
      </c>
      <c r="C37" s="13">
        <v>2016</v>
      </c>
      <c r="D37" s="14">
        <f>' 2016'!G14/1000</f>
        <v>37.959120000000006</v>
      </c>
      <c r="E37" s="14">
        <f>' 2016'!H14/1000</f>
        <v>50.489629999999998</v>
      </c>
      <c r="F37" s="14">
        <f t="shared" si="6"/>
        <v>88.448750000000004</v>
      </c>
      <c r="G37" s="15">
        <f>' 2016'!G14/' 2016'!K14*100</f>
        <v>5.3032939010692299</v>
      </c>
      <c r="H37" s="15">
        <f>' 2016'!H14/' 2016'!L14*100</f>
        <v>5.4756996019379063</v>
      </c>
      <c r="I37" s="15">
        <f>(' 2016'!G14+' 2016'!H14)/(' 2016'!K14+' 2016'!L14)*100</f>
        <v>5.4003549093800007</v>
      </c>
      <c r="J37" s="29"/>
      <c r="K37" s="29"/>
    </row>
    <row r="38" spans="2:11" s="34" customFormat="1" ht="8.25" customHeight="1" x14ac:dyDescent="0.2">
      <c r="B38" s="17" t="s">
        <v>7</v>
      </c>
      <c r="C38" s="17">
        <v>2016</v>
      </c>
      <c r="D38" s="31">
        <f>' 2016'!G15/1000</f>
        <v>294.66022999999996</v>
      </c>
      <c r="E38" s="31">
        <f>' 2016'!H15/1000</f>
        <v>301.26299</v>
      </c>
      <c r="F38" s="31">
        <f t="shared" si="6"/>
        <v>595.9232199999999</v>
      </c>
      <c r="G38" s="32">
        <f>' 2016'!G15/' 2016'!K15*100</f>
        <v>9.9593766853289623</v>
      </c>
      <c r="H38" s="32">
        <f>' 2016'!H15/' 2016'!L15*100</f>
        <v>9.6415614985949905</v>
      </c>
      <c r="I38" s="32">
        <f>(' 2016'!G15+' 2016'!H15)/(' 2016'!K15+' 2016'!L15)*100</f>
        <v>9.7961326204420125</v>
      </c>
      <c r="J38" s="33"/>
      <c r="K38" s="33"/>
    </row>
    <row r="39" spans="2:11" s="30" customFormat="1" ht="8.25" customHeight="1" x14ac:dyDescent="0.2">
      <c r="B39" s="13" t="s">
        <v>44</v>
      </c>
      <c r="C39" s="13">
        <v>2017</v>
      </c>
      <c r="D39" s="14">
        <f>' 2017'!G11/1000</f>
        <v>53.054550000000006</v>
      </c>
      <c r="E39" s="14">
        <f>' 2017'!H11/1000</f>
        <v>42.716800000000006</v>
      </c>
      <c r="F39" s="14">
        <f>E39+D39</f>
        <v>95.771350000000012</v>
      </c>
      <c r="G39" s="15">
        <f>' 2017'!G11/' 2017'!K11*100</f>
        <v>18.439419952897143</v>
      </c>
      <c r="H39" s="15">
        <f>' 2017'!H11/' 2017'!L11*100</f>
        <v>16.111910732120929</v>
      </c>
      <c r="I39" s="15">
        <f>(' 2017'!G11+' 2017'!H11)/(' 2017'!K11+' 2017'!L11)*100</f>
        <v>17.323234279124218</v>
      </c>
      <c r="J39" s="29"/>
      <c r="K39" s="29"/>
    </row>
    <row r="40" spans="2:11" s="30" customFormat="1" ht="8.25" customHeight="1" x14ac:dyDescent="0.2">
      <c r="B40" s="13" t="s">
        <v>45</v>
      </c>
      <c r="C40" s="13">
        <v>2017</v>
      </c>
      <c r="D40" s="14">
        <f>' 2017'!G12/1000</f>
        <v>144.42716000000001</v>
      </c>
      <c r="E40" s="14">
        <f>' 2017'!H12/1000</f>
        <v>137.24038000000002</v>
      </c>
      <c r="F40" s="14">
        <f t="shared" ref="F40:F43" si="7">E40+D40</f>
        <v>281.66754000000003</v>
      </c>
      <c r="G40" s="15">
        <f>' 2017'!G12/' 2017'!K12*100</f>
        <v>17.820437552845892</v>
      </c>
      <c r="H40" s="15">
        <f>' 2017'!H12/' 2017'!L12*100</f>
        <v>17.486430438862701</v>
      </c>
      <c r="I40" s="15">
        <f>(' 2017'!G12+' 2017'!H12)/(' 2017'!K12+' 2017'!L12)*100</f>
        <v>17.656115885108061</v>
      </c>
      <c r="J40" s="29"/>
      <c r="K40" s="29"/>
    </row>
    <row r="41" spans="2:11" s="30" customFormat="1" ht="8.25" customHeight="1" x14ac:dyDescent="0.2">
      <c r="B41" s="13" t="s">
        <v>46</v>
      </c>
      <c r="C41" s="13">
        <v>2017</v>
      </c>
      <c r="D41" s="14">
        <f>' 2017'!G13/1000</f>
        <v>110.92681</v>
      </c>
      <c r="E41" s="14">
        <f>' 2017'!H13/1000</f>
        <v>121.26992999999999</v>
      </c>
      <c r="F41" s="14">
        <f t="shared" si="7"/>
        <v>232.19673999999998</v>
      </c>
      <c r="G41" s="15">
        <f>' 2017'!G13/' 2017'!K13*100</f>
        <v>9.9407784816758706</v>
      </c>
      <c r="H41" s="15">
        <f>' 2017'!H13/' 2017'!L13*100</f>
        <v>10.773958080048111</v>
      </c>
      <c r="I41" s="15">
        <f>(' 2017'!G13+' 2017'!H13)/(' 2017'!K13+' 2017'!L13)*100</f>
        <v>10.359172452359093</v>
      </c>
      <c r="J41" s="29"/>
      <c r="K41" s="29"/>
    </row>
    <row r="42" spans="2:11" s="30" customFormat="1" ht="8.25" customHeight="1" x14ac:dyDescent="0.2">
      <c r="B42" s="13" t="s">
        <v>47</v>
      </c>
      <c r="C42" s="13">
        <v>2017</v>
      </c>
      <c r="D42" s="14">
        <f>' 2017'!G14/1000</f>
        <v>41.625620000000005</v>
      </c>
      <c r="E42" s="14">
        <f>' 2017'!H14/1000</f>
        <v>50.156440000000003</v>
      </c>
      <c r="F42" s="14">
        <f t="shared" si="7"/>
        <v>91.782060000000001</v>
      </c>
      <c r="G42" s="15">
        <f>' 2017'!G14/' 2017'!K14*100</f>
        <v>5.9378318761718667</v>
      </c>
      <c r="H42" s="15">
        <f>' 2017'!H14/' 2017'!L14*100</f>
        <v>5.7947360652354281</v>
      </c>
      <c r="I42" s="15">
        <f>(' 2017'!G14+' 2017'!H14)/(' 2017'!K14+' 2017'!L14)*100</f>
        <v>5.8587697312925808</v>
      </c>
      <c r="J42" s="29"/>
      <c r="K42" s="29"/>
    </row>
    <row r="43" spans="2:11" s="34" customFormat="1" ht="8.25" customHeight="1" x14ac:dyDescent="0.2">
      <c r="B43" s="17" t="s">
        <v>7</v>
      </c>
      <c r="C43" s="17">
        <v>2017</v>
      </c>
      <c r="D43" s="31">
        <f>' 2017'!G15/1000</f>
        <v>350.03414000000004</v>
      </c>
      <c r="E43" s="31">
        <f>' 2017'!H15/1000</f>
        <v>351.38353999999998</v>
      </c>
      <c r="F43" s="31">
        <f t="shared" si="7"/>
        <v>701.41768000000002</v>
      </c>
      <c r="G43" s="32">
        <f>' 2017'!G15/' 2017'!K15*100</f>
        <v>12.007694836952282</v>
      </c>
      <c r="H43" s="32">
        <f>' 2017'!H15/' 2017'!L15*100</f>
        <v>11.554486278898048</v>
      </c>
      <c r="I43" s="32">
        <f>(' 2017'!G15+' 2017'!H15)/(' 2017'!K15+' 2017'!L15)*100</f>
        <v>11.776296152756677</v>
      </c>
      <c r="J43" s="33"/>
      <c r="K43" s="33"/>
    </row>
    <row r="44" spans="2:11" s="30" customFormat="1" ht="8.25" customHeight="1" x14ac:dyDescent="0.2">
      <c r="B44" s="13" t="s">
        <v>44</v>
      </c>
      <c r="C44" s="13">
        <v>2018</v>
      </c>
      <c r="D44" s="14">
        <f>' 2018'!G11/1000</f>
        <v>47.080760000000005</v>
      </c>
      <c r="E44" s="14">
        <f>' 2018'!H11/1000</f>
        <v>42.174160000000001</v>
      </c>
      <c r="F44" s="14">
        <f>E44+D44</f>
        <v>89.254919999999998</v>
      </c>
      <c r="G44" s="15">
        <f>' 2018'!G11/' 2018'!K11*100</f>
        <v>16.781549632752697</v>
      </c>
      <c r="H44" s="15">
        <f>' 2018'!H11/' 2018'!L11*100</f>
        <v>16.316953944920296</v>
      </c>
      <c r="I44" s="15">
        <f>(' 2018'!G11+' 2018'!H11)/(' 2018'!K11+' 2018'!L11)*100</f>
        <v>16.558768505166249</v>
      </c>
      <c r="J44" s="29"/>
      <c r="K44" s="29"/>
    </row>
    <row r="45" spans="2:11" s="30" customFormat="1" ht="8.25" customHeight="1" x14ac:dyDescent="0.2">
      <c r="B45" s="13" t="s">
        <v>45</v>
      </c>
      <c r="C45" s="13">
        <v>2018</v>
      </c>
      <c r="D45" s="14">
        <f>' 2018'!G12/1000</f>
        <v>137.56186</v>
      </c>
      <c r="E45" s="14">
        <f>' 2018'!H12/1000</f>
        <v>133.2397</v>
      </c>
      <c r="F45" s="14">
        <f t="shared" ref="F45:F48" si="8">E45+D45</f>
        <v>270.80155999999999</v>
      </c>
      <c r="G45" s="15">
        <f>' 2018'!G12/' 2018'!K12*100</f>
        <v>17.241570946074667</v>
      </c>
      <c r="H45" s="15">
        <f>' 2018'!H12/' 2018'!L12*100</f>
        <v>17.123951133140565</v>
      </c>
      <c r="I45" s="15">
        <f>(' 2018'!G12+' 2018'!H12)/(' 2018'!K12+' 2018'!L12)*100</f>
        <v>17.183498438855164</v>
      </c>
      <c r="J45" s="29"/>
      <c r="K45" s="29"/>
    </row>
    <row r="46" spans="2:11" s="30" customFormat="1" ht="8.25" customHeight="1" x14ac:dyDescent="0.2">
      <c r="B46" s="13" t="s">
        <v>46</v>
      </c>
      <c r="C46" s="13">
        <v>2018</v>
      </c>
      <c r="D46" s="14">
        <f>' 2018'!G13/1000</f>
        <v>103.33179</v>
      </c>
      <c r="E46" s="14">
        <f>' 2018'!H13/1000</f>
        <v>114.24866</v>
      </c>
      <c r="F46" s="14">
        <f t="shared" si="8"/>
        <v>217.58044999999998</v>
      </c>
      <c r="G46" s="15">
        <f>' 2018'!G13/' 2018'!K13*100</f>
        <v>9.4200431598790022</v>
      </c>
      <c r="H46" s="15">
        <f>' 2018'!H13/' 2018'!L13*100</f>
        <v>10.257158554915771</v>
      </c>
      <c r="I46" s="15">
        <f>(' 2018'!G13+' 2018'!H13)/(' 2018'!K13+' 2018'!L13)*100</f>
        <v>9.8418019327751871</v>
      </c>
      <c r="J46" s="29"/>
      <c r="K46" s="29"/>
    </row>
    <row r="47" spans="2:11" s="30" customFormat="1" ht="8.25" customHeight="1" x14ac:dyDescent="0.2">
      <c r="B47" s="13" t="s">
        <v>47</v>
      </c>
      <c r="C47" s="13">
        <v>2018</v>
      </c>
      <c r="D47" s="14">
        <f>' 2018'!G14/1000</f>
        <v>40.9163</v>
      </c>
      <c r="E47" s="14">
        <f>' 2018'!H14/1000</f>
        <v>52.757599999999996</v>
      </c>
      <c r="F47" s="14">
        <f t="shared" si="8"/>
        <v>93.673900000000003</v>
      </c>
      <c r="G47" s="15">
        <f>' 2018'!G14/' 2018'!K14*100</f>
        <v>5.6662749446833898</v>
      </c>
      <c r="H47" s="15">
        <f>' 2018'!H14/' 2018'!L14*100</f>
        <v>5.9866551205358798</v>
      </c>
      <c r="I47" s="15">
        <f>(' 2018'!G14+' 2018'!H14)/(' 2018'!K14+' 2018'!L14)*100</f>
        <v>5.8423657024713487</v>
      </c>
      <c r="J47" s="29"/>
      <c r="K47" s="29"/>
    </row>
    <row r="48" spans="2:11" s="34" customFormat="1" ht="8.25" customHeight="1" x14ac:dyDescent="0.2">
      <c r="B48" s="17" t="s">
        <v>7</v>
      </c>
      <c r="C48" s="17">
        <v>2018</v>
      </c>
      <c r="D48" s="31">
        <f>' 2018'!G15/1000</f>
        <v>328.89071000000001</v>
      </c>
      <c r="E48" s="31">
        <f>' 2018'!H15/1000</f>
        <v>342.42012</v>
      </c>
      <c r="F48" s="31">
        <f t="shared" si="8"/>
        <v>671.31083000000001</v>
      </c>
      <c r="G48" s="32">
        <f>' 2018'!G15/' 2018'!K15*100</f>
        <v>11.351085731819232</v>
      </c>
      <c r="H48" s="32">
        <f>' 2018'!H15/' 2018'!L15*100</f>
        <v>11.294826375948235</v>
      </c>
      <c r="I48" s="32">
        <f>(' 2018'!G15+' 2018'!H15)/(' 2018'!K15+' 2018'!L15)*100</f>
        <v>11.322319285430122</v>
      </c>
      <c r="J48" s="33"/>
      <c r="K48" s="33"/>
    </row>
    <row r="49" spans="2:11" s="6" customFormat="1" ht="8.25" customHeight="1" x14ac:dyDescent="0.2">
      <c r="B49" s="80" t="s">
        <v>44</v>
      </c>
      <c r="C49" s="80">
        <v>2019</v>
      </c>
      <c r="D49" s="81">
        <f>' 2019'!G11/1000</f>
        <v>45.657209999999999</v>
      </c>
      <c r="E49" s="81">
        <f>' 2019'!H11/1000</f>
        <v>47.936019999999999</v>
      </c>
      <c r="F49" s="81">
        <f>E49+D49</f>
        <v>93.593230000000005</v>
      </c>
      <c r="G49" s="82">
        <f>' 2019'!G11/' 2019'!K11*100</f>
        <v>16.744907252997706</v>
      </c>
      <c r="H49" s="82">
        <f>' 2019'!H11/' 2019'!L11*100</f>
        <v>18.049068776728038</v>
      </c>
      <c r="I49" s="82">
        <f>(' 2019'!G11+' 2019'!H11)/(' 2019'!K11+' 2019'!L11)*100</f>
        <v>17.388415519852394</v>
      </c>
      <c r="J49" s="7"/>
      <c r="K49" s="7"/>
    </row>
    <row r="50" spans="2:11" s="6" customFormat="1" ht="8.25" customHeight="1" x14ac:dyDescent="0.2">
      <c r="B50" s="80" t="s">
        <v>45</v>
      </c>
      <c r="C50" s="80">
        <v>2019</v>
      </c>
      <c r="D50" s="81">
        <f>' 2019'!G12/1000</f>
        <v>137.26588000000001</v>
      </c>
      <c r="E50" s="81">
        <f>' 2019'!H12/1000</f>
        <v>128.84900999999999</v>
      </c>
      <c r="F50" s="81">
        <f t="shared" ref="F50:F53" si="9">E50+D50</f>
        <v>266.11489</v>
      </c>
      <c r="G50" s="82">
        <f>' 2019'!G12/' 2019'!K12*100</f>
        <v>17.006233497576577</v>
      </c>
      <c r="H50" s="82">
        <f>' 2019'!H12/' 2019'!L12*100</f>
        <v>16.473065850963444</v>
      </c>
      <c r="I50" s="82">
        <f>(' 2019'!G12+' 2019'!H12)/(' 2019'!K12+' 2019'!L12)*100</f>
        <v>16.743838060243601</v>
      </c>
      <c r="J50" s="7"/>
      <c r="K50" s="7"/>
    </row>
    <row r="51" spans="2:11" s="6" customFormat="1" ht="8.25" customHeight="1" x14ac:dyDescent="0.2">
      <c r="B51" s="80" t="s">
        <v>46</v>
      </c>
      <c r="C51" s="80">
        <v>2019</v>
      </c>
      <c r="D51" s="81">
        <f>' 2019'!G13/1000</f>
        <v>107.7658</v>
      </c>
      <c r="E51" s="81">
        <f>' 2019'!H13/1000</f>
        <v>115.80685000000001</v>
      </c>
      <c r="F51" s="81">
        <f t="shared" si="9"/>
        <v>223.57265000000001</v>
      </c>
      <c r="G51" s="82">
        <f>' 2019'!G13/' 2019'!K13*100</f>
        <v>9.8662317726120019</v>
      </c>
      <c r="H51" s="82">
        <f>' 2019'!H13/' 2019'!L13*100</f>
        <v>10.373193698698781</v>
      </c>
      <c r="I51" s="82">
        <f>(' 2019'!G13+' 2019'!H13)/(' 2019'!K13+' 2019'!L13)*100</f>
        <v>10.122482717074153</v>
      </c>
      <c r="J51" s="7"/>
      <c r="K51" s="7"/>
    </row>
    <row r="52" spans="2:11" s="6" customFormat="1" ht="8.25" customHeight="1" x14ac:dyDescent="0.2">
      <c r="B52" s="80" t="s">
        <v>47</v>
      </c>
      <c r="C52" s="80">
        <v>2019</v>
      </c>
      <c r="D52" s="81">
        <f>' 2019'!G14/1000</f>
        <v>44.276629999999997</v>
      </c>
      <c r="E52" s="81">
        <f>' 2019'!H14/1000</f>
        <v>56.083379999999998</v>
      </c>
      <c r="F52" s="81">
        <f t="shared" si="9"/>
        <v>100.36000999999999</v>
      </c>
      <c r="G52" s="82">
        <f>' 2019'!G14/' 2019'!K14*100</f>
        <v>6.1769622035587552</v>
      </c>
      <c r="H52" s="82">
        <f>' 2019'!H14/' 2019'!L14*100</f>
        <v>6.4387895782163893</v>
      </c>
      <c r="I52" s="82">
        <f>(' 2019'!G14+' 2019'!H14)/(' 2019'!K14+' 2019'!L14)*100</f>
        <v>6.3205911588617578</v>
      </c>
      <c r="J52" s="7"/>
      <c r="K52" s="7"/>
    </row>
    <row r="53" spans="2:11" s="6" customFormat="1" ht="8.25" customHeight="1" x14ac:dyDescent="0.2">
      <c r="B53" s="83" t="s">
        <v>7</v>
      </c>
      <c r="C53" s="83">
        <v>2019</v>
      </c>
      <c r="D53" s="84">
        <f>' 2019'!G15/1000</f>
        <v>334.96552000000003</v>
      </c>
      <c r="E53" s="84">
        <f>' 2019'!H15/1000</f>
        <v>348.67526000000004</v>
      </c>
      <c r="F53" s="84">
        <f t="shared" si="9"/>
        <v>683.64078000000006</v>
      </c>
      <c r="G53" s="85">
        <f>' 2019'!G15/' 2019'!K15*100</f>
        <v>11.594974270717092</v>
      </c>
      <c r="H53" s="85">
        <f>' 2019'!H15/' 2019'!L15*100</f>
        <v>11.487735548811754</v>
      </c>
      <c r="I53" s="85">
        <f>(' 2019'!G15+' 2019'!H15)/(' 2019'!K15+' 2019'!L15)*100</f>
        <v>11.540030642557959</v>
      </c>
      <c r="J53" s="7"/>
      <c r="K53" s="7"/>
    </row>
    <row r="54" spans="2:11" s="6" customFormat="1" ht="16.5" customHeight="1" x14ac:dyDescent="0.2">
      <c r="B54" s="16"/>
      <c r="C54" s="16"/>
      <c r="D54" s="18"/>
      <c r="E54" s="18"/>
      <c r="F54" s="18"/>
      <c r="G54" s="19"/>
      <c r="H54" s="19"/>
      <c r="I54" s="19"/>
      <c r="J54" s="7"/>
      <c r="K54" s="7"/>
    </row>
    <row r="55" spans="2:11" s="6" customFormat="1" ht="8.25" customHeight="1" x14ac:dyDescent="0.2">
      <c r="B55" s="20"/>
      <c r="C55" s="21"/>
      <c r="D55" s="22"/>
      <c r="E55" s="22"/>
      <c r="F55" s="22"/>
      <c r="G55" s="22"/>
      <c r="H55" s="22"/>
      <c r="I55" s="22"/>
      <c r="J55" s="7"/>
      <c r="K55" s="7"/>
    </row>
    <row r="56" spans="2:11" s="23" customFormat="1" ht="24.75" customHeight="1" x14ac:dyDescent="0.2">
      <c r="B56" s="43" t="s">
        <v>48</v>
      </c>
      <c r="C56" s="43"/>
      <c r="D56" s="43"/>
      <c r="E56" s="43"/>
      <c r="F56" s="43"/>
      <c r="G56" s="43"/>
      <c r="H56" s="43"/>
      <c r="I56" s="43"/>
      <c r="J56" s="43"/>
      <c r="K56" s="7"/>
    </row>
    <row r="57" spans="2:11" s="23" customFormat="1" ht="8.25" customHeight="1" x14ac:dyDescent="0.2">
      <c r="B57" s="25"/>
      <c r="C57" s="25"/>
      <c r="D57" s="26"/>
      <c r="E57" s="26"/>
      <c r="F57" s="26"/>
      <c r="G57" s="26"/>
      <c r="H57" s="26"/>
      <c r="I57" s="26"/>
      <c r="J57" s="26"/>
      <c r="K57" s="7"/>
    </row>
    <row r="58" spans="2:11" s="23" customFormat="1" ht="8.25" customHeight="1" x14ac:dyDescent="0.2">
      <c r="B58" s="27" t="s">
        <v>49</v>
      </c>
      <c r="C58" s="27"/>
      <c r="D58" s="26"/>
      <c r="E58" s="26"/>
      <c r="F58" s="26"/>
      <c r="G58" s="26"/>
      <c r="H58" s="26"/>
      <c r="I58" s="26"/>
      <c r="J58" s="26"/>
      <c r="K58" s="7"/>
    </row>
  </sheetData>
  <mergeCells count="9">
    <mergeCell ref="B56:J56"/>
    <mergeCell ref="B1:J1"/>
    <mergeCell ref="B2:J2"/>
    <mergeCell ref="B4:B7"/>
    <mergeCell ref="C4:C7"/>
    <mergeCell ref="D4:F4"/>
    <mergeCell ref="G4:I5"/>
    <mergeCell ref="D6:F7"/>
    <mergeCell ref="G7:I7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1702-8CFA-44E9-8D4F-AFB14A259526}">
  <dimension ref="A1:L17"/>
  <sheetViews>
    <sheetView workbookViewId="0">
      <selection sqref="A1:L1"/>
    </sheetView>
  </sheetViews>
  <sheetFormatPr baseColWidth="10" defaultRowHeight="12.75" x14ac:dyDescent="0.2"/>
  <sheetData>
    <row r="1" spans="1:12" ht="13.5" x14ac:dyDescent="0.25">
      <c r="A1" s="75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3" spans="1:12" x14ac:dyDescent="0.2">
      <c r="A3" s="77" t="s">
        <v>1</v>
      </c>
      <c r="B3" s="77"/>
      <c r="C3" s="68" t="s">
        <v>2</v>
      </c>
      <c r="D3" s="68"/>
      <c r="E3" s="68"/>
      <c r="F3" s="68"/>
      <c r="G3" s="68"/>
      <c r="H3" s="68"/>
      <c r="I3" s="68"/>
      <c r="J3" s="68"/>
      <c r="K3" s="68"/>
      <c r="L3" s="68"/>
    </row>
    <row r="4" spans="1:12" x14ac:dyDescent="0.2">
      <c r="A4" s="77"/>
      <c r="B4" s="77"/>
      <c r="C4" s="68" t="s">
        <v>3</v>
      </c>
      <c r="D4" s="68"/>
      <c r="E4" s="68"/>
      <c r="F4" s="68"/>
      <c r="G4" s="68"/>
      <c r="H4" s="68"/>
      <c r="I4" s="68"/>
      <c r="J4" s="68"/>
      <c r="K4" s="68"/>
      <c r="L4" s="68"/>
    </row>
    <row r="5" spans="1:12" x14ac:dyDescent="0.2">
      <c r="A5" s="77"/>
      <c r="B5" s="77"/>
      <c r="C5" s="78" t="s">
        <v>4</v>
      </c>
      <c r="D5" s="68"/>
      <c r="E5" s="68"/>
      <c r="F5" s="68"/>
      <c r="G5" s="78" t="s">
        <v>5</v>
      </c>
      <c r="H5" s="68"/>
      <c r="I5" s="68"/>
      <c r="J5" s="68"/>
      <c r="K5" s="68"/>
      <c r="L5" s="68"/>
    </row>
    <row r="6" spans="1:12" x14ac:dyDescent="0.2">
      <c r="A6" s="77"/>
      <c r="B6" s="77"/>
      <c r="C6" s="68" t="s">
        <v>50</v>
      </c>
      <c r="D6" s="68"/>
      <c r="E6" s="68"/>
      <c r="F6" s="68"/>
      <c r="G6" s="68" t="s">
        <v>50</v>
      </c>
      <c r="H6" s="68"/>
      <c r="I6" s="68"/>
      <c r="J6" s="68"/>
      <c r="K6" s="68"/>
      <c r="L6" s="68"/>
    </row>
    <row r="7" spans="1:12" x14ac:dyDescent="0.2">
      <c r="A7" s="77"/>
      <c r="B7" s="77"/>
      <c r="C7" s="79" t="s">
        <v>6</v>
      </c>
      <c r="D7" s="79"/>
      <c r="E7" s="68" t="s">
        <v>7</v>
      </c>
      <c r="F7" s="68"/>
      <c r="G7" s="79" t="s">
        <v>6</v>
      </c>
      <c r="H7" s="79"/>
      <c r="I7" s="79" t="s">
        <v>8</v>
      </c>
      <c r="J7" s="79"/>
      <c r="K7" s="68" t="s">
        <v>7</v>
      </c>
      <c r="L7" s="68"/>
    </row>
    <row r="8" spans="1:12" x14ac:dyDescent="0.2">
      <c r="A8" s="77"/>
      <c r="B8" s="77"/>
      <c r="C8" s="68" t="s">
        <v>9</v>
      </c>
      <c r="D8" s="68"/>
      <c r="E8" s="68" t="s">
        <v>9</v>
      </c>
      <c r="F8" s="68"/>
      <c r="G8" s="68" t="s">
        <v>9</v>
      </c>
      <c r="H8" s="68"/>
      <c r="I8" s="68" t="s">
        <v>9</v>
      </c>
      <c r="J8" s="68"/>
      <c r="K8" s="68" t="s">
        <v>9</v>
      </c>
      <c r="L8" s="68"/>
    </row>
    <row r="9" spans="1:12" x14ac:dyDescent="0.2">
      <c r="A9" s="77"/>
      <c r="B9" s="77"/>
      <c r="C9" s="69" t="s">
        <v>10</v>
      </c>
      <c r="D9" s="69" t="s">
        <v>11</v>
      </c>
      <c r="E9" s="69" t="s">
        <v>10</v>
      </c>
      <c r="F9" s="69" t="s">
        <v>11</v>
      </c>
      <c r="G9" s="69" t="s">
        <v>10</v>
      </c>
      <c r="H9" s="69" t="s">
        <v>11</v>
      </c>
      <c r="I9" s="69" t="s">
        <v>10</v>
      </c>
      <c r="J9" s="69" t="s">
        <v>11</v>
      </c>
      <c r="K9" s="69" t="s">
        <v>10</v>
      </c>
      <c r="L9" s="69" t="s">
        <v>11</v>
      </c>
    </row>
    <row r="10" spans="1:12" x14ac:dyDescent="0.2">
      <c r="A10" s="70" t="s">
        <v>12</v>
      </c>
      <c r="B10" s="70" t="s">
        <v>13</v>
      </c>
      <c r="C10" s="71" t="s">
        <v>1</v>
      </c>
      <c r="D10" s="71" t="s">
        <v>1</v>
      </c>
      <c r="E10" s="71" t="s">
        <v>1</v>
      </c>
      <c r="F10" s="71" t="s">
        <v>1</v>
      </c>
      <c r="G10" s="71" t="s">
        <v>1</v>
      </c>
      <c r="H10" s="71" t="s">
        <v>1</v>
      </c>
      <c r="I10" s="71" t="s">
        <v>1</v>
      </c>
      <c r="J10" s="71" t="s">
        <v>1</v>
      </c>
      <c r="K10" s="71" t="s">
        <v>1</v>
      </c>
      <c r="L10" s="71" t="s">
        <v>1</v>
      </c>
    </row>
    <row r="11" spans="1:12" x14ac:dyDescent="0.2">
      <c r="A11" s="72" t="s">
        <v>14</v>
      </c>
      <c r="B11" s="70" t="s">
        <v>15</v>
      </c>
      <c r="C11" s="73">
        <v>42660.5</v>
      </c>
      <c r="D11" s="73">
        <v>29064.57</v>
      </c>
      <c r="E11" s="73">
        <v>42660.5</v>
      </c>
      <c r="F11" s="73">
        <v>29064.57</v>
      </c>
      <c r="G11" s="73">
        <v>45657.21</v>
      </c>
      <c r="H11" s="73">
        <v>47936.02</v>
      </c>
      <c r="I11" s="73">
        <v>227006.05</v>
      </c>
      <c r="J11" s="73">
        <v>217651.20000000001</v>
      </c>
      <c r="K11" s="73">
        <v>272663.26</v>
      </c>
      <c r="L11" s="73">
        <v>265587.21999999997</v>
      </c>
    </row>
    <row r="12" spans="1:12" x14ac:dyDescent="0.2">
      <c r="A12" s="72" t="s">
        <v>16</v>
      </c>
      <c r="B12" s="70" t="s">
        <v>15</v>
      </c>
      <c r="C12" s="73">
        <v>163628.4</v>
      </c>
      <c r="D12" s="73">
        <v>134167</v>
      </c>
      <c r="E12" s="73">
        <v>163628.4</v>
      </c>
      <c r="F12" s="73">
        <v>134167</v>
      </c>
      <c r="G12" s="73">
        <v>137265.88</v>
      </c>
      <c r="H12" s="73">
        <v>128849.01</v>
      </c>
      <c r="I12" s="73">
        <v>669884.51</v>
      </c>
      <c r="J12" s="73">
        <v>653330.89</v>
      </c>
      <c r="K12" s="73">
        <v>807150.39</v>
      </c>
      <c r="L12" s="73">
        <v>782179.9</v>
      </c>
    </row>
    <row r="13" spans="1:12" x14ac:dyDescent="0.2">
      <c r="A13" s="72" t="s">
        <v>17</v>
      </c>
      <c r="B13" s="70" t="s">
        <v>15</v>
      </c>
      <c r="C13" s="73">
        <v>93328.46</v>
      </c>
      <c r="D13" s="73">
        <v>81865.3</v>
      </c>
      <c r="E13" s="73">
        <v>93328.46</v>
      </c>
      <c r="F13" s="73">
        <v>81865.3</v>
      </c>
      <c r="G13" s="73">
        <v>107765.8</v>
      </c>
      <c r="H13" s="73">
        <v>115806.85</v>
      </c>
      <c r="I13" s="73">
        <v>984503.29</v>
      </c>
      <c r="J13" s="73">
        <v>1000598.12</v>
      </c>
      <c r="K13" s="73">
        <v>1092269.0900000001</v>
      </c>
      <c r="L13" s="73">
        <v>1116404.97</v>
      </c>
    </row>
    <row r="14" spans="1:12" ht="25.5" x14ac:dyDescent="0.2">
      <c r="A14" s="74" t="s">
        <v>18</v>
      </c>
      <c r="B14" s="70" t="s">
        <v>15</v>
      </c>
      <c r="C14" s="73">
        <v>31259.53</v>
      </c>
      <c r="D14" s="73">
        <v>32628.18</v>
      </c>
      <c r="E14" s="73">
        <v>31259.53</v>
      </c>
      <c r="F14" s="73">
        <v>32628.18</v>
      </c>
      <c r="G14" s="73">
        <v>44276.63</v>
      </c>
      <c r="H14" s="73">
        <v>56083.38</v>
      </c>
      <c r="I14" s="73">
        <v>672526.05</v>
      </c>
      <c r="J14" s="73">
        <v>814940.27</v>
      </c>
      <c r="K14" s="73">
        <v>716802.67</v>
      </c>
      <c r="L14" s="73">
        <v>871023.65</v>
      </c>
    </row>
    <row r="15" spans="1:12" x14ac:dyDescent="0.2">
      <c r="A15" s="70" t="s">
        <v>7</v>
      </c>
      <c r="B15" s="70" t="s">
        <v>15</v>
      </c>
      <c r="C15" s="73">
        <v>330876.90000000002</v>
      </c>
      <c r="D15" s="73">
        <v>277725.06</v>
      </c>
      <c r="E15" s="73">
        <v>330876.90000000002</v>
      </c>
      <c r="F15" s="73">
        <v>277725.06</v>
      </c>
      <c r="G15" s="73">
        <v>334965.52</v>
      </c>
      <c r="H15" s="73">
        <v>348675.26</v>
      </c>
      <c r="I15" s="73">
        <v>2553919.89</v>
      </c>
      <c r="J15" s="73">
        <v>2686520.48</v>
      </c>
      <c r="K15" s="73">
        <v>2888885.41</v>
      </c>
      <c r="L15" s="73">
        <v>3035195.74</v>
      </c>
    </row>
    <row r="17" spans="1:12" x14ac:dyDescent="0.2">
      <c r="A17" s="76" t="s">
        <v>53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</row>
  </sheetData>
  <mergeCells count="19">
    <mergeCell ref="E8:F8"/>
    <mergeCell ref="G8:H8"/>
    <mergeCell ref="I8:J8"/>
    <mergeCell ref="K8:L8"/>
    <mergeCell ref="A1:L1"/>
    <mergeCell ref="A17:L17"/>
    <mergeCell ref="A3:B9"/>
    <mergeCell ref="C3:L3"/>
    <mergeCell ref="C4:L4"/>
    <mergeCell ref="C5:F5"/>
    <mergeCell ref="G5:L5"/>
    <mergeCell ref="C6:F6"/>
    <mergeCell ref="G6:L6"/>
    <mergeCell ref="C7:D7"/>
    <mergeCell ref="E7:F7"/>
    <mergeCell ref="G7:H7"/>
    <mergeCell ref="I7:J7"/>
    <mergeCell ref="K7:L7"/>
    <mergeCell ref="C8:D8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2"/>
  <dimension ref="B5:K21"/>
  <sheetViews>
    <sheetView workbookViewId="0"/>
  </sheetViews>
  <sheetFormatPr baseColWidth="10" defaultRowHeight="12.75" x14ac:dyDescent="0.2"/>
  <sheetData>
    <row r="5" spans="2:11" s="4" customFormat="1" ht="15" x14ac:dyDescent="0.2">
      <c r="B5" s="44" t="s">
        <v>34</v>
      </c>
      <c r="C5" s="44"/>
      <c r="D5" s="44"/>
      <c r="E5" s="44"/>
      <c r="F5" s="44"/>
      <c r="G5" s="44"/>
      <c r="H5" s="44"/>
      <c r="I5" s="44"/>
      <c r="J5" s="3"/>
    </row>
    <row r="6" spans="2:11" s="6" customFormat="1" x14ac:dyDescent="0.2">
      <c r="B6" s="45" t="s">
        <v>35</v>
      </c>
      <c r="C6" s="45"/>
      <c r="D6" s="45"/>
      <c r="E6" s="45"/>
      <c r="F6" s="45"/>
      <c r="G6" s="45"/>
      <c r="H6" s="45"/>
      <c r="I6" s="45"/>
      <c r="J6" s="5"/>
    </row>
    <row r="7" spans="2:11" s="6" customFormat="1" x14ac:dyDescent="0.2">
      <c r="B7" s="7"/>
      <c r="C7" s="7"/>
      <c r="D7" s="7"/>
      <c r="E7" s="7"/>
      <c r="F7" s="7"/>
      <c r="G7" s="7"/>
      <c r="H7" s="7"/>
      <c r="I7" s="7"/>
      <c r="J7" s="7"/>
    </row>
    <row r="8" spans="2:11" s="6" customFormat="1" x14ac:dyDescent="0.2">
      <c r="B8" s="46" t="s">
        <v>36</v>
      </c>
      <c r="C8" s="52" t="s">
        <v>38</v>
      </c>
      <c r="D8" s="52"/>
      <c r="E8" s="52"/>
      <c r="F8" s="53" t="s">
        <v>39</v>
      </c>
      <c r="G8" s="54"/>
      <c r="H8" s="54"/>
      <c r="I8" s="7"/>
      <c r="J8" s="7"/>
    </row>
    <row r="9" spans="2:11" s="6" customFormat="1" x14ac:dyDescent="0.2">
      <c r="B9" s="47"/>
      <c r="C9" s="8" t="s">
        <v>40</v>
      </c>
      <c r="D9" s="9" t="s">
        <v>41</v>
      </c>
      <c r="E9" s="10" t="s">
        <v>7</v>
      </c>
      <c r="F9" s="55"/>
      <c r="G9" s="56"/>
      <c r="H9" s="56"/>
      <c r="I9" s="7"/>
      <c r="J9" s="7"/>
    </row>
    <row r="10" spans="2:11" s="6" customFormat="1" x14ac:dyDescent="0.2">
      <c r="B10" s="47"/>
      <c r="C10" s="57">
        <v>1000</v>
      </c>
      <c r="D10" s="58"/>
      <c r="E10" s="58"/>
      <c r="F10" s="10" t="s">
        <v>42</v>
      </c>
      <c r="G10" s="9" t="s">
        <v>41</v>
      </c>
      <c r="H10" s="10" t="s">
        <v>7</v>
      </c>
      <c r="I10" s="7"/>
      <c r="J10" s="7"/>
    </row>
    <row r="11" spans="2:11" s="6" customFormat="1" x14ac:dyDescent="0.2">
      <c r="B11" s="48"/>
      <c r="C11" s="57"/>
      <c r="D11" s="58"/>
      <c r="E11" s="58"/>
      <c r="F11" s="59" t="s">
        <v>43</v>
      </c>
      <c r="G11" s="60"/>
      <c r="H11" s="60"/>
      <c r="I11" s="7"/>
      <c r="J11" s="7"/>
    </row>
    <row r="12" spans="2:11" s="6" customFormat="1" x14ac:dyDescent="0.2">
      <c r="B12" s="12">
        <v>1</v>
      </c>
      <c r="C12" s="12">
        <v>2</v>
      </c>
      <c r="D12" s="12">
        <v>3</v>
      </c>
      <c r="E12" s="12">
        <v>4</v>
      </c>
      <c r="F12" s="12">
        <v>5</v>
      </c>
      <c r="G12" s="12">
        <v>6</v>
      </c>
      <c r="H12" s="12">
        <v>7</v>
      </c>
      <c r="I12" s="12"/>
      <c r="J12" s="12"/>
      <c r="K12" s="12"/>
    </row>
    <row r="13" spans="2:11" s="6" customFormat="1" x14ac:dyDescent="0.2">
      <c r="B13" s="13" t="s">
        <v>44</v>
      </c>
      <c r="C13" s="14">
        <v>47.709710000000001</v>
      </c>
      <c r="D13" s="14">
        <v>37.034080000000003</v>
      </c>
      <c r="E13" s="14">
        <v>84.743790000000004</v>
      </c>
      <c r="F13" s="15">
        <v>16.581789469912316</v>
      </c>
      <c r="G13" s="15">
        <v>13.968503984526581</v>
      </c>
      <c r="H13" s="15">
        <v>15.32855627357142</v>
      </c>
      <c r="I13" s="7"/>
      <c r="J13" s="7"/>
    </row>
    <row r="14" spans="2:11" s="6" customFormat="1" x14ac:dyDescent="0.2">
      <c r="B14" s="13" t="s">
        <v>45</v>
      </c>
      <c r="C14" s="14">
        <v>122.48469</v>
      </c>
      <c r="D14" s="14">
        <v>116.49163</v>
      </c>
      <c r="E14" s="14">
        <v>238.97631999999999</v>
      </c>
      <c r="F14" s="15">
        <v>15.113021465801085</v>
      </c>
      <c r="G14" s="15">
        <v>14.842736406768411</v>
      </c>
      <c r="H14" s="15">
        <v>14.98004917327949</v>
      </c>
      <c r="I14" s="7"/>
      <c r="J14" s="7"/>
    </row>
    <row r="15" spans="2:11" s="6" customFormat="1" x14ac:dyDescent="0.2">
      <c r="B15" s="13" t="s">
        <v>46</v>
      </c>
      <c r="C15" s="14">
        <v>103.72224</v>
      </c>
      <c r="D15" s="14">
        <v>112.52544</v>
      </c>
      <c r="E15" s="14">
        <v>216.24768</v>
      </c>
      <c r="F15" s="15">
        <v>9.2951362385993086</v>
      </c>
      <c r="G15" s="15">
        <v>9.9960446820783861</v>
      </c>
      <c r="H15" s="15">
        <v>9.6471262403783449</v>
      </c>
      <c r="I15" s="7"/>
      <c r="J15" s="7"/>
    </row>
    <row r="16" spans="2:11" s="6" customFormat="1" x14ac:dyDescent="0.2">
      <c r="B16" s="13" t="s">
        <v>47</v>
      </c>
      <c r="C16" s="14">
        <v>42.482999999999997</v>
      </c>
      <c r="D16" s="14">
        <v>51.810209999999998</v>
      </c>
      <c r="E16" s="14">
        <v>94.293209999999988</v>
      </c>
      <c r="F16" s="15">
        <v>6.0601358393078444</v>
      </c>
      <c r="G16" s="15">
        <v>5.9858014730395785</v>
      </c>
      <c r="H16" s="15">
        <v>6.0190652139907828</v>
      </c>
      <c r="I16" s="7"/>
      <c r="J16" s="7"/>
    </row>
    <row r="17" spans="2:10" s="6" customFormat="1" x14ac:dyDescent="0.2">
      <c r="B17" s="16" t="s">
        <v>7</v>
      </c>
      <c r="C17" s="18">
        <v>316.39963</v>
      </c>
      <c r="D17" s="18">
        <v>317.86134999999996</v>
      </c>
      <c r="E17" s="18">
        <v>634.26098000000002</v>
      </c>
      <c r="F17" s="19">
        <v>10.853884719829363</v>
      </c>
      <c r="G17" s="19">
        <v>10.451783646879811</v>
      </c>
      <c r="H17" s="19">
        <v>10.64857660762228</v>
      </c>
      <c r="I17" s="7"/>
      <c r="J17" s="7"/>
    </row>
    <row r="18" spans="2:10" s="6" customFormat="1" x14ac:dyDescent="0.2">
      <c r="B18" s="20"/>
      <c r="C18" s="22"/>
      <c r="D18" s="22"/>
      <c r="E18" s="22"/>
      <c r="F18" s="22"/>
      <c r="G18" s="22"/>
      <c r="H18" s="22"/>
      <c r="I18" s="7"/>
      <c r="J18" s="7"/>
    </row>
    <row r="19" spans="2:10" s="23" customFormat="1" x14ac:dyDescent="0.2">
      <c r="B19" s="43" t="s">
        <v>48</v>
      </c>
      <c r="C19" s="43"/>
      <c r="D19" s="43"/>
      <c r="E19" s="43"/>
      <c r="F19" s="43"/>
      <c r="G19" s="43"/>
      <c r="H19" s="43"/>
      <c r="I19" s="43"/>
      <c r="J19" s="7"/>
    </row>
    <row r="20" spans="2:10" s="23" customFormat="1" x14ac:dyDescent="0.2">
      <c r="B20" s="24"/>
      <c r="C20" s="26"/>
      <c r="D20" s="26"/>
      <c r="E20" s="26"/>
      <c r="F20" s="26"/>
      <c r="G20" s="26"/>
      <c r="H20" s="26"/>
      <c r="I20" s="26"/>
      <c r="J20" s="7"/>
    </row>
    <row r="21" spans="2:10" s="23" customFormat="1" x14ac:dyDescent="0.2">
      <c r="B21" s="27" t="s">
        <v>49</v>
      </c>
      <c r="C21" s="26"/>
      <c r="D21" s="26"/>
      <c r="E21" s="26"/>
      <c r="F21" s="26"/>
      <c r="G21" s="26"/>
      <c r="H21" s="26"/>
      <c r="I21" s="26"/>
      <c r="J21" s="7"/>
    </row>
  </sheetData>
  <mergeCells count="8">
    <mergeCell ref="B19:I19"/>
    <mergeCell ref="B5:I5"/>
    <mergeCell ref="B6:I6"/>
    <mergeCell ref="B8:B11"/>
    <mergeCell ref="C8:E8"/>
    <mergeCell ref="F8:H9"/>
    <mergeCell ref="C10:E11"/>
    <mergeCell ref="F11:H1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L17"/>
  <sheetViews>
    <sheetView workbookViewId="0">
      <selection sqref="A1:L1"/>
    </sheetView>
  </sheetViews>
  <sheetFormatPr baseColWidth="10" defaultRowHeight="12" customHeight="1" x14ac:dyDescent="0.2"/>
  <cols>
    <col min="1" max="1" width="12.7109375" bestFit="1" customWidth="1"/>
    <col min="2" max="2" width="5.7109375" bestFit="1" customWidth="1"/>
    <col min="3" max="4" width="13.7109375" bestFit="1" customWidth="1"/>
    <col min="5" max="6" width="11.7109375" bestFit="1" customWidth="1"/>
    <col min="7" max="10" width="13.7109375" bestFit="1" customWidth="1"/>
    <col min="11" max="12" width="12.7109375" bestFit="1" customWidth="1"/>
  </cols>
  <sheetData>
    <row r="1" spans="1:12" ht="15.95" customHeight="1" x14ac:dyDescent="0.25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ht="12" customHeight="1" x14ac:dyDescent="0.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14.1" customHeight="1" x14ac:dyDescent="0.2">
      <c r="A3" s="65" t="s">
        <v>1</v>
      </c>
      <c r="B3" s="65"/>
      <c r="C3" s="61" t="s">
        <v>2</v>
      </c>
      <c r="D3" s="61"/>
      <c r="E3" s="61"/>
      <c r="F3" s="61"/>
      <c r="G3" s="61"/>
      <c r="H3" s="61"/>
      <c r="I3" s="61"/>
      <c r="J3" s="61"/>
      <c r="K3" s="61"/>
      <c r="L3" s="61"/>
    </row>
    <row r="4" spans="1:12" ht="14.1" customHeight="1" x14ac:dyDescent="0.2">
      <c r="A4" s="65"/>
      <c r="B4" s="65"/>
      <c r="C4" s="61" t="s">
        <v>3</v>
      </c>
      <c r="D4" s="61"/>
      <c r="E4" s="61"/>
      <c r="F4" s="61"/>
      <c r="G4" s="61"/>
      <c r="H4" s="61"/>
      <c r="I4" s="61"/>
      <c r="J4" s="61"/>
      <c r="K4" s="61"/>
      <c r="L4" s="61"/>
    </row>
    <row r="5" spans="1:12" ht="14.1" customHeight="1" x14ac:dyDescent="0.2">
      <c r="A5" s="65"/>
      <c r="B5" s="65"/>
      <c r="C5" s="66" t="s">
        <v>4</v>
      </c>
      <c r="D5" s="61"/>
      <c r="E5" s="61"/>
      <c r="F5" s="61"/>
      <c r="G5" s="66" t="s">
        <v>5</v>
      </c>
      <c r="H5" s="61"/>
      <c r="I5" s="61"/>
      <c r="J5" s="61"/>
      <c r="K5" s="61"/>
      <c r="L5" s="61"/>
    </row>
    <row r="6" spans="1:12" ht="14.1" customHeight="1" x14ac:dyDescent="0.2">
      <c r="A6" s="65"/>
      <c r="B6" s="65"/>
      <c r="C6" s="61" t="s">
        <v>50</v>
      </c>
      <c r="D6" s="61"/>
      <c r="E6" s="61"/>
      <c r="F6" s="61"/>
      <c r="G6" s="61" t="s">
        <v>50</v>
      </c>
      <c r="H6" s="61"/>
      <c r="I6" s="61"/>
      <c r="J6" s="61"/>
      <c r="K6" s="61"/>
      <c r="L6" s="61"/>
    </row>
    <row r="7" spans="1:12" ht="42.95" customHeight="1" x14ac:dyDescent="0.2">
      <c r="A7" s="65"/>
      <c r="B7" s="65"/>
      <c r="C7" s="67" t="s">
        <v>51</v>
      </c>
      <c r="D7" s="67"/>
      <c r="E7" s="61" t="s">
        <v>7</v>
      </c>
      <c r="F7" s="61"/>
      <c r="G7" s="67" t="s">
        <v>51</v>
      </c>
      <c r="H7" s="67"/>
      <c r="I7" s="67" t="s">
        <v>8</v>
      </c>
      <c r="J7" s="67"/>
      <c r="K7" s="61" t="s">
        <v>7</v>
      </c>
      <c r="L7" s="61"/>
    </row>
    <row r="8" spans="1:12" ht="14.1" customHeight="1" x14ac:dyDescent="0.2">
      <c r="A8" s="65"/>
      <c r="B8" s="65"/>
      <c r="C8" s="61" t="s">
        <v>9</v>
      </c>
      <c r="D8" s="61"/>
      <c r="E8" s="61" t="s">
        <v>9</v>
      </c>
      <c r="F8" s="61"/>
      <c r="G8" s="61" t="s">
        <v>9</v>
      </c>
      <c r="H8" s="61"/>
      <c r="I8" s="61" t="s">
        <v>9</v>
      </c>
      <c r="J8" s="61"/>
      <c r="K8" s="61" t="s">
        <v>9</v>
      </c>
      <c r="L8" s="61"/>
    </row>
    <row r="9" spans="1:12" ht="14.1" customHeight="1" x14ac:dyDescent="0.2">
      <c r="A9" s="65"/>
      <c r="B9" s="65"/>
      <c r="C9" s="36" t="s">
        <v>10</v>
      </c>
      <c r="D9" s="36" t="s">
        <v>11</v>
      </c>
      <c r="E9" s="36" t="s">
        <v>10</v>
      </c>
      <c r="F9" s="36" t="s">
        <v>11</v>
      </c>
      <c r="G9" s="36" t="s">
        <v>10</v>
      </c>
      <c r="H9" s="36" t="s">
        <v>11</v>
      </c>
      <c r="I9" s="36" t="s">
        <v>10</v>
      </c>
      <c r="J9" s="36" t="s">
        <v>11</v>
      </c>
      <c r="K9" s="36" t="s">
        <v>10</v>
      </c>
      <c r="L9" s="36" t="s">
        <v>11</v>
      </c>
    </row>
    <row r="10" spans="1:12" ht="14.1" customHeight="1" x14ac:dyDescent="0.2">
      <c r="A10" s="37" t="s">
        <v>12</v>
      </c>
      <c r="B10" s="37" t="s">
        <v>13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1</v>
      </c>
    </row>
    <row r="11" spans="1:12" ht="14.1" customHeight="1" x14ac:dyDescent="0.2">
      <c r="A11" s="38" t="s">
        <v>14</v>
      </c>
      <c r="B11" s="37" t="s">
        <v>15</v>
      </c>
      <c r="C11" s="2">
        <v>19766.650000000001</v>
      </c>
      <c r="D11" s="2">
        <v>19689.63</v>
      </c>
      <c r="E11" s="2">
        <v>19766.650000000001</v>
      </c>
      <c r="F11" s="2">
        <v>19689.63</v>
      </c>
      <c r="G11" s="42">
        <v>49395.95</v>
      </c>
      <c r="H11" s="2">
        <v>43413.77</v>
      </c>
      <c r="I11" s="2">
        <v>252262.08</v>
      </c>
      <c r="J11" s="2">
        <v>238520.61</v>
      </c>
      <c r="K11" s="42">
        <v>301658.03999999998</v>
      </c>
      <c r="L11" s="2">
        <v>281934.38</v>
      </c>
    </row>
    <row r="12" spans="1:12" ht="14.1" customHeight="1" x14ac:dyDescent="0.2">
      <c r="A12" s="38" t="s">
        <v>16</v>
      </c>
      <c r="B12" s="37" t="s">
        <v>15</v>
      </c>
      <c r="C12" s="2">
        <v>82229.23</v>
      </c>
      <c r="D12" s="2">
        <v>86748.47</v>
      </c>
      <c r="E12" s="2">
        <v>82229.23</v>
      </c>
      <c r="F12" s="2">
        <v>86748.47</v>
      </c>
      <c r="G12" s="2">
        <v>101923.83</v>
      </c>
      <c r="H12" s="2">
        <v>104175.31</v>
      </c>
      <c r="I12" s="2">
        <v>781591.05</v>
      </c>
      <c r="J12" s="2">
        <v>775992.51</v>
      </c>
      <c r="K12" s="2">
        <v>883514.88</v>
      </c>
      <c r="L12" s="2">
        <v>880167.82</v>
      </c>
    </row>
    <row r="13" spans="1:12" ht="14.1" customHeight="1" x14ac:dyDescent="0.2">
      <c r="A13" s="38" t="s">
        <v>17</v>
      </c>
      <c r="B13" s="37" t="s">
        <v>15</v>
      </c>
      <c r="C13" s="2">
        <v>58524.57</v>
      </c>
      <c r="D13" s="2">
        <v>57031.26</v>
      </c>
      <c r="E13" s="2">
        <v>58524.57</v>
      </c>
      <c r="F13" s="2">
        <v>57031.26</v>
      </c>
      <c r="G13" s="2">
        <v>86011.29</v>
      </c>
      <c r="H13" s="2">
        <v>96004.52</v>
      </c>
      <c r="I13" s="2">
        <v>968034.72</v>
      </c>
      <c r="J13" s="2">
        <v>960168.01</v>
      </c>
      <c r="K13" s="2">
        <v>1054046.01</v>
      </c>
      <c r="L13" s="2">
        <v>1056172.53</v>
      </c>
    </row>
    <row r="14" spans="1:12" ht="29.1" customHeight="1" x14ac:dyDescent="0.2">
      <c r="A14" s="39" t="s">
        <v>18</v>
      </c>
      <c r="B14" s="37" t="s">
        <v>15</v>
      </c>
      <c r="C14" s="2">
        <v>24499.62</v>
      </c>
      <c r="D14" s="2">
        <v>16136.75</v>
      </c>
      <c r="E14" s="2">
        <v>24499.62</v>
      </c>
      <c r="F14" s="2">
        <v>16136.75</v>
      </c>
      <c r="G14" s="2">
        <v>31317.98</v>
      </c>
      <c r="H14" s="2">
        <v>42319.46</v>
      </c>
      <c r="I14" s="2">
        <v>656896.67000000004</v>
      </c>
      <c r="J14" s="2">
        <v>877447.5</v>
      </c>
      <c r="K14" s="2">
        <v>688214.65</v>
      </c>
      <c r="L14" s="2">
        <v>919766.96</v>
      </c>
    </row>
    <row r="15" spans="1:12" ht="14.1" customHeight="1" x14ac:dyDescent="0.2">
      <c r="A15" s="37" t="s">
        <v>7</v>
      </c>
      <c r="B15" s="37" t="s">
        <v>15</v>
      </c>
      <c r="C15" s="2">
        <v>185020.06</v>
      </c>
      <c r="D15" s="2">
        <v>179606.11</v>
      </c>
      <c r="E15" s="2">
        <v>185020.06</v>
      </c>
      <c r="F15" s="2">
        <v>179606.11</v>
      </c>
      <c r="G15" s="2">
        <v>268649.05</v>
      </c>
      <c r="H15" s="2">
        <v>285913.06</v>
      </c>
      <c r="I15" s="2">
        <v>2658784.52</v>
      </c>
      <c r="J15" s="2">
        <v>2852128.63</v>
      </c>
      <c r="K15" s="2">
        <v>2927433.57</v>
      </c>
      <c r="L15" s="2">
        <v>3138041.69</v>
      </c>
    </row>
    <row r="17" spans="1:12" ht="14.1" customHeight="1" x14ac:dyDescent="0.2">
      <c r="A17" s="64" t="s">
        <v>19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</row>
  </sheetData>
  <mergeCells count="19">
    <mergeCell ref="C8:D8"/>
    <mergeCell ref="E8:F8"/>
    <mergeCell ref="G8:H8"/>
    <mergeCell ref="I8:J8"/>
    <mergeCell ref="K8:L8"/>
    <mergeCell ref="A1:L1"/>
    <mergeCell ref="A17:L17"/>
    <mergeCell ref="A3:B9"/>
    <mergeCell ref="C3:L3"/>
    <mergeCell ref="C4:L4"/>
    <mergeCell ref="C5:F5"/>
    <mergeCell ref="G5:L5"/>
    <mergeCell ref="C6:F6"/>
    <mergeCell ref="G6:L6"/>
    <mergeCell ref="C7:D7"/>
    <mergeCell ref="E7:F7"/>
    <mergeCell ref="G7:H7"/>
    <mergeCell ref="I7:J7"/>
    <mergeCell ref="K7:L7"/>
  </mergeCells>
  <pageMargins left="0.05" right="0.05" top="0.5" bottom="0.5" header="0" footer="0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L17"/>
  <sheetViews>
    <sheetView workbookViewId="0">
      <selection sqref="A1:L1"/>
    </sheetView>
  </sheetViews>
  <sheetFormatPr baseColWidth="10" defaultRowHeight="12" customHeight="1" x14ac:dyDescent="0.2"/>
  <cols>
    <col min="1" max="1" width="12.7109375" bestFit="1" customWidth="1"/>
    <col min="2" max="2" width="5.7109375" bestFit="1" customWidth="1"/>
    <col min="3" max="4" width="13.7109375" bestFit="1" customWidth="1"/>
    <col min="5" max="6" width="11.7109375" bestFit="1" customWidth="1"/>
    <col min="7" max="10" width="13.7109375" bestFit="1" customWidth="1"/>
    <col min="11" max="12" width="12.7109375" bestFit="1" customWidth="1"/>
  </cols>
  <sheetData>
    <row r="1" spans="1:12" ht="15.95" customHeight="1" x14ac:dyDescent="0.25">
      <c r="A1" s="62" t="s">
        <v>20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ht="12" customHeight="1" x14ac:dyDescent="0.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14.1" customHeight="1" x14ac:dyDescent="0.2">
      <c r="A3" s="65" t="s">
        <v>1</v>
      </c>
      <c r="B3" s="65"/>
      <c r="C3" s="61" t="s">
        <v>2</v>
      </c>
      <c r="D3" s="61"/>
      <c r="E3" s="61"/>
      <c r="F3" s="61"/>
      <c r="G3" s="61"/>
      <c r="H3" s="61"/>
      <c r="I3" s="61"/>
      <c r="J3" s="61"/>
      <c r="K3" s="61"/>
      <c r="L3" s="61"/>
    </row>
    <row r="4" spans="1:12" ht="14.1" customHeight="1" x14ac:dyDescent="0.2">
      <c r="A4" s="65"/>
      <c r="B4" s="65"/>
      <c r="C4" s="61" t="s">
        <v>3</v>
      </c>
      <c r="D4" s="61"/>
      <c r="E4" s="61"/>
      <c r="F4" s="61"/>
      <c r="G4" s="61"/>
      <c r="H4" s="61"/>
      <c r="I4" s="61"/>
      <c r="J4" s="61"/>
      <c r="K4" s="61"/>
      <c r="L4" s="61"/>
    </row>
    <row r="5" spans="1:12" ht="14.1" customHeight="1" x14ac:dyDescent="0.2">
      <c r="A5" s="65"/>
      <c r="B5" s="65"/>
      <c r="C5" s="66" t="s">
        <v>4</v>
      </c>
      <c r="D5" s="61"/>
      <c r="E5" s="61"/>
      <c r="F5" s="61"/>
      <c r="G5" s="66" t="s">
        <v>5</v>
      </c>
      <c r="H5" s="61"/>
      <c r="I5" s="61"/>
      <c r="J5" s="61"/>
      <c r="K5" s="61"/>
      <c r="L5" s="61"/>
    </row>
    <row r="6" spans="1:12" ht="14.1" customHeight="1" x14ac:dyDescent="0.2">
      <c r="A6" s="65"/>
      <c r="B6" s="65"/>
      <c r="C6" s="61" t="s">
        <v>50</v>
      </c>
      <c r="D6" s="61"/>
      <c r="E6" s="61"/>
      <c r="F6" s="61"/>
      <c r="G6" s="61" t="s">
        <v>50</v>
      </c>
      <c r="H6" s="61"/>
      <c r="I6" s="61"/>
      <c r="J6" s="61"/>
      <c r="K6" s="61"/>
      <c r="L6" s="61"/>
    </row>
    <row r="7" spans="1:12" ht="42.95" customHeight="1" x14ac:dyDescent="0.2">
      <c r="A7" s="65"/>
      <c r="B7" s="65"/>
      <c r="C7" s="67" t="s">
        <v>51</v>
      </c>
      <c r="D7" s="67"/>
      <c r="E7" s="61" t="s">
        <v>7</v>
      </c>
      <c r="F7" s="61"/>
      <c r="G7" s="67" t="s">
        <v>51</v>
      </c>
      <c r="H7" s="67"/>
      <c r="I7" s="67" t="s">
        <v>8</v>
      </c>
      <c r="J7" s="67"/>
      <c r="K7" s="61" t="s">
        <v>7</v>
      </c>
      <c r="L7" s="61"/>
    </row>
    <row r="8" spans="1:12" ht="14.1" customHeight="1" x14ac:dyDescent="0.2">
      <c r="A8" s="65"/>
      <c r="B8" s="65"/>
      <c r="C8" s="61" t="s">
        <v>9</v>
      </c>
      <c r="D8" s="61"/>
      <c r="E8" s="61" t="s">
        <v>9</v>
      </c>
      <c r="F8" s="61"/>
      <c r="G8" s="61" t="s">
        <v>9</v>
      </c>
      <c r="H8" s="61"/>
      <c r="I8" s="61" t="s">
        <v>9</v>
      </c>
      <c r="J8" s="61"/>
      <c r="K8" s="61" t="s">
        <v>9</v>
      </c>
      <c r="L8" s="61"/>
    </row>
    <row r="9" spans="1:12" ht="14.1" customHeight="1" x14ac:dyDescent="0.2">
      <c r="A9" s="65"/>
      <c r="B9" s="65"/>
      <c r="C9" s="36" t="s">
        <v>10</v>
      </c>
      <c r="D9" s="36" t="s">
        <v>11</v>
      </c>
      <c r="E9" s="36" t="s">
        <v>10</v>
      </c>
      <c r="F9" s="36" t="s">
        <v>11</v>
      </c>
      <c r="G9" s="36" t="s">
        <v>10</v>
      </c>
      <c r="H9" s="36" t="s">
        <v>11</v>
      </c>
      <c r="I9" s="36" t="s">
        <v>10</v>
      </c>
      <c r="J9" s="36" t="s">
        <v>11</v>
      </c>
      <c r="K9" s="36" t="s">
        <v>10</v>
      </c>
      <c r="L9" s="36" t="s">
        <v>11</v>
      </c>
    </row>
    <row r="10" spans="1:12" ht="14.1" customHeight="1" x14ac:dyDescent="0.2">
      <c r="A10" s="37" t="s">
        <v>12</v>
      </c>
      <c r="B10" s="37" t="s">
        <v>13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1</v>
      </c>
    </row>
    <row r="11" spans="1:12" ht="14.1" customHeight="1" x14ac:dyDescent="0.2">
      <c r="A11" s="38" t="s">
        <v>14</v>
      </c>
      <c r="B11" s="37" t="s">
        <v>15</v>
      </c>
      <c r="C11" s="2">
        <v>21662.71</v>
      </c>
      <c r="D11" s="2">
        <v>18427.439999999999</v>
      </c>
      <c r="E11" s="2">
        <v>21662.71</v>
      </c>
      <c r="F11" s="2">
        <v>18427.439999999999</v>
      </c>
      <c r="G11" s="2">
        <v>46041.52</v>
      </c>
      <c r="H11" s="2">
        <v>39716.99</v>
      </c>
      <c r="I11" s="2">
        <v>244808.75</v>
      </c>
      <c r="J11" s="2">
        <v>228816.54</v>
      </c>
      <c r="K11" s="2">
        <v>290850.27</v>
      </c>
      <c r="L11" s="2">
        <v>268533.53000000003</v>
      </c>
    </row>
    <row r="12" spans="1:12" ht="14.1" customHeight="1" x14ac:dyDescent="0.2">
      <c r="A12" s="38" t="s">
        <v>16</v>
      </c>
      <c r="B12" s="37" t="s">
        <v>15</v>
      </c>
      <c r="C12" s="2">
        <v>84437.26</v>
      </c>
      <c r="D12" s="2">
        <v>88156.31</v>
      </c>
      <c r="E12" s="2">
        <v>84437.26</v>
      </c>
      <c r="F12" s="2">
        <v>88156.31</v>
      </c>
      <c r="G12" s="2">
        <v>101174.34</v>
      </c>
      <c r="H12" s="2">
        <v>105360.62</v>
      </c>
      <c r="I12" s="2">
        <v>764371.05</v>
      </c>
      <c r="J12" s="2">
        <v>758509.84</v>
      </c>
      <c r="K12" s="2">
        <v>865545.4</v>
      </c>
      <c r="L12" s="2">
        <v>863870.46</v>
      </c>
    </row>
    <row r="13" spans="1:12" ht="14.1" customHeight="1" x14ac:dyDescent="0.2">
      <c r="A13" s="38" t="s">
        <v>17</v>
      </c>
      <c r="B13" s="37" t="s">
        <v>15</v>
      </c>
      <c r="C13" s="2">
        <v>61545.599999999999</v>
      </c>
      <c r="D13" s="2">
        <v>60794.53</v>
      </c>
      <c r="E13" s="2">
        <v>61545.599999999999</v>
      </c>
      <c r="F13" s="2">
        <v>60794.53</v>
      </c>
      <c r="G13" s="2">
        <v>93794.14</v>
      </c>
      <c r="H13" s="2">
        <v>98775.85</v>
      </c>
      <c r="I13" s="2">
        <v>987366.07</v>
      </c>
      <c r="J13" s="2">
        <v>975341.95</v>
      </c>
      <c r="K13" s="2">
        <v>1081160.21</v>
      </c>
      <c r="L13" s="2">
        <v>1074117.8</v>
      </c>
    </row>
    <row r="14" spans="1:12" ht="29.1" customHeight="1" x14ac:dyDescent="0.2">
      <c r="A14" s="39" t="s">
        <v>18</v>
      </c>
      <c r="B14" s="37" t="s">
        <v>15</v>
      </c>
      <c r="C14" s="2">
        <v>28004.47</v>
      </c>
      <c r="D14" s="2">
        <v>20220.21</v>
      </c>
      <c r="E14" s="2">
        <v>28004.47</v>
      </c>
      <c r="F14" s="2">
        <v>20220.21</v>
      </c>
      <c r="G14" s="2">
        <v>30689.88</v>
      </c>
      <c r="H14" s="2">
        <v>45083.24</v>
      </c>
      <c r="I14" s="2">
        <v>657021.05000000005</v>
      </c>
      <c r="J14" s="2">
        <v>875933.37</v>
      </c>
      <c r="K14" s="2">
        <v>687710.92</v>
      </c>
      <c r="L14" s="2">
        <v>921016.62</v>
      </c>
    </row>
    <row r="15" spans="1:12" ht="14.1" customHeight="1" x14ac:dyDescent="0.2">
      <c r="A15" s="37" t="s">
        <v>7</v>
      </c>
      <c r="B15" s="37" t="s">
        <v>15</v>
      </c>
      <c r="C15" s="2">
        <v>195650.03</v>
      </c>
      <c r="D15" s="2">
        <v>187598.48</v>
      </c>
      <c r="E15" s="2">
        <v>195650.03</v>
      </c>
      <c r="F15" s="2">
        <v>187598.48</v>
      </c>
      <c r="G15" s="2">
        <v>271699.88</v>
      </c>
      <c r="H15" s="2">
        <v>288936.7</v>
      </c>
      <c r="I15" s="2">
        <v>2653566.92</v>
      </c>
      <c r="J15" s="2">
        <v>2838601.71</v>
      </c>
      <c r="K15" s="2">
        <v>2925266.8</v>
      </c>
      <c r="L15" s="2">
        <v>3127538.41</v>
      </c>
    </row>
    <row r="17" spans="1:12" ht="14.1" customHeight="1" x14ac:dyDescent="0.2">
      <c r="A17" s="64" t="s">
        <v>21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</row>
  </sheetData>
  <mergeCells count="19">
    <mergeCell ref="C8:D8"/>
    <mergeCell ref="E8:F8"/>
    <mergeCell ref="G8:H8"/>
    <mergeCell ref="I8:J8"/>
    <mergeCell ref="K8:L8"/>
    <mergeCell ref="A1:L1"/>
    <mergeCell ref="A17:L17"/>
    <mergeCell ref="A3:B9"/>
    <mergeCell ref="C3:L3"/>
    <mergeCell ref="C4:L4"/>
    <mergeCell ref="C5:F5"/>
    <mergeCell ref="G5:L5"/>
    <mergeCell ref="C6:F6"/>
    <mergeCell ref="G6:L6"/>
    <mergeCell ref="C7:D7"/>
    <mergeCell ref="E7:F7"/>
    <mergeCell ref="G7:H7"/>
    <mergeCell ref="I7:J7"/>
    <mergeCell ref="K7:L7"/>
  </mergeCells>
  <pageMargins left="0.05" right="0.05" top="0.5" bottom="0.5" header="0" footer="0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L17"/>
  <sheetViews>
    <sheetView workbookViewId="0">
      <selection sqref="A1:L1"/>
    </sheetView>
  </sheetViews>
  <sheetFormatPr baseColWidth="10" defaultRowHeight="12" customHeight="1" x14ac:dyDescent="0.2"/>
  <cols>
    <col min="1" max="1" width="12.7109375" bestFit="1" customWidth="1"/>
    <col min="2" max="2" width="5.7109375" bestFit="1" customWidth="1"/>
    <col min="3" max="4" width="13.7109375" bestFit="1" customWidth="1"/>
    <col min="5" max="6" width="11.7109375" bestFit="1" customWidth="1"/>
    <col min="7" max="10" width="13.7109375" bestFit="1" customWidth="1"/>
    <col min="11" max="12" width="12.7109375" bestFit="1" customWidth="1"/>
  </cols>
  <sheetData>
    <row r="1" spans="1:12" ht="15.95" customHeight="1" x14ac:dyDescent="0.25">
      <c r="A1" s="62" t="s">
        <v>22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ht="12" customHeight="1" x14ac:dyDescent="0.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14.1" customHeight="1" x14ac:dyDescent="0.2">
      <c r="A3" s="65" t="s">
        <v>1</v>
      </c>
      <c r="B3" s="65"/>
      <c r="C3" s="61" t="s">
        <v>2</v>
      </c>
      <c r="D3" s="61"/>
      <c r="E3" s="61"/>
      <c r="F3" s="61"/>
      <c r="G3" s="61"/>
      <c r="H3" s="61"/>
      <c r="I3" s="61"/>
      <c r="J3" s="61"/>
      <c r="K3" s="61"/>
      <c r="L3" s="61"/>
    </row>
    <row r="4" spans="1:12" ht="14.1" customHeight="1" x14ac:dyDescent="0.2">
      <c r="A4" s="65"/>
      <c r="B4" s="65"/>
      <c r="C4" s="61" t="s">
        <v>3</v>
      </c>
      <c r="D4" s="61"/>
      <c r="E4" s="61"/>
      <c r="F4" s="61"/>
      <c r="G4" s="61"/>
      <c r="H4" s="61"/>
      <c r="I4" s="61"/>
      <c r="J4" s="61"/>
      <c r="K4" s="61"/>
      <c r="L4" s="61"/>
    </row>
    <row r="5" spans="1:12" ht="14.1" customHeight="1" x14ac:dyDescent="0.2">
      <c r="A5" s="65"/>
      <c r="B5" s="65"/>
      <c r="C5" s="66" t="s">
        <v>4</v>
      </c>
      <c r="D5" s="61"/>
      <c r="E5" s="61"/>
      <c r="F5" s="61"/>
      <c r="G5" s="66" t="s">
        <v>5</v>
      </c>
      <c r="H5" s="61"/>
      <c r="I5" s="61"/>
      <c r="J5" s="61"/>
      <c r="K5" s="61"/>
      <c r="L5" s="61"/>
    </row>
    <row r="6" spans="1:12" ht="14.1" customHeight="1" x14ac:dyDescent="0.2">
      <c r="A6" s="65"/>
      <c r="B6" s="65"/>
      <c r="C6" s="61" t="s">
        <v>50</v>
      </c>
      <c r="D6" s="61"/>
      <c r="E6" s="61"/>
      <c r="F6" s="61"/>
      <c r="G6" s="61" t="s">
        <v>50</v>
      </c>
      <c r="H6" s="61"/>
      <c r="I6" s="61"/>
      <c r="J6" s="61"/>
      <c r="K6" s="61"/>
      <c r="L6" s="61"/>
    </row>
    <row r="7" spans="1:12" ht="42.95" customHeight="1" x14ac:dyDescent="0.2">
      <c r="A7" s="65"/>
      <c r="B7" s="65"/>
      <c r="C7" s="67" t="s">
        <v>51</v>
      </c>
      <c r="D7" s="67"/>
      <c r="E7" s="61" t="s">
        <v>7</v>
      </c>
      <c r="F7" s="61"/>
      <c r="G7" s="67" t="s">
        <v>51</v>
      </c>
      <c r="H7" s="67"/>
      <c r="I7" s="67" t="s">
        <v>8</v>
      </c>
      <c r="J7" s="67"/>
      <c r="K7" s="61" t="s">
        <v>7</v>
      </c>
      <c r="L7" s="61"/>
    </row>
    <row r="8" spans="1:12" ht="14.1" customHeight="1" x14ac:dyDescent="0.2">
      <c r="A8" s="65"/>
      <c r="B8" s="65"/>
      <c r="C8" s="61" t="s">
        <v>9</v>
      </c>
      <c r="D8" s="61"/>
      <c r="E8" s="61" t="s">
        <v>9</v>
      </c>
      <c r="F8" s="61"/>
      <c r="G8" s="61" t="s">
        <v>9</v>
      </c>
      <c r="H8" s="61"/>
      <c r="I8" s="61" t="s">
        <v>9</v>
      </c>
      <c r="J8" s="61"/>
      <c r="K8" s="61" t="s">
        <v>9</v>
      </c>
      <c r="L8" s="61"/>
    </row>
    <row r="9" spans="1:12" ht="14.1" customHeight="1" x14ac:dyDescent="0.2">
      <c r="A9" s="65"/>
      <c r="B9" s="65"/>
      <c r="C9" s="36" t="s">
        <v>10</v>
      </c>
      <c r="D9" s="36" t="s">
        <v>11</v>
      </c>
      <c r="E9" s="36" t="s">
        <v>10</v>
      </c>
      <c r="F9" s="36" t="s">
        <v>11</v>
      </c>
      <c r="G9" s="36" t="s">
        <v>10</v>
      </c>
      <c r="H9" s="36" t="s">
        <v>11</v>
      </c>
      <c r="I9" s="36" t="s">
        <v>10</v>
      </c>
      <c r="J9" s="36" t="s">
        <v>11</v>
      </c>
      <c r="K9" s="36" t="s">
        <v>10</v>
      </c>
      <c r="L9" s="36" t="s">
        <v>11</v>
      </c>
    </row>
    <row r="10" spans="1:12" ht="14.1" customHeight="1" x14ac:dyDescent="0.2">
      <c r="A10" s="37" t="s">
        <v>12</v>
      </c>
      <c r="B10" s="37" t="s">
        <v>13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1</v>
      </c>
    </row>
    <row r="11" spans="1:12" ht="14.1" customHeight="1" x14ac:dyDescent="0.2">
      <c r="A11" s="38" t="s">
        <v>14</v>
      </c>
      <c r="B11" s="37" t="s">
        <v>15</v>
      </c>
      <c r="C11" s="2">
        <v>20751.46</v>
      </c>
      <c r="D11" s="2">
        <v>19619.330000000002</v>
      </c>
      <c r="E11" s="2">
        <v>20751.46</v>
      </c>
      <c r="F11" s="2">
        <v>19619.330000000002</v>
      </c>
      <c r="G11" s="2">
        <v>43561.42</v>
      </c>
      <c r="H11" s="2">
        <v>42883.63</v>
      </c>
      <c r="I11" s="2">
        <v>239118.11</v>
      </c>
      <c r="J11" s="2">
        <v>224744.35</v>
      </c>
      <c r="K11" s="2">
        <v>282679.53000000003</v>
      </c>
      <c r="L11" s="2">
        <v>267627.99</v>
      </c>
    </row>
    <row r="12" spans="1:12" ht="14.1" customHeight="1" x14ac:dyDescent="0.2">
      <c r="A12" s="38" t="s">
        <v>16</v>
      </c>
      <c r="B12" s="37" t="s">
        <v>15</v>
      </c>
      <c r="C12" s="2">
        <v>91083.48</v>
      </c>
      <c r="D12" s="2">
        <v>93078.85</v>
      </c>
      <c r="E12" s="2">
        <v>91083.48</v>
      </c>
      <c r="F12" s="2">
        <v>93078.85</v>
      </c>
      <c r="G12" s="2">
        <v>109297.98</v>
      </c>
      <c r="H12" s="2">
        <v>106544.49</v>
      </c>
      <c r="I12" s="2">
        <v>748355.21</v>
      </c>
      <c r="J12" s="2">
        <v>735425.69</v>
      </c>
      <c r="K12" s="2">
        <v>857653.18</v>
      </c>
      <c r="L12" s="2">
        <v>841970.18</v>
      </c>
    </row>
    <row r="13" spans="1:12" ht="14.1" customHeight="1" x14ac:dyDescent="0.2">
      <c r="A13" s="38" t="s">
        <v>17</v>
      </c>
      <c r="B13" s="37" t="s">
        <v>15</v>
      </c>
      <c r="C13" s="2">
        <v>68503.8</v>
      </c>
      <c r="D13" s="2">
        <v>64308.27</v>
      </c>
      <c r="E13" s="2">
        <v>68503.8</v>
      </c>
      <c r="F13" s="2">
        <v>64308.27</v>
      </c>
      <c r="G13" s="2">
        <v>95905.46</v>
      </c>
      <c r="H13" s="2">
        <v>100406.27</v>
      </c>
      <c r="I13" s="2">
        <v>984760.97</v>
      </c>
      <c r="J13" s="2">
        <v>994993.09</v>
      </c>
      <c r="K13" s="2">
        <v>1080666.43</v>
      </c>
      <c r="L13" s="2">
        <v>1095399.3600000001</v>
      </c>
    </row>
    <row r="14" spans="1:12" ht="29.1" customHeight="1" x14ac:dyDescent="0.2">
      <c r="A14" s="39" t="s">
        <v>18</v>
      </c>
      <c r="B14" s="37" t="s">
        <v>15</v>
      </c>
      <c r="C14" s="2">
        <v>29668.75</v>
      </c>
      <c r="D14" s="2">
        <v>20890.5</v>
      </c>
      <c r="E14" s="2">
        <v>29668.75</v>
      </c>
      <c r="F14" s="2">
        <v>20890.5</v>
      </c>
      <c r="G14" s="2">
        <v>32456.25</v>
      </c>
      <c r="H14" s="2">
        <v>46073.46</v>
      </c>
      <c r="I14" s="2">
        <v>676282.77</v>
      </c>
      <c r="J14" s="2">
        <v>878627.3</v>
      </c>
      <c r="K14" s="2">
        <v>708739.03</v>
      </c>
      <c r="L14" s="2">
        <v>924700.76</v>
      </c>
    </row>
    <row r="15" spans="1:12" ht="14.1" customHeight="1" x14ac:dyDescent="0.2">
      <c r="A15" s="37" t="s">
        <v>7</v>
      </c>
      <c r="B15" s="37" t="s">
        <v>15</v>
      </c>
      <c r="C15" s="2">
        <v>210007.5</v>
      </c>
      <c r="D15" s="2">
        <v>197896.95</v>
      </c>
      <c r="E15" s="2">
        <v>210007.5</v>
      </c>
      <c r="F15" s="2">
        <v>197896.95</v>
      </c>
      <c r="G15" s="2">
        <v>281221.11</v>
      </c>
      <c r="H15" s="2">
        <v>295907.86</v>
      </c>
      <c r="I15" s="2">
        <v>2648517.06</v>
      </c>
      <c r="J15" s="2">
        <v>2833790.43</v>
      </c>
      <c r="K15" s="2">
        <v>2929738.17</v>
      </c>
      <c r="L15" s="2">
        <v>3129698.29</v>
      </c>
    </row>
    <row r="17" spans="1:12" ht="14.1" customHeight="1" x14ac:dyDescent="0.2">
      <c r="A17" s="64" t="s">
        <v>23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</row>
  </sheetData>
  <mergeCells count="19">
    <mergeCell ref="C8:D8"/>
    <mergeCell ref="E8:F8"/>
    <mergeCell ref="G8:H8"/>
    <mergeCell ref="I8:J8"/>
    <mergeCell ref="K8:L8"/>
    <mergeCell ref="A1:L1"/>
    <mergeCell ref="A17:L17"/>
    <mergeCell ref="A3:B9"/>
    <mergeCell ref="C3:L3"/>
    <mergeCell ref="C4:L4"/>
    <mergeCell ref="C5:F5"/>
    <mergeCell ref="G5:L5"/>
    <mergeCell ref="C6:F6"/>
    <mergeCell ref="G6:L6"/>
    <mergeCell ref="C7:D7"/>
    <mergeCell ref="E7:F7"/>
    <mergeCell ref="G7:H7"/>
    <mergeCell ref="I7:J7"/>
    <mergeCell ref="K7:L7"/>
  </mergeCells>
  <pageMargins left="0.05" right="0.05" top="0.5" bottom="0.5" header="0" footer="0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L17"/>
  <sheetViews>
    <sheetView workbookViewId="0">
      <selection sqref="A1:L1"/>
    </sheetView>
  </sheetViews>
  <sheetFormatPr baseColWidth="10" defaultRowHeight="12" customHeight="1" x14ac:dyDescent="0.2"/>
  <cols>
    <col min="1" max="1" width="12.7109375" bestFit="1" customWidth="1"/>
    <col min="2" max="2" width="5.7109375" bestFit="1" customWidth="1"/>
    <col min="3" max="4" width="13.7109375" bestFit="1" customWidth="1"/>
    <col min="5" max="6" width="11.7109375" bestFit="1" customWidth="1"/>
    <col min="7" max="10" width="13.7109375" bestFit="1" customWidth="1"/>
    <col min="11" max="12" width="12.7109375" bestFit="1" customWidth="1"/>
  </cols>
  <sheetData>
    <row r="1" spans="1:12" ht="15.95" customHeight="1" x14ac:dyDescent="0.25">
      <c r="A1" s="62" t="s">
        <v>24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ht="12" customHeight="1" x14ac:dyDescent="0.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14.1" customHeight="1" x14ac:dyDescent="0.2">
      <c r="A3" s="65" t="s">
        <v>1</v>
      </c>
      <c r="B3" s="65"/>
      <c r="C3" s="61" t="s">
        <v>2</v>
      </c>
      <c r="D3" s="61"/>
      <c r="E3" s="61"/>
      <c r="F3" s="61"/>
      <c r="G3" s="61"/>
      <c r="H3" s="61"/>
      <c r="I3" s="61"/>
      <c r="J3" s="61"/>
      <c r="K3" s="61"/>
      <c r="L3" s="61"/>
    </row>
    <row r="4" spans="1:12" ht="14.1" customHeight="1" x14ac:dyDescent="0.2">
      <c r="A4" s="65"/>
      <c r="B4" s="65"/>
      <c r="C4" s="61" t="s">
        <v>3</v>
      </c>
      <c r="D4" s="61"/>
      <c r="E4" s="61"/>
      <c r="F4" s="61"/>
      <c r="G4" s="61"/>
      <c r="H4" s="61"/>
      <c r="I4" s="61"/>
      <c r="J4" s="61"/>
      <c r="K4" s="61"/>
      <c r="L4" s="61"/>
    </row>
    <row r="5" spans="1:12" ht="14.1" customHeight="1" x14ac:dyDescent="0.2">
      <c r="A5" s="65"/>
      <c r="B5" s="65"/>
      <c r="C5" s="66" t="s">
        <v>4</v>
      </c>
      <c r="D5" s="61"/>
      <c r="E5" s="61"/>
      <c r="F5" s="61"/>
      <c r="G5" s="66" t="s">
        <v>5</v>
      </c>
      <c r="H5" s="61"/>
      <c r="I5" s="61"/>
      <c r="J5" s="61"/>
      <c r="K5" s="61"/>
      <c r="L5" s="61"/>
    </row>
    <row r="6" spans="1:12" ht="14.1" customHeight="1" x14ac:dyDescent="0.2">
      <c r="A6" s="65"/>
      <c r="B6" s="65"/>
      <c r="C6" s="61" t="s">
        <v>50</v>
      </c>
      <c r="D6" s="61"/>
      <c r="E6" s="61"/>
      <c r="F6" s="61"/>
      <c r="G6" s="61" t="s">
        <v>50</v>
      </c>
      <c r="H6" s="61"/>
      <c r="I6" s="61"/>
      <c r="J6" s="61"/>
      <c r="K6" s="61"/>
      <c r="L6" s="61"/>
    </row>
    <row r="7" spans="1:12" ht="42.95" customHeight="1" x14ac:dyDescent="0.2">
      <c r="A7" s="65"/>
      <c r="B7" s="65"/>
      <c r="C7" s="67" t="s">
        <v>51</v>
      </c>
      <c r="D7" s="67"/>
      <c r="E7" s="61" t="s">
        <v>7</v>
      </c>
      <c r="F7" s="61"/>
      <c r="G7" s="67" t="s">
        <v>51</v>
      </c>
      <c r="H7" s="67"/>
      <c r="I7" s="67" t="s">
        <v>8</v>
      </c>
      <c r="J7" s="67"/>
      <c r="K7" s="61" t="s">
        <v>7</v>
      </c>
      <c r="L7" s="61"/>
    </row>
    <row r="8" spans="1:12" ht="14.1" customHeight="1" x14ac:dyDescent="0.2">
      <c r="A8" s="65"/>
      <c r="B8" s="65"/>
      <c r="C8" s="61" t="s">
        <v>9</v>
      </c>
      <c r="D8" s="61"/>
      <c r="E8" s="61" t="s">
        <v>9</v>
      </c>
      <c r="F8" s="61"/>
      <c r="G8" s="61" t="s">
        <v>9</v>
      </c>
      <c r="H8" s="61"/>
      <c r="I8" s="61" t="s">
        <v>9</v>
      </c>
      <c r="J8" s="61"/>
      <c r="K8" s="61" t="s">
        <v>9</v>
      </c>
      <c r="L8" s="61"/>
    </row>
    <row r="9" spans="1:12" ht="14.1" customHeight="1" x14ac:dyDescent="0.2">
      <c r="A9" s="65"/>
      <c r="B9" s="65"/>
      <c r="C9" s="36" t="s">
        <v>10</v>
      </c>
      <c r="D9" s="36" t="s">
        <v>11</v>
      </c>
      <c r="E9" s="36" t="s">
        <v>10</v>
      </c>
      <c r="F9" s="36" t="s">
        <v>11</v>
      </c>
      <c r="G9" s="36" t="s">
        <v>10</v>
      </c>
      <c r="H9" s="36" t="s">
        <v>11</v>
      </c>
      <c r="I9" s="36" t="s">
        <v>10</v>
      </c>
      <c r="J9" s="36" t="s">
        <v>11</v>
      </c>
      <c r="K9" s="36" t="s">
        <v>10</v>
      </c>
      <c r="L9" s="36" t="s">
        <v>11</v>
      </c>
    </row>
    <row r="10" spans="1:12" ht="14.1" customHeight="1" x14ac:dyDescent="0.2">
      <c r="A10" s="37" t="s">
        <v>12</v>
      </c>
      <c r="B10" s="37" t="s">
        <v>13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1</v>
      </c>
    </row>
    <row r="11" spans="1:12" ht="14.1" customHeight="1" x14ac:dyDescent="0.2">
      <c r="A11" s="38" t="s">
        <v>14</v>
      </c>
      <c r="B11" s="37" t="s">
        <v>15</v>
      </c>
      <c r="C11" s="2">
        <v>24804.92</v>
      </c>
      <c r="D11" s="2">
        <v>22012.81</v>
      </c>
      <c r="E11" s="2">
        <v>24804.92</v>
      </c>
      <c r="F11" s="2">
        <v>22012.81</v>
      </c>
      <c r="G11" s="2">
        <v>36484.699999999997</v>
      </c>
      <c r="H11" s="2">
        <v>37825.53</v>
      </c>
      <c r="I11" s="2">
        <v>245177.19</v>
      </c>
      <c r="J11" s="2">
        <v>225511.89</v>
      </c>
      <c r="K11" s="2">
        <v>281661.89</v>
      </c>
      <c r="L11" s="2">
        <v>263337.42</v>
      </c>
    </row>
    <row r="12" spans="1:12" ht="14.1" customHeight="1" x14ac:dyDescent="0.2">
      <c r="A12" s="38" t="s">
        <v>16</v>
      </c>
      <c r="B12" s="37" t="s">
        <v>15</v>
      </c>
      <c r="C12" s="2">
        <v>95286.19</v>
      </c>
      <c r="D12" s="2">
        <v>94942.26</v>
      </c>
      <c r="E12" s="2">
        <v>95286.19</v>
      </c>
      <c r="F12" s="2">
        <v>94942.26</v>
      </c>
      <c r="G12" s="2">
        <v>107875.08</v>
      </c>
      <c r="H12" s="2">
        <v>109114.68</v>
      </c>
      <c r="I12" s="2">
        <v>738801.82</v>
      </c>
      <c r="J12" s="2">
        <v>720577.67</v>
      </c>
      <c r="K12" s="2">
        <v>846676.9</v>
      </c>
      <c r="L12" s="2">
        <v>829692.35</v>
      </c>
    </row>
    <row r="13" spans="1:12" ht="14.1" customHeight="1" x14ac:dyDescent="0.2">
      <c r="A13" s="38" t="s">
        <v>17</v>
      </c>
      <c r="B13" s="37" t="s">
        <v>15</v>
      </c>
      <c r="C13" s="2">
        <v>68601.48</v>
      </c>
      <c r="D13" s="2">
        <v>65775.89</v>
      </c>
      <c r="E13" s="2">
        <v>68601.48</v>
      </c>
      <c r="F13" s="2">
        <v>65775.89</v>
      </c>
      <c r="G13" s="2">
        <v>93629.41</v>
      </c>
      <c r="H13" s="2">
        <v>99105.48</v>
      </c>
      <c r="I13" s="2">
        <v>994622.02</v>
      </c>
      <c r="J13" s="2">
        <v>1001313.65</v>
      </c>
      <c r="K13" s="2">
        <v>1088251.43</v>
      </c>
      <c r="L13" s="2">
        <v>1100419.1299999999</v>
      </c>
    </row>
    <row r="14" spans="1:12" ht="29.1" customHeight="1" x14ac:dyDescent="0.2">
      <c r="A14" s="39" t="s">
        <v>18</v>
      </c>
      <c r="B14" s="37" t="s">
        <v>15</v>
      </c>
      <c r="C14" s="2">
        <v>29727.55</v>
      </c>
      <c r="D14" s="2">
        <v>25446.94</v>
      </c>
      <c r="E14" s="2">
        <v>29727.55</v>
      </c>
      <c r="F14" s="2">
        <v>25446.94</v>
      </c>
      <c r="G14" s="2">
        <v>35691.550000000003</v>
      </c>
      <c r="H14" s="2">
        <v>45269.22</v>
      </c>
      <c r="I14" s="2">
        <v>692031.86</v>
      </c>
      <c r="J14" s="2">
        <v>888358.97</v>
      </c>
      <c r="K14" s="2">
        <v>727723.41</v>
      </c>
      <c r="L14" s="2">
        <v>933628.2</v>
      </c>
    </row>
    <row r="15" spans="1:12" ht="14.1" customHeight="1" x14ac:dyDescent="0.2">
      <c r="A15" s="37" t="s">
        <v>7</v>
      </c>
      <c r="B15" s="37" t="s">
        <v>15</v>
      </c>
      <c r="C15" s="2">
        <v>218420.16</v>
      </c>
      <c r="D15" s="2">
        <v>208177.91</v>
      </c>
      <c r="E15" s="2">
        <v>218420.16</v>
      </c>
      <c r="F15" s="2">
        <v>208177.91</v>
      </c>
      <c r="G15" s="2">
        <v>273680.74</v>
      </c>
      <c r="H15" s="2">
        <v>291314.90999999997</v>
      </c>
      <c r="I15" s="2">
        <v>2670632.89</v>
      </c>
      <c r="J15" s="2">
        <v>2835762.19</v>
      </c>
      <c r="K15" s="2">
        <v>2944313.64</v>
      </c>
      <c r="L15" s="2">
        <v>3127077.09</v>
      </c>
    </row>
    <row r="17" spans="1:12" ht="14.1" customHeight="1" x14ac:dyDescent="0.2">
      <c r="A17" s="64" t="s">
        <v>25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</row>
  </sheetData>
  <mergeCells count="19">
    <mergeCell ref="C8:D8"/>
    <mergeCell ref="E8:F8"/>
    <mergeCell ref="G8:H8"/>
    <mergeCell ref="I8:J8"/>
    <mergeCell ref="K8:L8"/>
    <mergeCell ref="A1:L1"/>
    <mergeCell ref="A17:L17"/>
    <mergeCell ref="A3:B9"/>
    <mergeCell ref="C3:L3"/>
    <mergeCell ref="C4:L4"/>
    <mergeCell ref="C5:F5"/>
    <mergeCell ref="G5:L5"/>
    <mergeCell ref="C6:F6"/>
    <mergeCell ref="G6:L6"/>
    <mergeCell ref="C7:D7"/>
    <mergeCell ref="E7:F7"/>
    <mergeCell ref="G7:H7"/>
    <mergeCell ref="I7:J7"/>
    <mergeCell ref="K7:L7"/>
  </mergeCells>
  <pageMargins left="0.05" right="0.05" top="0.5" bottom="0.5" header="0" footer="0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L17"/>
  <sheetViews>
    <sheetView workbookViewId="0">
      <selection sqref="A1:L1"/>
    </sheetView>
  </sheetViews>
  <sheetFormatPr baseColWidth="10" defaultRowHeight="12" customHeight="1" x14ac:dyDescent="0.2"/>
  <cols>
    <col min="1" max="1" width="12.7109375" bestFit="1" customWidth="1"/>
    <col min="2" max="2" width="5.7109375" bestFit="1" customWidth="1"/>
    <col min="3" max="4" width="13.7109375" bestFit="1" customWidth="1"/>
    <col min="5" max="6" width="11.7109375" bestFit="1" customWidth="1"/>
    <col min="7" max="10" width="13.7109375" bestFit="1" customWidth="1"/>
    <col min="11" max="12" width="12.7109375" bestFit="1" customWidth="1"/>
  </cols>
  <sheetData>
    <row r="1" spans="1:12" ht="15.95" customHeight="1" x14ac:dyDescent="0.25">
      <c r="A1" s="62" t="s">
        <v>26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ht="12" customHeight="1" x14ac:dyDescent="0.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14.1" customHeight="1" x14ac:dyDescent="0.2">
      <c r="A3" s="65" t="s">
        <v>1</v>
      </c>
      <c r="B3" s="65"/>
      <c r="C3" s="61" t="s">
        <v>2</v>
      </c>
      <c r="D3" s="61"/>
      <c r="E3" s="61"/>
      <c r="F3" s="61"/>
      <c r="G3" s="61"/>
      <c r="H3" s="61"/>
      <c r="I3" s="61"/>
      <c r="J3" s="61"/>
      <c r="K3" s="61"/>
      <c r="L3" s="61"/>
    </row>
    <row r="4" spans="1:12" ht="14.1" customHeight="1" x14ac:dyDescent="0.2">
      <c r="A4" s="65"/>
      <c r="B4" s="65"/>
      <c r="C4" s="61" t="s">
        <v>3</v>
      </c>
      <c r="D4" s="61"/>
      <c r="E4" s="61"/>
      <c r="F4" s="61"/>
      <c r="G4" s="61"/>
      <c r="H4" s="61"/>
      <c r="I4" s="61"/>
      <c r="J4" s="61"/>
      <c r="K4" s="61"/>
      <c r="L4" s="61"/>
    </row>
    <row r="5" spans="1:12" ht="14.1" customHeight="1" x14ac:dyDescent="0.2">
      <c r="A5" s="65"/>
      <c r="B5" s="65"/>
      <c r="C5" s="66" t="s">
        <v>4</v>
      </c>
      <c r="D5" s="61"/>
      <c r="E5" s="61"/>
      <c r="F5" s="61"/>
      <c r="G5" s="66" t="s">
        <v>5</v>
      </c>
      <c r="H5" s="61"/>
      <c r="I5" s="61"/>
      <c r="J5" s="61"/>
      <c r="K5" s="61"/>
      <c r="L5" s="61"/>
    </row>
    <row r="6" spans="1:12" ht="14.1" customHeight="1" x14ac:dyDescent="0.2">
      <c r="A6" s="65"/>
      <c r="B6" s="65"/>
      <c r="C6" s="61" t="s">
        <v>50</v>
      </c>
      <c r="D6" s="61"/>
      <c r="E6" s="61"/>
      <c r="F6" s="61"/>
      <c r="G6" s="61" t="s">
        <v>50</v>
      </c>
      <c r="H6" s="61"/>
      <c r="I6" s="61"/>
      <c r="J6" s="61"/>
      <c r="K6" s="61"/>
      <c r="L6" s="61"/>
    </row>
    <row r="7" spans="1:12" ht="42.95" customHeight="1" x14ac:dyDescent="0.2">
      <c r="A7" s="65"/>
      <c r="B7" s="65"/>
      <c r="C7" s="67" t="s">
        <v>51</v>
      </c>
      <c r="D7" s="67"/>
      <c r="E7" s="61" t="s">
        <v>7</v>
      </c>
      <c r="F7" s="61"/>
      <c r="G7" s="67" t="s">
        <v>51</v>
      </c>
      <c r="H7" s="67"/>
      <c r="I7" s="67" t="s">
        <v>8</v>
      </c>
      <c r="J7" s="67"/>
      <c r="K7" s="61" t="s">
        <v>7</v>
      </c>
      <c r="L7" s="61"/>
    </row>
    <row r="8" spans="1:12" ht="14.1" customHeight="1" x14ac:dyDescent="0.2">
      <c r="A8" s="65"/>
      <c r="B8" s="65"/>
      <c r="C8" s="61" t="s">
        <v>9</v>
      </c>
      <c r="D8" s="61"/>
      <c r="E8" s="61" t="s">
        <v>9</v>
      </c>
      <c r="F8" s="61"/>
      <c r="G8" s="61" t="s">
        <v>9</v>
      </c>
      <c r="H8" s="61"/>
      <c r="I8" s="61" t="s">
        <v>9</v>
      </c>
      <c r="J8" s="61"/>
      <c r="K8" s="61" t="s">
        <v>9</v>
      </c>
      <c r="L8" s="61"/>
    </row>
    <row r="9" spans="1:12" ht="14.1" customHeight="1" x14ac:dyDescent="0.2">
      <c r="A9" s="65"/>
      <c r="B9" s="65"/>
      <c r="C9" s="36" t="s">
        <v>10</v>
      </c>
      <c r="D9" s="36" t="s">
        <v>11</v>
      </c>
      <c r="E9" s="36" t="s">
        <v>10</v>
      </c>
      <c r="F9" s="36" t="s">
        <v>11</v>
      </c>
      <c r="G9" s="36" t="s">
        <v>10</v>
      </c>
      <c r="H9" s="36" t="s">
        <v>11</v>
      </c>
      <c r="I9" s="36" t="s">
        <v>10</v>
      </c>
      <c r="J9" s="36" t="s">
        <v>11</v>
      </c>
      <c r="K9" s="36" t="s">
        <v>10</v>
      </c>
      <c r="L9" s="36" t="s">
        <v>11</v>
      </c>
    </row>
    <row r="10" spans="1:12" ht="14.1" customHeight="1" x14ac:dyDescent="0.2">
      <c r="A10" s="37" t="s">
        <v>12</v>
      </c>
      <c r="B10" s="37" t="s">
        <v>13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1</v>
      </c>
    </row>
    <row r="11" spans="1:12" ht="14.1" customHeight="1" x14ac:dyDescent="0.2">
      <c r="A11" s="38" t="s">
        <v>14</v>
      </c>
      <c r="B11" s="37" t="s">
        <v>15</v>
      </c>
      <c r="C11" s="2">
        <v>25217.93</v>
      </c>
      <c r="D11" s="2">
        <v>22639.55</v>
      </c>
      <c r="E11" s="2">
        <v>25217.93</v>
      </c>
      <c r="F11" s="2">
        <v>22639.55</v>
      </c>
      <c r="G11" s="2">
        <v>39851.53</v>
      </c>
      <c r="H11" s="2">
        <v>36345.699999999997</v>
      </c>
      <c r="I11" s="2">
        <v>238457.65</v>
      </c>
      <c r="J11" s="2">
        <v>223054.55</v>
      </c>
      <c r="K11" s="2">
        <v>278309.18</v>
      </c>
      <c r="L11" s="2">
        <v>259400.25</v>
      </c>
    </row>
    <row r="12" spans="1:12" ht="14.1" customHeight="1" x14ac:dyDescent="0.2">
      <c r="A12" s="38" t="s">
        <v>16</v>
      </c>
      <c r="B12" s="37" t="s">
        <v>15</v>
      </c>
      <c r="C12" s="2">
        <v>107637.93</v>
      </c>
      <c r="D12" s="2">
        <v>105834.51</v>
      </c>
      <c r="E12" s="2">
        <v>107637.93</v>
      </c>
      <c r="F12" s="2">
        <v>105834.51</v>
      </c>
      <c r="G12" s="2">
        <v>106217.04</v>
      </c>
      <c r="H12" s="2">
        <v>107258.66</v>
      </c>
      <c r="I12" s="2">
        <v>730835</v>
      </c>
      <c r="J12" s="2">
        <v>712264.53</v>
      </c>
      <c r="K12" s="2">
        <v>837052.04</v>
      </c>
      <c r="L12" s="2">
        <v>819523.19</v>
      </c>
    </row>
    <row r="13" spans="1:12" ht="14.1" customHeight="1" x14ac:dyDescent="0.2">
      <c r="A13" s="38" t="s">
        <v>17</v>
      </c>
      <c r="B13" s="37" t="s">
        <v>15</v>
      </c>
      <c r="C13" s="2">
        <v>73309.95</v>
      </c>
      <c r="D13" s="2">
        <v>68831.86</v>
      </c>
      <c r="E13" s="2">
        <v>73309.95</v>
      </c>
      <c r="F13" s="2">
        <v>68831.86</v>
      </c>
      <c r="G13" s="2">
        <v>93883.45</v>
      </c>
      <c r="H13" s="2">
        <v>100074.69</v>
      </c>
      <c r="I13" s="2">
        <v>1019060.19</v>
      </c>
      <c r="J13" s="2">
        <v>1034209.24</v>
      </c>
      <c r="K13" s="2">
        <v>1112943.6399999999</v>
      </c>
      <c r="L13" s="2">
        <v>1134283.93</v>
      </c>
    </row>
    <row r="14" spans="1:12" ht="29.1" customHeight="1" x14ac:dyDescent="0.2">
      <c r="A14" s="39" t="s">
        <v>18</v>
      </c>
      <c r="B14" s="37" t="s">
        <v>15</v>
      </c>
      <c r="C14" s="2">
        <v>33088.81</v>
      </c>
      <c r="D14" s="2">
        <v>27338.77</v>
      </c>
      <c r="E14" s="2">
        <v>33088.81</v>
      </c>
      <c r="F14" s="2">
        <v>27338.77</v>
      </c>
      <c r="G14" s="2">
        <v>33258.04</v>
      </c>
      <c r="H14" s="2">
        <v>44901.48</v>
      </c>
      <c r="I14" s="2">
        <v>696944.99</v>
      </c>
      <c r="J14" s="2">
        <v>883137.39</v>
      </c>
      <c r="K14" s="2">
        <v>730203.03</v>
      </c>
      <c r="L14" s="2">
        <v>928038.88</v>
      </c>
    </row>
    <row r="15" spans="1:12" ht="14.1" customHeight="1" x14ac:dyDescent="0.2">
      <c r="A15" s="37" t="s">
        <v>7</v>
      </c>
      <c r="B15" s="37" t="s">
        <v>15</v>
      </c>
      <c r="C15" s="2">
        <v>239254.62</v>
      </c>
      <c r="D15" s="2">
        <v>224644.69</v>
      </c>
      <c r="E15" s="2">
        <v>239254.62</v>
      </c>
      <c r="F15" s="2">
        <v>224644.69</v>
      </c>
      <c r="G15" s="2">
        <v>273210.07</v>
      </c>
      <c r="H15" s="2">
        <v>288580.53999999998</v>
      </c>
      <c r="I15" s="2">
        <v>2685297.83</v>
      </c>
      <c r="J15" s="2">
        <v>2852665.7</v>
      </c>
      <c r="K15" s="2">
        <v>2958507.89</v>
      </c>
      <c r="L15" s="2">
        <v>3141246.25</v>
      </c>
    </row>
    <row r="17" spans="1:12" ht="14.1" customHeight="1" x14ac:dyDescent="0.2">
      <c r="A17" s="64" t="s">
        <v>27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</row>
  </sheetData>
  <mergeCells count="19">
    <mergeCell ref="C8:D8"/>
    <mergeCell ref="E8:F8"/>
    <mergeCell ref="G8:H8"/>
    <mergeCell ref="I8:J8"/>
    <mergeCell ref="K8:L8"/>
    <mergeCell ref="A1:L1"/>
    <mergeCell ref="A17:L17"/>
    <mergeCell ref="A3:B9"/>
    <mergeCell ref="C3:L3"/>
    <mergeCell ref="C4:L4"/>
    <mergeCell ref="C5:F5"/>
    <mergeCell ref="G5:L5"/>
    <mergeCell ref="C6:F6"/>
    <mergeCell ref="G6:L6"/>
    <mergeCell ref="C7:D7"/>
    <mergeCell ref="E7:F7"/>
    <mergeCell ref="G7:H7"/>
    <mergeCell ref="I7:J7"/>
    <mergeCell ref="K7:L7"/>
  </mergeCells>
  <pageMargins left="0.05" right="0.05" top="0.5" bottom="0.5" header="0" footer="0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8"/>
  <dimension ref="A1:L17"/>
  <sheetViews>
    <sheetView workbookViewId="0">
      <selection sqref="A1:L1"/>
    </sheetView>
  </sheetViews>
  <sheetFormatPr baseColWidth="10" defaultRowHeight="12" customHeight="1" x14ac:dyDescent="0.2"/>
  <cols>
    <col min="1" max="1" width="12.7109375" bestFit="1" customWidth="1"/>
    <col min="2" max="2" width="5.7109375" bestFit="1" customWidth="1"/>
    <col min="3" max="4" width="13.7109375" bestFit="1" customWidth="1"/>
    <col min="5" max="6" width="11.7109375" bestFit="1" customWidth="1"/>
    <col min="7" max="10" width="13.7109375" bestFit="1" customWidth="1"/>
    <col min="11" max="12" width="12.7109375" bestFit="1" customWidth="1"/>
  </cols>
  <sheetData>
    <row r="1" spans="1:12" ht="15.95" customHeight="1" x14ac:dyDescent="0.25">
      <c r="A1" s="62" t="s">
        <v>28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ht="12" customHeight="1" x14ac:dyDescent="0.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14.1" customHeight="1" x14ac:dyDescent="0.2">
      <c r="A3" s="65" t="s">
        <v>1</v>
      </c>
      <c r="B3" s="65"/>
      <c r="C3" s="61" t="s">
        <v>2</v>
      </c>
      <c r="D3" s="61"/>
      <c r="E3" s="61"/>
      <c r="F3" s="61"/>
      <c r="G3" s="61"/>
      <c r="H3" s="61"/>
      <c r="I3" s="61"/>
      <c r="J3" s="61"/>
      <c r="K3" s="61"/>
      <c r="L3" s="61"/>
    </row>
    <row r="4" spans="1:12" ht="14.1" customHeight="1" x14ac:dyDescent="0.2">
      <c r="A4" s="65"/>
      <c r="B4" s="65"/>
      <c r="C4" s="61" t="s">
        <v>3</v>
      </c>
      <c r="D4" s="61"/>
      <c r="E4" s="61"/>
      <c r="F4" s="61"/>
      <c r="G4" s="61"/>
      <c r="H4" s="61"/>
      <c r="I4" s="61"/>
      <c r="J4" s="61"/>
      <c r="K4" s="61"/>
      <c r="L4" s="61"/>
    </row>
    <row r="5" spans="1:12" ht="14.1" customHeight="1" x14ac:dyDescent="0.2">
      <c r="A5" s="65"/>
      <c r="B5" s="65"/>
      <c r="C5" s="66" t="s">
        <v>4</v>
      </c>
      <c r="D5" s="61"/>
      <c r="E5" s="61"/>
      <c r="F5" s="61"/>
      <c r="G5" s="66" t="s">
        <v>5</v>
      </c>
      <c r="H5" s="61"/>
      <c r="I5" s="61"/>
      <c r="J5" s="61"/>
      <c r="K5" s="61"/>
      <c r="L5" s="61"/>
    </row>
    <row r="6" spans="1:12" ht="14.1" customHeight="1" x14ac:dyDescent="0.2">
      <c r="A6" s="65"/>
      <c r="B6" s="65"/>
      <c r="C6" s="61" t="s">
        <v>50</v>
      </c>
      <c r="D6" s="61"/>
      <c r="E6" s="61"/>
      <c r="F6" s="61"/>
      <c r="G6" s="61" t="s">
        <v>50</v>
      </c>
      <c r="H6" s="61"/>
      <c r="I6" s="61"/>
      <c r="J6" s="61"/>
      <c r="K6" s="61"/>
      <c r="L6" s="61"/>
    </row>
    <row r="7" spans="1:12" ht="42.95" customHeight="1" x14ac:dyDescent="0.2">
      <c r="A7" s="65"/>
      <c r="B7" s="65"/>
      <c r="C7" s="67" t="s">
        <v>51</v>
      </c>
      <c r="D7" s="67"/>
      <c r="E7" s="61" t="s">
        <v>7</v>
      </c>
      <c r="F7" s="61"/>
      <c r="G7" s="67" t="s">
        <v>51</v>
      </c>
      <c r="H7" s="67"/>
      <c r="I7" s="67" t="s">
        <v>8</v>
      </c>
      <c r="J7" s="67"/>
      <c r="K7" s="61" t="s">
        <v>7</v>
      </c>
      <c r="L7" s="61"/>
    </row>
    <row r="8" spans="1:12" ht="14.1" customHeight="1" x14ac:dyDescent="0.2">
      <c r="A8" s="65"/>
      <c r="B8" s="65"/>
      <c r="C8" s="61" t="s">
        <v>9</v>
      </c>
      <c r="D8" s="61"/>
      <c r="E8" s="61" t="s">
        <v>9</v>
      </c>
      <c r="F8" s="61"/>
      <c r="G8" s="61" t="s">
        <v>9</v>
      </c>
      <c r="H8" s="61"/>
      <c r="I8" s="61" t="s">
        <v>9</v>
      </c>
      <c r="J8" s="61"/>
      <c r="K8" s="61" t="s">
        <v>9</v>
      </c>
      <c r="L8" s="61"/>
    </row>
    <row r="9" spans="1:12" ht="14.1" customHeight="1" x14ac:dyDescent="0.2">
      <c r="A9" s="65"/>
      <c r="B9" s="65"/>
      <c r="C9" s="36" t="s">
        <v>10</v>
      </c>
      <c r="D9" s="36" t="s">
        <v>11</v>
      </c>
      <c r="E9" s="36" t="s">
        <v>10</v>
      </c>
      <c r="F9" s="36" t="s">
        <v>11</v>
      </c>
      <c r="G9" s="36" t="s">
        <v>10</v>
      </c>
      <c r="H9" s="36" t="s">
        <v>11</v>
      </c>
      <c r="I9" s="36" t="s">
        <v>10</v>
      </c>
      <c r="J9" s="36" t="s">
        <v>11</v>
      </c>
      <c r="K9" s="36" t="s">
        <v>10</v>
      </c>
      <c r="L9" s="36" t="s">
        <v>11</v>
      </c>
    </row>
    <row r="10" spans="1:12" ht="14.1" customHeight="1" x14ac:dyDescent="0.2">
      <c r="A10" s="37" t="s">
        <v>12</v>
      </c>
      <c r="B10" s="37" t="s">
        <v>13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1</v>
      </c>
    </row>
    <row r="11" spans="1:12" ht="14.1" customHeight="1" x14ac:dyDescent="0.2">
      <c r="A11" s="38" t="s">
        <v>14</v>
      </c>
      <c r="B11" s="37" t="s">
        <v>15</v>
      </c>
      <c r="C11" s="2">
        <v>38737.5</v>
      </c>
      <c r="D11" s="2">
        <v>29893.759999999998</v>
      </c>
      <c r="E11" s="2">
        <v>38737.5</v>
      </c>
      <c r="F11" s="2">
        <v>29893.759999999998</v>
      </c>
      <c r="G11" s="2">
        <v>44005.27</v>
      </c>
      <c r="H11" s="2">
        <v>35384.910000000003</v>
      </c>
      <c r="I11" s="2">
        <v>242783.57</v>
      </c>
      <c r="J11" s="2">
        <v>226634.88</v>
      </c>
      <c r="K11" s="2">
        <v>286788.84999999998</v>
      </c>
      <c r="L11" s="2">
        <v>262019.79</v>
      </c>
    </row>
    <row r="12" spans="1:12" ht="14.1" customHeight="1" x14ac:dyDescent="0.2">
      <c r="A12" s="38" t="s">
        <v>16</v>
      </c>
      <c r="B12" s="37" t="s">
        <v>15</v>
      </c>
      <c r="C12" s="2">
        <v>141102.31</v>
      </c>
      <c r="D12" s="2">
        <v>116646.96</v>
      </c>
      <c r="E12" s="2">
        <v>141102.31</v>
      </c>
      <c r="F12" s="2">
        <v>116646.96</v>
      </c>
      <c r="G12" s="2">
        <v>116254.83</v>
      </c>
      <c r="H12" s="2">
        <v>111553.92</v>
      </c>
      <c r="I12" s="2">
        <v>712111.43</v>
      </c>
      <c r="J12" s="2">
        <v>690559.01</v>
      </c>
      <c r="K12" s="2">
        <v>828366.26</v>
      </c>
      <c r="L12" s="2">
        <v>802112.93</v>
      </c>
    </row>
    <row r="13" spans="1:12" ht="14.1" customHeight="1" x14ac:dyDescent="0.2">
      <c r="A13" s="38" t="s">
        <v>17</v>
      </c>
      <c r="B13" s="37" t="s">
        <v>15</v>
      </c>
      <c r="C13" s="2">
        <v>83734.98</v>
      </c>
      <c r="D13" s="2">
        <v>72260.12</v>
      </c>
      <c r="E13" s="2">
        <v>83734.98</v>
      </c>
      <c r="F13" s="2">
        <v>72260.12</v>
      </c>
      <c r="G13" s="2">
        <v>96441.01</v>
      </c>
      <c r="H13" s="2">
        <v>103834.53</v>
      </c>
      <c r="I13" s="2">
        <v>1031260.12</v>
      </c>
      <c r="J13" s="2">
        <v>1034594.18</v>
      </c>
      <c r="K13" s="2">
        <v>1127701.1200000001</v>
      </c>
      <c r="L13" s="2">
        <v>1138428.71</v>
      </c>
    </row>
    <row r="14" spans="1:12" ht="29.1" customHeight="1" x14ac:dyDescent="0.2">
      <c r="A14" s="39" t="s">
        <v>18</v>
      </c>
      <c r="B14" s="37" t="s">
        <v>15</v>
      </c>
      <c r="C14" s="2">
        <v>30176.05</v>
      </c>
      <c r="D14" s="2">
        <v>30890</v>
      </c>
      <c r="E14" s="2">
        <v>30176.05</v>
      </c>
      <c r="F14" s="2">
        <v>30890</v>
      </c>
      <c r="G14" s="2">
        <v>37959.120000000003</v>
      </c>
      <c r="H14" s="2">
        <v>50489.63</v>
      </c>
      <c r="I14" s="2">
        <v>677805.85</v>
      </c>
      <c r="J14" s="2">
        <v>871577.56</v>
      </c>
      <c r="K14" s="2">
        <v>715764.97</v>
      </c>
      <c r="L14" s="2">
        <v>922067.2</v>
      </c>
    </row>
    <row r="15" spans="1:12" ht="14.1" customHeight="1" x14ac:dyDescent="0.2">
      <c r="A15" s="37" t="s">
        <v>7</v>
      </c>
      <c r="B15" s="37" t="s">
        <v>15</v>
      </c>
      <c r="C15" s="2">
        <v>293750.84000000003</v>
      </c>
      <c r="D15" s="2">
        <v>249690.84</v>
      </c>
      <c r="E15" s="2">
        <v>293750.84000000003</v>
      </c>
      <c r="F15" s="2">
        <v>249690.84</v>
      </c>
      <c r="G15" s="2">
        <v>294660.23</v>
      </c>
      <c r="H15" s="2">
        <v>301262.99</v>
      </c>
      <c r="I15" s="2">
        <v>2663960.9700000002</v>
      </c>
      <c r="J15" s="2">
        <v>2823365.64</v>
      </c>
      <c r="K15" s="2">
        <v>2958621.2</v>
      </c>
      <c r="L15" s="2">
        <v>3124628.62</v>
      </c>
    </row>
    <row r="17" spans="1:12" ht="14.1" customHeight="1" x14ac:dyDescent="0.2">
      <c r="A17" s="64" t="s">
        <v>29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</row>
  </sheetData>
  <mergeCells count="19">
    <mergeCell ref="C8:D8"/>
    <mergeCell ref="E8:F8"/>
    <mergeCell ref="G8:H8"/>
    <mergeCell ref="I8:J8"/>
    <mergeCell ref="K8:L8"/>
    <mergeCell ref="A1:L1"/>
    <mergeCell ref="A17:L17"/>
    <mergeCell ref="A3:B9"/>
    <mergeCell ref="C3:L3"/>
    <mergeCell ref="C4:L4"/>
    <mergeCell ref="C5:F5"/>
    <mergeCell ref="G5:L5"/>
    <mergeCell ref="C6:F6"/>
    <mergeCell ref="G6:L6"/>
    <mergeCell ref="C7:D7"/>
    <mergeCell ref="E7:F7"/>
    <mergeCell ref="G7:H7"/>
    <mergeCell ref="I7:J7"/>
    <mergeCell ref="K7:L7"/>
  </mergeCells>
  <pageMargins left="0.05" right="0.05" top="0.5" bottom="0.5" header="0" footer="0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9"/>
  <dimension ref="A1:L24"/>
  <sheetViews>
    <sheetView workbookViewId="0">
      <selection sqref="A1:L1"/>
    </sheetView>
  </sheetViews>
  <sheetFormatPr baseColWidth="10" defaultRowHeight="12" customHeight="1" x14ac:dyDescent="0.2"/>
  <cols>
    <col min="1" max="1" width="12.7109375" bestFit="1" customWidth="1"/>
    <col min="2" max="2" width="5.7109375" bestFit="1" customWidth="1"/>
    <col min="3" max="4" width="13.7109375" bestFit="1" customWidth="1"/>
    <col min="5" max="6" width="11.7109375" bestFit="1" customWidth="1"/>
    <col min="7" max="10" width="13.7109375" bestFit="1" customWidth="1"/>
    <col min="11" max="12" width="12.7109375" bestFit="1" customWidth="1"/>
  </cols>
  <sheetData>
    <row r="1" spans="1:12" ht="15.95" customHeight="1" x14ac:dyDescent="0.25">
      <c r="A1" s="62" t="s">
        <v>30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ht="12" customHeight="1" x14ac:dyDescent="0.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14.1" customHeight="1" x14ac:dyDescent="0.2">
      <c r="A3" s="65" t="s">
        <v>1</v>
      </c>
      <c r="B3" s="65"/>
      <c r="C3" s="61" t="s">
        <v>2</v>
      </c>
      <c r="D3" s="61"/>
      <c r="E3" s="61"/>
      <c r="F3" s="61"/>
      <c r="G3" s="61"/>
      <c r="H3" s="61"/>
      <c r="I3" s="61"/>
      <c r="J3" s="61"/>
      <c r="K3" s="61"/>
      <c r="L3" s="61"/>
    </row>
    <row r="4" spans="1:12" ht="14.1" customHeight="1" x14ac:dyDescent="0.2">
      <c r="A4" s="65"/>
      <c r="B4" s="65"/>
      <c r="C4" s="61" t="s">
        <v>3</v>
      </c>
      <c r="D4" s="61"/>
      <c r="E4" s="61"/>
      <c r="F4" s="61"/>
      <c r="G4" s="61"/>
      <c r="H4" s="61"/>
      <c r="I4" s="61"/>
      <c r="J4" s="61"/>
      <c r="K4" s="61"/>
      <c r="L4" s="61"/>
    </row>
    <row r="5" spans="1:12" ht="14.1" customHeight="1" x14ac:dyDescent="0.2">
      <c r="A5" s="65"/>
      <c r="B5" s="65"/>
      <c r="C5" s="66" t="s">
        <v>4</v>
      </c>
      <c r="D5" s="61"/>
      <c r="E5" s="61"/>
      <c r="F5" s="61"/>
      <c r="G5" s="66" t="s">
        <v>5</v>
      </c>
      <c r="H5" s="61"/>
      <c r="I5" s="61"/>
      <c r="J5" s="61"/>
      <c r="K5" s="61"/>
      <c r="L5" s="61"/>
    </row>
    <row r="6" spans="1:12" ht="14.1" customHeight="1" x14ac:dyDescent="0.2">
      <c r="A6" s="65"/>
      <c r="B6" s="65"/>
      <c r="C6" s="61" t="s">
        <v>50</v>
      </c>
      <c r="D6" s="61"/>
      <c r="E6" s="61"/>
      <c r="F6" s="61"/>
      <c r="G6" s="61" t="s">
        <v>50</v>
      </c>
      <c r="H6" s="61"/>
      <c r="I6" s="61"/>
      <c r="J6" s="61"/>
      <c r="K6" s="61"/>
      <c r="L6" s="61"/>
    </row>
    <row r="7" spans="1:12" ht="42.95" customHeight="1" x14ac:dyDescent="0.2">
      <c r="A7" s="65"/>
      <c r="B7" s="65"/>
      <c r="C7" s="67" t="s">
        <v>6</v>
      </c>
      <c r="D7" s="67"/>
      <c r="E7" s="61" t="s">
        <v>7</v>
      </c>
      <c r="F7" s="61"/>
      <c r="G7" s="67" t="s">
        <v>6</v>
      </c>
      <c r="H7" s="67"/>
      <c r="I7" s="67" t="s">
        <v>8</v>
      </c>
      <c r="J7" s="67"/>
      <c r="K7" s="61" t="s">
        <v>7</v>
      </c>
      <c r="L7" s="61"/>
    </row>
    <row r="8" spans="1:12" ht="14.1" customHeight="1" x14ac:dyDescent="0.2">
      <c r="A8" s="65"/>
      <c r="B8" s="65"/>
      <c r="C8" s="61" t="s">
        <v>9</v>
      </c>
      <c r="D8" s="61"/>
      <c r="E8" s="61" t="s">
        <v>9</v>
      </c>
      <c r="F8" s="61"/>
      <c r="G8" s="61" t="s">
        <v>9</v>
      </c>
      <c r="H8" s="61"/>
      <c r="I8" s="61" t="s">
        <v>9</v>
      </c>
      <c r="J8" s="61"/>
      <c r="K8" s="61" t="s">
        <v>9</v>
      </c>
      <c r="L8" s="61"/>
    </row>
    <row r="9" spans="1:12" ht="14.1" customHeight="1" x14ac:dyDescent="0.2">
      <c r="A9" s="65"/>
      <c r="B9" s="65"/>
      <c r="C9" s="36" t="s">
        <v>10</v>
      </c>
      <c r="D9" s="36" t="s">
        <v>11</v>
      </c>
      <c r="E9" s="36" t="s">
        <v>10</v>
      </c>
      <c r="F9" s="36" t="s">
        <v>11</v>
      </c>
      <c r="G9" s="36" t="s">
        <v>10</v>
      </c>
      <c r="H9" s="36" t="s">
        <v>11</v>
      </c>
      <c r="I9" s="36" t="s">
        <v>10</v>
      </c>
      <c r="J9" s="36" t="s">
        <v>11</v>
      </c>
      <c r="K9" s="36" t="s">
        <v>10</v>
      </c>
      <c r="L9" s="36" t="s">
        <v>11</v>
      </c>
    </row>
    <row r="10" spans="1:12" ht="14.1" customHeight="1" x14ac:dyDescent="0.2">
      <c r="A10" s="37" t="s">
        <v>12</v>
      </c>
      <c r="B10" s="37" t="s">
        <v>13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1</v>
      </c>
    </row>
    <row r="11" spans="1:12" ht="14.1" customHeight="1" x14ac:dyDescent="0.2">
      <c r="A11" s="38" t="s">
        <v>14</v>
      </c>
      <c r="B11" s="37" t="s">
        <v>15</v>
      </c>
      <c r="C11" s="2">
        <v>43691.06</v>
      </c>
      <c r="D11" s="2">
        <v>29446.86</v>
      </c>
      <c r="E11" s="2">
        <v>43691.06</v>
      </c>
      <c r="F11" s="2">
        <v>29446.86</v>
      </c>
      <c r="G11" s="2">
        <v>53054.55</v>
      </c>
      <c r="H11" s="2">
        <v>42716.800000000003</v>
      </c>
      <c r="I11" s="2">
        <v>234668.98</v>
      </c>
      <c r="J11" s="2">
        <v>222408.8</v>
      </c>
      <c r="K11" s="2">
        <v>287723.53000000003</v>
      </c>
      <c r="L11" s="2">
        <v>265125.59999999998</v>
      </c>
    </row>
    <row r="12" spans="1:12" ht="14.1" customHeight="1" x14ac:dyDescent="0.2">
      <c r="A12" s="38" t="s">
        <v>16</v>
      </c>
      <c r="B12" s="37" t="s">
        <v>15</v>
      </c>
      <c r="C12" s="2">
        <v>154369.18</v>
      </c>
      <c r="D12" s="2">
        <v>128687.99</v>
      </c>
      <c r="E12" s="2">
        <v>154369.18</v>
      </c>
      <c r="F12" s="2">
        <v>128687.99</v>
      </c>
      <c r="G12" s="2">
        <v>144427.16</v>
      </c>
      <c r="H12" s="2">
        <v>137240.38</v>
      </c>
      <c r="I12" s="2">
        <v>666030.84</v>
      </c>
      <c r="J12" s="2">
        <v>647598.93000000005</v>
      </c>
      <c r="K12" s="2">
        <v>810457.99</v>
      </c>
      <c r="L12" s="2">
        <v>784839.31</v>
      </c>
    </row>
    <row r="13" spans="1:12" ht="14.1" customHeight="1" x14ac:dyDescent="0.2">
      <c r="A13" s="38" t="s">
        <v>17</v>
      </c>
      <c r="B13" s="37" t="s">
        <v>15</v>
      </c>
      <c r="C13" s="2">
        <v>88262.44</v>
      </c>
      <c r="D13" s="2">
        <v>74555.7</v>
      </c>
      <c r="E13" s="2">
        <v>88262.44</v>
      </c>
      <c r="F13" s="2">
        <v>74555.7</v>
      </c>
      <c r="G13" s="2">
        <v>110926.81</v>
      </c>
      <c r="H13" s="2">
        <v>121269.93</v>
      </c>
      <c r="I13" s="2">
        <v>1004949.67</v>
      </c>
      <c r="J13" s="2">
        <v>1004313.9</v>
      </c>
      <c r="K13" s="2">
        <v>1115876.49</v>
      </c>
      <c r="L13" s="2">
        <v>1125583.83</v>
      </c>
    </row>
    <row r="14" spans="1:12" ht="29.1" customHeight="1" x14ac:dyDescent="0.2">
      <c r="A14" s="39" t="s">
        <v>18</v>
      </c>
      <c r="B14" s="37" t="s">
        <v>15</v>
      </c>
      <c r="C14" s="2">
        <v>31305.599999999999</v>
      </c>
      <c r="D14" s="2">
        <v>30785.43</v>
      </c>
      <c r="E14" s="2">
        <v>31305.599999999999</v>
      </c>
      <c r="F14" s="2">
        <v>30785.43</v>
      </c>
      <c r="G14" s="2">
        <v>41625.620000000003</v>
      </c>
      <c r="H14" s="2">
        <v>50156.44</v>
      </c>
      <c r="I14" s="2">
        <v>659398.27</v>
      </c>
      <c r="J14" s="2">
        <v>815395.32</v>
      </c>
      <c r="K14" s="2">
        <v>701023.89</v>
      </c>
      <c r="L14" s="2">
        <v>865551.76</v>
      </c>
    </row>
    <row r="15" spans="1:12" ht="14.1" customHeight="1" x14ac:dyDescent="0.2">
      <c r="A15" s="37" t="s">
        <v>7</v>
      </c>
      <c r="B15" s="37" t="s">
        <v>15</v>
      </c>
      <c r="C15" s="2">
        <v>317628.28999999998</v>
      </c>
      <c r="D15" s="2">
        <v>263475.99</v>
      </c>
      <c r="E15" s="2">
        <v>317628.28999999998</v>
      </c>
      <c r="F15" s="2">
        <v>263475.99</v>
      </c>
      <c r="G15" s="2">
        <v>350034.14</v>
      </c>
      <c r="H15" s="2">
        <v>351383.54</v>
      </c>
      <c r="I15" s="2">
        <v>2565047.77</v>
      </c>
      <c r="J15" s="2">
        <v>2689716.96</v>
      </c>
      <c r="K15" s="2">
        <v>2915081.91</v>
      </c>
      <c r="L15" s="2">
        <v>3041100.5</v>
      </c>
    </row>
    <row r="17" spans="1:12" ht="14.1" customHeight="1" x14ac:dyDescent="0.2">
      <c r="A17" s="64" t="s">
        <v>31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</row>
    <row r="20" spans="1:12" ht="12" customHeight="1" x14ac:dyDescent="0.2"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ht="12" customHeight="1" x14ac:dyDescent="0.2">
      <c r="C21" s="35"/>
      <c r="D21" s="35"/>
      <c r="E21" s="35"/>
      <c r="F21" s="35"/>
      <c r="G21" s="35"/>
      <c r="H21" s="35"/>
      <c r="I21" s="35"/>
      <c r="J21" s="35"/>
      <c r="K21" s="35"/>
      <c r="L21" s="35"/>
    </row>
    <row r="22" spans="1:12" ht="12" customHeight="1" x14ac:dyDescent="0.2"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ht="12" customHeight="1" x14ac:dyDescent="0.2"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ht="12" customHeight="1" x14ac:dyDescent="0.2">
      <c r="C24" s="35"/>
      <c r="D24" s="35"/>
      <c r="E24" s="35"/>
      <c r="F24" s="35"/>
      <c r="G24" s="35"/>
      <c r="H24" s="35"/>
      <c r="I24" s="35"/>
      <c r="J24" s="35"/>
      <c r="K24" s="35"/>
      <c r="L24" s="35"/>
    </row>
  </sheetData>
  <mergeCells count="19">
    <mergeCell ref="C8:D8"/>
    <mergeCell ref="E8:F8"/>
    <mergeCell ref="G8:H8"/>
    <mergeCell ref="I8:J8"/>
    <mergeCell ref="K8:L8"/>
    <mergeCell ref="A1:L1"/>
    <mergeCell ref="A17:L17"/>
    <mergeCell ref="A3:B9"/>
    <mergeCell ref="C3:L3"/>
    <mergeCell ref="C4:L4"/>
    <mergeCell ref="C5:F5"/>
    <mergeCell ref="G5:L5"/>
    <mergeCell ref="C6:F6"/>
    <mergeCell ref="G6:L6"/>
    <mergeCell ref="C7:D7"/>
    <mergeCell ref="E7:F7"/>
    <mergeCell ref="G7:H7"/>
    <mergeCell ref="I7:J7"/>
    <mergeCell ref="K7:L7"/>
  </mergeCells>
  <pageMargins left="0.05" right="0.05" top="0.5" bottom="0.5" header="0" footer="0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11"/>
  <dimension ref="A1:L17"/>
  <sheetViews>
    <sheetView workbookViewId="0">
      <selection sqref="A1:L1"/>
    </sheetView>
  </sheetViews>
  <sheetFormatPr baseColWidth="10" defaultRowHeight="12" customHeight="1" x14ac:dyDescent="0.2"/>
  <cols>
    <col min="1" max="1" width="12.7109375" bestFit="1" customWidth="1"/>
    <col min="2" max="2" width="5.7109375" bestFit="1" customWidth="1"/>
    <col min="3" max="4" width="13.7109375" bestFit="1" customWidth="1"/>
    <col min="5" max="6" width="11.7109375" bestFit="1" customWidth="1"/>
    <col min="7" max="10" width="13.7109375" bestFit="1" customWidth="1"/>
    <col min="11" max="12" width="12.7109375" bestFit="1" customWidth="1"/>
  </cols>
  <sheetData>
    <row r="1" spans="1:12" ht="15.95" customHeight="1" x14ac:dyDescent="0.25">
      <c r="A1" s="62" t="s">
        <v>32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ht="12" customHeight="1" x14ac:dyDescent="0.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14.1" customHeight="1" x14ac:dyDescent="0.2">
      <c r="A3" s="65" t="s">
        <v>1</v>
      </c>
      <c r="B3" s="65"/>
      <c r="C3" s="61" t="s">
        <v>2</v>
      </c>
      <c r="D3" s="61"/>
      <c r="E3" s="61"/>
      <c r="F3" s="61"/>
      <c r="G3" s="61"/>
      <c r="H3" s="61"/>
      <c r="I3" s="61"/>
      <c r="J3" s="61"/>
      <c r="K3" s="61"/>
      <c r="L3" s="61"/>
    </row>
    <row r="4" spans="1:12" ht="14.1" customHeight="1" x14ac:dyDescent="0.2">
      <c r="A4" s="65"/>
      <c r="B4" s="65"/>
      <c r="C4" s="61" t="s">
        <v>3</v>
      </c>
      <c r="D4" s="61"/>
      <c r="E4" s="61"/>
      <c r="F4" s="61"/>
      <c r="G4" s="61"/>
      <c r="H4" s="61"/>
      <c r="I4" s="61"/>
      <c r="J4" s="61"/>
      <c r="K4" s="61"/>
      <c r="L4" s="61"/>
    </row>
    <row r="5" spans="1:12" ht="14.1" customHeight="1" x14ac:dyDescent="0.2">
      <c r="A5" s="65"/>
      <c r="B5" s="65"/>
      <c r="C5" s="66" t="s">
        <v>4</v>
      </c>
      <c r="D5" s="61"/>
      <c r="E5" s="61"/>
      <c r="F5" s="61"/>
      <c r="G5" s="66" t="s">
        <v>5</v>
      </c>
      <c r="H5" s="61"/>
      <c r="I5" s="61"/>
      <c r="J5" s="61"/>
      <c r="K5" s="61"/>
      <c r="L5" s="61"/>
    </row>
    <row r="6" spans="1:12" ht="14.1" customHeight="1" x14ac:dyDescent="0.2">
      <c r="A6" s="65"/>
      <c r="B6" s="65"/>
      <c r="C6" s="61" t="s">
        <v>50</v>
      </c>
      <c r="D6" s="61"/>
      <c r="E6" s="61"/>
      <c r="F6" s="61"/>
      <c r="G6" s="61" t="s">
        <v>50</v>
      </c>
      <c r="H6" s="61"/>
      <c r="I6" s="61"/>
      <c r="J6" s="61"/>
      <c r="K6" s="61"/>
      <c r="L6" s="61"/>
    </row>
    <row r="7" spans="1:12" ht="42.95" customHeight="1" x14ac:dyDescent="0.2">
      <c r="A7" s="65"/>
      <c r="B7" s="65"/>
      <c r="C7" s="67" t="s">
        <v>6</v>
      </c>
      <c r="D7" s="67"/>
      <c r="E7" s="61" t="s">
        <v>7</v>
      </c>
      <c r="F7" s="61"/>
      <c r="G7" s="67" t="s">
        <v>6</v>
      </c>
      <c r="H7" s="67"/>
      <c r="I7" s="67" t="s">
        <v>8</v>
      </c>
      <c r="J7" s="67"/>
      <c r="K7" s="61" t="s">
        <v>7</v>
      </c>
      <c r="L7" s="61"/>
    </row>
    <row r="8" spans="1:12" ht="14.1" customHeight="1" x14ac:dyDescent="0.2">
      <c r="A8" s="65"/>
      <c r="B8" s="65"/>
      <c r="C8" s="61" t="s">
        <v>9</v>
      </c>
      <c r="D8" s="61"/>
      <c r="E8" s="61" t="s">
        <v>9</v>
      </c>
      <c r="F8" s="61"/>
      <c r="G8" s="61" t="s">
        <v>9</v>
      </c>
      <c r="H8" s="61"/>
      <c r="I8" s="61" t="s">
        <v>9</v>
      </c>
      <c r="J8" s="61"/>
      <c r="K8" s="61" t="s">
        <v>9</v>
      </c>
      <c r="L8" s="61"/>
    </row>
    <row r="9" spans="1:12" ht="14.1" customHeight="1" x14ac:dyDescent="0.2">
      <c r="A9" s="65"/>
      <c r="B9" s="65"/>
      <c r="C9" s="36" t="s">
        <v>10</v>
      </c>
      <c r="D9" s="36" t="s">
        <v>11</v>
      </c>
      <c r="E9" s="36" t="s">
        <v>10</v>
      </c>
      <c r="F9" s="36" t="s">
        <v>11</v>
      </c>
      <c r="G9" s="36" t="s">
        <v>10</v>
      </c>
      <c r="H9" s="36" t="s">
        <v>11</v>
      </c>
      <c r="I9" s="36" t="s">
        <v>10</v>
      </c>
      <c r="J9" s="36" t="s">
        <v>11</v>
      </c>
      <c r="K9" s="36" t="s">
        <v>10</v>
      </c>
      <c r="L9" s="36" t="s">
        <v>11</v>
      </c>
    </row>
    <row r="10" spans="1:12" ht="14.1" customHeight="1" x14ac:dyDescent="0.2">
      <c r="A10" s="37" t="s">
        <v>12</v>
      </c>
      <c r="B10" s="37" t="s">
        <v>13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1</v>
      </c>
    </row>
    <row r="11" spans="1:12" ht="14.1" customHeight="1" x14ac:dyDescent="0.2">
      <c r="A11" s="38" t="s">
        <v>14</v>
      </c>
      <c r="B11" s="37" t="s">
        <v>15</v>
      </c>
      <c r="C11" s="2">
        <v>45174.44</v>
      </c>
      <c r="D11" s="2">
        <v>30543.37</v>
      </c>
      <c r="E11" s="2">
        <v>45174.44</v>
      </c>
      <c r="F11" s="2">
        <v>30543.37</v>
      </c>
      <c r="G11" s="2">
        <v>47080.76</v>
      </c>
      <c r="H11" s="2">
        <v>42174.16</v>
      </c>
      <c r="I11" s="2">
        <v>233469.97</v>
      </c>
      <c r="J11" s="2">
        <v>216294.18</v>
      </c>
      <c r="K11" s="2">
        <v>280550.73</v>
      </c>
      <c r="L11" s="2">
        <v>258468.34</v>
      </c>
    </row>
    <row r="12" spans="1:12" ht="14.1" customHeight="1" x14ac:dyDescent="0.2">
      <c r="A12" s="38" t="s">
        <v>16</v>
      </c>
      <c r="B12" s="37" t="s">
        <v>15</v>
      </c>
      <c r="C12" s="2">
        <v>163428.09</v>
      </c>
      <c r="D12" s="2">
        <v>135319.73000000001</v>
      </c>
      <c r="E12" s="2">
        <v>163428.09</v>
      </c>
      <c r="F12" s="2">
        <v>135319.73000000001</v>
      </c>
      <c r="G12" s="2">
        <v>137561.85999999999</v>
      </c>
      <c r="H12" s="2">
        <v>133239.70000000001</v>
      </c>
      <c r="I12" s="2">
        <v>660288.06000000006</v>
      </c>
      <c r="J12" s="2">
        <v>644850</v>
      </c>
      <c r="K12" s="2">
        <v>797849.92</v>
      </c>
      <c r="L12" s="2">
        <v>778089.7</v>
      </c>
    </row>
    <row r="13" spans="1:12" ht="14.1" customHeight="1" x14ac:dyDescent="0.2">
      <c r="A13" s="38" t="s">
        <v>17</v>
      </c>
      <c r="B13" s="37" t="s">
        <v>15</v>
      </c>
      <c r="C13" s="2">
        <v>93114.02</v>
      </c>
      <c r="D13" s="2">
        <v>79493.240000000005</v>
      </c>
      <c r="E13" s="2">
        <v>93114.02</v>
      </c>
      <c r="F13" s="2">
        <v>79493.240000000005</v>
      </c>
      <c r="G13" s="2">
        <v>103331.79</v>
      </c>
      <c r="H13" s="2">
        <v>114248.66</v>
      </c>
      <c r="I13" s="2">
        <v>993603.63</v>
      </c>
      <c r="J13" s="2">
        <v>999594.51</v>
      </c>
      <c r="K13" s="2">
        <v>1096935.42</v>
      </c>
      <c r="L13" s="2">
        <v>1113843.17</v>
      </c>
    </row>
    <row r="14" spans="1:12" ht="29.1" customHeight="1" x14ac:dyDescent="0.2">
      <c r="A14" s="39" t="s">
        <v>18</v>
      </c>
      <c r="B14" s="37" t="s">
        <v>15</v>
      </c>
      <c r="C14" s="2">
        <v>33858.33</v>
      </c>
      <c r="D14" s="2">
        <v>34378.410000000003</v>
      </c>
      <c r="E14" s="2">
        <v>33858.33</v>
      </c>
      <c r="F14" s="2">
        <v>34378.410000000003</v>
      </c>
      <c r="G14" s="2">
        <v>40916.300000000003</v>
      </c>
      <c r="H14" s="2">
        <v>52757.599999999999</v>
      </c>
      <c r="I14" s="2">
        <v>681185.97</v>
      </c>
      <c r="J14" s="2">
        <v>828495.77</v>
      </c>
      <c r="K14" s="2">
        <v>722102.27</v>
      </c>
      <c r="L14" s="2">
        <v>881253.37</v>
      </c>
    </row>
    <row r="15" spans="1:12" ht="14.1" customHeight="1" x14ac:dyDescent="0.2">
      <c r="A15" s="37" t="s">
        <v>7</v>
      </c>
      <c r="B15" s="37" t="s">
        <v>15</v>
      </c>
      <c r="C15" s="2">
        <v>335574.88</v>
      </c>
      <c r="D15" s="2">
        <v>279734.76</v>
      </c>
      <c r="E15" s="2">
        <v>335574.88</v>
      </c>
      <c r="F15" s="2">
        <v>279734.76</v>
      </c>
      <c r="G15" s="2">
        <v>328890.71000000002</v>
      </c>
      <c r="H15" s="2">
        <v>342420.12</v>
      </c>
      <c r="I15" s="2">
        <v>2568547.63</v>
      </c>
      <c r="J15" s="2">
        <v>2689234.45</v>
      </c>
      <c r="K15" s="2">
        <v>2897438.34</v>
      </c>
      <c r="L15" s="2">
        <v>3031654.57</v>
      </c>
    </row>
    <row r="17" spans="1:12" ht="14.1" customHeight="1" x14ac:dyDescent="0.2">
      <c r="A17" s="64" t="s">
        <v>33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</row>
  </sheetData>
  <mergeCells count="19">
    <mergeCell ref="C8:D8"/>
    <mergeCell ref="E8:F8"/>
    <mergeCell ref="G8:H8"/>
    <mergeCell ref="I8:J8"/>
    <mergeCell ref="K8:L8"/>
    <mergeCell ref="A1:L1"/>
    <mergeCell ref="A17:L17"/>
    <mergeCell ref="A3:B9"/>
    <mergeCell ref="C3:L3"/>
    <mergeCell ref="C4:L4"/>
    <mergeCell ref="C5:F5"/>
    <mergeCell ref="G5:L5"/>
    <mergeCell ref="C6:F6"/>
    <mergeCell ref="G6:L6"/>
    <mergeCell ref="C7:D7"/>
    <mergeCell ref="E7:F7"/>
    <mergeCell ref="G7:H7"/>
    <mergeCell ref="I7:J7"/>
    <mergeCell ref="K7:L7"/>
  </mergeCells>
  <pageMargins left="0.05" right="0.05" top="0.5" bottom="0.5" header="0" footer="0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2019_A14_Zeitreihe</vt:lpstr>
      <vt:lpstr> 2011</vt:lpstr>
      <vt:lpstr> 2012</vt:lpstr>
      <vt:lpstr> 2013</vt:lpstr>
      <vt:lpstr> 2014</vt:lpstr>
      <vt:lpstr> 2015</vt:lpstr>
      <vt:lpstr> 2016</vt:lpstr>
      <vt:lpstr> 2017</vt:lpstr>
      <vt:lpstr> 2018</vt:lpstr>
      <vt:lpstr> 2019</vt:lpstr>
      <vt:lpstr>A14_Alte_Tabelle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SAS System</dc:title>
  <dc:creator>BiesterChristophLSN</dc:creator>
  <cp:lastModifiedBy>Biester, Christoph (LSN)</cp:lastModifiedBy>
  <cp:revision>1</cp:revision>
  <dcterms:created xsi:type="dcterms:W3CDTF">2019-10-28T10:55:52Z</dcterms:created>
  <dcterms:modified xsi:type="dcterms:W3CDTF">2020-08-05T17:04:45Z</dcterms:modified>
</cp:coreProperties>
</file>