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42E51E2D-D9CC-44AE-8142-BFA1BB14AE3E}" xr6:coauthVersionLast="36" xr6:coauthVersionMax="36" xr10:uidLastSave="{00000000-0000-0000-0000-000000000000}"/>
  <bookViews>
    <workbookView xWindow="0" yWindow="0" windowWidth="28800" windowHeight="14235" activeTab="2" xr2:uid="{00000000-000D-0000-FFFF-FFFF00000000}"/>
  </bookViews>
  <sheets>
    <sheet name="A3_Zeitreihe" sheetId="1" r:id="rId1"/>
    <sheet name="A3_2019_Karte" sheetId="12" r:id="rId2"/>
    <sheet name="A3_Berechnung" sheetId="9" r:id="rId3"/>
    <sheet name="A3_bearbeitet" sheetId="6" r:id="rId4"/>
    <sheet name="Rohdaten_2016" sheetId="8" r:id="rId5"/>
    <sheet name="Rohdaten_2017" sheetId="4" r:id="rId6"/>
    <sheet name="Rohdaten2018" sheetId="5" r:id="rId7"/>
    <sheet name="Rohdaten_2019" sheetId="13" r:id="rId8"/>
  </sheets>
  <definedNames>
    <definedName name="_xlnm._FilterDatabase" localSheetId="0" hidden="1">A3_Zeitreihe!$B$10:$K$10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F12" i="1" s="1"/>
  <c r="G12" i="1" s="1"/>
  <c r="H12" i="1" s="1"/>
  <c r="I12" i="1" s="1"/>
  <c r="J12" i="1" s="1"/>
  <c r="K12" i="1" s="1"/>
  <c r="C13" i="1"/>
  <c r="D13" i="1" s="1"/>
  <c r="E13" i="1" s="1"/>
  <c r="F13" i="1" s="1"/>
  <c r="G13" i="1" s="1"/>
  <c r="H13" i="1" s="1"/>
  <c r="I13" i="1" s="1"/>
  <c r="J13" i="1" s="1"/>
  <c r="K13" i="1" s="1"/>
  <c r="C14" i="1"/>
  <c r="D14" i="1" s="1"/>
  <c r="E14" i="1" s="1"/>
  <c r="F14" i="1" s="1"/>
  <c r="G14" i="1" s="1"/>
  <c r="H14" i="1" s="1"/>
  <c r="I14" i="1" s="1"/>
  <c r="J14" i="1" s="1"/>
  <c r="K14" i="1" s="1"/>
  <c r="C15" i="1"/>
  <c r="D15" i="1" s="1"/>
  <c r="E15" i="1" s="1"/>
  <c r="F15" i="1" s="1"/>
  <c r="G15" i="1" s="1"/>
  <c r="H15" i="1" s="1"/>
  <c r="I15" i="1" s="1"/>
  <c r="J15" i="1" s="1"/>
  <c r="K15" i="1" s="1"/>
  <c r="C16" i="1"/>
  <c r="D16" i="1" s="1"/>
  <c r="E16" i="1" s="1"/>
  <c r="F16" i="1" s="1"/>
  <c r="G16" i="1" s="1"/>
  <c r="H16" i="1" s="1"/>
  <c r="I16" i="1" s="1"/>
  <c r="J16" i="1" s="1"/>
  <c r="K16" i="1" s="1"/>
  <c r="C17" i="1"/>
  <c r="D17" i="1" s="1"/>
  <c r="E17" i="1" s="1"/>
  <c r="F17" i="1" s="1"/>
  <c r="G17" i="1" s="1"/>
  <c r="H17" i="1" s="1"/>
  <c r="I17" i="1" s="1"/>
  <c r="J17" i="1" s="1"/>
  <c r="K17" i="1" s="1"/>
  <c r="C18" i="1"/>
  <c r="D18" i="1" s="1"/>
  <c r="E18" i="1" s="1"/>
  <c r="F18" i="1" s="1"/>
  <c r="G18" i="1" s="1"/>
  <c r="H18" i="1" s="1"/>
  <c r="I18" i="1" s="1"/>
  <c r="J18" i="1" s="1"/>
  <c r="K18" i="1" s="1"/>
  <c r="C19" i="1"/>
  <c r="D19" i="1" s="1"/>
  <c r="E19" i="1" s="1"/>
  <c r="F19" i="1" s="1"/>
  <c r="G19" i="1" s="1"/>
  <c r="H19" i="1" s="1"/>
  <c r="I19" i="1" s="1"/>
  <c r="J19" i="1" s="1"/>
  <c r="K19" i="1" s="1"/>
  <c r="C20" i="1"/>
  <c r="D20" i="1" s="1"/>
  <c r="E20" i="1" s="1"/>
  <c r="F20" i="1" s="1"/>
  <c r="G20" i="1" s="1"/>
  <c r="H20" i="1" s="1"/>
  <c r="I20" i="1" s="1"/>
  <c r="J20" i="1" s="1"/>
  <c r="K20" i="1" s="1"/>
  <c r="C21" i="1"/>
  <c r="D21" i="1" s="1"/>
  <c r="E21" i="1" s="1"/>
  <c r="F21" i="1" s="1"/>
  <c r="G21" i="1" s="1"/>
  <c r="H21" i="1" s="1"/>
  <c r="I21" i="1" s="1"/>
  <c r="J21" i="1" s="1"/>
  <c r="K21" i="1" s="1"/>
  <c r="C22" i="1"/>
  <c r="D22" i="1" s="1"/>
  <c r="E22" i="1" s="1"/>
  <c r="F22" i="1" s="1"/>
  <c r="G22" i="1" s="1"/>
  <c r="H22" i="1" s="1"/>
  <c r="I22" i="1" s="1"/>
  <c r="J22" i="1" s="1"/>
  <c r="K22" i="1" s="1"/>
  <c r="C23" i="1"/>
  <c r="D23" i="1" s="1"/>
  <c r="E23" i="1" s="1"/>
  <c r="F23" i="1" s="1"/>
  <c r="G23" i="1" s="1"/>
  <c r="H23" i="1" s="1"/>
  <c r="I23" i="1" s="1"/>
  <c r="J23" i="1" s="1"/>
  <c r="K23" i="1" s="1"/>
  <c r="C24" i="1"/>
  <c r="D24" i="1" s="1"/>
  <c r="E24" i="1" s="1"/>
  <c r="F24" i="1" s="1"/>
  <c r="G24" i="1" s="1"/>
  <c r="H24" i="1" s="1"/>
  <c r="I24" i="1" s="1"/>
  <c r="J24" i="1" s="1"/>
  <c r="K24" i="1" s="1"/>
  <c r="C25" i="1"/>
  <c r="D25" i="1" s="1"/>
  <c r="E25" i="1" s="1"/>
  <c r="F25" i="1" s="1"/>
  <c r="G25" i="1" s="1"/>
  <c r="H25" i="1" s="1"/>
  <c r="I25" i="1" s="1"/>
  <c r="J25" i="1" s="1"/>
  <c r="K25" i="1" s="1"/>
  <c r="C26" i="1"/>
  <c r="D26" i="1" s="1"/>
  <c r="E26" i="1" s="1"/>
  <c r="F26" i="1" s="1"/>
  <c r="G26" i="1" s="1"/>
  <c r="H26" i="1" s="1"/>
  <c r="I26" i="1" s="1"/>
  <c r="J26" i="1" s="1"/>
  <c r="K26" i="1" s="1"/>
  <c r="C27" i="1"/>
  <c r="D27" i="1" s="1"/>
  <c r="E27" i="1" s="1"/>
  <c r="F27" i="1" s="1"/>
  <c r="G27" i="1" s="1"/>
  <c r="H27" i="1" s="1"/>
  <c r="I27" i="1" s="1"/>
  <c r="J27" i="1" s="1"/>
  <c r="K27" i="1" s="1"/>
  <c r="C28" i="1"/>
  <c r="D28" i="1" s="1"/>
  <c r="E28" i="1" s="1"/>
  <c r="F28" i="1" s="1"/>
  <c r="G28" i="1" s="1"/>
  <c r="H28" i="1" s="1"/>
  <c r="I28" i="1" s="1"/>
  <c r="J28" i="1" s="1"/>
  <c r="K28" i="1" s="1"/>
  <c r="C29" i="1"/>
  <c r="D29" i="1" s="1"/>
  <c r="E29" i="1" s="1"/>
  <c r="F29" i="1" s="1"/>
  <c r="G29" i="1" s="1"/>
  <c r="H29" i="1" s="1"/>
  <c r="I29" i="1" s="1"/>
  <c r="J29" i="1" s="1"/>
  <c r="K29" i="1" s="1"/>
  <c r="C30" i="1"/>
  <c r="D30" i="1" s="1"/>
  <c r="E30" i="1" s="1"/>
  <c r="F30" i="1" s="1"/>
  <c r="G30" i="1" s="1"/>
  <c r="H30" i="1" s="1"/>
  <c r="I30" i="1" s="1"/>
  <c r="J30" i="1" s="1"/>
  <c r="K30" i="1" s="1"/>
  <c r="C31" i="1"/>
  <c r="D31" i="1" s="1"/>
  <c r="E31" i="1" s="1"/>
  <c r="F31" i="1" s="1"/>
  <c r="G31" i="1" s="1"/>
  <c r="H31" i="1" s="1"/>
  <c r="I31" i="1" s="1"/>
  <c r="J31" i="1" s="1"/>
  <c r="K31" i="1" s="1"/>
  <c r="C32" i="1"/>
  <c r="D32" i="1" s="1"/>
  <c r="E32" i="1" s="1"/>
  <c r="F32" i="1" s="1"/>
  <c r="G32" i="1" s="1"/>
  <c r="H32" i="1" s="1"/>
  <c r="I32" i="1" s="1"/>
  <c r="J32" i="1" s="1"/>
  <c r="K32" i="1" s="1"/>
  <c r="C33" i="1"/>
  <c r="D33" i="1" s="1"/>
  <c r="E33" i="1" s="1"/>
  <c r="F33" i="1" s="1"/>
  <c r="G33" i="1" s="1"/>
  <c r="H33" i="1" s="1"/>
  <c r="I33" i="1" s="1"/>
  <c r="J33" i="1" s="1"/>
  <c r="K33" i="1" s="1"/>
  <c r="C34" i="1"/>
  <c r="D34" i="1" s="1"/>
  <c r="E34" i="1" s="1"/>
  <c r="F34" i="1" s="1"/>
  <c r="G34" i="1" s="1"/>
  <c r="H34" i="1" s="1"/>
  <c r="I34" i="1" s="1"/>
  <c r="J34" i="1" s="1"/>
  <c r="K34" i="1" s="1"/>
  <c r="C35" i="1"/>
  <c r="D35" i="1" s="1"/>
  <c r="E35" i="1" s="1"/>
  <c r="F35" i="1" s="1"/>
  <c r="G35" i="1" s="1"/>
  <c r="H35" i="1" s="1"/>
  <c r="I35" i="1" s="1"/>
  <c r="J35" i="1" s="1"/>
  <c r="K35" i="1" s="1"/>
  <c r="C36" i="1"/>
  <c r="D36" i="1" s="1"/>
  <c r="E36" i="1" s="1"/>
  <c r="F36" i="1" s="1"/>
  <c r="G36" i="1" s="1"/>
  <c r="H36" i="1" s="1"/>
  <c r="I36" i="1" s="1"/>
  <c r="J36" i="1" s="1"/>
  <c r="K36" i="1" s="1"/>
  <c r="C37" i="1"/>
  <c r="D37" i="1" s="1"/>
  <c r="E37" i="1" s="1"/>
  <c r="F37" i="1" s="1"/>
  <c r="G37" i="1" s="1"/>
  <c r="H37" i="1" s="1"/>
  <c r="I37" i="1" s="1"/>
  <c r="J37" i="1" s="1"/>
  <c r="K37" i="1" s="1"/>
  <c r="C38" i="1"/>
  <c r="D38" i="1" s="1"/>
  <c r="E38" i="1" s="1"/>
  <c r="F38" i="1" s="1"/>
  <c r="G38" i="1" s="1"/>
  <c r="H38" i="1" s="1"/>
  <c r="I38" i="1" s="1"/>
  <c r="J38" i="1" s="1"/>
  <c r="K38" i="1" s="1"/>
  <c r="C39" i="1"/>
  <c r="D39" i="1" s="1"/>
  <c r="E39" i="1" s="1"/>
  <c r="F39" i="1" s="1"/>
  <c r="G39" i="1" s="1"/>
  <c r="H39" i="1" s="1"/>
  <c r="I39" i="1" s="1"/>
  <c r="J39" i="1" s="1"/>
  <c r="K39" i="1" s="1"/>
  <c r="C40" i="1"/>
  <c r="D40" i="1" s="1"/>
  <c r="E40" i="1" s="1"/>
  <c r="F40" i="1" s="1"/>
  <c r="G40" i="1" s="1"/>
  <c r="H40" i="1" s="1"/>
  <c r="I40" i="1" s="1"/>
  <c r="J40" i="1" s="1"/>
  <c r="K40" i="1" s="1"/>
  <c r="C41" i="1"/>
  <c r="D41" i="1"/>
  <c r="E41" i="1" s="1"/>
  <c r="F41" i="1" s="1"/>
  <c r="G41" i="1" s="1"/>
  <c r="H41" i="1" s="1"/>
  <c r="I41" i="1" s="1"/>
  <c r="J41" i="1" s="1"/>
  <c r="K41" i="1" s="1"/>
  <c r="C42" i="1"/>
  <c r="D42" i="1" s="1"/>
  <c r="E42" i="1" s="1"/>
  <c r="F42" i="1" s="1"/>
  <c r="G42" i="1" s="1"/>
  <c r="H42" i="1" s="1"/>
  <c r="I42" i="1" s="1"/>
  <c r="J42" i="1" s="1"/>
  <c r="K42" i="1" s="1"/>
  <c r="C43" i="1"/>
  <c r="D43" i="1" s="1"/>
  <c r="E43" i="1" s="1"/>
  <c r="F43" i="1" s="1"/>
  <c r="G43" i="1" s="1"/>
  <c r="H43" i="1" s="1"/>
  <c r="I43" i="1" s="1"/>
  <c r="J43" i="1" s="1"/>
  <c r="K43" i="1" s="1"/>
  <c r="C44" i="1"/>
  <c r="D44" i="1" s="1"/>
  <c r="E44" i="1" s="1"/>
  <c r="F44" i="1" s="1"/>
  <c r="G44" i="1" s="1"/>
  <c r="H44" i="1" s="1"/>
  <c r="I44" i="1" s="1"/>
  <c r="J44" i="1" s="1"/>
  <c r="K44" i="1" s="1"/>
  <c r="C45" i="1"/>
  <c r="D45" i="1" s="1"/>
  <c r="E45" i="1" s="1"/>
  <c r="F45" i="1" s="1"/>
  <c r="G45" i="1" s="1"/>
  <c r="H45" i="1" s="1"/>
  <c r="I45" i="1" s="1"/>
  <c r="J45" i="1" s="1"/>
  <c r="K45" i="1" s="1"/>
  <c r="C46" i="1"/>
  <c r="D46" i="1" s="1"/>
  <c r="E46" i="1" s="1"/>
  <c r="F46" i="1" s="1"/>
  <c r="G46" i="1" s="1"/>
  <c r="H46" i="1" s="1"/>
  <c r="I46" i="1" s="1"/>
  <c r="J46" i="1" s="1"/>
  <c r="K46" i="1" s="1"/>
  <c r="C47" i="1"/>
  <c r="D47" i="1" s="1"/>
  <c r="E47" i="1" s="1"/>
  <c r="F47" i="1" s="1"/>
  <c r="G47" i="1" s="1"/>
  <c r="H47" i="1" s="1"/>
  <c r="I47" i="1" s="1"/>
  <c r="J47" i="1" s="1"/>
  <c r="K47" i="1" s="1"/>
  <c r="C48" i="1"/>
  <c r="D48" i="1" s="1"/>
  <c r="E48" i="1" s="1"/>
  <c r="F48" i="1" s="1"/>
  <c r="G48" i="1" s="1"/>
  <c r="H48" i="1" s="1"/>
  <c r="I48" i="1" s="1"/>
  <c r="J48" i="1" s="1"/>
  <c r="K48" i="1" s="1"/>
  <c r="C49" i="1"/>
  <c r="D49" i="1" s="1"/>
  <c r="E49" i="1" s="1"/>
  <c r="F49" i="1" s="1"/>
  <c r="G49" i="1" s="1"/>
  <c r="H49" i="1" s="1"/>
  <c r="I49" i="1" s="1"/>
  <c r="J49" i="1" s="1"/>
  <c r="K49" i="1" s="1"/>
  <c r="C50" i="1"/>
  <c r="D50" i="1" s="1"/>
  <c r="E50" i="1" s="1"/>
  <c r="F50" i="1" s="1"/>
  <c r="G50" i="1" s="1"/>
  <c r="H50" i="1" s="1"/>
  <c r="I50" i="1" s="1"/>
  <c r="J50" i="1" s="1"/>
  <c r="K50" i="1" s="1"/>
  <c r="C51" i="1"/>
  <c r="D51" i="1" s="1"/>
  <c r="E51" i="1" s="1"/>
  <c r="F51" i="1" s="1"/>
  <c r="G51" i="1" s="1"/>
  <c r="H51" i="1" s="1"/>
  <c r="I51" i="1" s="1"/>
  <c r="J51" i="1" s="1"/>
  <c r="K51" i="1" s="1"/>
  <c r="C52" i="1"/>
  <c r="D52" i="1" s="1"/>
  <c r="E52" i="1" s="1"/>
  <c r="F52" i="1" s="1"/>
  <c r="G52" i="1" s="1"/>
  <c r="H52" i="1" s="1"/>
  <c r="I52" i="1" s="1"/>
  <c r="J52" i="1" s="1"/>
  <c r="K52" i="1" s="1"/>
  <c r="C53" i="1"/>
  <c r="D53" i="1" s="1"/>
  <c r="E53" i="1" s="1"/>
  <c r="F53" i="1" s="1"/>
  <c r="G53" i="1" s="1"/>
  <c r="H53" i="1" s="1"/>
  <c r="I53" i="1" s="1"/>
  <c r="J53" i="1" s="1"/>
  <c r="K53" i="1" s="1"/>
  <c r="C54" i="1"/>
  <c r="D54" i="1" s="1"/>
  <c r="E54" i="1" s="1"/>
  <c r="F54" i="1" s="1"/>
  <c r="G54" i="1" s="1"/>
  <c r="H54" i="1" s="1"/>
  <c r="I54" i="1" s="1"/>
  <c r="J54" i="1" s="1"/>
  <c r="K54" i="1" s="1"/>
  <c r="C55" i="1"/>
  <c r="D55" i="1" s="1"/>
  <c r="E55" i="1" s="1"/>
  <c r="F55" i="1" s="1"/>
  <c r="G55" i="1" s="1"/>
  <c r="H55" i="1" s="1"/>
  <c r="I55" i="1" s="1"/>
  <c r="J55" i="1" s="1"/>
  <c r="K55" i="1" s="1"/>
  <c r="C56" i="1"/>
  <c r="D56" i="1" s="1"/>
  <c r="E56" i="1" s="1"/>
  <c r="F56" i="1" s="1"/>
  <c r="G56" i="1" s="1"/>
  <c r="H56" i="1" s="1"/>
  <c r="I56" i="1" s="1"/>
  <c r="J56" i="1" s="1"/>
  <c r="K56" i="1" s="1"/>
  <c r="C57" i="1"/>
  <c r="D57" i="1" s="1"/>
  <c r="E57" i="1" s="1"/>
  <c r="F57" i="1" s="1"/>
  <c r="G57" i="1" s="1"/>
  <c r="H57" i="1" s="1"/>
  <c r="I57" i="1" s="1"/>
  <c r="J57" i="1" s="1"/>
  <c r="K57" i="1" s="1"/>
  <c r="C58" i="1"/>
  <c r="D58" i="1" s="1"/>
  <c r="E58" i="1" s="1"/>
  <c r="F58" i="1" s="1"/>
  <c r="G58" i="1" s="1"/>
  <c r="H58" i="1" s="1"/>
  <c r="I58" i="1" s="1"/>
  <c r="J58" i="1" s="1"/>
  <c r="K58" i="1" s="1"/>
  <c r="C59" i="1"/>
  <c r="D59" i="1" s="1"/>
  <c r="E59" i="1" s="1"/>
  <c r="F59" i="1" s="1"/>
  <c r="G59" i="1" s="1"/>
  <c r="H59" i="1" s="1"/>
  <c r="I59" i="1" s="1"/>
  <c r="J59" i="1" s="1"/>
  <c r="K59" i="1" s="1"/>
  <c r="C60" i="1"/>
  <c r="D60" i="1" s="1"/>
  <c r="E60" i="1" s="1"/>
  <c r="F60" i="1" s="1"/>
  <c r="G60" i="1" s="1"/>
  <c r="H60" i="1" s="1"/>
  <c r="I60" i="1" s="1"/>
  <c r="J60" i="1" s="1"/>
  <c r="K60" i="1" s="1"/>
  <c r="C61" i="1"/>
  <c r="D61" i="1" s="1"/>
  <c r="E61" i="1" s="1"/>
  <c r="F61" i="1" s="1"/>
  <c r="G61" i="1" s="1"/>
  <c r="H61" i="1" s="1"/>
  <c r="I61" i="1" s="1"/>
  <c r="J61" i="1" s="1"/>
  <c r="K61" i="1" s="1"/>
  <c r="C62" i="1"/>
  <c r="D62" i="1" s="1"/>
  <c r="E62" i="1" s="1"/>
  <c r="F62" i="1" s="1"/>
  <c r="G62" i="1" s="1"/>
  <c r="H62" i="1" s="1"/>
  <c r="I62" i="1" s="1"/>
  <c r="J62" i="1" s="1"/>
  <c r="K62" i="1" s="1"/>
  <c r="C63" i="1"/>
  <c r="D63" i="1" s="1"/>
  <c r="E63" i="1" s="1"/>
  <c r="F63" i="1" s="1"/>
  <c r="G63" i="1" s="1"/>
  <c r="H63" i="1" s="1"/>
  <c r="I63" i="1" s="1"/>
  <c r="J63" i="1" s="1"/>
  <c r="K63" i="1" s="1"/>
  <c r="C64" i="1"/>
  <c r="D64" i="1" s="1"/>
  <c r="E64" i="1" s="1"/>
  <c r="F64" i="1" s="1"/>
  <c r="G64" i="1" s="1"/>
  <c r="H64" i="1" s="1"/>
  <c r="I64" i="1" s="1"/>
  <c r="J64" i="1" s="1"/>
  <c r="K64" i="1" s="1"/>
  <c r="C65" i="1"/>
  <c r="D65" i="1" s="1"/>
  <c r="E65" i="1" s="1"/>
  <c r="F65" i="1" s="1"/>
  <c r="G65" i="1" s="1"/>
  <c r="H65" i="1" s="1"/>
  <c r="I65" i="1" s="1"/>
  <c r="J65" i="1" s="1"/>
  <c r="K65" i="1" s="1"/>
  <c r="C66" i="1"/>
  <c r="D66" i="1" s="1"/>
  <c r="E66" i="1" s="1"/>
  <c r="F66" i="1" s="1"/>
  <c r="G66" i="1" s="1"/>
  <c r="H66" i="1" s="1"/>
  <c r="I66" i="1" s="1"/>
  <c r="J66" i="1" s="1"/>
  <c r="K66" i="1" s="1"/>
  <c r="C12" i="9"/>
  <c r="C13" i="9"/>
  <c r="C14" i="9"/>
  <c r="C15" i="9"/>
  <c r="C16" i="9"/>
  <c r="C17" i="9"/>
  <c r="C18" i="9"/>
  <c r="C19" i="9"/>
  <c r="C20" i="9"/>
  <c r="C21" i="9"/>
  <c r="C22" i="9"/>
  <c r="C24" i="9"/>
  <c r="C25" i="9"/>
  <c r="C26" i="9"/>
  <c r="C28" i="9"/>
  <c r="C29" i="9"/>
  <c r="C30" i="9"/>
  <c r="C31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11" i="1"/>
  <c r="D11" i="1" s="1"/>
  <c r="E11" i="1" s="1"/>
  <c r="F11" i="1" s="1"/>
  <c r="G11" i="1" s="1"/>
  <c r="H11" i="1" s="1"/>
  <c r="I11" i="1" s="1"/>
  <c r="J11" i="1" s="1"/>
  <c r="K11" i="1" s="1"/>
  <c r="E2" i="12" l="1"/>
  <c r="F2" i="12"/>
  <c r="G2" i="12"/>
  <c r="A51" i="12"/>
  <c r="B51" i="12"/>
  <c r="C51" i="12"/>
  <c r="A52" i="12"/>
  <c r="B52" i="12"/>
  <c r="C52" i="12"/>
  <c r="A53" i="12"/>
  <c r="B53" i="12"/>
  <c r="C53" i="12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E3" i="12"/>
  <c r="F3" i="12"/>
  <c r="G3" i="12"/>
  <c r="A11" i="12"/>
  <c r="B11" i="12"/>
  <c r="C11" i="12"/>
  <c r="A12" i="12"/>
  <c r="B12" i="12"/>
  <c r="C12" i="12"/>
  <c r="A13" i="12"/>
  <c r="B13" i="12"/>
  <c r="C13" i="12"/>
  <c r="E5" i="12"/>
  <c r="F5" i="12"/>
  <c r="G5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E4" i="12"/>
  <c r="F4" i="12"/>
  <c r="G4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C2" i="12"/>
  <c r="B2" i="12"/>
  <c r="A2" i="12"/>
  <c r="G67" i="9" l="1"/>
  <c r="N67" i="9" s="1"/>
  <c r="H67" i="9"/>
  <c r="I67" i="9"/>
  <c r="J67" i="9"/>
  <c r="K67" i="9"/>
  <c r="L67" i="9"/>
  <c r="D67" i="9"/>
  <c r="E67" i="9"/>
  <c r="F67" i="9"/>
  <c r="G13" i="9"/>
  <c r="N13" i="9" s="1"/>
  <c r="H13" i="9"/>
  <c r="I13" i="9"/>
  <c r="J13" i="9"/>
  <c r="K13" i="9"/>
  <c r="L13" i="9"/>
  <c r="G14" i="9"/>
  <c r="H14" i="9"/>
  <c r="I14" i="9"/>
  <c r="J14" i="9"/>
  <c r="K14" i="9"/>
  <c r="L14" i="9"/>
  <c r="N14" i="9"/>
  <c r="G15" i="9"/>
  <c r="H15" i="9"/>
  <c r="N15" i="9" s="1"/>
  <c r="I15" i="9"/>
  <c r="J15" i="9"/>
  <c r="K15" i="9"/>
  <c r="L15" i="9"/>
  <c r="G16" i="9"/>
  <c r="N16" i="9" s="1"/>
  <c r="H16" i="9"/>
  <c r="I16" i="9"/>
  <c r="J16" i="9"/>
  <c r="K16" i="9"/>
  <c r="L16" i="9"/>
  <c r="G17" i="9"/>
  <c r="N17" i="9" s="1"/>
  <c r="H17" i="9"/>
  <c r="I17" i="9"/>
  <c r="J17" i="9"/>
  <c r="K17" i="9"/>
  <c r="L17" i="9"/>
  <c r="G18" i="9"/>
  <c r="H18" i="9"/>
  <c r="I18" i="9"/>
  <c r="J18" i="9"/>
  <c r="K18" i="9"/>
  <c r="L18" i="9"/>
  <c r="N18" i="9"/>
  <c r="G19" i="9"/>
  <c r="H19" i="9"/>
  <c r="I19" i="9"/>
  <c r="J19" i="9"/>
  <c r="N19" i="9" s="1"/>
  <c r="K19" i="9"/>
  <c r="L19" i="9"/>
  <c r="G20" i="9"/>
  <c r="N20" i="9" s="1"/>
  <c r="H20" i="9"/>
  <c r="I20" i="9"/>
  <c r="J20" i="9"/>
  <c r="K20" i="9"/>
  <c r="L20" i="9"/>
  <c r="G21" i="9"/>
  <c r="N21" i="9" s="1"/>
  <c r="H21" i="9"/>
  <c r="I21" i="9"/>
  <c r="J21" i="9"/>
  <c r="K21" i="9"/>
  <c r="L21" i="9"/>
  <c r="G22" i="9"/>
  <c r="H22" i="9"/>
  <c r="I22" i="9"/>
  <c r="N22" i="9" s="1"/>
  <c r="J22" i="9"/>
  <c r="K22" i="9"/>
  <c r="L22" i="9"/>
  <c r="G23" i="9"/>
  <c r="H23" i="9"/>
  <c r="N23" i="9" s="1"/>
  <c r="I23" i="9"/>
  <c r="J23" i="9"/>
  <c r="K23" i="9"/>
  <c r="L23" i="9"/>
  <c r="G24" i="9"/>
  <c r="N24" i="9" s="1"/>
  <c r="H24" i="9"/>
  <c r="I24" i="9"/>
  <c r="J24" i="9"/>
  <c r="K24" i="9"/>
  <c r="L24" i="9"/>
  <c r="G25" i="9"/>
  <c r="N25" i="9" s="1"/>
  <c r="H25" i="9"/>
  <c r="I25" i="9"/>
  <c r="J25" i="9"/>
  <c r="K25" i="9"/>
  <c r="L25" i="9"/>
  <c r="G26" i="9"/>
  <c r="H26" i="9"/>
  <c r="I26" i="9"/>
  <c r="J26" i="9"/>
  <c r="K26" i="9"/>
  <c r="L26" i="9"/>
  <c r="N26" i="9"/>
  <c r="G27" i="9"/>
  <c r="H27" i="9"/>
  <c r="I27" i="9"/>
  <c r="J27" i="9"/>
  <c r="N27" i="9" s="1"/>
  <c r="K27" i="9"/>
  <c r="L27" i="9"/>
  <c r="G28" i="9"/>
  <c r="N28" i="9" s="1"/>
  <c r="H28" i="9"/>
  <c r="I28" i="9"/>
  <c r="J28" i="9"/>
  <c r="K28" i="9"/>
  <c r="L28" i="9"/>
  <c r="G29" i="9"/>
  <c r="N29" i="9" s="1"/>
  <c r="H29" i="9"/>
  <c r="I29" i="9"/>
  <c r="J29" i="9"/>
  <c r="K29" i="9"/>
  <c r="L29" i="9"/>
  <c r="G30" i="9"/>
  <c r="H30" i="9"/>
  <c r="I30" i="9"/>
  <c r="N30" i="9" s="1"/>
  <c r="J30" i="9"/>
  <c r="K30" i="9"/>
  <c r="L30" i="9"/>
  <c r="G31" i="9"/>
  <c r="H31" i="9"/>
  <c r="N31" i="9" s="1"/>
  <c r="I31" i="9"/>
  <c r="J31" i="9"/>
  <c r="K31" i="9"/>
  <c r="L31" i="9"/>
  <c r="G32" i="9"/>
  <c r="N32" i="9" s="1"/>
  <c r="H32" i="9"/>
  <c r="I32" i="9"/>
  <c r="J32" i="9"/>
  <c r="K32" i="9"/>
  <c r="L32" i="9"/>
  <c r="G33" i="9"/>
  <c r="N33" i="9" s="1"/>
  <c r="H33" i="9"/>
  <c r="I33" i="9"/>
  <c r="J33" i="9"/>
  <c r="K33" i="9"/>
  <c r="L33" i="9"/>
  <c r="G34" i="9"/>
  <c r="H34" i="9"/>
  <c r="I34" i="9"/>
  <c r="J34" i="9"/>
  <c r="K34" i="9"/>
  <c r="L34" i="9"/>
  <c r="N34" i="9"/>
  <c r="G35" i="9"/>
  <c r="H35" i="9"/>
  <c r="I35" i="9"/>
  <c r="J35" i="9"/>
  <c r="N35" i="9" s="1"/>
  <c r="K35" i="9"/>
  <c r="L35" i="9"/>
  <c r="G36" i="9"/>
  <c r="N36" i="9" s="1"/>
  <c r="H36" i="9"/>
  <c r="I36" i="9"/>
  <c r="J36" i="9"/>
  <c r="K36" i="9"/>
  <c r="L36" i="9"/>
  <c r="G37" i="9"/>
  <c r="N37" i="9" s="1"/>
  <c r="H37" i="9"/>
  <c r="I37" i="9"/>
  <c r="J37" i="9"/>
  <c r="K37" i="9"/>
  <c r="L37" i="9"/>
  <c r="G38" i="9"/>
  <c r="H38" i="9"/>
  <c r="I38" i="9"/>
  <c r="N38" i="9" s="1"/>
  <c r="J38" i="9"/>
  <c r="K38" i="9"/>
  <c r="L38" i="9"/>
  <c r="G39" i="9"/>
  <c r="H39" i="9"/>
  <c r="N39" i="9" s="1"/>
  <c r="I39" i="9"/>
  <c r="J39" i="9"/>
  <c r="K39" i="9"/>
  <c r="L39" i="9"/>
  <c r="G40" i="9"/>
  <c r="N40" i="9" s="1"/>
  <c r="H40" i="9"/>
  <c r="I40" i="9"/>
  <c r="J40" i="9"/>
  <c r="K40" i="9"/>
  <c r="L40" i="9"/>
  <c r="G41" i="9"/>
  <c r="N41" i="9" s="1"/>
  <c r="H41" i="9"/>
  <c r="I41" i="9"/>
  <c r="J41" i="9"/>
  <c r="K41" i="9"/>
  <c r="L41" i="9"/>
  <c r="G42" i="9"/>
  <c r="H42" i="9"/>
  <c r="I42" i="9"/>
  <c r="J42" i="9"/>
  <c r="K42" i="9"/>
  <c r="L42" i="9"/>
  <c r="N42" i="9"/>
  <c r="G43" i="9"/>
  <c r="H43" i="9"/>
  <c r="I43" i="9"/>
  <c r="J43" i="9"/>
  <c r="N43" i="9" s="1"/>
  <c r="K43" i="9"/>
  <c r="L43" i="9"/>
  <c r="G44" i="9"/>
  <c r="N44" i="9" s="1"/>
  <c r="H44" i="9"/>
  <c r="I44" i="9"/>
  <c r="J44" i="9"/>
  <c r="K44" i="9"/>
  <c r="L44" i="9"/>
  <c r="G45" i="9"/>
  <c r="N45" i="9" s="1"/>
  <c r="H45" i="9"/>
  <c r="I45" i="9"/>
  <c r="J45" i="9"/>
  <c r="K45" i="9"/>
  <c r="L45" i="9"/>
  <c r="G46" i="9"/>
  <c r="H46" i="9"/>
  <c r="I46" i="9"/>
  <c r="N46" i="9" s="1"/>
  <c r="J46" i="9"/>
  <c r="K46" i="9"/>
  <c r="L46" i="9"/>
  <c r="G47" i="9"/>
  <c r="H47" i="9"/>
  <c r="N47" i="9" s="1"/>
  <c r="I47" i="9"/>
  <c r="J47" i="9"/>
  <c r="K47" i="9"/>
  <c r="L47" i="9"/>
  <c r="G48" i="9"/>
  <c r="N48" i="9" s="1"/>
  <c r="H48" i="9"/>
  <c r="I48" i="9"/>
  <c r="J48" i="9"/>
  <c r="K48" i="9"/>
  <c r="L48" i="9"/>
  <c r="G49" i="9"/>
  <c r="N49" i="9" s="1"/>
  <c r="H49" i="9"/>
  <c r="I49" i="9"/>
  <c r="J49" i="9"/>
  <c r="K49" i="9"/>
  <c r="L49" i="9"/>
  <c r="G50" i="9"/>
  <c r="H50" i="9"/>
  <c r="I50" i="9"/>
  <c r="J50" i="9"/>
  <c r="K50" i="9"/>
  <c r="L50" i="9"/>
  <c r="N50" i="9"/>
  <c r="G51" i="9"/>
  <c r="H51" i="9"/>
  <c r="I51" i="9"/>
  <c r="J51" i="9"/>
  <c r="N51" i="9" s="1"/>
  <c r="K51" i="9"/>
  <c r="L51" i="9"/>
  <c r="G52" i="9"/>
  <c r="N52" i="9" s="1"/>
  <c r="H52" i="9"/>
  <c r="I52" i="9"/>
  <c r="J52" i="9"/>
  <c r="K52" i="9"/>
  <c r="L52" i="9"/>
  <c r="G53" i="9"/>
  <c r="N53" i="9" s="1"/>
  <c r="H53" i="9"/>
  <c r="I53" i="9"/>
  <c r="J53" i="9"/>
  <c r="K53" i="9"/>
  <c r="L53" i="9"/>
  <c r="G54" i="9"/>
  <c r="H54" i="9"/>
  <c r="I54" i="9"/>
  <c r="N54" i="9" s="1"/>
  <c r="J54" i="9"/>
  <c r="K54" i="9"/>
  <c r="L54" i="9"/>
  <c r="G55" i="9"/>
  <c r="H55" i="9"/>
  <c r="N55" i="9" s="1"/>
  <c r="I55" i="9"/>
  <c r="J55" i="9"/>
  <c r="K55" i="9"/>
  <c r="L55" i="9"/>
  <c r="G56" i="9"/>
  <c r="N56" i="9" s="1"/>
  <c r="H56" i="9"/>
  <c r="I56" i="9"/>
  <c r="J56" i="9"/>
  <c r="K56" i="9"/>
  <c r="L56" i="9"/>
  <c r="G57" i="9"/>
  <c r="N57" i="9" s="1"/>
  <c r="H57" i="9"/>
  <c r="I57" i="9"/>
  <c r="J57" i="9"/>
  <c r="K57" i="9"/>
  <c r="L57" i="9"/>
  <c r="G58" i="9"/>
  <c r="H58" i="9"/>
  <c r="I58" i="9"/>
  <c r="J58" i="9"/>
  <c r="K58" i="9"/>
  <c r="L58" i="9"/>
  <c r="N58" i="9"/>
  <c r="G59" i="9"/>
  <c r="H59" i="9"/>
  <c r="I59" i="9"/>
  <c r="J59" i="9"/>
  <c r="N59" i="9" s="1"/>
  <c r="K59" i="9"/>
  <c r="L59" i="9"/>
  <c r="G60" i="9"/>
  <c r="N60" i="9" s="1"/>
  <c r="H60" i="9"/>
  <c r="I60" i="9"/>
  <c r="J60" i="9"/>
  <c r="K60" i="9"/>
  <c r="L60" i="9"/>
  <c r="G61" i="9"/>
  <c r="N61" i="9" s="1"/>
  <c r="H61" i="9"/>
  <c r="I61" i="9"/>
  <c r="J61" i="9"/>
  <c r="K61" i="9"/>
  <c r="L61" i="9"/>
  <c r="G62" i="9"/>
  <c r="H62" i="9"/>
  <c r="I62" i="9"/>
  <c r="N62" i="9" s="1"/>
  <c r="J62" i="9"/>
  <c r="K62" i="9"/>
  <c r="L62" i="9"/>
  <c r="G63" i="9"/>
  <c r="H63" i="9"/>
  <c r="N63" i="9" s="1"/>
  <c r="I63" i="9"/>
  <c r="J63" i="9"/>
  <c r="K63" i="9"/>
  <c r="L63" i="9"/>
  <c r="G64" i="9"/>
  <c r="N64" i="9" s="1"/>
  <c r="H64" i="9"/>
  <c r="I64" i="9"/>
  <c r="J64" i="9"/>
  <c r="K64" i="9"/>
  <c r="L64" i="9"/>
  <c r="G65" i="9"/>
  <c r="N65" i="9" s="1"/>
  <c r="H65" i="9"/>
  <c r="I65" i="9"/>
  <c r="J65" i="9"/>
  <c r="K65" i="9"/>
  <c r="L65" i="9"/>
  <c r="G66" i="9"/>
  <c r="H66" i="9"/>
  <c r="I66" i="9"/>
  <c r="J66" i="9"/>
  <c r="K66" i="9"/>
  <c r="L66" i="9"/>
  <c r="N66" i="9"/>
  <c r="L12" i="9"/>
  <c r="K12" i="9"/>
  <c r="J12" i="9"/>
  <c r="N12" i="9" s="1"/>
  <c r="I12" i="9"/>
  <c r="H12" i="9"/>
  <c r="G12" i="9"/>
  <c r="D66" i="9"/>
  <c r="E66" i="9"/>
  <c r="F66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D39" i="9"/>
  <c r="E39" i="9"/>
  <c r="F39" i="9"/>
  <c r="D40" i="9"/>
  <c r="E40" i="9"/>
  <c r="F40" i="9"/>
  <c r="D41" i="9"/>
  <c r="E41" i="9"/>
  <c r="F41" i="9"/>
  <c r="D42" i="9"/>
  <c r="E42" i="9"/>
  <c r="F42" i="9"/>
  <c r="D43" i="9"/>
  <c r="E43" i="9"/>
  <c r="F43" i="9"/>
  <c r="D44" i="9"/>
  <c r="E44" i="9"/>
  <c r="F44" i="9"/>
  <c r="D45" i="9"/>
  <c r="E45" i="9"/>
  <c r="F45" i="9"/>
  <c r="D46" i="9"/>
  <c r="E46" i="9"/>
  <c r="F46" i="9"/>
  <c r="D47" i="9"/>
  <c r="E47" i="9"/>
  <c r="F47" i="9"/>
  <c r="D48" i="9"/>
  <c r="E48" i="9"/>
  <c r="F48" i="9"/>
  <c r="D49" i="9"/>
  <c r="E49" i="9"/>
  <c r="F49" i="9"/>
  <c r="D50" i="9"/>
  <c r="E50" i="9"/>
  <c r="F50" i="9"/>
  <c r="D51" i="9"/>
  <c r="E51" i="9"/>
  <c r="F51" i="9"/>
  <c r="D52" i="9"/>
  <c r="E52" i="9"/>
  <c r="F52" i="9"/>
  <c r="D53" i="9"/>
  <c r="E53" i="9"/>
  <c r="F53" i="9"/>
  <c r="D54" i="9"/>
  <c r="E54" i="9"/>
  <c r="F54" i="9"/>
  <c r="D55" i="9"/>
  <c r="E55" i="9"/>
  <c r="F55" i="9"/>
  <c r="D56" i="9"/>
  <c r="E56" i="9"/>
  <c r="F56" i="9"/>
  <c r="D57" i="9"/>
  <c r="E57" i="9"/>
  <c r="F57" i="9"/>
  <c r="D58" i="9"/>
  <c r="E58" i="9"/>
  <c r="F58" i="9"/>
  <c r="D59" i="9"/>
  <c r="E59" i="9"/>
  <c r="F59" i="9"/>
  <c r="D60" i="9"/>
  <c r="E60" i="9"/>
  <c r="F60" i="9"/>
  <c r="D61" i="9"/>
  <c r="E61" i="9"/>
  <c r="F61" i="9"/>
  <c r="D62" i="9"/>
  <c r="E62" i="9"/>
  <c r="F62" i="9"/>
  <c r="D63" i="9"/>
  <c r="E63" i="9"/>
  <c r="F63" i="9"/>
  <c r="D64" i="9"/>
  <c r="E64" i="9"/>
  <c r="F64" i="9"/>
  <c r="D65" i="9"/>
  <c r="E65" i="9"/>
  <c r="F65" i="9"/>
  <c r="D12" i="9"/>
  <c r="E12" i="9"/>
  <c r="F12" i="9"/>
  <c r="C20" i="6"/>
  <c r="D20" i="6"/>
  <c r="E20" i="6"/>
  <c r="F20" i="6"/>
  <c r="G20" i="6"/>
  <c r="H20" i="6"/>
  <c r="I20" i="6"/>
  <c r="J20" i="6"/>
  <c r="K20" i="6"/>
  <c r="L20" i="6"/>
  <c r="C21" i="6"/>
  <c r="D21" i="6"/>
  <c r="E21" i="6"/>
  <c r="F21" i="6"/>
  <c r="G21" i="6"/>
  <c r="H21" i="6"/>
  <c r="I21" i="6"/>
  <c r="J21" i="6"/>
  <c r="K21" i="6"/>
  <c r="L21" i="6"/>
  <c r="C22" i="6"/>
  <c r="D22" i="6"/>
  <c r="E22" i="6"/>
  <c r="F22" i="6"/>
  <c r="G22" i="6"/>
  <c r="H22" i="6"/>
  <c r="I22" i="6"/>
  <c r="J22" i="6"/>
  <c r="K22" i="6"/>
  <c r="L22" i="6"/>
  <c r="C23" i="6"/>
  <c r="D23" i="6"/>
  <c r="E23" i="6"/>
  <c r="F23" i="6"/>
  <c r="G23" i="6"/>
  <c r="H23" i="6"/>
  <c r="I23" i="6"/>
  <c r="J23" i="6"/>
  <c r="K23" i="6"/>
  <c r="L23" i="6"/>
  <c r="C24" i="6"/>
  <c r="D24" i="6"/>
  <c r="E24" i="6"/>
  <c r="F24" i="6"/>
  <c r="G24" i="6"/>
  <c r="H24" i="6"/>
  <c r="I24" i="6"/>
  <c r="J24" i="6"/>
  <c r="K24" i="6"/>
  <c r="L24" i="6"/>
  <c r="C25" i="6"/>
  <c r="D25" i="6"/>
  <c r="E25" i="6"/>
  <c r="F25" i="6"/>
  <c r="G25" i="6"/>
  <c r="H25" i="6"/>
  <c r="I25" i="6"/>
  <c r="J25" i="6"/>
  <c r="K25" i="6"/>
  <c r="L25" i="6"/>
  <c r="C26" i="6"/>
  <c r="D26" i="6"/>
  <c r="E26" i="6"/>
  <c r="F26" i="6"/>
  <c r="G26" i="6"/>
  <c r="H26" i="6"/>
  <c r="I26" i="6"/>
  <c r="J26" i="6"/>
  <c r="K26" i="6"/>
  <c r="L26" i="6"/>
  <c r="C27" i="6"/>
  <c r="D27" i="6"/>
  <c r="E27" i="6"/>
  <c r="F27" i="6"/>
  <c r="G27" i="6"/>
  <c r="H27" i="6"/>
  <c r="I27" i="6"/>
  <c r="J27" i="6"/>
  <c r="K27" i="6"/>
  <c r="L27" i="6"/>
  <c r="C28" i="6"/>
  <c r="D28" i="6"/>
  <c r="E28" i="6"/>
  <c r="F28" i="6"/>
  <c r="G28" i="6"/>
  <c r="H28" i="6"/>
  <c r="I28" i="6"/>
  <c r="J28" i="6"/>
  <c r="K28" i="6"/>
  <c r="L28" i="6"/>
  <c r="C29" i="6"/>
  <c r="D29" i="6"/>
  <c r="E29" i="6"/>
  <c r="F29" i="6"/>
  <c r="G29" i="6"/>
  <c r="H29" i="6"/>
  <c r="I29" i="6"/>
  <c r="J29" i="6"/>
  <c r="K29" i="6"/>
  <c r="L29" i="6"/>
  <c r="C30" i="6"/>
  <c r="D30" i="6"/>
  <c r="E30" i="6"/>
  <c r="F30" i="6"/>
  <c r="G30" i="6"/>
  <c r="H30" i="6"/>
  <c r="I30" i="6"/>
  <c r="J30" i="6"/>
  <c r="K30" i="6"/>
  <c r="L30" i="6"/>
  <c r="C31" i="6"/>
  <c r="D31" i="6"/>
  <c r="E31" i="6"/>
  <c r="F31" i="6"/>
  <c r="G31" i="6"/>
  <c r="H31" i="6"/>
  <c r="I31" i="6"/>
  <c r="J31" i="6"/>
  <c r="K31" i="6"/>
  <c r="L31" i="6"/>
  <c r="C32" i="6"/>
  <c r="D32" i="6"/>
  <c r="E32" i="6"/>
  <c r="F32" i="6"/>
  <c r="G32" i="6"/>
  <c r="H32" i="6"/>
  <c r="I32" i="6"/>
  <c r="J32" i="6"/>
  <c r="K32" i="6"/>
  <c r="L32" i="6"/>
  <c r="C33" i="6"/>
  <c r="D33" i="6"/>
  <c r="E33" i="6"/>
  <c r="F33" i="6"/>
  <c r="G33" i="6"/>
  <c r="H33" i="6"/>
  <c r="I33" i="6"/>
  <c r="J33" i="6"/>
  <c r="K33" i="6"/>
  <c r="L33" i="6"/>
  <c r="C34" i="6"/>
  <c r="D34" i="6"/>
  <c r="E34" i="6"/>
  <c r="F34" i="6"/>
  <c r="G34" i="6"/>
  <c r="H34" i="6"/>
  <c r="I34" i="6"/>
  <c r="J34" i="6"/>
  <c r="K34" i="6"/>
  <c r="L34" i="6"/>
  <c r="C35" i="6"/>
  <c r="D35" i="6"/>
  <c r="E35" i="6"/>
  <c r="F35" i="6"/>
  <c r="G35" i="6"/>
  <c r="H35" i="6"/>
  <c r="I35" i="6"/>
  <c r="J35" i="6"/>
  <c r="K35" i="6"/>
  <c r="L35" i="6"/>
  <c r="C36" i="6"/>
  <c r="D36" i="6"/>
  <c r="E36" i="6"/>
  <c r="F36" i="6"/>
  <c r="G36" i="6"/>
  <c r="H36" i="6"/>
  <c r="I36" i="6"/>
  <c r="J36" i="6"/>
  <c r="K36" i="6"/>
  <c r="L36" i="6"/>
  <c r="C37" i="6"/>
  <c r="D37" i="6"/>
  <c r="E37" i="6"/>
  <c r="F37" i="6"/>
  <c r="G37" i="6"/>
  <c r="H37" i="6"/>
  <c r="I37" i="6"/>
  <c r="J37" i="6"/>
  <c r="K37" i="6"/>
  <c r="L37" i="6"/>
  <c r="C38" i="6"/>
  <c r="D38" i="6"/>
  <c r="E38" i="6"/>
  <c r="F38" i="6"/>
  <c r="G38" i="6"/>
  <c r="H38" i="6"/>
  <c r="I38" i="6"/>
  <c r="J38" i="6"/>
  <c r="K38" i="6"/>
  <c r="L38" i="6"/>
  <c r="C39" i="6"/>
  <c r="D39" i="6"/>
  <c r="E39" i="6"/>
  <c r="F39" i="6"/>
  <c r="G39" i="6"/>
  <c r="H39" i="6"/>
  <c r="I39" i="6"/>
  <c r="J39" i="6"/>
  <c r="K39" i="6"/>
  <c r="L39" i="6"/>
  <c r="C40" i="6"/>
  <c r="D40" i="6"/>
  <c r="E40" i="6"/>
  <c r="F40" i="6"/>
  <c r="G40" i="6"/>
  <c r="H40" i="6"/>
  <c r="I40" i="6"/>
  <c r="J40" i="6"/>
  <c r="K40" i="6"/>
  <c r="L40" i="6"/>
  <c r="C41" i="6"/>
  <c r="D41" i="6"/>
  <c r="E41" i="6"/>
  <c r="F41" i="6"/>
  <c r="G41" i="6"/>
  <c r="H41" i="6"/>
  <c r="I41" i="6"/>
  <c r="J41" i="6"/>
  <c r="K41" i="6"/>
  <c r="L41" i="6"/>
  <c r="C42" i="6"/>
  <c r="D42" i="6"/>
  <c r="E42" i="6"/>
  <c r="F42" i="6"/>
  <c r="G42" i="6"/>
  <c r="H42" i="6"/>
  <c r="I42" i="6"/>
  <c r="J42" i="6"/>
  <c r="K42" i="6"/>
  <c r="L42" i="6"/>
  <c r="C43" i="6"/>
  <c r="D43" i="6"/>
  <c r="E43" i="6"/>
  <c r="F43" i="6"/>
  <c r="G43" i="6"/>
  <c r="H43" i="6"/>
  <c r="I43" i="6"/>
  <c r="J43" i="6"/>
  <c r="K43" i="6"/>
  <c r="L43" i="6"/>
  <c r="C44" i="6"/>
  <c r="D44" i="6"/>
  <c r="E44" i="6"/>
  <c r="F44" i="6"/>
  <c r="G44" i="6"/>
  <c r="H44" i="6"/>
  <c r="I44" i="6"/>
  <c r="J44" i="6"/>
  <c r="K44" i="6"/>
  <c r="L44" i="6"/>
  <c r="C45" i="6"/>
  <c r="D45" i="6"/>
  <c r="E45" i="6"/>
  <c r="F45" i="6"/>
  <c r="G45" i="6"/>
  <c r="H45" i="6"/>
  <c r="I45" i="6"/>
  <c r="J45" i="6"/>
  <c r="K45" i="6"/>
  <c r="L45" i="6"/>
  <c r="C46" i="6"/>
  <c r="D46" i="6"/>
  <c r="E46" i="6"/>
  <c r="F46" i="6"/>
  <c r="G46" i="6"/>
  <c r="H46" i="6"/>
  <c r="I46" i="6"/>
  <c r="J46" i="6"/>
  <c r="K46" i="6"/>
  <c r="L46" i="6"/>
  <c r="C47" i="6"/>
  <c r="D47" i="6"/>
  <c r="E47" i="6"/>
  <c r="F47" i="6"/>
  <c r="G47" i="6"/>
  <c r="H47" i="6"/>
  <c r="I47" i="6"/>
  <c r="J47" i="6"/>
  <c r="K47" i="6"/>
  <c r="L47" i="6"/>
  <c r="C48" i="6"/>
  <c r="D48" i="6"/>
  <c r="E48" i="6"/>
  <c r="F48" i="6"/>
  <c r="G48" i="6"/>
  <c r="H48" i="6"/>
  <c r="I48" i="6"/>
  <c r="J48" i="6"/>
  <c r="K48" i="6"/>
  <c r="L48" i="6"/>
  <c r="C49" i="6"/>
  <c r="D49" i="6"/>
  <c r="E49" i="6"/>
  <c r="F49" i="6"/>
  <c r="G49" i="6"/>
  <c r="H49" i="6"/>
  <c r="I49" i="6"/>
  <c r="J49" i="6"/>
  <c r="K49" i="6"/>
  <c r="L49" i="6"/>
  <c r="C50" i="6"/>
  <c r="D50" i="6"/>
  <c r="E50" i="6"/>
  <c r="F50" i="6"/>
  <c r="G50" i="6"/>
  <c r="H50" i="6"/>
  <c r="I50" i="6"/>
  <c r="J50" i="6"/>
  <c r="K50" i="6"/>
  <c r="L50" i="6"/>
  <c r="C51" i="6"/>
  <c r="D51" i="6"/>
  <c r="E51" i="6"/>
  <c r="F51" i="6"/>
  <c r="G51" i="6"/>
  <c r="H51" i="6"/>
  <c r="I51" i="6"/>
  <c r="J51" i="6"/>
  <c r="K51" i="6"/>
  <c r="L51" i="6"/>
  <c r="C52" i="6"/>
  <c r="D52" i="6"/>
  <c r="E52" i="6"/>
  <c r="F52" i="6"/>
  <c r="G52" i="6"/>
  <c r="H52" i="6"/>
  <c r="I52" i="6"/>
  <c r="J52" i="6"/>
  <c r="K52" i="6"/>
  <c r="L52" i="6"/>
  <c r="C53" i="6"/>
  <c r="D53" i="6"/>
  <c r="E53" i="6"/>
  <c r="F53" i="6"/>
  <c r="G53" i="6"/>
  <c r="H53" i="6"/>
  <c r="I53" i="6"/>
  <c r="J53" i="6"/>
  <c r="K53" i="6"/>
  <c r="L53" i="6"/>
  <c r="C54" i="6"/>
  <c r="D54" i="6"/>
  <c r="E54" i="6"/>
  <c r="F54" i="6"/>
  <c r="G54" i="6"/>
  <c r="H54" i="6"/>
  <c r="I54" i="6"/>
  <c r="J54" i="6"/>
  <c r="K54" i="6"/>
  <c r="L54" i="6"/>
  <c r="C55" i="6"/>
  <c r="D55" i="6"/>
  <c r="E55" i="6"/>
  <c r="F55" i="6"/>
  <c r="G55" i="6"/>
  <c r="H55" i="6"/>
  <c r="I55" i="6"/>
  <c r="J55" i="6"/>
  <c r="K55" i="6"/>
  <c r="L55" i="6"/>
  <c r="C56" i="6"/>
  <c r="D56" i="6"/>
  <c r="E56" i="6"/>
  <c r="F56" i="6"/>
  <c r="G56" i="6"/>
  <c r="H56" i="6"/>
  <c r="I56" i="6"/>
  <c r="J56" i="6"/>
  <c r="K56" i="6"/>
  <c r="L56" i="6"/>
  <c r="C57" i="6"/>
  <c r="D57" i="6"/>
  <c r="E57" i="6"/>
  <c r="F57" i="6"/>
  <c r="G57" i="6"/>
  <c r="H57" i="6"/>
  <c r="I57" i="6"/>
  <c r="J57" i="6"/>
  <c r="K57" i="6"/>
  <c r="L57" i="6"/>
  <c r="C58" i="6"/>
  <c r="D58" i="6"/>
  <c r="E58" i="6"/>
  <c r="F58" i="6"/>
  <c r="G58" i="6"/>
  <c r="H58" i="6"/>
  <c r="I58" i="6"/>
  <c r="J58" i="6"/>
  <c r="K58" i="6"/>
  <c r="L58" i="6"/>
  <c r="C59" i="6"/>
  <c r="D59" i="6"/>
  <c r="E59" i="6"/>
  <c r="F59" i="6"/>
  <c r="G59" i="6"/>
  <c r="H59" i="6"/>
  <c r="I59" i="6"/>
  <c r="J59" i="6"/>
  <c r="K59" i="6"/>
  <c r="L59" i="6"/>
  <c r="C60" i="6"/>
  <c r="D60" i="6"/>
  <c r="E60" i="6"/>
  <c r="F60" i="6"/>
  <c r="G60" i="6"/>
  <c r="H60" i="6"/>
  <c r="I60" i="6"/>
  <c r="J60" i="6"/>
  <c r="K60" i="6"/>
  <c r="L60" i="6"/>
  <c r="C61" i="6"/>
  <c r="D61" i="6"/>
  <c r="E61" i="6"/>
  <c r="F61" i="6"/>
  <c r="G61" i="6"/>
  <c r="H61" i="6"/>
  <c r="I61" i="6"/>
  <c r="J61" i="6"/>
  <c r="K61" i="6"/>
  <c r="L61" i="6"/>
  <c r="C62" i="6"/>
  <c r="D62" i="6"/>
  <c r="E62" i="6"/>
  <c r="F62" i="6"/>
  <c r="G62" i="6"/>
  <c r="H62" i="6"/>
  <c r="I62" i="6"/>
  <c r="J62" i="6"/>
  <c r="K62" i="6"/>
  <c r="L62" i="6"/>
  <c r="C63" i="6"/>
  <c r="D63" i="6"/>
  <c r="E63" i="6"/>
  <c r="F63" i="6"/>
  <c r="G63" i="6"/>
  <c r="H63" i="6"/>
  <c r="I63" i="6"/>
  <c r="J63" i="6"/>
  <c r="K63" i="6"/>
  <c r="L63" i="6"/>
  <c r="C64" i="6"/>
  <c r="D64" i="6"/>
  <c r="E64" i="6"/>
  <c r="F64" i="6"/>
  <c r="G64" i="6"/>
  <c r="H64" i="6"/>
  <c r="I64" i="6"/>
  <c r="J64" i="6"/>
  <c r="K64" i="6"/>
  <c r="L64" i="6"/>
  <c r="C65" i="6"/>
  <c r="D65" i="6"/>
  <c r="E65" i="6"/>
  <c r="F65" i="6"/>
  <c r="G65" i="6"/>
  <c r="H65" i="6"/>
  <c r="I65" i="6"/>
  <c r="J65" i="6"/>
  <c r="K65" i="6"/>
  <c r="L65" i="6"/>
  <c r="C66" i="6"/>
  <c r="D66" i="6"/>
  <c r="E66" i="6"/>
  <c r="F66" i="6"/>
  <c r="G66" i="6"/>
  <c r="H66" i="6"/>
  <c r="I66" i="6"/>
  <c r="J66" i="6"/>
  <c r="K66" i="6"/>
  <c r="L66" i="6"/>
  <c r="C67" i="6"/>
  <c r="D67" i="6"/>
  <c r="E67" i="6"/>
  <c r="F67" i="6"/>
  <c r="G67" i="6"/>
  <c r="H67" i="6"/>
  <c r="I67" i="6"/>
  <c r="J67" i="6"/>
  <c r="K67" i="6"/>
  <c r="L67" i="6"/>
  <c r="C68" i="6"/>
  <c r="D68" i="6"/>
  <c r="E68" i="6"/>
  <c r="F68" i="6"/>
  <c r="G68" i="6"/>
  <c r="H68" i="6"/>
  <c r="I68" i="6"/>
  <c r="J68" i="6"/>
  <c r="K68" i="6"/>
  <c r="L68" i="6"/>
  <c r="C69" i="6"/>
  <c r="D69" i="6"/>
  <c r="E69" i="6"/>
  <c r="F69" i="6"/>
  <c r="G69" i="6"/>
  <c r="H69" i="6"/>
  <c r="I69" i="6"/>
  <c r="J69" i="6"/>
  <c r="K69" i="6"/>
  <c r="L69" i="6"/>
  <c r="C70" i="6"/>
  <c r="D70" i="6"/>
  <c r="E70" i="6"/>
  <c r="F70" i="6"/>
  <c r="G70" i="6"/>
  <c r="H70" i="6"/>
  <c r="I70" i="6"/>
  <c r="J70" i="6"/>
  <c r="K70" i="6"/>
  <c r="L70" i="6"/>
  <c r="C71" i="6"/>
  <c r="D71" i="6"/>
  <c r="E71" i="6"/>
  <c r="F71" i="6"/>
  <c r="G71" i="6"/>
  <c r="H71" i="6"/>
  <c r="I71" i="6"/>
  <c r="J71" i="6"/>
  <c r="K71" i="6"/>
  <c r="L71" i="6"/>
  <c r="C72" i="6"/>
  <c r="D72" i="6"/>
  <c r="E72" i="6"/>
  <c r="F72" i="6"/>
  <c r="G72" i="6"/>
  <c r="H72" i="6"/>
  <c r="I72" i="6"/>
  <c r="J72" i="6"/>
  <c r="K72" i="6"/>
  <c r="L72" i="6"/>
  <c r="C73" i="6"/>
  <c r="D73" i="6"/>
  <c r="E73" i="6"/>
  <c r="F73" i="6"/>
  <c r="G73" i="6"/>
  <c r="H73" i="6"/>
  <c r="I73" i="6"/>
  <c r="J73" i="6"/>
  <c r="K73" i="6"/>
  <c r="L73" i="6"/>
  <c r="C74" i="6"/>
  <c r="D74" i="6"/>
  <c r="E74" i="6"/>
  <c r="F74" i="6"/>
  <c r="G74" i="6"/>
  <c r="H74" i="6"/>
  <c r="I74" i="6"/>
  <c r="J74" i="6"/>
  <c r="K74" i="6"/>
  <c r="L74" i="6"/>
  <c r="G19" i="6"/>
  <c r="H19" i="6"/>
  <c r="I19" i="6"/>
  <c r="J19" i="6"/>
  <c r="K19" i="6"/>
  <c r="L19" i="6"/>
  <c r="F19" i="6"/>
  <c r="E19" i="6"/>
  <c r="D19" i="6"/>
  <c r="C19" i="6"/>
  <c r="G18" i="13"/>
  <c r="H18" i="13"/>
  <c r="I18" i="13"/>
  <c r="J18" i="13"/>
  <c r="K18" i="13"/>
  <c r="L18" i="13"/>
  <c r="F18" i="13"/>
  <c r="G27" i="13"/>
  <c r="H27" i="13"/>
  <c r="I27" i="13"/>
  <c r="J27" i="13"/>
  <c r="K27" i="13"/>
  <c r="L27" i="13"/>
  <c r="F27" i="13"/>
  <c r="G22" i="13"/>
  <c r="H22" i="13"/>
  <c r="I22" i="13"/>
  <c r="J22" i="13"/>
  <c r="K22" i="13"/>
  <c r="L22" i="13"/>
  <c r="F22" i="13"/>
</calcChain>
</file>

<file path=xl/sharedStrings.xml><?xml version="1.0" encoding="utf-8"?>
<sst xmlns="http://schemas.openxmlformats.org/spreadsheetml/2006/main" count="645" uniqueCount="185">
  <si>
    <t>Indikator A3: Ausländerinnen und Ausländer in Niedersachsen nach Aufenthaltsdauer</t>
  </si>
  <si>
    <t>Tabelle A3-3K: Ausländerinnen und Ausländer am 31.12. nach Aufenthaltsdauer und Kreisen</t>
  </si>
  <si>
    <t>Bitte Jahr auswählen!</t>
  </si>
  <si>
    <t>Kreisfreie Stadt
Landkreis
(Großstadt, Umland)
Statistische Region
Land</t>
  </si>
  <si>
    <t>Jahr</t>
  </si>
  <si>
    <t>Ausländerinnen und Ausländer insgesamt</t>
  </si>
  <si>
    <t>davon mit einer Aufenthaltsdauer von … bis unter … Jahren</t>
  </si>
  <si>
    <t>unter 1</t>
  </si>
  <si>
    <t>1 - 4</t>
  </si>
  <si>
    <t>4 - 6</t>
  </si>
  <si>
    <t>6 - 8</t>
  </si>
  <si>
    <t>8 - 10</t>
  </si>
  <si>
    <t>10 und mehr</t>
  </si>
  <si>
    <t>Anzahl</t>
  </si>
  <si>
    <t>Prozent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</si>
  <si>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</si>
  <si>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</si>
  <si>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</si>
  <si>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</si>
  <si>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</si>
  <si>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</si>
  <si>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</si>
  <si>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</si>
  <si>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</si>
  <si>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 xml:space="preserve">      </t>
  </si>
  <si>
    <t>© Landesamt für Statistik Niedersachsen (LSN) 2019.  Vervielfältigung und Verbreitung, auch auszugsweise, mit Quellenangabe gestattet.</t>
  </si>
  <si>
    <t xml:space="preserve">Ausländerzentralregister </t>
  </si>
  <si>
    <t>Ausländische Bevölkerung nach Aufenthaltsdauer und Geschlecht</t>
  </si>
  <si>
    <t>Kreis</t>
  </si>
  <si>
    <t>Ausländische Bevölkerung</t>
  </si>
  <si>
    <t>insgesamt</t>
  </si>
  <si>
    <t>davon nach Aufenthaltsdauer in Jahren</t>
  </si>
  <si>
    <t>1 - 3</t>
  </si>
  <si>
    <t>4 - 5</t>
  </si>
  <si>
    <t>6 - 7</t>
  </si>
  <si>
    <t>8 - 9</t>
  </si>
  <si>
    <t>10 u.m.</t>
  </si>
  <si>
    <t xml:space="preserve">Niedersachsen          </t>
  </si>
  <si>
    <t xml:space="preserve">1     </t>
  </si>
  <si>
    <t xml:space="preserve">Braunschweig           </t>
  </si>
  <si>
    <t xml:space="preserve">101   </t>
  </si>
  <si>
    <t xml:space="preserve">Braunschweig,Stadt     </t>
  </si>
  <si>
    <t xml:space="preserve">102   </t>
  </si>
  <si>
    <t xml:space="preserve">Salzgitter,Stadt       </t>
  </si>
  <si>
    <t xml:space="preserve">103   </t>
  </si>
  <si>
    <t xml:space="preserve">Wolfsburg,Stadt        </t>
  </si>
  <si>
    <t xml:space="preserve">151   </t>
  </si>
  <si>
    <t xml:space="preserve">Gifhorn                </t>
  </si>
  <si>
    <t xml:space="preserve">153   </t>
  </si>
  <si>
    <t xml:space="preserve">Goslar                 </t>
  </si>
  <si>
    <t xml:space="preserve">154   </t>
  </si>
  <si>
    <t xml:space="preserve">Helmstedt              </t>
  </si>
  <si>
    <t xml:space="preserve">155   </t>
  </si>
  <si>
    <t xml:space="preserve">Northeim               </t>
  </si>
  <si>
    <t xml:space="preserve">157   </t>
  </si>
  <si>
    <t xml:space="preserve">Peine                  </t>
  </si>
  <si>
    <t xml:space="preserve">158   </t>
  </si>
  <si>
    <t xml:space="preserve">Wolfenbüttel           </t>
  </si>
  <si>
    <t xml:space="preserve">159   </t>
  </si>
  <si>
    <t xml:space="preserve">Göttingen              </t>
  </si>
  <si>
    <t>159016</t>
  </si>
  <si>
    <t xml:space="preserve">Göttingen,Stadt        </t>
  </si>
  <si>
    <t xml:space="preserve">2     </t>
  </si>
  <si>
    <t xml:space="preserve">Hannover               </t>
  </si>
  <si>
    <t xml:space="preserve">241   </t>
  </si>
  <si>
    <t xml:space="preserve">Hannover, Region       </t>
  </si>
  <si>
    <t>241001</t>
  </si>
  <si>
    <t>Hannover,Landeshauptsta</t>
  </si>
  <si>
    <t xml:space="preserve">251   </t>
  </si>
  <si>
    <t xml:space="preserve">Diepholz               </t>
  </si>
  <si>
    <t xml:space="preserve">252   </t>
  </si>
  <si>
    <t xml:space="preserve">Hameln-Pyrmont         </t>
  </si>
  <si>
    <t xml:space="preserve">254   </t>
  </si>
  <si>
    <t xml:space="preserve">Hildesheim             </t>
  </si>
  <si>
    <t>254021</t>
  </si>
  <si>
    <t xml:space="preserve">Hildesheim,Stadt       </t>
  </si>
  <si>
    <t xml:space="preserve">255   </t>
  </si>
  <si>
    <t xml:space="preserve">Holzminden             </t>
  </si>
  <si>
    <t xml:space="preserve">256   </t>
  </si>
  <si>
    <t xml:space="preserve">Nienburg (Weser)       </t>
  </si>
  <si>
    <t xml:space="preserve">257   </t>
  </si>
  <si>
    <t xml:space="preserve">Schaumburg             </t>
  </si>
  <si>
    <t xml:space="preserve">3     </t>
  </si>
  <si>
    <t xml:space="preserve">Lüneburg               </t>
  </si>
  <si>
    <t xml:space="preserve">351   </t>
  </si>
  <si>
    <t xml:space="preserve">Celle                  </t>
  </si>
  <si>
    <t xml:space="preserve">352   </t>
  </si>
  <si>
    <t xml:space="preserve">Cuxhaven               </t>
  </si>
  <si>
    <t xml:space="preserve">353   </t>
  </si>
  <si>
    <t xml:space="preserve">Harburg                </t>
  </si>
  <si>
    <t xml:space="preserve">354   </t>
  </si>
  <si>
    <t xml:space="preserve">Lüchow-Dannenberg      </t>
  </si>
  <si>
    <t xml:space="preserve">355   </t>
  </si>
  <si>
    <t xml:space="preserve">356   </t>
  </si>
  <si>
    <t xml:space="preserve">Osterholz              </t>
  </si>
  <si>
    <t xml:space="preserve">357   </t>
  </si>
  <si>
    <t xml:space="preserve">Rotenburg (Wümme)      </t>
  </si>
  <si>
    <t xml:space="preserve">358   </t>
  </si>
  <si>
    <t xml:space="preserve">Heidekreis             </t>
  </si>
  <si>
    <t xml:space="preserve">359   </t>
  </si>
  <si>
    <t xml:space="preserve">Stade                  </t>
  </si>
  <si>
    <t xml:space="preserve">360   </t>
  </si>
  <si>
    <t xml:space="preserve">Uelzen                 </t>
  </si>
  <si>
    <t xml:space="preserve">361   </t>
  </si>
  <si>
    <t xml:space="preserve">Verden                 </t>
  </si>
  <si>
    <t xml:space="preserve">4     </t>
  </si>
  <si>
    <t xml:space="preserve">Weser-Ems              </t>
  </si>
  <si>
    <t xml:space="preserve">401   </t>
  </si>
  <si>
    <t xml:space="preserve">Delmenhorst,Stadt      </t>
  </si>
  <si>
    <t xml:space="preserve">402   </t>
  </si>
  <si>
    <t xml:space="preserve">Emden,Stadt            </t>
  </si>
  <si>
    <t xml:space="preserve">403   </t>
  </si>
  <si>
    <t xml:space="preserve">Oldenburg(Oldb),Stadt  </t>
  </si>
  <si>
    <t xml:space="preserve">404   </t>
  </si>
  <si>
    <t xml:space="preserve">Osnabrück,Stadt        </t>
  </si>
  <si>
    <t xml:space="preserve">405   </t>
  </si>
  <si>
    <t xml:space="preserve">Wilhelmshaven,Stadt    </t>
  </si>
  <si>
    <t xml:space="preserve">451   </t>
  </si>
  <si>
    <t xml:space="preserve">Ammerland              </t>
  </si>
  <si>
    <t xml:space="preserve">452   </t>
  </si>
  <si>
    <t xml:space="preserve">Aurich                 </t>
  </si>
  <si>
    <t xml:space="preserve">453   </t>
  </si>
  <si>
    <t xml:space="preserve">Cloppenburg            </t>
  </si>
  <si>
    <t xml:space="preserve">454   </t>
  </si>
  <si>
    <t xml:space="preserve">Emsland                </t>
  </si>
  <si>
    <t xml:space="preserve">455   </t>
  </si>
  <si>
    <t xml:space="preserve">Friesland              </t>
  </si>
  <si>
    <t xml:space="preserve">456   </t>
  </si>
  <si>
    <t xml:space="preserve">Grafschaft Bentheim    </t>
  </si>
  <si>
    <t xml:space="preserve">457   </t>
  </si>
  <si>
    <t xml:space="preserve">Leer                   </t>
  </si>
  <si>
    <t xml:space="preserve">458   </t>
  </si>
  <si>
    <t xml:space="preserve">Oldenburg              </t>
  </si>
  <si>
    <t xml:space="preserve">459   </t>
  </si>
  <si>
    <t xml:space="preserve">Osnabrück              </t>
  </si>
  <si>
    <t xml:space="preserve">460   </t>
  </si>
  <si>
    <t xml:space="preserve">Vechta                 </t>
  </si>
  <si>
    <t xml:space="preserve">461   </t>
  </si>
  <si>
    <t xml:space="preserve">Wesermarsch            </t>
  </si>
  <si>
    <t xml:space="preserve">462   </t>
  </si>
  <si>
    <t xml:space="preserve">Wittmund               </t>
  </si>
  <si>
    <t>Ausländische Bevölkerung nach  Aufenthaltsdauer</t>
  </si>
  <si>
    <t>AGS</t>
  </si>
  <si>
    <t>Göttingen, Umland</t>
  </si>
  <si>
    <t>Hannover, Umland</t>
  </si>
  <si>
    <t>Ausländerzentralregister</t>
  </si>
  <si>
    <t>5er Rundung</t>
  </si>
  <si>
    <t>Insge- samt</t>
  </si>
  <si>
    <t>Aufenthaltsdauer in Jahren</t>
  </si>
  <si>
    <t>Ledig, verwitwet, geschieden, unbekannt, einschl. verstorbene bzw. aufgehobene Lebenspartnerschaften</t>
  </si>
  <si>
    <t>Verheiratet, einschl. Lebenspartnerschaften</t>
  </si>
  <si>
    <t>insge- samt</t>
  </si>
  <si>
    <t xml:space="preserve">0 -1 </t>
  </si>
  <si>
    <t xml:space="preserve">4 - 6 </t>
  </si>
  <si>
    <t xml:space="preserve">6 - 8 </t>
  </si>
  <si>
    <t>Göttingen,Umland</t>
  </si>
  <si>
    <t>Hannover,Umland</t>
  </si>
  <si>
    <t xml:space="preserve">Braunschweig, Stadt     </t>
  </si>
  <si>
    <t xml:space="preserve">Salzgitter, Stadt       </t>
  </si>
  <si>
    <t xml:space="preserve">Wolfsburg, Stadt        </t>
  </si>
  <si>
    <t xml:space="preserve">Göttingen, Stadt        </t>
  </si>
  <si>
    <t>Hannover, Landeshauptsta</t>
  </si>
  <si>
    <t xml:space="preserve">Delmenhorst, Stadt      </t>
  </si>
  <si>
    <t xml:space="preserve">Emden, Stadt            </t>
  </si>
  <si>
    <t xml:space="preserve">Oldenburg(Oldb), Stadt  </t>
  </si>
  <si>
    <t xml:space="preserve">Osnabrück, Stadt        </t>
  </si>
  <si>
    <t xml:space="preserve">Wilhelmshaven, Stadt    </t>
  </si>
  <si>
    <t xml:space="preserve">Hildesheim, Stadt       </t>
  </si>
  <si>
    <t>PRÜFSUMME</t>
  </si>
  <si>
    <t>Quelle: Ausländerzentralregister</t>
  </si>
  <si>
    <t>159x</t>
  </si>
  <si>
    <t>241x</t>
  </si>
  <si>
    <t>254x</t>
  </si>
  <si>
    <t xml:space="preserve"> </t>
  </si>
  <si>
    <t>Gebiet</t>
  </si>
  <si>
    <t>Wert</t>
  </si>
  <si>
    <t>© Landesamt für Statistik Niedersachsen (LSN) 2020.  Vervielfältigung und Verbreitung, auch auszugsweise, mit Quellenangabe gestattet.</t>
  </si>
  <si>
    <t>Ausländische Bevölkerung nach Altersgruppen, Aufenthaltsdauer, Familienstand und Geschlecht</t>
  </si>
  <si>
    <t xml:space="preserve">Geschlecht </t>
  </si>
  <si>
    <t>Altersgruppe</t>
  </si>
  <si>
    <t>Insgesamt</t>
  </si>
  <si>
    <t xml:space="preserve">              </t>
  </si>
  <si>
    <t>Hannover Umland</t>
  </si>
  <si>
    <t>Hildesheim. Umland</t>
  </si>
  <si>
    <t>Hannover, Landeshauptstadt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</si>
</sst>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#\ ##0"/>
    <numFmt numFmtId="165" formatCode="0.0"/>
    <numFmt numFmtId="166" formatCode="###\ ###\ ###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8"/>
      <name val="NDSFrutiger 45 Light"/>
    </font>
    <font>
      <sz val="6"/>
      <name val="NDSFrutiger 45 Light"/>
    </font>
    <font>
      <sz val="6"/>
      <color theme="1"/>
      <name val="NDSFrutiger 45 Light"/>
    </font>
    <font>
      <sz val="6"/>
      <name val="NDSFrutiger 55 Roman"/>
    </font>
    <font>
      <sz val="9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6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sz val="6"/>
      <color indexed="8"/>
      <name val="NDSFrutiger 45 Ligh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  <xf numFmtId="0" fontId="24" fillId="10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11" borderId="0" applyNumberFormat="0" applyBorder="0" applyAlignment="0" applyProtection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36" fillId="12" borderId="0" applyNumberFormat="0" applyBorder="0" applyAlignment="0" applyProtection="0"/>
    <xf numFmtId="0" fontId="36" fillId="16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8" borderId="0" applyNumberFormat="0" applyBorder="0" applyAlignment="0" applyProtection="0"/>
    <xf numFmtId="0" fontId="36" fillId="32" borderId="0" applyNumberFormat="0" applyBorder="0" applyAlignment="0" applyProtection="0"/>
    <xf numFmtId="0" fontId="36" fillId="9" borderId="0" applyNumberFormat="0" applyBorder="0" applyAlignment="0" applyProtection="0"/>
    <xf numFmtId="0" fontId="36" fillId="13" borderId="0" applyNumberFormat="0" applyBorder="0" applyAlignment="0" applyProtection="0"/>
    <xf numFmtId="0" fontId="36" fillId="17" borderId="0" applyNumberFormat="0" applyBorder="0" applyAlignment="0" applyProtection="0"/>
    <xf numFmtId="0" fontId="36" fillId="21" borderId="0" applyNumberFormat="0" applyBorder="0" applyAlignment="0" applyProtection="0"/>
    <xf numFmtId="0" fontId="36" fillId="25" borderId="0" applyNumberFormat="0" applyBorder="0" applyAlignment="0" applyProtection="0"/>
    <xf numFmtId="0" fontId="36" fillId="29" borderId="0" applyNumberFormat="0" applyBorder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28" fillId="5" borderId="4" applyNumberFormat="0" applyAlignment="0" applyProtection="0"/>
    <xf numFmtId="0" fontId="35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7" fillId="4" borderId="0" applyNumberFormat="0" applyBorder="0" applyAlignment="0" applyProtection="0"/>
    <xf numFmtId="0" fontId="24" fillId="8" borderId="8" applyNumberFormat="0" applyFont="0" applyAlignment="0" applyProtection="0"/>
    <xf numFmtId="0" fontId="26" fillId="3" borderId="0" applyNumberFormat="0" applyBorder="0" applyAlignment="0" applyProtection="0"/>
    <xf numFmtId="0" fontId="1" fillId="10" borderId="0" applyNumberFormat="0" applyBorder="0" applyAlignment="0" applyProtection="0"/>
    <xf numFmtId="0" fontId="31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2" fillId="7" borderId="7" applyNumberForma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9" fillId="5" borderId="4" applyNumberFormat="0" applyAlignment="0" applyProtection="0"/>
    <xf numFmtId="0" fontId="16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1" fillId="0" borderId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3" fillId="7" borderId="7" applyNumberFormat="0" applyAlignment="0" applyProtection="0"/>
    <xf numFmtId="0" fontId="1" fillId="0" borderId="0" applyFont="0"/>
  </cellStyleXfs>
  <cellXfs count="100">
    <xf numFmtId="0" fontId="0" fillId="0" borderId="0" xfId="0"/>
    <xf numFmtId="0" fontId="18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9" fillId="0" borderId="0" xfId="0" applyFont="1"/>
    <xf numFmtId="0" fontId="20" fillId="0" borderId="0" xfId="0" applyFont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/>
    <xf numFmtId="0" fontId="21" fillId="0" borderId="13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49" fontId="21" fillId="0" borderId="15" xfId="0" applyNumberFormat="1" applyFont="1" applyBorder="1" applyAlignment="1">
      <alignment horizontal="center" vertical="center" wrapText="1"/>
    </xf>
    <xf numFmtId="49" fontId="21" fillId="0" borderId="12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164" fontId="21" fillId="0" borderId="0" xfId="0" applyNumberFormat="1" applyFont="1" applyAlignment="1">
      <alignment vertical="center"/>
    </xf>
    <xf numFmtId="165" fontId="21" fillId="0" borderId="0" xfId="0" applyNumberFormat="1" applyFont="1" applyAlignment="1">
      <alignment vertical="center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5" fontId="23" fillId="0" borderId="0" xfId="0" applyNumberFormat="1" applyFont="1" applyAlignment="1">
      <alignment vertical="top"/>
    </xf>
    <xf numFmtId="0" fontId="21" fillId="0" borderId="0" xfId="0" applyFont="1" applyFill="1" applyAlignment="1"/>
    <xf numFmtId="0" fontId="21" fillId="0" borderId="0" xfId="0" applyFont="1" applyAlignment="1"/>
    <xf numFmtId="164" fontId="21" fillId="0" borderId="0" xfId="0" applyNumberFormat="1" applyFont="1" applyAlignment="1"/>
    <xf numFmtId="165" fontId="21" fillId="0" borderId="0" xfId="0" applyNumberFormat="1" applyFont="1" applyAlignment="1"/>
    <xf numFmtId="0" fontId="21" fillId="0" borderId="0" xfId="0" applyFont="1" applyFill="1" applyAlignment="1">
      <alignment vertical="center"/>
    </xf>
    <xf numFmtId="0" fontId="23" fillId="0" borderId="0" xfId="0" applyFont="1" applyFill="1" applyAlignment="1">
      <alignment vertical="top"/>
    </xf>
    <xf numFmtId="0" fontId="23" fillId="0" borderId="0" xfId="0" applyFont="1" applyFill="1" applyAlignment="1"/>
    <xf numFmtId="0" fontId="23" fillId="0" borderId="0" xfId="0" applyFont="1" applyAlignment="1"/>
    <xf numFmtId="164" fontId="23" fillId="0" borderId="0" xfId="0" applyNumberFormat="1" applyFont="1" applyAlignment="1"/>
    <xf numFmtId="165" fontId="23" fillId="0" borderId="0" xfId="0" applyNumberFormat="1" applyFont="1" applyAlignment="1"/>
    <xf numFmtId="165" fontId="22" fillId="0" borderId="0" xfId="0" applyNumberFormat="1" applyFont="1"/>
    <xf numFmtId="166" fontId="22" fillId="0" borderId="0" xfId="0" applyNumberFormat="1" applyFont="1"/>
    <xf numFmtId="0" fontId="22" fillId="0" borderId="0" xfId="0" applyNumberFormat="1" applyFont="1"/>
    <xf numFmtId="0" fontId="38" fillId="0" borderId="0" xfId="0" applyFont="1" applyBorder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0" fontId="16" fillId="0" borderId="0" xfId="0" applyFont="1"/>
    <xf numFmtId="0" fontId="21" fillId="0" borderId="0" xfId="0" applyFont="1" applyAlignment="1">
      <alignment horizontal="left" vertical="center"/>
    </xf>
    <xf numFmtId="165" fontId="0" fillId="0" borderId="0" xfId="0" applyNumberFormat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37" fillId="0" borderId="0" xfId="0" applyFont="1" applyFill="1"/>
    <xf numFmtId="0" fontId="0" fillId="0" borderId="0" xfId="0" applyAlignment="1">
      <alignment horizontal="right"/>
    </xf>
    <xf numFmtId="0" fontId="0" fillId="0" borderId="0" xfId="0" applyNumberFormat="1"/>
    <xf numFmtId="49" fontId="0" fillId="0" borderId="0" xfId="0" applyNumberFormat="1"/>
    <xf numFmtId="0" fontId="24" fillId="0" borderId="0" xfId="42"/>
    <xf numFmtId="49" fontId="24" fillId="0" borderId="0" xfId="42" applyNumberFormat="1"/>
    <xf numFmtId="0" fontId="24" fillId="0" borderId="0" xfId="112" applyFont="1"/>
    <xf numFmtId="0" fontId="35" fillId="0" borderId="0" xfId="112" applyFont="1"/>
    <xf numFmtId="49" fontId="24" fillId="0" borderId="15" xfId="112" applyNumberFormat="1" applyFont="1" applyBorder="1" applyAlignment="1">
      <alignment horizontal="center" vertical="center" wrapText="1"/>
    </xf>
    <xf numFmtId="0" fontId="1" fillId="0" borderId="0" xfId="112"/>
    <xf numFmtId="0" fontId="21" fillId="0" borderId="0" xfId="112" applyFont="1" applyAlignment="1">
      <alignment horizontal="left" vertical="center"/>
    </xf>
    <xf numFmtId="0" fontId="39" fillId="0" borderId="0" xfId="0" applyNumberFormat="1" applyFont="1"/>
    <xf numFmtId="166" fontId="39" fillId="0" borderId="0" xfId="0" applyNumberFormat="1" applyFont="1"/>
    <xf numFmtId="165" fontId="39" fillId="0" borderId="0" xfId="0" applyNumberFormat="1" applyFont="1"/>
    <xf numFmtId="0" fontId="40" fillId="0" borderId="0" xfId="0" applyFont="1"/>
    <xf numFmtId="0" fontId="39" fillId="0" borderId="0" xfId="0" applyFont="1"/>
    <xf numFmtId="0" fontId="39" fillId="0" borderId="0" xfId="0" applyFont="1" applyAlignment="1">
      <alignment vertical="center"/>
    </xf>
    <xf numFmtId="0" fontId="0" fillId="0" borderId="18" xfId="0" applyBorder="1"/>
    <xf numFmtId="0" fontId="22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41" fillId="0" borderId="0" xfId="116" applyNumberFormat="1" applyFont="1" applyFill="1" applyBorder="1" applyAlignment="1" applyProtection="1">
      <alignment vertical="center"/>
    </xf>
    <xf numFmtId="0" fontId="22" fillId="0" borderId="0" xfId="0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top"/>
    </xf>
    <xf numFmtId="0" fontId="41" fillId="0" borderId="0" xfId="116" applyNumberFormat="1" applyFont="1" applyFill="1" applyBorder="1" applyAlignment="1" applyProtection="1">
      <alignment horizontal="right" vertical="center"/>
    </xf>
    <xf numFmtId="0" fontId="22" fillId="0" borderId="10" xfId="0" applyFont="1" applyBorder="1" applyAlignment="1">
      <alignment horizontal="center" vertical="center"/>
    </xf>
    <xf numFmtId="0" fontId="22" fillId="0" borderId="18" xfId="0" applyFont="1" applyBorder="1" applyAlignment="1">
      <alignment vertical="center"/>
    </xf>
    <xf numFmtId="0" fontId="0" fillId="0" borderId="0" xfId="0" applyFont="1"/>
    <xf numFmtId="0" fontId="22" fillId="0" borderId="0" xfId="0" applyFont="1" applyAlignment="1">
      <alignment vertical="center"/>
    </xf>
    <xf numFmtId="0" fontId="22" fillId="0" borderId="0" xfId="0" applyNumberFormat="1" applyFont="1" applyAlignment="1">
      <alignment vertical="center"/>
    </xf>
    <xf numFmtId="166" fontId="22" fillId="33" borderId="0" xfId="0" applyNumberFormat="1" applyFont="1" applyFill="1" applyAlignment="1">
      <alignment vertical="center"/>
    </xf>
    <xf numFmtId="165" fontId="22" fillId="33" borderId="0" xfId="0" applyNumberFormat="1" applyFont="1" applyFill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4" fillId="0" borderId="15" xfId="112" applyFont="1" applyBorder="1" applyAlignment="1">
      <alignment horizontal="center" vertical="center" wrapText="1"/>
    </xf>
  </cellXfs>
  <cellStyles count="117">
    <cellStyle name="20 % - Akzent1" xfId="19" builtinId="30" customBuiltin="1"/>
    <cellStyle name="20 % - Akzent1 2" xfId="43" xr:uid="{00000000-0005-0000-0000-000001000000}"/>
    <cellStyle name="20 % - Akzent1 2 2" xfId="76" xr:uid="{00000000-0005-0000-0000-000002000000}"/>
    <cellStyle name="20 % - Akzent2" xfId="23" builtinId="34" customBuiltin="1"/>
    <cellStyle name="20 % - Akzent2 2" xfId="44" xr:uid="{00000000-0005-0000-0000-000004000000}"/>
    <cellStyle name="20 % - Akzent2 2 2" xfId="80" xr:uid="{00000000-0005-0000-0000-000005000000}"/>
    <cellStyle name="20 % - Akzent3" xfId="27" builtinId="38" customBuiltin="1"/>
    <cellStyle name="20 % - Akzent3 2" xfId="45" xr:uid="{00000000-0005-0000-0000-000007000000}"/>
    <cellStyle name="20 % - Akzent3 2 2" xfId="81" xr:uid="{00000000-0005-0000-0000-000008000000}"/>
    <cellStyle name="20 % - Akzent4" xfId="31" builtinId="42" customBuiltin="1"/>
    <cellStyle name="20 % - Akzent4 2" xfId="46" xr:uid="{00000000-0005-0000-0000-00000A000000}"/>
    <cellStyle name="20 % - Akzent4 2 2" xfId="82" xr:uid="{00000000-0005-0000-0000-00000B000000}"/>
    <cellStyle name="20 % - Akzent5" xfId="35" builtinId="46" customBuiltin="1"/>
    <cellStyle name="20 % - Akzent5 2" xfId="47" xr:uid="{00000000-0005-0000-0000-00000D000000}"/>
    <cellStyle name="20 % - Akzent5 2 2" xfId="83" xr:uid="{00000000-0005-0000-0000-00000E000000}"/>
    <cellStyle name="20 % - Akzent6" xfId="39" builtinId="50" customBuiltin="1"/>
    <cellStyle name="20 % - Akzent6 2" xfId="48" xr:uid="{00000000-0005-0000-0000-000010000000}"/>
    <cellStyle name="20 % - Akzent6 2 2" xfId="84" xr:uid="{00000000-0005-0000-0000-000011000000}"/>
    <cellStyle name="40 % - Akzent1" xfId="20" builtinId="31" customBuiltin="1"/>
    <cellStyle name="40 % - Akzent1 2" xfId="49" xr:uid="{00000000-0005-0000-0000-000013000000}"/>
    <cellStyle name="40 % - Akzent1 2 2" xfId="85" xr:uid="{00000000-0005-0000-0000-000014000000}"/>
    <cellStyle name="40 % - Akzent2" xfId="24" builtinId="35" customBuiltin="1"/>
    <cellStyle name="40 % - Akzent2 2" xfId="50" xr:uid="{00000000-0005-0000-0000-000016000000}"/>
    <cellStyle name="40 % - Akzent2 2 2" xfId="86" xr:uid="{00000000-0005-0000-0000-000017000000}"/>
    <cellStyle name="40 % - Akzent3" xfId="28" builtinId="39" customBuiltin="1"/>
    <cellStyle name="40 % - Akzent3 2" xfId="51" xr:uid="{00000000-0005-0000-0000-000019000000}"/>
    <cellStyle name="40 % - Akzent3 2 2" xfId="87" xr:uid="{00000000-0005-0000-0000-00001A000000}"/>
    <cellStyle name="40 % - Akzent4" xfId="32" builtinId="43" customBuiltin="1"/>
    <cellStyle name="40 % - Akzent4 2" xfId="52" xr:uid="{00000000-0005-0000-0000-00001C000000}"/>
    <cellStyle name="40 % - Akzent4 2 2" xfId="88" xr:uid="{00000000-0005-0000-0000-00001D000000}"/>
    <cellStyle name="40 % - Akzent5" xfId="36" builtinId="47" customBuiltin="1"/>
    <cellStyle name="40 % - Akzent5 2" xfId="53" xr:uid="{00000000-0005-0000-0000-00001F000000}"/>
    <cellStyle name="40 % - Akzent5 2 2" xfId="89" xr:uid="{00000000-0005-0000-0000-000020000000}"/>
    <cellStyle name="40 % - Akzent6" xfId="40" builtinId="51" customBuiltin="1"/>
    <cellStyle name="40 % - Akzent6 2" xfId="54" xr:uid="{00000000-0005-0000-0000-000022000000}"/>
    <cellStyle name="40 % - Akzent6 2 2" xfId="90" xr:uid="{00000000-0005-0000-0000-000023000000}"/>
    <cellStyle name="60 % - Akzent1" xfId="21" builtinId="32" customBuiltin="1"/>
    <cellStyle name="60 % - Akzent1 2" xfId="55" xr:uid="{00000000-0005-0000-0000-000025000000}"/>
    <cellStyle name="60 % - Akzent1 2 2" xfId="91" xr:uid="{00000000-0005-0000-0000-000026000000}"/>
    <cellStyle name="60 % - Akzent2" xfId="25" builtinId="36" customBuiltin="1"/>
    <cellStyle name="60 % - Akzent2 2" xfId="56" xr:uid="{00000000-0005-0000-0000-000028000000}"/>
    <cellStyle name="60 % - Akzent2 2 2" xfId="92" xr:uid="{00000000-0005-0000-0000-000029000000}"/>
    <cellStyle name="60 % - Akzent3" xfId="29" builtinId="40" customBuiltin="1"/>
    <cellStyle name="60 % - Akzent3 2" xfId="57" xr:uid="{00000000-0005-0000-0000-00002B000000}"/>
    <cellStyle name="60 % - Akzent3 2 2" xfId="93" xr:uid="{00000000-0005-0000-0000-00002C000000}"/>
    <cellStyle name="60 % - Akzent4" xfId="33" builtinId="44" customBuiltin="1"/>
    <cellStyle name="60 % - Akzent4 2" xfId="58" xr:uid="{00000000-0005-0000-0000-00002E000000}"/>
    <cellStyle name="60 % - Akzent4 2 2" xfId="94" xr:uid="{00000000-0005-0000-0000-00002F000000}"/>
    <cellStyle name="60 % - Akzent5" xfId="37" builtinId="48" customBuiltin="1"/>
    <cellStyle name="60 % - Akzent5 2" xfId="59" xr:uid="{00000000-0005-0000-0000-000031000000}"/>
    <cellStyle name="60 % - Akzent5 2 2" xfId="95" xr:uid="{00000000-0005-0000-0000-000032000000}"/>
    <cellStyle name="60 % - Akzent6" xfId="41" builtinId="52" customBuiltin="1"/>
    <cellStyle name="60 % - Akzent6 2" xfId="60" xr:uid="{00000000-0005-0000-0000-000034000000}"/>
    <cellStyle name="60 % - Akzent6 2 2" xfId="96" xr:uid="{00000000-0005-0000-0000-000035000000}"/>
    <cellStyle name="Akzent1" xfId="18" builtinId="29" customBuiltin="1"/>
    <cellStyle name="Akzent1 2" xfId="61" xr:uid="{00000000-0005-0000-0000-000037000000}"/>
    <cellStyle name="Akzent1 2 2" xfId="97" xr:uid="{00000000-0005-0000-0000-000038000000}"/>
    <cellStyle name="Akzent2" xfId="22" builtinId="33" customBuiltin="1"/>
    <cellStyle name="Akzent2 2" xfId="62" xr:uid="{00000000-0005-0000-0000-00003A000000}"/>
    <cellStyle name="Akzent2 2 2" xfId="98" xr:uid="{00000000-0005-0000-0000-00003B000000}"/>
    <cellStyle name="Akzent3" xfId="26" builtinId="37" customBuiltin="1"/>
    <cellStyle name="Akzent3 2" xfId="63" xr:uid="{00000000-0005-0000-0000-00003D000000}"/>
    <cellStyle name="Akzent3 2 2" xfId="99" xr:uid="{00000000-0005-0000-0000-00003E000000}"/>
    <cellStyle name="Akzent4" xfId="30" builtinId="41" customBuiltin="1"/>
    <cellStyle name="Akzent4 2" xfId="64" xr:uid="{00000000-0005-0000-0000-000040000000}"/>
    <cellStyle name="Akzent4 2 2" xfId="100" xr:uid="{00000000-0005-0000-0000-000041000000}"/>
    <cellStyle name="Akzent5" xfId="34" builtinId="45" customBuiltin="1"/>
    <cellStyle name="Akzent5 2" xfId="65" xr:uid="{00000000-0005-0000-0000-000043000000}"/>
    <cellStyle name="Akzent5 2 2" xfId="101" xr:uid="{00000000-0005-0000-0000-000044000000}"/>
    <cellStyle name="Akzent6" xfId="38" builtinId="49" customBuiltin="1"/>
    <cellStyle name="Akzent6 2" xfId="66" xr:uid="{00000000-0005-0000-0000-000046000000}"/>
    <cellStyle name="Akzent6 2 2" xfId="102" xr:uid="{00000000-0005-0000-0000-000047000000}"/>
    <cellStyle name="Ausgabe" xfId="10" builtinId="21" customBuiltin="1"/>
    <cellStyle name="Ausgabe 2" xfId="67" xr:uid="{00000000-0005-0000-0000-000049000000}"/>
    <cellStyle name="Ausgabe 2 2" xfId="103" xr:uid="{00000000-0005-0000-0000-00004A000000}"/>
    <cellStyle name="Berechnung" xfId="11" builtinId="22" customBuiltin="1"/>
    <cellStyle name="Berechnung 2" xfId="68" xr:uid="{00000000-0005-0000-0000-00004C000000}"/>
    <cellStyle name="Berechnung 2 2" xfId="104" xr:uid="{00000000-0005-0000-0000-00004D000000}"/>
    <cellStyle name="Eingabe" xfId="9" builtinId="20" customBuiltin="1"/>
    <cellStyle name="Eingabe 2" xfId="69" xr:uid="{00000000-0005-0000-0000-00004F000000}"/>
    <cellStyle name="Eingabe 2 2" xfId="105" xr:uid="{00000000-0005-0000-0000-000050000000}"/>
    <cellStyle name="Ergebnis" xfId="17" builtinId="25" customBuiltin="1"/>
    <cellStyle name="Ergebnis 2" xfId="70" xr:uid="{00000000-0005-0000-0000-000052000000}"/>
    <cellStyle name="Ergebnis 2 2" xfId="106" xr:uid="{00000000-0005-0000-0000-000053000000}"/>
    <cellStyle name="Erklärender Text" xfId="16" builtinId="53" customBuiltin="1"/>
    <cellStyle name="Erklärender Text 2" xfId="71" xr:uid="{00000000-0005-0000-0000-000055000000}"/>
    <cellStyle name="Erklärender Text 2 2" xfId="107" xr:uid="{00000000-0005-0000-0000-000056000000}"/>
    <cellStyle name="Gut" xfId="6" builtinId="26" customBuiltin="1"/>
    <cellStyle name="Gut 2" xfId="72" xr:uid="{00000000-0005-0000-0000-000058000000}"/>
    <cellStyle name="Gut 2 2" xfId="108" xr:uid="{00000000-0005-0000-0000-000059000000}"/>
    <cellStyle name="Neutral" xfId="8" builtinId="28" customBuiltin="1"/>
    <cellStyle name="Neutral 2" xfId="73" xr:uid="{00000000-0005-0000-0000-00005B000000}"/>
    <cellStyle name="Neutral 2 2" xfId="109" xr:uid="{00000000-0005-0000-0000-00005C000000}"/>
    <cellStyle name="Notiz" xfId="15" builtinId="10" customBuiltin="1"/>
    <cellStyle name="Notiz 2" xfId="74" xr:uid="{00000000-0005-0000-0000-00005E000000}"/>
    <cellStyle name="Notiz 2 2" xfId="110" xr:uid="{00000000-0005-0000-0000-00005F000000}"/>
    <cellStyle name="Schlecht" xfId="7" builtinId="27" customBuiltin="1"/>
    <cellStyle name="Schlecht 2" xfId="75" xr:uid="{00000000-0005-0000-0000-000061000000}"/>
    <cellStyle name="Schlecht 2 2" xfId="111" xr:uid="{00000000-0005-0000-0000-000062000000}"/>
    <cellStyle name="Standard" xfId="0" builtinId="0"/>
    <cellStyle name="Standard 2" xfId="42" xr:uid="{00000000-0005-0000-0000-000064000000}"/>
    <cellStyle name="Standard 2 2" xfId="112" xr:uid="{00000000-0005-0000-0000-000065000000}"/>
    <cellStyle name="Standard 3" xfId="116" xr:uid="{00000000-0005-0000-0000-000066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Verknüpfte Zelle 2" xfId="77" xr:uid="{00000000-0005-0000-0000-00006D000000}"/>
    <cellStyle name="Verknüpfte Zelle 2 2" xfId="113" xr:uid="{00000000-0005-0000-0000-00006E000000}"/>
    <cellStyle name="Warnender Text" xfId="14" builtinId="11" customBuiltin="1"/>
    <cellStyle name="Warnender Text 2" xfId="78" xr:uid="{00000000-0005-0000-0000-000070000000}"/>
    <cellStyle name="Warnender Text 2 2" xfId="114" xr:uid="{00000000-0005-0000-0000-000071000000}"/>
    <cellStyle name="Zelle überprüfen" xfId="13" builtinId="23" customBuiltin="1"/>
    <cellStyle name="Zelle überprüfen 2" xfId="79" xr:uid="{00000000-0005-0000-0000-000073000000}"/>
    <cellStyle name="Zelle überprüfen 2 2" xfId="115" xr:uid="{00000000-0005-0000-0000-000074000000}"/>
  </cellStyles>
  <dxfs count="0"/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5"/>
  </sheetPr>
  <dimension ref="B1:AD451"/>
  <sheetViews>
    <sheetView topLeftCell="A37" zoomScale="170" zoomScaleNormal="170" workbookViewId="0">
      <selection activeCell="G57" sqref="G57"/>
    </sheetView>
  </sheetViews>
  <sheetFormatPr baseColWidth="10" defaultRowHeight="15" x14ac:dyDescent="0.25"/>
  <cols>
    <col min="2" max="3" width="10.7109375" customWidth="1"/>
  </cols>
  <sheetData>
    <row r="1" spans="2:30" ht="30" customHeight="1" x14ac:dyDescent="0.25">
      <c r="B1" s="1" t="s">
        <v>0</v>
      </c>
      <c r="D1" s="2"/>
      <c r="E1" s="2"/>
      <c r="F1" s="2"/>
      <c r="G1" s="2"/>
      <c r="H1" s="2"/>
      <c r="I1" s="2"/>
      <c r="J1" s="2"/>
      <c r="L1" s="1"/>
      <c r="M1" s="2"/>
      <c r="N1" s="2"/>
      <c r="O1" s="2"/>
      <c r="P1" s="2"/>
      <c r="Q1" s="2"/>
      <c r="R1" s="2"/>
      <c r="S1" s="2"/>
      <c r="T1" s="3"/>
      <c r="V1" s="1"/>
      <c r="W1" s="2"/>
      <c r="X1" s="2"/>
      <c r="Y1" s="2"/>
      <c r="Z1" s="2"/>
      <c r="AA1" s="2"/>
      <c r="AB1" s="2"/>
      <c r="AC1" s="2"/>
      <c r="AD1" s="3"/>
    </row>
    <row r="2" spans="2:30" ht="30" customHeight="1" x14ac:dyDescent="0.25">
      <c r="B2" s="4" t="s">
        <v>1</v>
      </c>
      <c r="M2" s="5"/>
      <c r="N2" s="5"/>
      <c r="O2" s="5"/>
      <c r="P2" s="5"/>
      <c r="Q2" s="5"/>
      <c r="R2" s="5"/>
      <c r="S2" s="5"/>
      <c r="T2" s="6"/>
      <c r="V2" s="4"/>
      <c r="W2" s="5"/>
      <c r="X2" s="5"/>
      <c r="Y2" s="5"/>
      <c r="Z2" s="5"/>
      <c r="AA2" s="5"/>
      <c r="AB2" s="5"/>
      <c r="AC2" s="5"/>
      <c r="AD2" s="6"/>
    </row>
    <row r="3" spans="2:30" ht="15" hidden="1" customHeight="1" x14ac:dyDescent="0.25">
      <c r="C3" s="4"/>
      <c r="M3" s="5" t="s">
        <v>2</v>
      </c>
      <c r="N3" s="5"/>
      <c r="O3" s="5"/>
      <c r="P3" s="5"/>
      <c r="Q3" s="5"/>
      <c r="R3" s="5"/>
      <c r="S3" s="5"/>
      <c r="T3" s="6"/>
      <c r="V3" s="4"/>
      <c r="W3" s="5"/>
      <c r="X3" s="5"/>
      <c r="Y3" s="5"/>
      <c r="Z3" s="5"/>
      <c r="AA3" s="5"/>
      <c r="AB3" s="5"/>
      <c r="AC3" s="5"/>
      <c r="AD3" s="6"/>
    </row>
    <row r="4" spans="2:30" ht="16.5" customHeight="1" x14ac:dyDescent="0.25">
      <c r="C4" s="4"/>
      <c r="M4" s="5"/>
      <c r="N4" s="5"/>
      <c r="O4" s="5"/>
      <c r="P4" s="5"/>
      <c r="Q4" s="5"/>
      <c r="R4" s="5"/>
      <c r="S4" s="5"/>
      <c r="T4" s="6"/>
      <c r="V4" s="4"/>
      <c r="W4" s="5"/>
      <c r="X4" s="5"/>
      <c r="Y4" s="5"/>
      <c r="Z4" s="5"/>
      <c r="AA4" s="5"/>
      <c r="AB4" s="5"/>
      <c r="AC4" s="5"/>
      <c r="AD4" s="6"/>
    </row>
    <row r="5" spans="2:30" ht="16.5" customHeight="1" x14ac:dyDescent="0.25">
      <c r="C5" s="4"/>
      <c r="M5" s="7"/>
      <c r="N5" s="5"/>
      <c r="O5" s="5"/>
      <c r="P5" s="5"/>
      <c r="Q5" s="5"/>
      <c r="R5" s="5"/>
      <c r="S5" s="5"/>
      <c r="T5" s="6"/>
      <c r="V5" s="4"/>
      <c r="W5" s="5"/>
      <c r="X5" s="5"/>
      <c r="Y5" s="5"/>
      <c r="Z5" s="5"/>
      <c r="AA5" s="5"/>
      <c r="AB5" s="5"/>
      <c r="AC5" s="5"/>
      <c r="AD5" s="6"/>
    </row>
    <row r="6" spans="2:30" ht="16.5" customHeight="1" x14ac:dyDescent="0.25">
      <c r="L6" s="7"/>
      <c r="M6" s="7"/>
      <c r="N6" s="7"/>
      <c r="O6" s="7"/>
      <c r="P6" s="7"/>
      <c r="Q6" s="7"/>
      <c r="R6" s="7"/>
      <c r="S6" s="7"/>
      <c r="T6" s="7"/>
      <c r="V6" s="7"/>
      <c r="W6" s="7"/>
      <c r="X6" s="7"/>
      <c r="Y6" s="7"/>
      <c r="Z6" s="7"/>
      <c r="AA6" s="7"/>
      <c r="AB6" s="7"/>
      <c r="AC6" s="7"/>
      <c r="AD6" s="7"/>
    </row>
    <row r="7" spans="2:30" ht="8.25" customHeight="1" x14ac:dyDescent="0.25">
      <c r="B7" s="76" t="s">
        <v>142</v>
      </c>
      <c r="C7" s="79" t="s">
        <v>3</v>
      </c>
      <c r="D7" s="79" t="s">
        <v>4</v>
      </c>
      <c r="E7" s="80" t="s">
        <v>5</v>
      </c>
      <c r="F7" s="82" t="s">
        <v>6</v>
      </c>
      <c r="G7" s="83"/>
      <c r="H7" s="83"/>
      <c r="I7" s="83"/>
      <c r="J7" s="83"/>
      <c r="K7" s="83"/>
      <c r="L7" s="7"/>
      <c r="M7" s="7"/>
      <c r="N7" s="7"/>
      <c r="O7" s="7"/>
      <c r="P7" s="7"/>
      <c r="Q7" s="7"/>
      <c r="R7" s="7"/>
      <c r="S7" s="7"/>
      <c r="T7" s="7"/>
      <c r="V7" s="7"/>
      <c r="W7" s="7"/>
      <c r="X7" s="7"/>
      <c r="Y7" s="7"/>
      <c r="Z7" s="7"/>
      <c r="AA7" s="7"/>
      <c r="AB7" s="7"/>
      <c r="AC7" s="7"/>
      <c r="AD7" s="7"/>
    </row>
    <row r="8" spans="2:30" ht="8.25" customHeight="1" x14ac:dyDescent="0.25">
      <c r="B8" s="77"/>
      <c r="C8" s="79"/>
      <c r="D8" s="79"/>
      <c r="E8" s="81"/>
      <c r="F8" s="10" t="s">
        <v>7</v>
      </c>
      <c r="G8" s="11" t="s">
        <v>8</v>
      </c>
      <c r="H8" s="11" t="s">
        <v>9</v>
      </c>
      <c r="I8" s="11" t="s">
        <v>10</v>
      </c>
      <c r="J8" s="11" t="s">
        <v>11</v>
      </c>
      <c r="K8" s="12" t="s">
        <v>12</v>
      </c>
      <c r="L8" s="7"/>
      <c r="M8" s="7"/>
      <c r="N8" s="7"/>
      <c r="O8" s="7"/>
      <c r="P8" s="7"/>
      <c r="Q8" s="7"/>
      <c r="R8" s="7"/>
      <c r="S8" s="7"/>
      <c r="T8" s="7"/>
      <c r="V8" s="7"/>
      <c r="W8" s="7"/>
      <c r="X8" s="7"/>
      <c r="Y8" s="7"/>
      <c r="Z8" s="7"/>
      <c r="AA8" s="7"/>
      <c r="AB8" s="7"/>
      <c r="AC8" s="7"/>
      <c r="AD8" s="7"/>
    </row>
    <row r="9" spans="2:30" ht="8.25" customHeight="1" x14ac:dyDescent="0.25">
      <c r="B9" s="78"/>
      <c r="C9" s="79"/>
      <c r="D9" s="79"/>
      <c r="E9" s="13" t="s">
        <v>13</v>
      </c>
      <c r="F9" s="82" t="s">
        <v>14</v>
      </c>
      <c r="G9" s="83"/>
      <c r="H9" s="83"/>
      <c r="I9" s="83"/>
      <c r="J9" s="83"/>
      <c r="K9" s="83"/>
      <c r="L9" s="7"/>
      <c r="M9" s="7"/>
      <c r="N9" s="7"/>
      <c r="O9" s="7"/>
      <c r="P9" s="7"/>
      <c r="Q9" s="7"/>
      <c r="R9" s="7"/>
      <c r="S9" s="7"/>
      <c r="T9" s="7"/>
      <c r="V9" s="7"/>
      <c r="W9" s="7"/>
      <c r="X9" s="7"/>
      <c r="Y9" s="7"/>
      <c r="Z9" s="7"/>
      <c r="AA9" s="7"/>
      <c r="AB9" s="7"/>
      <c r="AC9" s="7"/>
      <c r="AD9" s="7"/>
    </row>
    <row r="10" spans="2:30" ht="8.25" customHeight="1" x14ac:dyDescent="0.25">
      <c r="B10" s="69">
        <v>1</v>
      </c>
      <c r="C10" s="9">
        <v>2</v>
      </c>
      <c r="D10" s="10">
        <v>3</v>
      </c>
      <c r="E10" s="9">
        <v>4</v>
      </c>
      <c r="F10" s="10">
        <v>5</v>
      </c>
      <c r="G10" s="9">
        <v>6</v>
      </c>
      <c r="H10" s="10">
        <v>7</v>
      </c>
      <c r="I10" s="9">
        <v>8</v>
      </c>
      <c r="J10" s="10">
        <v>9</v>
      </c>
      <c r="K10" s="9">
        <v>10</v>
      </c>
    </row>
    <row r="11" spans="2:30" ht="8.25" customHeight="1" x14ac:dyDescent="0.25">
      <c r="B11" s="72">
        <v>101</v>
      </c>
      <c r="C11" s="73" t="str">
        <f>VLOOKUP(B11,A3_Berechnung!C12:L67,2,FALSE)</f>
        <v xml:space="preserve">Braunschweig,Stadt     </v>
      </c>
      <c r="D11" s="73">
        <f>VLOOKUP(C11,A3_Berechnung!D12:M67,2,FALSE)</f>
        <v>2019</v>
      </c>
      <c r="E11" s="74">
        <f>VLOOKUP(D11,A3_Berechnung!E12:N67,2,FALSE)</f>
        <v>31445</v>
      </c>
      <c r="F11" s="75">
        <f>VLOOKUP(E11,A3_Berechnung!F12:O67,2,FALSE)</f>
        <v>9.8266815073938627</v>
      </c>
      <c r="G11" s="75">
        <f>VLOOKUP(F11,A3_Berechnung!G12:P67,2,FALSE)</f>
        <v>20.225791063762124</v>
      </c>
      <c r="H11" s="75">
        <f>VLOOKUP(G11,A3_Berechnung!H12:Q67,2,FALSE)</f>
        <v>15.996183813006837</v>
      </c>
      <c r="I11" s="75">
        <f>VLOOKUP(H11,A3_Berechnung!I12:R67,2,FALSE)</f>
        <v>7.791381777707107</v>
      </c>
      <c r="J11" s="75">
        <f>VLOOKUP(I11,A3_Berechnung!J12:S67,2,FALSE)</f>
        <v>4.3727142629988869</v>
      </c>
      <c r="K11" s="75">
        <f>VLOOKUP(J11,A3_Berechnung!K12:T67,2,FALSE)</f>
        <v>41.771346795993004</v>
      </c>
    </row>
    <row r="12" spans="2:30" ht="8.25" customHeight="1" x14ac:dyDescent="0.25">
      <c r="B12" s="63">
        <v>102</v>
      </c>
      <c r="C12" s="73" t="str">
        <f>VLOOKUP(B12,A3_Berechnung!C13:L68,2,FALSE)</f>
        <v xml:space="preserve">Salzgitter,Stadt       </v>
      </c>
      <c r="D12" s="73">
        <f>VLOOKUP(C12,A3_Berechnung!D13:M68,2,FALSE)</f>
        <v>2019</v>
      </c>
      <c r="E12" s="74">
        <f>VLOOKUP(D12,A3_Berechnung!E13:N68,2,FALSE)</f>
        <v>20175</v>
      </c>
      <c r="F12" s="75">
        <f>VLOOKUP(E12,A3_Berechnung!F13:O68,2,FALSE)</f>
        <v>6.5427509293680295</v>
      </c>
      <c r="G12" s="75">
        <f>VLOOKUP(F12,A3_Berechnung!G13:P68,2,FALSE)</f>
        <v>24.907063197026023</v>
      </c>
      <c r="H12" s="75">
        <f>VLOOKUP(G12,A3_Berechnung!H13:Q68,2,FALSE)</f>
        <v>22.627013630731103</v>
      </c>
      <c r="I12" s="75">
        <f>VLOOKUP(H12,A3_Berechnung!I13:R68,2,FALSE)</f>
        <v>4.8822800495662948</v>
      </c>
      <c r="J12" s="75">
        <f>VLOOKUP(I12,A3_Berechnung!J13:S68,2,FALSE)</f>
        <v>2.4535315985130111</v>
      </c>
      <c r="K12" s="75">
        <f>VLOOKUP(J12,A3_Berechnung!K13:T68,2,FALSE)</f>
        <v>38.61214374225527</v>
      </c>
    </row>
    <row r="13" spans="2:30" ht="8.25" customHeight="1" x14ac:dyDescent="0.25">
      <c r="B13" s="63">
        <v>103</v>
      </c>
      <c r="C13" s="73" t="str">
        <f>VLOOKUP(B13,A3_Berechnung!C14:L69,2,FALSE)</f>
        <v xml:space="preserve">Wolfsburg,Stadt        </v>
      </c>
      <c r="D13" s="73">
        <f>VLOOKUP(C13,A3_Berechnung!D14:M69,2,FALSE)</f>
        <v>2019</v>
      </c>
      <c r="E13" s="74">
        <f>VLOOKUP(D13,A3_Berechnung!E14:N69,2,FALSE)</f>
        <v>20160</v>
      </c>
      <c r="F13" s="75">
        <f>VLOOKUP(E13,A3_Berechnung!F14:O69,2,FALSE)</f>
        <v>7.8869047619047619</v>
      </c>
      <c r="G13" s="75">
        <f>VLOOKUP(F13,A3_Berechnung!G14:P69,2,FALSE)</f>
        <v>19.171626984126984</v>
      </c>
      <c r="H13" s="75">
        <f>VLOOKUP(G13,A3_Berechnung!H14:Q69,2,FALSE)</f>
        <v>17.906746031746032</v>
      </c>
      <c r="I13" s="75">
        <f>VLOOKUP(H13,A3_Berechnung!I14:R69,2,FALSE)</f>
        <v>7.762896825396826</v>
      </c>
      <c r="J13" s="75">
        <f>VLOOKUP(I13,A3_Berechnung!J14:S69,2,FALSE)</f>
        <v>3.7450396825396823</v>
      </c>
      <c r="K13" s="75">
        <f>VLOOKUP(J13,A3_Berechnung!K14:T69,2,FALSE)</f>
        <v>43.551587301587304</v>
      </c>
    </row>
    <row r="14" spans="2:30" ht="8.25" customHeight="1" x14ac:dyDescent="0.25">
      <c r="B14" s="63">
        <v>151</v>
      </c>
      <c r="C14" s="73" t="str">
        <f>VLOOKUP(B14,A3_Berechnung!C15:L70,2,FALSE)</f>
        <v xml:space="preserve">Gifhorn                </v>
      </c>
      <c r="D14" s="73">
        <f>VLOOKUP(C14,A3_Berechnung!D15:M70,2,FALSE)</f>
        <v>2019</v>
      </c>
      <c r="E14" s="74">
        <f>VLOOKUP(D14,A3_Berechnung!E15:N70,2,FALSE)</f>
        <v>12330</v>
      </c>
      <c r="F14" s="75">
        <f>VLOOKUP(E14,A3_Berechnung!F15:O70,2,FALSE)</f>
        <v>5.7583130575831305</v>
      </c>
      <c r="G14" s="75">
        <f>VLOOKUP(F14,A3_Berechnung!G15:P70,2,FALSE)</f>
        <v>25.42579075425791</v>
      </c>
      <c r="H14" s="75">
        <f>VLOOKUP(G14,A3_Berechnung!H15:Q70,2,FALSE)</f>
        <v>14.152473641524738</v>
      </c>
      <c r="I14" s="75">
        <f>VLOOKUP(H14,A3_Berechnung!I15:R70,2,FALSE)</f>
        <v>6.2043795620437958</v>
      </c>
      <c r="J14" s="75">
        <f>VLOOKUP(I14,A3_Berechnung!J15:S70,2,FALSE)</f>
        <v>3.5685320356853207</v>
      </c>
      <c r="K14" s="75">
        <f>VLOOKUP(J14,A3_Berechnung!K15:T70,2,FALSE)</f>
        <v>44.89051094890511</v>
      </c>
    </row>
    <row r="15" spans="2:30" ht="8.25" customHeight="1" x14ac:dyDescent="0.25">
      <c r="B15" s="63">
        <v>153</v>
      </c>
      <c r="C15" s="73" t="str">
        <f>VLOOKUP(B15,A3_Berechnung!C16:L71,2,FALSE)</f>
        <v xml:space="preserve">Goslar                 </v>
      </c>
      <c r="D15" s="73">
        <f>VLOOKUP(C15,A3_Berechnung!D16:M71,2,FALSE)</f>
        <v>2019</v>
      </c>
      <c r="E15" s="74">
        <f>VLOOKUP(D15,A3_Berechnung!E16:N71,2,FALSE)</f>
        <v>14020</v>
      </c>
      <c r="F15" s="75">
        <f>VLOOKUP(E15,A3_Berechnung!F16:O71,2,FALSE)</f>
        <v>12.660485021398001</v>
      </c>
      <c r="G15" s="75">
        <f>VLOOKUP(F15,A3_Berechnung!G16:P71,2,FALSE)</f>
        <v>28.352353780313837</v>
      </c>
      <c r="H15" s="75">
        <f>VLOOKUP(G15,A3_Berechnung!H16:Q71,2,FALSE)</f>
        <v>18.794579172610558</v>
      </c>
      <c r="I15" s="75">
        <f>VLOOKUP(H15,A3_Berechnung!I16:R71,2,FALSE)</f>
        <v>5.6704707560627678</v>
      </c>
      <c r="J15" s="75">
        <f>VLOOKUP(I15,A3_Berechnung!J16:S71,2,FALSE)</f>
        <v>2.8887303851640516</v>
      </c>
      <c r="K15" s="75">
        <f>VLOOKUP(J15,A3_Berechnung!K16:T71,2,FALSE)</f>
        <v>31.633380884450784</v>
      </c>
    </row>
    <row r="16" spans="2:30" ht="8.25" customHeight="1" x14ac:dyDescent="0.25">
      <c r="B16" s="63">
        <v>154</v>
      </c>
      <c r="C16" s="73" t="str">
        <f>VLOOKUP(B16,A3_Berechnung!C17:L72,2,FALSE)</f>
        <v xml:space="preserve">Helmstedt              </v>
      </c>
      <c r="D16" s="73">
        <f>VLOOKUP(C16,A3_Berechnung!D17:M72,2,FALSE)</f>
        <v>2019</v>
      </c>
      <c r="E16" s="74">
        <f>VLOOKUP(D16,A3_Berechnung!E17:N72,2,FALSE)</f>
        <v>6535</v>
      </c>
      <c r="F16" s="75">
        <f>VLOOKUP(E16,A3_Berechnung!F17:O72,2,FALSE)</f>
        <v>7.345065034429993</v>
      </c>
      <c r="G16" s="75">
        <f>VLOOKUP(F16,A3_Berechnung!G17:P72,2,FALSE)</f>
        <v>20.657995409334355</v>
      </c>
      <c r="H16" s="75">
        <f>VLOOKUP(G16,A3_Berechnung!H17:Q72,2,FALSE)</f>
        <v>20.88752869166029</v>
      </c>
      <c r="I16" s="75">
        <f>VLOOKUP(H16,A3_Berechnung!I17:R72,2,FALSE)</f>
        <v>7.345065034429993</v>
      </c>
      <c r="J16" s="75">
        <f>VLOOKUP(I16,A3_Berechnung!J17:S72,2,FALSE)</f>
        <v>3.2899770466717673</v>
      </c>
      <c r="K16" s="75">
        <f>VLOOKUP(J16,A3_Berechnung!K17:T72,2,FALSE)</f>
        <v>40.474368783473601</v>
      </c>
    </row>
    <row r="17" spans="2:11" ht="8.25" customHeight="1" x14ac:dyDescent="0.25">
      <c r="B17" s="63">
        <v>155</v>
      </c>
      <c r="C17" s="73" t="str">
        <f>VLOOKUP(B17,A3_Berechnung!C18:L73,2,FALSE)</f>
        <v xml:space="preserve">Northeim               </v>
      </c>
      <c r="D17" s="73">
        <f>VLOOKUP(C17,A3_Berechnung!D18:M73,2,FALSE)</f>
        <v>2019</v>
      </c>
      <c r="E17" s="74">
        <f>VLOOKUP(D17,A3_Berechnung!E18:N73,2,FALSE)</f>
        <v>9225</v>
      </c>
      <c r="F17" s="75">
        <f>VLOOKUP(E17,A3_Berechnung!F18:O73,2,FALSE)</f>
        <v>6.3414634146341466</v>
      </c>
      <c r="G17" s="75">
        <f>VLOOKUP(F17,A3_Berechnung!G18:P73,2,FALSE)</f>
        <v>22.601626016260163</v>
      </c>
      <c r="H17" s="75">
        <f>VLOOKUP(G17,A3_Berechnung!H18:Q73,2,FALSE)</f>
        <v>21.463414634146343</v>
      </c>
      <c r="I17" s="75">
        <f>VLOOKUP(H17,A3_Berechnung!I18:R73,2,FALSE)</f>
        <v>6.5040650406504072</v>
      </c>
      <c r="J17" s="75">
        <f>VLOOKUP(I17,A3_Berechnung!J18:S73,2,FALSE)</f>
        <v>3.4688346883468837</v>
      </c>
      <c r="K17" s="75">
        <f>VLOOKUP(J17,A3_Berechnung!K18:T73,2,FALSE)</f>
        <v>39.566395663956641</v>
      </c>
    </row>
    <row r="18" spans="2:11" ht="8.25" customHeight="1" x14ac:dyDescent="0.25">
      <c r="B18" s="63">
        <v>157</v>
      </c>
      <c r="C18" s="73" t="str">
        <f>VLOOKUP(B18,A3_Berechnung!C19:L74,2,FALSE)</f>
        <v xml:space="preserve">Peine                  </v>
      </c>
      <c r="D18" s="73">
        <f>VLOOKUP(C18,A3_Berechnung!D19:M74,2,FALSE)</f>
        <v>2019</v>
      </c>
      <c r="E18" s="74">
        <f>VLOOKUP(D18,A3_Berechnung!E19:N74,2,FALSE)</f>
        <v>11340</v>
      </c>
      <c r="F18" s="75">
        <f>VLOOKUP(E18,A3_Berechnung!F19:O74,2,FALSE)</f>
        <v>6.8342151675485008</v>
      </c>
      <c r="G18" s="75">
        <f>VLOOKUP(F18,A3_Berechnung!G19:P74,2,FALSE)</f>
        <v>21.781305114638446</v>
      </c>
      <c r="H18" s="75">
        <f>VLOOKUP(G18,A3_Berechnung!H19:Q74,2,FALSE)</f>
        <v>19.797178130511465</v>
      </c>
      <c r="I18" s="75">
        <f>VLOOKUP(H18,A3_Berechnung!I19:R74,2,FALSE)</f>
        <v>6.3051146384479715</v>
      </c>
      <c r="J18" s="75">
        <f>VLOOKUP(I18,A3_Berechnung!J19:S74,2,FALSE)</f>
        <v>3.7918871252204585</v>
      </c>
      <c r="K18" s="75">
        <f>VLOOKUP(J18,A3_Berechnung!K19:T74,2,FALSE)</f>
        <v>41.490299823633158</v>
      </c>
    </row>
    <row r="19" spans="2:11" ht="8.25" customHeight="1" x14ac:dyDescent="0.25">
      <c r="B19" s="63">
        <v>158</v>
      </c>
      <c r="C19" s="73" t="str">
        <f>VLOOKUP(B19,A3_Berechnung!C20:L75,2,FALSE)</f>
        <v xml:space="preserve">Wolfenbüttel           </v>
      </c>
      <c r="D19" s="73">
        <f>VLOOKUP(C19,A3_Berechnung!D20:M75,2,FALSE)</f>
        <v>2019</v>
      </c>
      <c r="E19" s="74">
        <f>VLOOKUP(D19,A3_Berechnung!E20:N75,2,FALSE)</f>
        <v>7675</v>
      </c>
      <c r="F19" s="75">
        <f>VLOOKUP(E19,A3_Berechnung!F20:O75,2,FALSE)</f>
        <v>5.2117263843648214</v>
      </c>
      <c r="G19" s="75">
        <f>VLOOKUP(F19,A3_Berechnung!G20:P75,2,FALSE)</f>
        <v>22.410423452768729</v>
      </c>
      <c r="H19" s="75">
        <f>VLOOKUP(G19,A3_Berechnung!H20:Q75,2,FALSE)</f>
        <v>21.758957654723126</v>
      </c>
      <c r="I19" s="75">
        <f>VLOOKUP(H19,A3_Berechnung!I20:R75,2,FALSE)</f>
        <v>6.7752442996742674</v>
      </c>
      <c r="J19" s="75">
        <f>VLOOKUP(I19,A3_Berechnung!J20:S75,2,FALSE)</f>
        <v>3.3876221498371337</v>
      </c>
      <c r="K19" s="75">
        <f>VLOOKUP(J19,A3_Berechnung!K20:T75,2,FALSE)</f>
        <v>40.45602605863192</v>
      </c>
    </row>
    <row r="20" spans="2:11" ht="8.25" customHeight="1" x14ac:dyDescent="0.25">
      <c r="B20" s="63">
        <v>159</v>
      </c>
      <c r="C20" s="73" t="str">
        <f>VLOOKUP(B20,A3_Berechnung!C21:L76,2,FALSE)</f>
        <v xml:space="preserve">Göttingen              </v>
      </c>
      <c r="D20" s="73">
        <f>VLOOKUP(C20,A3_Berechnung!D21:M76,2,FALSE)</f>
        <v>2019</v>
      </c>
      <c r="E20" s="74">
        <f>VLOOKUP(D20,A3_Berechnung!E21:N76,2,FALSE)</f>
        <v>32090</v>
      </c>
      <c r="F20" s="75">
        <f>VLOOKUP(E20,A3_Berechnung!F21:O76,2,FALSE)</f>
        <v>9.1305702711124965</v>
      </c>
      <c r="G20" s="75">
        <f>VLOOKUP(F20,A3_Berechnung!G21:P76,2,FALSE)</f>
        <v>24.914303521346216</v>
      </c>
      <c r="H20" s="75">
        <f>VLOOKUP(G20,A3_Berechnung!H21:Q76,2,FALSE)</f>
        <v>18.152072296665629</v>
      </c>
      <c r="I20" s="75">
        <f>VLOOKUP(H20,A3_Berechnung!I21:R76,2,FALSE)</f>
        <v>7.0115300716734188</v>
      </c>
      <c r="J20" s="75">
        <f>VLOOKUP(I20,A3_Berechnung!J21:S76,2,FALSE)</f>
        <v>3.3655344344032412</v>
      </c>
      <c r="K20" s="75">
        <f>VLOOKUP(J20,A3_Berechnung!K21:T76,2,FALSE)</f>
        <v>37.441570582736055</v>
      </c>
    </row>
    <row r="21" spans="2:11" ht="8.25" customHeight="1" x14ac:dyDescent="0.25">
      <c r="B21" s="63">
        <v>159016</v>
      </c>
      <c r="C21" s="73" t="str">
        <f>VLOOKUP(B21,A3_Berechnung!C22:L77,2,FALSE)</f>
        <v xml:space="preserve">Göttingen,Stadt        </v>
      </c>
      <c r="D21" s="73">
        <f>VLOOKUP(C21,A3_Berechnung!D22:M77,2,FALSE)</f>
        <v>2019</v>
      </c>
      <c r="E21" s="74">
        <f>VLOOKUP(D21,A3_Berechnung!E22:N77,2,FALSE)</f>
        <v>18815</v>
      </c>
      <c r="F21" s="75">
        <f>VLOOKUP(E21,A3_Berechnung!F22:O77,2,FALSE)</f>
        <v>8.5304278501195867</v>
      </c>
      <c r="G21" s="75">
        <f>VLOOKUP(F21,A3_Berechnung!G22:P77,2,FALSE)</f>
        <v>27.55779962795642</v>
      </c>
      <c r="H21" s="75">
        <f>VLOOKUP(G21,A3_Berechnung!H22:Q77,2,FALSE)</f>
        <v>17.990964655859688</v>
      </c>
      <c r="I21" s="75">
        <f>VLOOKUP(H21,A3_Berechnung!I22:R77,2,FALSE)</f>
        <v>8.1849588094605359</v>
      </c>
      <c r="J21" s="75">
        <f>VLOOKUP(I21,A3_Berechnung!J22:S77,2,FALSE)</f>
        <v>3.6141376561254317</v>
      </c>
      <c r="K21" s="75">
        <f>VLOOKUP(J21,A3_Berechnung!K22:T77,2,FALSE)</f>
        <v>34.121711400478347</v>
      </c>
    </row>
    <row r="22" spans="2:11" ht="8.25" customHeight="1" x14ac:dyDescent="0.25">
      <c r="B22" s="63" t="s">
        <v>170</v>
      </c>
      <c r="C22" s="73" t="e">
        <f>VLOOKUP(B22,A3_Berechnung!C23:L78,2,FALSE)</f>
        <v>#N/A</v>
      </c>
      <c r="D22" s="73" t="e">
        <f>VLOOKUP(C22,A3_Berechnung!D23:M78,2,FALSE)</f>
        <v>#N/A</v>
      </c>
      <c r="E22" s="74" t="e">
        <f>VLOOKUP(D22,A3_Berechnung!E23:N78,2,FALSE)</f>
        <v>#N/A</v>
      </c>
      <c r="F22" s="75" t="e">
        <f>VLOOKUP(E22,A3_Berechnung!F23:O78,2,FALSE)</f>
        <v>#N/A</v>
      </c>
      <c r="G22" s="75" t="e">
        <f>VLOOKUP(F22,A3_Berechnung!G23:P78,2,FALSE)</f>
        <v>#N/A</v>
      </c>
      <c r="H22" s="75" t="e">
        <f>VLOOKUP(G22,A3_Berechnung!H23:Q78,2,FALSE)</f>
        <v>#N/A</v>
      </c>
      <c r="I22" s="75" t="e">
        <f>VLOOKUP(H22,A3_Berechnung!I23:R78,2,FALSE)</f>
        <v>#N/A</v>
      </c>
      <c r="J22" s="75" t="e">
        <f>VLOOKUP(I22,A3_Berechnung!J23:S78,2,FALSE)</f>
        <v>#N/A</v>
      </c>
      <c r="K22" s="75" t="e">
        <f>VLOOKUP(J22,A3_Berechnung!K23:T78,2,FALSE)</f>
        <v>#N/A</v>
      </c>
    </row>
    <row r="23" spans="2:11" s="59" customFormat="1" ht="16.5" customHeight="1" x14ac:dyDescent="0.25">
      <c r="B23" s="64">
        <v>1</v>
      </c>
      <c r="C23" s="73" t="str">
        <f>VLOOKUP(B23,A3_Berechnung!C24:L79,2,FALSE)</f>
        <v xml:space="preserve">Braunschweig           </v>
      </c>
      <c r="D23" s="73">
        <f>VLOOKUP(C23,A3_Berechnung!D24:M79,2,FALSE)</f>
        <v>2019</v>
      </c>
      <c r="E23" s="74">
        <f>VLOOKUP(D23,A3_Berechnung!E24:N79,2,FALSE)</f>
        <v>165000</v>
      </c>
      <c r="F23" s="75">
        <f>VLOOKUP(E23,A3_Berechnung!F24:O79,2,FALSE)</f>
        <v>8.2787878787878793</v>
      </c>
      <c r="G23" s="75">
        <f>VLOOKUP(F23,A3_Berechnung!G24:P79,2,FALSE)</f>
        <v>23.018181818181819</v>
      </c>
      <c r="H23" s="75">
        <f>VLOOKUP(G23,A3_Berechnung!H24:Q79,2,FALSE)</f>
        <v>18.59090909090909</v>
      </c>
      <c r="I23" s="75">
        <f>VLOOKUP(H23,A3_Berechnung!I24:R79,2,FALSE)</f>
        <v>6.745454545454546</v>
      </c>
      <c r="J23" s="75">
        <f>VLOOKUP(I23,A3_Berechnung!J24:S79,2,FALSE)</f>
        <v>3.4969696969696971</v>
      </c>
      <c r="K23" s="75">
        <f>VLOOKUP(J23,A3_Berechnung!K24:T79,2,FALSE)</f>
        <v>39.872727272727268</v>
      </c>
    </row>
    <row r="24" spans="2:11" ht="8.25" customHeight="1" x14ac:dyDescent="0.25">
      <c r="B24" s="63">
        <v>241</v>
      </c>
      <c r="C24" s="73" t="str">
        <f>VLOOKUP(B24,A3_Berechnung!C25:L80,2,FALSE)</f>
        <v xml:space="preserve">Hannover, Region       </v>
      </c>
      <c r="D24" s="73">
        <f>VLOOKUP(C24,A3_Berechnung!D25:M80,2,FALSE)</f>
        <v>2019</v>
      </c>
      <c r="E24" s="74">
        <f>VLOOKUP(D24,A3_Berechnung!E25:N80,2,FALSE)</f>
        <v>185310</v>
      </c>
      <c r="F24" s="75">
        <f>VLOOKUP(E24,A3_Berechnung!F25:O80,2,FALSE)</f>
        <v>4.5248502509308723</v>
      </c>
      <c r="G24" s="75">
        <f>VLOOKUP(F24,A3_Berechnung!G25:P80,2,FALSE)</f>
        <v>19.408018995197239</v>
      </c>
      <c r="H24" s="75">
        <f>VLOOKUP(G24,A3_Berechnung!H25:Q80,2,FALSE)</f>
        <v>17.87275376396309</v>
      </c>
      <c r="I24" s="75">
        <f>VLOOKUP(H24,A3_Berechnung!I25:R80,2,FALSE)</f>
        <v>7.9866170201284339</v>
      </c>
      <c r="J24" s="75">
        <f>VLOOKUP(I24,A3_Berechnung!J25:S80,2,FALSE)</f>
        <v>4.6516647779396685</v>
      </c>
      <c r="K24" s="75">
        <f>VLOOKUP(J24,A3_Berechnung!K25:T80,2,FALSE)</f>
        <v>45.556095191840704</v>
      </c>
    </row>
    <row r="25" spans="2:11" ht="8.25" customHeight="1" x14ac:dyDescent="0.25">
      <c r="B25" s="63">
        <v>241001</v>
      </c>
      <c r="C25" s="73" t="str">
        <f>VLOOKUP(B25,A3_Berechnung!C26:L81,2,FALSE)</f>
        <v>Hannover,Landeshauptsta</v>
      </c>
      <c r="D25" s="73">
        <f>VLOOKUP(C25,A3_Berechnung!D26:M81,2,FALSE)</f>
        <v>2019</v>
      </c>
      <c r="E25" s="74">
        <f>VLOOKUP(D25,A3_Berechnung!E26:N81,2,FALSE)</f>
        <v>113440</v>
      </c>
      <c r="F25" s="75">
        <f>VLOOKUP(E25,A3_Berechnung!F26:O81,2,FALSE)</f>
        <v>4.0329689703808178</v>
      </c>
      <c r="G25" s="75">
        <f>VLOOKUP(F25,A3_Berechnung!G26:P81,2,FALSE)</f>
        <v>18.935119887165023</v>
      </c>
      <c r="H25" s="75">
        <f>VLOOKUP(G25,A3_Berechnung!H26:Q81,2,FALSE)</f>
        <v>16.67842031029619</v>
      </c>
      <c r="I25" s="75">
        <f>VLOOKUP(H25,A3_Berechnung!I26:R81,2,FALSE)</f>
        <v>8.5772214386459815</v>
      </c>
      <c r="J25" s="75">
        <f>VLOOKUP(I25,A3_Berechnung!J26:S81,2,FALSE)</f>
        <v>5.2582863187588158</v>
      </c>
      <c r="K25" s="75">
        <f>VLOOKUP(J25,A3_Berechnung!K26:T81,2,FALSE)</f>
        <v>46.517983074753175</v>
      </c>
    </row>
    <row r="26" spans="2:11" s="36" customFormat="1" ht="8.25" customHeight="1" x14ac:dyDescent="0.25">
      <c r="B26" s="63" t="s">
        <v>171</v>
      </c>
      <c r="C26" s="73" t="e">
        <f>VLOOKUP(B26,A3_Berechnung!C27:L82,2,FALSE)</f>
        <v>#N/A</v>
      </c>
      <c r="D26" s="73" t="e">
        <f>VLOOKUP(C26,A3_Berechnung!D27:M82,2,FALSE)</f>
        <v>#N/A</v>
      </c>
      <c r="E26" s="74" t="e">
        <f>VLOOKUP(D26,A3_Berechnung!E27:N82,2,FALSE)</f>
        <v>#N/A</v>
      </c>
      <c r="F26" s="75" t="e">
        <f>VLOOKUP(E26,A3_Berechnung!F27:O82,2,FALSE)</f>
        <v>#N/A</v>
      </c>
      <c r="G26" s="75" t="e">
        <f>VLOOKUP(F26,A3_Berechnung!G27:P82,2,FALSE)</f>
        <v>#N/A</v>
      </c>
      <c r="H26" s="75" t="e">
        <f>VLOOKUP(G26,A3_Berechnung!H27:Q82,2,FALSE)</f>
        <v>#N/A</v>
      </c>
      <c r="I26" s="75" t="e">
        <f>VLOOKUP(H26,A3_Berechnung!I27:R82,2,FALSE)</f>
        <v>#N/A</v>
      </c>
      <c r="J26" s="75" t="e">
        <f>VLOOKUP(I26,A3_Berechnung!J27:S82,2,FALSE)</f>
        <v>#N/A</v>
      </c>
      <c r="K26" s="75" t="e">
        <f>VLOOKUP(J26,A3_Berechnung!K27:T82,2,FALSE)</f>
        <v>#N/A</v>
      </c>
    </row>
    <row r="27" spans="2:11" ht="8.25" customHeight="1" x14ac:dyDescent="0.25">
      <c r="B27" s="63">
        <v>251</v>
      </c>
      <c r="C27" s="73" t="str">
        <f>VLOOKUP(B27,A3_Berechnung!C28:L83,2,FALSE)</f>
        <v xml:space="preserve">Diepholz               </v>
      </c>
      <c r="D27" s="73">
        <f>VLOOKUP(C27,A3_Berechnung!D28:M83,2,FALSE)</f>
        <v>2019</v>
      </c>
      <c r="E27" s="74">
        <f>VLOOKUP(D27,A3_Berechnung!E28:N83,2,FALSE)</f>
        <v>18545</v>
      </c>
      <c r="F27" s="75">
        <f>VLOOKUP(E27,A3_Berechnung!F28:O83,2,FALSE)</f>
        <v>6.255055270962524</v>
      </c>
      <c r="G27" s="75">
        <f>VLOOKUP(F27,A3_Berechnung!G28:P83,2,FALSE)</f>
        <v>25.667295767053115</v>
      </c>
      <c r="H27" s="75">
        <f>VLOOKUP(G27,A3_Berechnung!H28:Q83,2,FALSE)</f>
        <v>20.221083850094367</v>
      </c>
      <c r="I27" s="75">
        <f>VLOOKUP(H27,A3_Berechnung!I28:R83,2,FALSE)</f>
        <v>10.19142626044756</v>
      </c>
      <c r="J27" s="75">
        <f>VLOOKUP(I27,A3_Berechnung!J28:S83,2,FALSE)</f>
        <v>4.6373685629549746</v>
      </c>
      <c r="K27" s="75">
        <f>VLOOKUP(J27,A3_Berechnung!K28:T83,2,FALSE)</f>
        <v>33.02777028848746</v>
      </c>
    </row>
    <row r="28" spans="2:11" ht="8.25" customHeight="1" x14ac:dyDescent="0.25">
      <c r="B28" s="63">
        <v>252</v>
      </c>
      <c r="C28" s="73" t="str">
        <f>VLOOKUP(B28,A3_Berechnung!C29:L84,2,FALSE)</f>
        <v xml:space="preserve">Hameln-Pyrmont         </v>
      </c>
      <c r="D28" s="73">
        <f>VLOOKUP(C28,A3_Berechnung!D29:M84,2,FALSE)</f>
        <v>2019</v>
      </c>
      <c r="E28" s="74">
        <f>VLOOKUP(D28,A3_Berechnung!E29:N84,2,FALSE)</f>
        <v>16910</v>
      </c>
      <c r="F28" s="75">
        <f>VLOOKUP(E28,A3_Berechnung!F29:O84,2,FALSE)</f>
        <v>5.3814311058545243</v>
      </c>
      <c r="G28" s="75">
        <f>VLOOKUP(F28,A3_Berechnung!G29:P84,2,FALSE)</f>
        <v>19.574216439976343</v>
      </c>
      <c r="H28" s="75">
        <f>VLOOKUP(G28,A3_Berechnung!H29:Q84,2,FALSE)</f>
        <v>20.934358367829688</v>
      </c>
      <c r="I28" s="75">
        <f>VLOOKUP(H28,A3_Berechnung!I29:R84,2,FALSE)</f>
        <v>5.7066824364281485</v>
      </c>
      <c r="J28" s="75">
        <f>VLOOKUP(I28,A3_Berechnung!J29:S84,2,FALSE)</f>
        <v>3.6073329390892965</v>
      </c>
      <c r="K28" s="75">
        <f>VLOOKUP(J28,A3_Berechnung!K29:T84,2,FALSE)</f>
        <v>44.795978710821998</v>
      </c>
    </row>
    <row r="29" spans="2:11" ht="8.25" customHeight="1" x14ac:dyDescent="0.25">
      <c r="B29" s="63">
        <v>254</v>
      </c>
      <c r="C29" s="73" t="str">
        <f>VLOOKUP(B29,A3_Berechnung!C30:L85,2,FALSE)</f>
        <v xml:space="preserve">Hildesheim             </v>
      </c>
      <c r="D29" s="73">
        <f>VLOOKUP(C29,A3_Berechnung!D30:M85,2,FALSE)</f>
        <v>2019</v>
      </c>
      <c r="E29" s="74">
        <f>VLOOKUP(D29,A3_Berechnung!E30:N85,2,FALSE)</f>
        <v>24995</v>
      </c>
      <c r="F29" s="75">
        <f>VLOOKUP(E29,A3_Berechnung!F30:O85,2,FALSE)</f>
        <v>7.1814362872574522</v>
      </c>
      <c r="G29" s="75">
        <f>VLOOKUP(F29,A3_Berechnung!G30:P85,2,FALSE)</f>
        <v>21.444288857771554</v>
      </c>
      <c r="H29" s="75">
        <f>VLOOKUP(G29,A3_Berechnung!H30:Q85,2,FALSE)</f>
        <v>20.064012802560512</v>
      </c>
      <c r="I29" s="75">
        <f>VLOOKUP(H29,A3_Berechnung!I30:R85,2,FALSE)</f>
        <v>6.7813562712542508</v>
      </c>
      <c r="J29" s="75">
        <f>VLOOKUP(I29,A3_Berechnung!J30:S85,2,FALSE)</f>
        <v>4.2608521704340863</v>
      </c>
      <c r="K29" s="75">
        <f>VLOOKUP(J29,A3_Berechnung!K30:T85,2,FALSE)</f>
        <v>40.268053610722141</v>
      </c>
    </row>
    <row r="30" spans="2:11" ht="8.25" customHeight="1" x14ac:dyDescent="0.25">
      <c r="B30" s="65">
        <v>254021</v>
      </c>
      <c r="C30" s="73" t="str">
        <f>VLOOKUP(B30,A3_Berechnung!C31:L86,2,FALSE)</f>
        <v xml:space="preserve">Hildesheim,Stadt       </v>
      </c>
      <c r="D30" s="73">
        <f>VLOOKUP(C30,A3_Berechnung!D31:M86,2,FALSE)</f>
        <v>2019</v>
      </c>
      <c r="E30" s="74">
        <f>VLOOKUP(D30,A3_Berechnung!E31:N86,2,FALSE)</f>
        <v>14830</v>
      </c>
      <c r="F30" s="75">
        <f>VLOOKUP(E30,A3_Berechnung!F31:O86,2,FALSE)</f>
        <v>6.9790964261631823</v>
      </c>
      <c r="G30" s="75">
        <f>VLOOKUP(F30,A3_Berechnung!G31:P86,2,FALSE)</f>
        <v>20.600134861766691</v>
      </c>
      <c r="H30" s="75">
        <f>VLOOKUP(G30,A3_Berechnung!H31:Q86,2,FALSE)</f>
        <v>20.43155765340526</v>
      </c>
      <c r="I30" s="75">
        <f>VLOOKUP(H30,A3_Berechnung!I31:R86,2,FALSE)</f>
        <v>6.9116655428186107</v>
      </c>
      <c r="J30" s="75">
        <f>VLOOKUP(I30,A3_Berechnung!J31:S86,2,FALSE)</f>
        <v>4.4504383007417392</v>
      </c>
      <c r="K30" s="75">
        <f>VLOOKUP(J30,A3_Berechnung!K31:T86,2,FALSE)</f>
        <v>40.660822656776801</v>
      </c>
    </row>
    <row r="31" spans="2:11" ht="8.25" customHeight="1" x14ac:dyDescent="0.25">
      <c r="B31" s="66" t="s">
        <v>172</v>
      </c>
      <c r="C31" s="73" t="e">
        <f>VLOOKUP(B31,A3_Berechnung!C32:L87,2,FALSE)</f>
        <v>#N/A</v>
      </c>
      <c r="D31" s="73" t="e">
        <f>VLOOKUP(C31,A3_Berechnung!D32:M87,2,FALSE)</f>
        <v>#N/A</v>
      </c>
      <c r="E31" s="74" t="e">
        <f>VLOOKUP(D31,A3_Berechnung!E32:N87,2,FALSE)</f>
        <v>#N/A</v>
      </c>
      <c r="F31" s="75" t="e">
        <f>VLOOKUP(E31,A3_Berechnung!F32:O87,2,FALSE)</f>
        <v>#N/A</v>
      </c>
      <c r="G31" s="75" t="e">
        <f>VLOOKUP(F31,A3_Berechnung!G32:P87,2,FALSE)</f>
        <v>#N/A</v>
      </c>
      <c r="H31" s="75" t="e">
        <f>VLOOKUP(G31,A3_Berechnung!H32:Q87,2,FALSE)</f>
        <v>#N/A</v>
      </c>
      <c r="I31" s="75" t="e">
        <f>VLOOKUP(H31,A3_Berechnung!I32:R87,2,FALSE)</f>
        <v>#N/A</v>
      </c>
      <c r="J31" s="75" t="e">
        <f>VLOOKUP(I31,A3_Berechnung!J32:S87,2,FALSE)</f>
        <v>#N/A</v>
      </c>
      <c r="K31" s="75" t="e">
        <f>VLOOKUP(J31,A3_Berechnung!K32:T87,2,FALSE)</f>
        <v>#N/A</v>
      </c>
    </row>
    <row r="32" spans="2:11" ht="8.25" customHeight="1" x14ac:dyDescent="0.25">
      <c r="B32" s="65">
        <v>255</v>
      </c>
      <c r="C32" s="73" t="str">
        <f>VLOOKUP(B32,A3_Berechnung!C33:L88,2,FALSE)</f>
        <v xml:space="preserve">Holzminden             </v>
      </c>
      <c r="D32" s="73">
        <f>VLOOKUP(C32,A3_Berechnung!D33:M88,2,FALSE)</f>
        <v>2019</v>
      </c>
      <c r="E32" s="74">
        <f>VLOOKUP(D32,A3_Berechnung!E33:N88,2,FALSE)</f>
        <v>4275</v>
      </c>
      <c r="F32" s="75">
        <f>VLOOKUP(E32,A3_Berechnung!F33:O88,2,FALSE)</f>
        <v>4.4444444444444446</v>
      </c>
      <c r="G32" s="75">
        <f>VLOOKUP(F32,A3_Berechnung!G33:P88,2,FALSE)</f>
        <v>19.415204678362574</v>
      </c>
      <c r="H32" s="75">
        <f>VLOOKUP(G32,A3_Berechnung!H33:Q88,2,FALSE)</f>
        <v>20</v>
      </c>
      <c r="I32" s="75">
        <f>VLOOKUP(H32,A3_Berechnung!I33:R88,2,FALSE)</f>
        <v>3.8596491228070176</v>
      </c>
      <c r="J32" s="75">
        <f>VLOOKUP(I32,A3_Berechnung!J33:S88,2,FALSE)</f>
        <v>3.3918128654970756</v>
      </c>
      <c r="K32" s="75">
        <f>VLOOKUP(J32,A3_Berechnung!K33:T88,2,FALSE)</f>
        <v>49.005847953216374</v>
      </c>
    </row>
    <row r="33" spans="2:11" ht="8.25" customHeight="1" x14ac:dyDescent="0.25">
      <c r="B33" s="65">
        <v>256</v>
      </c>
      <c r="C33" s="73" t="str">
        <f>VLOOKUP(B33,A3_Berechnung!C34:L89,2,FALSE)</f>
        <v xml:space="preserve">Nienburg (Weser)       </v>
      </c>
      <c r="D33" s="73">
        <f>VLOOKUP(C33,A3_Berechnung!D34:M89,2,FALSE)</f>
        <v>2019</v>
      </c>
      <c r="E33" s="74">
        <f>VLOOKUP(D33,A3_Berechnung!E34:N89,2,FALSE)</f>
        <v>10345</v>
      </c>
      <c r="F33" s="75">
        <f>VLOOKUP(E33,A3_Berechnung!F34:O89,2,FALSE)</f>
        <v>7.249879168680522</v>
      </c>
      <c r="G33" s="75">
        <f>VLOOKUP(F33,A3_Berechnung!G34:P89,2,FALSE)</f>
        <v>23.537941034316095</v>
      </c>
      <c r="H33" s="75">
        <f>VLOOKUP(G33,A3_Berechnung!H34:Q89,2,FALSE)</f>
        <v>24.359594006766557</v>
      </c>
      <c r="I33" s="75">
        <f>VLOOKUP(H33,A3_Berechnung!I34:R89,2,FALSE)</f>
        <v>6.6698888351860806</v>
      </c>
      <c r="J33" s="75">
        <f>VLOOKUP(I33,A3_Berechnung!J34:S89,2,FALSE)</f>
        <v>4.0599323344610925</v>
      </c>
      <c r="K33" s="75">
        <f>VLOOKUP(J33,A3_Berechnung!K34:T89,2,FALSE)</f>
        <v>34.171097148380859</v>
      </c>
    </row>
    <row r="34" spans="2:11" ht="8.25" customHeight="1" x14ac:dyDescent="0.25">
      <c r="B34" s="65">
        <v>257</v>
      </c>
      <c r="C34" s="73" t="str">
        <f>VLOOKUP(B34,A3_Berechnung!C35:L90,2,FALSE)</f>
        <v xml:space="preserve">Schaumburg             </v>
      </c>
      <c r="D34" s="73">
        <f>VLOOKUP(C34,A3_Berechnung!D35:M90,2,FALSE)</f>
        <v>2019</v>
      </c>
      <c r="E34" s="74">
        <f>VLOOKUP(D34,A3_Berechnung!E35:N90,2,FALSE)</f>
        <v>14255</v>
      </c>
      <c r="F34" s="75">
        <f>VLOOKUP(E34,A3_Berechnung!F35:O90,2,FALSE)</f>
        <v>5.7874430024552792</v>
      </c>
      <c r="G34" s="75">
        <f>VLOOKUP(F34,A3_Berechnung!G35:P90,2,FALSE)</f>
        <v>23.184847421957208</v>
      </c>
      <c r="H34" s="75">
        <f>VLOOKUP(G34,A3_Berechnung!H35:Q90,2,FALSE)</f>
        <v>18.835496317081727</v>
      </c>
      <c r="I34" s="75">
        <f>VLOOKUP(H34,A3_Berechnung!I35:R90,2,FALSE)</f>
        <v>5.4366888810943532</v>
      </c>
      <c r="J34" s="75">
        <f>VLOOKUP(I34,A3_Berechnung!J35:S90,2,FALSE)</f>
        <v>3.402314977200982</v>
      </c>
      <c r="K34" s="75">
        <f>VLOOKUP(J34,A3_Berechnung!K35:T90,2,FALSE)</f>
        <v>43.388284812346548</v>
      </c>
    </row>
    <row r="35" spans="2:11" s="61" customFormat="1" ht="16.5" customHeight="1" x14ac:dyDescent="0.25">
      <c r="B35" s="67">
        <v>2</v>
      </c>
      <c r="C35" s="73" t="str">
        <f>VLOOKUP(B35,A3_Berechnung!C36:L91,2,FALSE)</f>
        <v xml:space="preserve">Hannover               </v>
      </c>
      <c r="D35" s="73">
        <f>VLOOKUP(C35,A3_Berechnung!D36:M91,2,FALSE)</f>
        <v>2019</v>
      </c>
      <c r="E35" s="74">
        <f>VLOOKUP(D35,A3_Berechnung!E36:N91,2,FALSE)</f>
        <v>274635</v>
      </c>
      <c r="F35" s="75">
        <f>VLOOKUP(E35,A3_Berechnung!F36:O91,2,FALSE)</f>
        <v>5.1013162925337268</v>
      </c>
      <c r="G35" s="75">
        <f>VLOOKUP(F35,A3_Berechnung!G36:P91,2,FALSE)</f>
        <v>20.377956196406139</v>
      </c>
      <c r="H35" s="75">
        <f>VLOOKUP(G35,A3_Berechnung!H36:Q91,2,FALSE)</f>
        <v>18.744879567425858</v>
      </c>
      <c r="I35" s="75">
        <f>VLOOKUP(H35,A3_Berechnung!I36:R91,2,FALSE)</f>
        <v>7.6392302510604981</v>
      </c>
      <c r="J35" s="75">
        <f>VLOOKUP(I35,A3_Berechnung!J36:S91,2,FALSE)</f>
        <v>4.4440803247947276</v>
      </c>
      <c r="K35" s="75">
        <f>VLOOKUP(J35,A3_Berechnung!K36:T91,2,FALSE)</f>
        <v>43.692537367779053</v>
      </c>
    </row>
    <row r="36" spans="2:11" ht="8.25" customHeight="1" x14ac:dyDescent="0.25">
      <c r="B36" s="65">
        <v>351</v>
      </c>
      <c r="C36" s="73" t="str">
        <f>VLOOKUP(B36,A3_Berechnung!C37:L92,2,FALSE)</f>
        <v xml:space="preserve">Celle                  </v>
      </c>
      <c r="D36" s="73">
        <f>VLOOKUP(C36,A3_Berechnung!D37:M92,2,FALSE)</f>
        <v>2019</v>
      </c>
      <c r="E36" s="74">
        <f>VLOOKUP(D36,A3_Berechnung!E37:N92,2,FALSE)</f>
        <v>14330</v>
      </c>
      <c r="F36" s="75">
        <f>VLOOKUP(E36,A3_Berechnung!F37:O92,2,FALSE)</f>
        <v>7.2923935799023027</v>
      </c>
      <c r="G36" s="75">
        <f>VLOOKUP(F36,A3_Berechnung!G37:P92,2,FALSE)</f>
        <v>22.64480111653873</v>
      </c>
      <c r="H36" s="75">
        <f>VLOOKUP(G36,A3_Berechnung!H37:Q92,2,FALSE)</f>
        <v>23.307745987438938</v>
      </c>
      <c r="I36" s="75">
        <f>VLOOKUP(H36,A3_Berechnung!I37:R92,2,FALSE)</f>
        <v>6.94347522679693</v>
      </c>
      <c r="J36" s="75">
        <f>VLOOKUP(I36,A3_Berechnung!J37:S92,2,FALSE)</f>
        <v>3.6636427076064204</v>
      </c>
      <c r="K36" s="75">
        <f>VLOOKUP(J36,A3_Berechnung!K37:T92,2,FALSE)</f>
        <v>36.147941381716677</v>
      </c>
    </row>
    <row r="37" spans="2:11" ht="8.25" customHeight="1" x14ac:dyDescent="0.25">
      <c r="B37" s="65">
        <v>352</v>
      </c>
      <c r="C37" s="73" t="str">
        <f>VLOOKUP(B37,A3_Berechnung!C38:L93,2,FALSE)</f>
        <v xml:space="preserve">Cuxhaven               </v>
      </c>
      <c r="D37" s="73">
        <f>VLOOKUP(C37,A3_Berechnung!D38:M93,2,FALSE)</f>
        <v>2019</v>
      </c>
      <c r="E37" s="74">
        <f>VLOOKUP(D37,A3_Berechnung!E38:N93,2,FALSE)</f>
        <v>13345</v>
      </c>
      <c r="F37" s="75">
        <f>VLOOKUP(E37,A3_Berechnung!F38:O93,2,FALSE)</f>
        <v>5.9572873735481453</v>
      </c>
      <c r="G37" s="75">
        <f>VLOOKUP(F37,A3_Berechnung!G38:P93,2,FALSE)</f>
        <v>20.157362307980517</v>
      </c>
      <c r="H37" s="75">
        <f>VLOOKUP(G37,A3_Berechnung!H38:Q93,2,FALSE)</f>
        <v>20.044960659423005</v>
      </c>
      <c r="I37" s="75">
        <f>VLOOKUP(H37,A3_Berechnung!I38:R93,2,FALSE)</f>
        <v>6.8190333458224046</v>
      </c>
      <c r="J37" s="75">
        <f>VLOOKUP(I37,A3_Berechnung!J38:S93,2,FALSE)</f>
        <v>3.8216560509554141</v>
      </c>
      <c r="K37" s="75">
        <f>VLOOKUP(J37,A3_Berechnung!K38:T93,2,FALSE)</f>
        <v>43.199700262270511</v>
      </c>
    </row>
    <row r="38" spans="2:11" ht="8.25" customHeight="1" x14ac:dyDescent="0.25">
      <c r="B38" s="65">
        <v>353</v>
      </c>
      <c r="C38" s="73" t="str">
        <f>VLOOKUP(B38,A3_Berechnung!C39:L94,2,FALSE)</f>
        <v xml:space="preserve">Harburg                </v>
      </c>
      <c r="D38" s="73">
        <f>VLOOKUP(C38,A3_Berechnung!D39:M94,2,FALSE)</f>
        <v>2019</v>
      </c>
      <c r="E38" s="74">
        <f>VLOOKUP(D38,A3_Berechnung!E39:N94,2,FALSE)</f>
        <v>21285</v>
      </c>
      <c r="F38" s="75">
        <f>VLOOKUP(E38,A3_Berechnung!F39:O94,2,FALSE)</f>
        <v>9.4667606295513274</v>
      </c>
      <c r="G38" s="75">
        <f>VLOOKUP(F38,A3_Berechnung!G39:P94,2,FALSE)</f>
        <v>20.178529480855062</v>
      </c>
      <c r="H38" s="75">
        <f>VLOOKUP(G38,A3_Berechnung!H39:Q94,2,FALSE)</f>
        <v>17.594550152689685</v>
      </c>
      <c r="I38" s="75">
        <f>VLOOKUP(H38,A3_Berechnung!I39:R94,2,FALSE)</f>
        <v>6.6713648108996955</v>
      </c>
      <c r="J38" s="75">
        <f>VLOOKUP(I38,A3_Berechnung!J39:S94,2,FALSE)</f>
        <v>4.6511627906976747</v>
      </c>
      <c r="K38" s="75">
        <f>VLOOKUP(J38,A3_Berechnung!K39:T94,2,FALSE)</f>
        <v>41.414141414141412</v>
      </c>
    </row>
    <row r="39" spans="2:11" ht="8.25" customHeight="1" x14ac:dyDescent="0.25">
      <c r="B39" s="65">
        <v>354</v>
      </c>
      <c r="C39" s="73" t="str">
        <f>VLOOKUP(B39,A3_Berechnung!C40:L95,2,FALSE)</f>
        <v xml:space="preserve">Lüchow-Dannenberg      </v>
      </c>
      <c r="D39" s="73">
        <f>VLOOKUP(C39,A3_Berechnung!D40:M95,2,FALSE)</f>
        <v>2019</v>
      </c>
      <c r="E39" s="74">
        <f>VLOOKUP(D39,A3_Berechnung!E40:N95,2,FALSE)</f>
        <v>2785</v>
      </c>
      <c r="F39" s="75">
        <f>VLOOKUP(E39,A3_Berechnung!F40:O95,2,FALSE)</f>
        <v>9.5152603231597848</v>
      </c>
      <c r="G39" s="75">
        <f>VLOOKUP(F39,A3_Berechnung!G40:P95,2,FALSE)</f>
        <v>21.723518850987432</v>
      </c>
      <c r="H39" s="75">
        <f>VLOOKUP(G39,A3_Berechnung!H40:Q95,2,FALSE)</f>
        <v>25.134649910233392</v>
      </c>
      <c r="I39" s="75">
        <f>VLOOKUP(H39,A3_Berechnung!I40:R95,2,FALSE)</f>
        <v>8.9766606822262123</v>
      </c>
      <c r="J39" s="75">
        <f>VLOOKUP(I39,A3_Berechnung!J40:S95,2,FALSE)</f>
        <v>3.4111310592459607</v>
      </c>
      <c r="K39" s="75">
        <f>VLOOKUP(J39,A3_Berechnung!K40:T95,2,FALSE)</f>
        <v>31.41831238779174</v>
      </c>
    </row>
    <row r="40" spans="2:11" ht="8.25" customHeight="1" x14ac:dyDescent="0.25">
      <c r="B40" s="65">
        <v>355</v>
      </c>
      <c r="C40" s="73" t="str">
        <f>VLOOKUP(B40,A3_Berechnung!C41:L96,2,FALSE)</f>
        <v xml:space="preserve">Lüneburg               </v>
      </c>
      <c r="D40" s="73">
        <f>VLOOKUP(C40,A3_Berechnung!D41:M96,2,FALSE)</f>
        <v>2019</v>
      </c>
      <c r="E40" s="74">
        <f>VLOOKUP(D40,A3_Berechnung!E41:N96,2,FALSE)</f>
        <v>13120</v>
      </c>
      <c r="F40" s="75">
        <f>VLOOKUP(E40,A3_Berechnung!F41:O96,2,FALSE)</f>
        <v>7.3170731707317067</v>
      </c>
      <c r="G40" s="75">
        <f>VLOOKUP(F40,A3_Berechnung!G41:P96,2,FALSE)</f>
        <v>23.475609756097558</v>
      </c>
      <c r="H40" s="75">
        <f>VLOOKUP(G40,A3_Berechnung!H41:Q96,2,FALSE)</f>
        <v>25.495426829268293</v>
      </c>
      <c r="I40" s="75">
        <f>VLOOKUP(H40,A3_Berechnung!I41:R96,2,FALSE)</f>
        <v>7.3932926829268286</v>
      </c>
      <c r="J40" s="75">
        <f>VLOOKUP(I40,A3_Berechnung!J41:S96,2,FALSE)</f>
        <v>3.6585365853658534</v>
      </c>
      <c r="K40" s="75">
        <f>VLOOKUP(J40,A3_Berechnung!K41:T96,2,FALSE)</f>
        <v>32.660060975609753</v>
      </c>
    </row>
    <row r="41" spans="2:11" ht="8.25" customHeight="1" x14ac:dyDescent="0.25">
      <c r="B41" s="65">
        <v>356</v>
      </c>
      <c r="C41" s="73" t="str">
        <f>VLOOKUP(B41,A3_Berechnung!C42:L97,2,FALSE)</f>
        <v xml:space="preserve">Osterholz              </v>
      </c>
      <c r="D41" s="73">
        <f>VLOOKUP(C41,A3_Berechnung!D42:M97,2,FALSE)</f>
        <v>2019</v>
      </c>
      <c r="E41" s="74">
        <f>VLOOKUP(D41,A3_Berechnung!E42:N97,2,FALSE)</f>
        <v>6715</v>
      </c>
      <c r="F41" s="75">
        <f>VLOOKUP(E41,A3_Berechnung!F42:O97,2,FALSE)</f>
        <v>5.6589724497393892</v>
      </c>
      <c r="G41" s="75">
        <f>VLOOKUP(F41,A3_Berechnung!G42:P97,2,FALSE)</f>
        <v>17.274758004467611</v>
      </c>
      <c r="H41" s="75">
        <f>VLOOKUP(G41,A3_Berechnung!H42:Q97,2,FALSE)</f>
        <v>22.710349962769918</v>
      </c>
      <c r="I41" s="75">
        <f>VLOOKUP(H41,A3_Berechnung!I42:R97,2,FALSE)</f>
        <v>6.7014147431124353</v>
      </c>
      <c r="J41" s="75">
        <f>VLOOKUP(I41,A3_Berechnung!J42:S97,2,FALSE)</f>
        <v>4.0953090096798217</v>
      </c>
      <c r="K41" s="75">
        <f>VLOOKUP(J41,A3_Berechnung!K42:T97,2,FALSE)</f>
        <v>43.559195830230827</v>
      </c>
    </row>
    <row r="42" spans="2:11" ht="8.25" customHeight="1" x14ac:dyDescent="0.25">
      <c r="B42" s="65">
        <v>357</v>
      </c>
      <c r="C42" s="73" t="str">
        <f>VLOOKUP(B42,A3_Berechnung!C43:L98,2,FALSE)</f>
        <v xml:space="preserve">Rotenburg (Wümme)      </v>
      </c>
      <c r="D42" s="73">
        <f>VLOOKUP(C42,A3_Berechnung!D43:M98,2,FALSE)</f>
        <v>2019</v>
      </c>
      <c r="E42" s="74">
        <f>VLOOKUP(D42,A3_Berechnung!E43:N98,2,FALSE)</f>
        <v>11585</v>
      </c>
      <c r="F42" s="75">
        <f>VLOOKUP(E42,A3_Berechnung!F43:O98,2,FALSE)</f>
        <v>8.8908070781182573</v>
      </c>
      <c r="G42" s="75">
        <f>VLOOKUP(F42,A3_Berechnung!G43:P98,2,FALSE)</f>
        <v>22.658610271903324</v>
      </c>
      <c r="H42" s="75">
        <f>VLOOKUP(G42,A3_Berechnung!H43:Q98,2,FALSE)</f>
        <v>20.241691842900302</v>
      </c>
      <c r="I42" s="75">
        <f>VLOOKUP(H42,A3_Berechnung!I43:R98,2,FALSE)</f>
        <v>6.7328441950798439</v>
      </c>
      <c r="J42" s="75">
        <f>VLOOKUP(I42,A3_Berechnung!J43:S98,2,FALSE)</f>
        <v>3.7116961588260682</v>
      </c>
      <c r="K42" s="75">
        <f>VLOOKUP(J42,A3_Berechnung!K43:T98,2,FALSE)</f>
        <v>37.807509710832974</v>
      </c>
    </row>
    <row r="43" spans="2:11" ht="8.25" customHeight="1" x14ac:dyDescent="0.25">
      <c r="B43" s="65">
        <v>358</v>
      </c>
      <c r="C43" s="73" t="str">
        <f>VLOOKUP(B43,A3_Berechnung!C44:L99,2,FALSE)</f>
        <v xml:space="preserve">Heidekreis             </v>
      </c>
      <c r="D43" s="73">
        <f>VLOOKUP(C43,A3_Berechnung!D44:M99,2,FALSE)</f>
        <v>2019</v>
      </c>
      <c r="E43" s="74">
        <f>VLOOKUP(D43,A3_Berechnung!E44:N99,2,FALSE)</f>
        <v>12525</v>
      </c>
      <c r="F43" s="75">
        <f>VLOOKUP(E43,A3_Berechnung!F44:O99,2,FALSE)</f>
        <v>10.778443113772456</v>
      </c>
      <c r="G43" s="75">
        <f>VLOOKUP(F43,A3_Berechnung!G44:P99,2,FALSE)</f>
        <v>23.512974051896208</v>
      </c>
      <c r="H43" s="75">
        <f>VLOOKUP(G43,A3_Berechnung!H44:Q99,2,FALSE)</f>
        <v>18.882235528942115</v>
      </c>
      <c r="I43" s="75">
        <f>VLOOKUP(H43,A3_Berechnung!I44:R99,2,FALSE)</f>
        <v>7.8243512974051894</v>
      </c>
      <c r="J43" s="75">
        <f>VLOOKUP(I43,A3_Berechnung!J44:S99,2,FALSE)</f>
        <v>4.7504990019960083</v>
      </c>
      <c r="K43" s="75">
        <f>VLOOKUP(J43,A3_Berechnung!K44:T99,2,FALSE)</f>
        <v>34.211576846307388</v>
      </c>
    </row>
    <row r="44" spans="2:11" ht="8.25" customHeight="1" x14ac:dyDescent="0.25">
      <c r="B44" s="65">
        <v>359</v>
      </c>
      <c r="C44" s="73" t="str">
        <f>VLOOKUP(B44,A3_Berechnung!C45:L100,2,FALSE)</f>
        <v xml:space="preserve">Stade                  </v>
      </c>
      <c r="D44" s="73">
        <f>VLOOKUP(C44,A3_Berechnung!D45:M100,2,FALSE)</f>
        <v>2019</v>
      </c>
      <c r="E44" s="74">
        <f>VLOOKUP(D44,A3_Berechnung!E45:N100,2,FALSE)</f>
        <v>19385</v>
      </c>
      <c r="F44" s="75">
        <f>VLOOKUP(E44,A3_Berechnung!F45:O100,2,FALSE)</f>
        <v>8.3311839050812484</v>
      </c>
      <c r="G44" s="75">
        <f>VLOOKUP(F44,A3_Berechnung!G45:P100,2,FALSE)</f>
        <v>25.664173329894247</v>
      </c>
      <c r="H44" s="75">
        <f>VLOOKUP(G44,A3_Berechnung!H45:Q100,2,FALSE)</f>
        <v>22.775341759092083</v>
      </c>
      <c r="I44" s="75">
        <f>VLOOKUP(H44,A3_Berechnung!I45:R100,2,FALSE)</f>
        <v>7.5058034562806295</v>
      </c>
      <c r="J44" s="75">
        <f>VLOOKUP(I44,A3_Berechnung!J45:S100,2,FALSE)</f>
        <v>4.8749032757286566</v>
      </c>
      <c r="K44" s="75">
        <f>VLOOKUP(J44,A3_Berechnung!K45:T100,2,FALSE)</f>
        <v>30.874387412948156</v>
      </c>
    </row>
    <row r="45" spans="2:11" ht="8.25" customHeight="1" x14ac:dyDescent="0.25">
      <c r="B45" s="65">
        <v>360</v>
      </c>
      <c r="C45" s="73" t="str">
        <f>VLOOKUP(B45,A3_Berechnung!C46:L101,2,FALSE)</f>
        <v xml:space="preserve">Uelzen                 </v>
      </c>
      <c r="D45" s="73">
        <f>VLOOKUP(C45,A3_Berechnung!D46:M101,2,FALSE)</f>
        <v>2019</v>
      </c>
      <c r="E45" s="74">
        <f>VLOOKUP(D45,A3_Berechnung!E46:N101,2,FALSE)</f>
        <v>5765</v>
      </c>
      <c r="F45" s="75">
        <f>VLOOKUP(E45,A3_Berechnung!F46:O101,2,FALSE)</f>
        <v>8.4995663486556801</v>
      </c>
      <c r="G45" s="75">
        <f>VLOOKUP(F45,A3_Berechnung!G46:P101,2,FALSE)</f>
        <v>22.63660017346054</v>
      </c>
      <c r="H45" s="75">
        <f>VLOOKUP(G45,A3_Berechnung!H46:Q101,2,FALSE)</f>
        <v>24.978317432784042</v>
      </c>
      <c r="I45" s="75">
        <f>VLOOKUP(H45,A3_Berechnung!I46:R101,2,FALSE)</f>
        <v>7.6322636600173466</v>
      </c>
      <c r="J45" s="75">
        <f>VLOOKUP(I45,A3_Berechnung!J46:S101,2,FALSE)</f>
        <v>3.9895923677363401</v>
      </c>
      <c r="K45" s="75">
        <f>VLOOKUP(J45,A3_Berechnung!K46:T101,2,FALSE)</f>
        <v>32.263660017346055</v>
      </c>
    </row>
    <row r="46" spans="2:11" ht="8.25" customHeight="1" x14ac:dyDescent="0.25">
      <c r="B46" s="65">
        <v>361</v>
      </c>
      <c r="C46" s="73" t="str">
        <f>VLOOKUP(B46,A3_Berechnung!C47:L102,2,FALSE)</f>
        <v xml:space="preserve">Verden                 </v>
      </c>
      <c r="D46" s="73">
        <f>VLOOKUP(C46,A3_Berechnung!D47:M102,2,FALSE)</f>
        <v>2019</v>
      </c>
      <c r="E46" s="74">
        <f>VLOOKUP(D46,A3_Berechnung!E47:N102,2,FALSE)</f>
        <v>11175</v>
      </c>
      <c r="F46" s="75">
        <f>VLOOKUP(E46,A3_Berechnung!F47:O102,2,FALSE)</f>
        <v>6.2639821029082778</v>
      </c>
      <c r="G46" s="75">
        <f>VLOOKUP(F46,A3_Berechnung!G47:P102,2,FALSE)</f>
        <v>20.223713646532438</v>
      </c>
      <c r="H46" s="75">
        <f>VLOOKUP(G46,A3_Berechnung!H47:Q102,2,FALSE)</f>
        <v>21.476510067114095</v>
      </c>
      <c r="I46" s="75">
        <f>VLOOKUP(H46,A3_Berechnung!I47:R102,2,FALSE)</f>
        <v>6.0402684563758395</v>
      </c>
      <c r="J46" s="75">
        <f>VLOOKUP(I46,A3_Berechnung!J47:S102,2,FALSE)</f>
        <v>3.7583892617449663</v>
      </c>
      <c r="K46" s="75">
        <f>VLOOKUP(J46,A3_Berechnung!K47:T102,2,FALSE)</f>
        <v>42.23713646532439</v>
      </c>
    </row>
    <row r="47" spans="2:11" s="61" customFormat="1" ht="16.5" customHeight="1" x14ac:dyDescent="0.25">
      <c r="B47" s="67">
        <v>3</v>
      </c>
      <c r="C47" s="73" t="str">
        <f>VLOOKUP(B47,A3_Berechnung!C48:L103,2,FALSE)</f>
        <v xml:space="preserve">Lüneburg               </v>
      </c>
      <c r="D47" s="73">
        <f>VLOOKUP(C47,A3_Berechnung!D48:M103,2,FALSE)</f>
        <v>2019</v>
      </c>
      <c r="E47" s="74">
        <f>VLOOKUP(D47,A3_Berechnung!E48:N103,2,FALSE)</f>
        <v>132025</v>
      </c>
      <c r="F47" s="75">
        <f>VLOOKUP(E47,A3_Berechnung!F48:O103,2,FALSE)</f>
        <v>8.0704412043173637</v>
      </c>
      <c r="G47" s="75">
        <f>VLOOKUP(F47,A3_Berechnung!G48:P103,2,FALSE)</f>
        <v>22.105661806476046</v>
      </c>
      <c r="H47" s="75">
        <f>VLOOKUP(G47,A3_Berechnung!H48:Q103,2,FALSE)</f>
        <v>21.431547055481918</v>
      </c>
      <c r="I47" s="75">
        <f>VLOOKUP(H47,A3_Berechnung!I48:R103,2,FALSE)</f>
        <v>7.0592690778261691</v>
      </c>
      <c r="J47" s="75">
        <f>VLOOKUP(I47,A3_Berechnung!J48:S103,2,FALSE)</f>
        <v>4.1620905131603863</v>
      </c>
      <c r="K47" s="75">
        <f>VLOOKUP(J47,A3_Berechnung!K48:T103,2,FALSE)</f>
        <v>37.170990342738122</v>
      </c>
    </row>
    <row r="48" spans="2:11" ht="8.25" customHeight="1" x14ac:dyDescent="0.25">
      <c r="B48" s="65">
        <v>401</v>
      </c>
      <c r="C48" s="73" t="str">
        <f>VLOOKUP(B48,A3_Berechnung!C49:L104,2,FALSE)</f>
        <v xml:space="preserve">Delmenhorst,Stadt      </v>
      </c>
      <c r="D48" s="73">
        <f>VLOOKUP(C48,A3_Berechnung!D49:M104,2,FALSE)</f>
        <v>2019</v>
      </c>
      <c r="E48" s="74">
        <f>VLOOKUP(D48,A3_Berechnung!E49:N104,2,FALSE)</f>
        <v>13220</v>
      </c>
      <c r="F48" s="75">
        <f>VLOOKUP(E48,A3_Berechnung!F49:O104,2,FALSE)</f>
        <v>5.3328290468986381</v>
      </c>
      <c r="G48" s="75">
        <f>VLOOKUP(F48,A3_Berechnung!G49:P104,2,FALSE)</f>
        <v>25.037821482602119</v>
      </c>
      <c r="H48" s="75">
        <f>VLOOKUP(G48,A3_Berechnung!H49:Q104,2,FALSE)</f>
        <v>22.617246596066565</v>
      </c>
      <c r="I48" s="75">
        <f>VLOOKUP(H48,A3_Berechnung!I49:R104,2,FALSE)</f>
        <v>6.9591527987897122</v>
      </c>
      <c r="J48" s="75">
        <f>VLOOKUP(I48,A3_Berechnung!J49:S104,2,FALSE)</f>
        <v>4.0090771558245084</v>
      </c>
      <c r="K48" s="75">
        <f>VLOOKUP(J48,A3_Berechnung!K49:T104,2,FALSE)</f>
        <v>36.006051437216342</v>
      </c>
    </row>
    <row r="49" spans="2:11" ht="8.25" customHeight="1" x14ac:dyDescent="0.25">
      <c r="B49" s="65">
        <v>402</v>
      </c>
      <c r="C49" s="73" t="str">
        <f>VLOOKUP(B49,A3_Berechnung!C50:L105,2,FALSE)</f>
        <v xml:space="preserve">Emden,Stadt            </v>
      </c>
      <c r="D49" s="73">
        <f>VLOOKUP(C49,A3_Berechnung!D50:M105,2,FALSE)</f>
        <v>2019</v>
      </c>
      <c r="E49" s="74">
        <f>VLOOKUP(D49,A3_Berechnung!E50:N105,2,FALSE)</f>
        <v>5675</v>
      </c>
      <c r="F49" s="75">
        <f>VLOOKUP(E49,A3_Berechnung!F50:O105,2,FALSE)</f>
        <v>8.2819383259911898</v>
      </c>
      <c r="G49" s="75">
        <f>VLOOKUP(F49,A3_Berechnung!G50:P105,2,FALSE)</f>
        <v>26.607929515418505</v>
      </c>
      <c r="H49" s="75">
        <f>VLOOKUP(G49,A3_Berechnung!H50:Q105,2,FALSE)</f>
        <v>26.079295154185022</v>
      </c>
      <c r="I49" s="75">
        <f>VLOOKUP(H49,A3_Berechnung!I50:R105,2,FALSE)</f>
        <v>10.484581497797357</v>
      </c>
      <c r="J49" s="75">
        <f>VLOOKUP(I49,A3_Berechnung!J50:S105,2,FALSE)</f>
        <v>3.6123348017621146</v>
      </c>
      <c r="K49" s="75">
        <f>VLOOKUP(J49,A3_Berechnung!K50:T105,2,FALSE)</f>
        <v>24.933920704845818</v>
      </c>
    </row>
    <row r="50" spans="2:11" ht="8.25" customHeight="1" x14ac:dyDescent="0.25">
      <c r="B50" s="65">
        <v>403</v>
      </c>
      <c r="C50" s="73" t="str">
        <f>VLOOKUP(B50,A3_Berechnung!C51:L106,2,FALSE)</f>
        <v xml:space="preserve">Oldenburg(Oldb),Stadt  </v>
      </c>
      <c r="D50" s="73">
        <f>VLOOKUP(C50,A3_Berechnung!D51:M106,2,FALSE)</f>
        <v>2019</v>
      </c>
      <c r="E50" s="74">
        <f>VLOOKUP(D50,A3_Berechnung!E51:N106,2,FALSE)</f>
        <v>18285</v>
      </c>
      <c r="F50" s="75">
        <f>VLOOKUP(E50,A3_Berechnung!F51:O106,2,FALSE)</f>
        <v>8.5315832649712871</v>
      </c>
      <c r="G50" s="75">
        <f>VLOOKUP(F50,A3_Berechnung!G51:P106,2,FALSE)</f>
        <v>25.676784249384742</v>
      </c>
      <c r="H50" s="75">
        <f>VLOOKUP(G50,A3_Berechnung!H51:Q106,2,FALSE)</f>
        <v>22.996992070002733</v>
      </c>
      <c r="I50" s="75">
        <f>VLOOKUP(H50,A3_Berechnung!I51:R106,2,FALSE)</f>
        <v>7.7112387202625099</v>
      </c>
      <c r="J50" s="75">
        <f>VLOOKUP(I50,A3_Berechnung!J51:S106,2,FALSE)</f>
        <v>4.3478260869565215</v>
      </c>
      <c r="K50" s="75">
        <f>VLOOKUP(J50,A3_Berechnung!K51:T106,2,FALSE)</f>
        <v>30.735575608422206</v>
      </c>
    </row>
    <row r="51" spans="2:11" ht="8.25" customHeight="1" x14ac:dyDescent="0.25">
      <c r="B51" s="65">
        <v>404</v>
      </c>
      <c r="C51" s="73" t="str">
        <f>VLOOKUP(B51,A3_Berechnung!C52:L107,2,FALSE)</f>
        <v xml:space="preserve">Osnabrück,Stadt        </v>
      </c>
      <c r="D51" s="73">
        <f>VLOOKUP(C51,A3_Berechnung!D52:M107,2,FALSE)</f>
        <v>2019</v>
      </c>
      <c r="E51" s="74">
        <f>VLOOKUP(D51,A3_Berechnung!E52:N107,2,FALSE)</f>
        <v>25290</v>
      </c>
      <c r="F51" s="75">
        <f>VLOOKUP(E51,A3_Berechnung!F52:O107,2,FALSE)</f>
        <v>8.5409252669039155</v>
      </c>
      <c r="G51" s="75">
        <f>VLOOKUP(F51,A3_Berechnung!G52:P107,2,FALSE)</f>
        <v>22.815342032423882</v>
      </c>
      <c r="H51" s="75">
        <f>VLOOKUP(G51,A3_Berechnung!H52:Q107,2,FALSE)</f>
        <v>18.940292605773031</v>
      </c>
      <c r="I51" s="75">
        <f>VLOOKUP(H51,A3_Berechnung!I52:R107,2,FALSE)</f>
        <v>7.0185844207196517</v>
      </c>
      <c r="J51" s="75">
        <f>VLOOKUP(I51,A3_Berechnung!J52:S107,2,FALSE)</f>
        <v>4.1122973507315139</v>
      </c>
      <c r="K51" s="75">
        <f>VLOOKUP(J51,A3_Berechnung!K52:T107,2,FALSE)</f>
        <v>38.552787663107949</v>
      </c>
    </row>
    <row r="52" spans="2:11" ht="8.25" customHeight="1" x14ac:dyDescent="0.25">
      <c r="B52" s="68">
        <v>405</v>
      </c>
      <c r="C52" s="73" t="str">
        <f>VLOOKUP(B52,A3_Berechnung!C53:L108,2,FALSE)</f>
        <v xml:space="preserve">Wilhelmshaven,Stadt    </v>
      </c>
      <c r="D52" s="73">
        <f>VLOOKUP(C52,A3_Berechnung!D53:M108,2,FALSE)</f>
        <v>2019</v>
      </c>
      <c r="E52" s="74">
        <f>VLOOKUP(D52,A3_Berechnung!E53:N108,2,FALSE)</f>
        <v>8785</v>
      </c>
      <c r="F52" s="75">
        <f>VLOOKUP(E52,A3_Berechnung!F53:O108,2,FALSE)</f>
        <v>8.9926010244735348</v>
      </c>
      <c r="G52" s="75">
        <f>VLOOKUP(F52,A3_Berechnung!G53:P108,2,FALSE)</f>
        <v>27.376209447922594</v>
      </c>
      <c r="H52" s="75">
        <f>VLOOKUP(G52,A3_Berechnung!H53:Q108,2,FALSE)</f>
        <v>29.368241320432553</v>
      </c>
      <c r="I52" s="75">
        <f>VLOOKUP(H52,A3_Berechnung!I53:R108,2,FALSE)</f>
        <v>6.2037564029595904</v>
      </c>
      <c r="J52" s="75">
        <f>VLOOKUP(I52,A3_Berechnung!J53:S108,2,FALSE)</f>
        <v>2.788844621513944</v>
      </c>
      <c r="K52" s="75">
        <f>VLOOKUP(J52,A3_Berechnung!K53:T108,2,FALSE)</f>
        <v>25.270347182697776</v>
      </c>
    </row>
    <row r="53" spans="2:11" ht="8.25" customHeight="1" x14ac:dyDescent="0.25">
      <c r="B53" s="65">
        <v>451</v>
      </c>
      <c r="C53" s="73" t="str">
        <f>VLOOKUP(B53,A3_Berechnung!C54:L109,2,FALSE)</f>
        <v xml:space="preserve">Ammerland              </v>
      </c>
      <c r="D53" s="73">
        <f>VLOOKUP(C53,A3_Berechnung!D54:M109,2,FALSE)</f>
        <v>2019</v>
      </c>
      <c r="E53" s="74">
        <f>VLOOKUP(D53,A3_Berechnung!E54:N109,2,FALSE)</f>
        <v>8525</v>
      </c>
      <c r="F53" s="75">
        <f>VLOOKUP(E53,A3_Berechnung!F54:O109,2,FALSE)</f>
        <v>8.6803519061583589</v>
      </c>
      <c r="G53" s="75">
        <f>VLOOKUP(F53,A3_Berechnung!G54:P109,2,FALSE)</f>
        <v>25.86510263929619</v>
      </c>
      <c r="H53" s="75">
        <f>VLOOKUP(G53,A3_Berechnung!H54:Q109,2,FALSE)</f>
        <v>23.870967741935484</v>
      </c>
      <c r="I53" s="75">
        <f>VLOOKUP(H53,A3_Berechnung!I54:R109,2,FALSE)</f>
        <v>8.3284457478005862</v>
      </c>
      <c r="J53" s="75">
        <f>VLOOKUP(I53,A3_Berechnung!J54:S109,2,FALSE)</f>
        <v>5.0439882697947214</v>
      </c>
      <c r="K53" s="75">
        <f>VLOOKUP(J53,A3_Berechnung!K54:T109,2,FALSE)</f>
        <v>28.152492668621704</v>
      </c>
    </row>
    <row r="54" spans="2:11" ht="8.25" customHeight="1" x14ac:dyDescent="0.25">
      <c r="B54" s="65">
        <v>452</v>
      </c>
      <c r="C54" s="73" t="str">
        <f>VLOOKUP(B54,A3_Berechnung!C55:L110,2,FALSE)</f>
        <v xml:space="preserve">Aurich                 </v>
      </c>
      <c r="D54" s="73">
        <f>VLOOKUP(C54,A3_Berechnung!D55:M110,2,FALSE)</f>
        <v>2019</v>
      </c>
      <c r="E54" s="74">
        <f>VLOOKUP(D54,A3_Berechnung!E55:N110,2,FALSE)</f>
        <v>11480</v>
      </c>
      <c r="F54" s="75">
        <f>VLOOKUP(E54,A3_Berechnung!F55:O110,2,FALSE)</f>
        <v>9.015679442508711</v>
      </c>
      <c r="G54" s="75">
        <f>VLOOKUP(F54,A3_Berechnung!G55:P110,2,FALSE)</f>
        <v>26.132404181184672</v>
      </c>
      <c r="H54" s="75">
        <f>VLOOKUP(G54,A3_Berechnung!H55:Q110,2,FALSE)</f>
        <v>22.60452961672474</v>
      </c>
      <c r="I54" s="75">
        <f>VLOOKUP(H54,A3_Berechnung!I55:R110,2,FALSE)</f>
        <v>8.2752613240418125</v>
      </c>
      <c r="J54" s="75">
        <f>VLOOKUP(I54,A3_Berechnung!J55:S110,2,FALSE)</f>
        <v>4.3118466898954706</v>
      </c>
      <c r="K54" s="75">
        <f>VLOOKUP(J54,A3_Berechnung!K55:T110,2,FALSE)</f>
        <v>29.616724738675959</v>
      </c>
    </row>
    <row r="55" spans="2:11" ht="8.25" customHeight="1" x14ac:dyDescent="0.25">
      <c r="B55" s="65">
        <v>453</v>
      </c>
      <c r="C55" s="73" t="str">
        <f>VLOOKUP(B55,A3_Berechnung!C56:L111,2,FALSE)</f>
        <v xml:space="preserve">Cloppenburg            </v>
      </c>
      <c r="D55" s="73">
        <f>VLOOKUP(C55,A3_Berechnung!D56:M111,2,FALSE)</f>
        <v>2019</v>
      </c>
      <c r="E55" s="74">
        <f>VLOOKUP(D55,A3_Berechnung!E56:N111,2,FALSE)</f>
        <v>18890</v>
      </c>
      <c r="F55" s="75">
        <f>VLOOKUP(E55,A3_Berechnung!F56:O111,2,FALSE)</f>
        <v>6.4584436209634717</v>
      </c>
      <c r="G55" s="75">
        <f>VLOOKUP(F55,A3_Berechnung!G56:P111,2,FALSE)</f>
        <v>29.777660137638961</v>
      </c>
      <c r="H55" s="75">
        <f>VLOOKUP(G55,A3_Berechnung!H56:Q111,2,FALSE)</f>
        <v>20.963472736897828</v>
      </c>
      <c r="I55" s="75">
        <f>VLOOKUP(H55,A3_Berechnung!I56:R111,2,FALSE)</f>
        <v>9.7670725251455792</v>
      </c>
      <c r="J55" s="75">
        <f>VLOOKUP(I55,A3_Berechnung!J56:S111,2,FALSE)</f>
        <v>6.6172578083642142</v>
      </c>
      <c r="K55" s="75">
        <f>VLOOKUP(J55,A3_Berechnung!K56:T111,2,FALSE)</f>
        <v>26.389624139756485</v>
      </c>
    </row>
    <row r="56" spans="2:11" ht="8.25" customHeight="1" x14ac:dyDescent="0.25">
      <c r="B56" s="65">
        <v>454</v>
      </c>
      <c r="C56" s="73" t="str">
        <f>VLOOKUP(B56,A3_Berechnung!C57:L112,2,FALSE)</f>
        <v xml:space="preserve">Emsland                </v>
      </c>
      <c r="D56" s="73">
        <f>VLOOKUP(C56,A3_Berechnung!D57:M112,2,FALSE)</f>
        <v>2019</v>
      </c>
      <c r="E56" s="74">
        <f>VLOOKUP(D56,A3_Berechnung!E57:N112,2,FALSE)</f>
        <v>40430</v>
      </c>
      <c r="F56" s="75">
        <f>VLOOKUP(E56,A3_Berechnung!F57:O112,2,FALSE)</f>
        <v>12.020776651001732</v>
      </c>
      <c r="G56" s="75">
        <f>VLOOKUP(F56,A3_Berechnung!G57:P112,2,FALSE)</f>
        <v>28.060845906505072</v>
      </c>
      <c r="H56" s="75">
        <f>VLOOKUP(G56,A3_Berechnung!H57:Q112,2,FALSE)</f>
        <v>18.315607222359635</v>
      </c>
      <c r="I56" s="75">
        <f>VLOOKUP(H56,A3_Berechnung!I57:R112,2,FALSE)</f>
        <v>8.4590650507049219</v>
      </c>
      <c r="J56" s="75">
        <f>VLOOKUP(I56,A3_Berechnung!J57:S112,2,FALSE)</f>
        <v>5.4167697254513971</v>
      </c>
      <c r="K56" s="75">
        <f>VLOOKUP(J56,A3_Berechnung!K57:T112,2,FALSE)</f>
        <v>27.739302498144941</v>
      </c>
    </row>
    <row r="57" spans="2:11" ht="8.25" customHeight="1" x14ac:dyDescent="0.25">
      <c r="B57" s="65">
        <v>455</v>
      </c>
      <c r="C57" s="73" t="str">
        <f>VLOOKUP(B57,A3_Berechnung!C58:L113,2,FALSE)</f>
        <v xml:space="preserve">Friesland              </v>
      </c>
      <c r="D57" s="73">
        <f>VLOOKUP(C57,A3_Berechnung!D58:M113,2,FALSE)</f>
        <v>2019</v>
      </c>
      <c r="E57" s="74">
        <f>VLOOKUP(D57,A3_Berechnung!E58:N113,2,FALSE)</f>
        <v>4840</v>
      </c>
      <c r="F57" s="75">
        <f>VLOOKUP(E57,A3_Berechnung!F58:O113,2,FALSE)</f>
        <v>6.1983471074380168</v>
      </c>
      <c r="G57" s="75">
        <f>VLOOKUP(F57,A3_Berechnung!G58:P113,2,FALSE)</f>
        <v>19.731404958677686</v>
      </c>
      <c r="H57" s="75">
        <f>VLOOKUP(G57,A3_Berechnung!H58:Q113,2,FALSE)</f>
        <v>27.169421487603309</v>
      </c>
      <c r="I57" s="75">
        <f>VLOOKUP(H57,A3_Berechnung!I58:R113,2,FALSE)</f>
        <v>7.7479338842975212</v>
      </c>
      <c r="J57" s="75">
        <f>VLOOKUP(I57,A3_Berechnung!J58:S113,2,FALSE)</f>
        <v>3.4090909090909087</v>
      </c>
      <c r="K57" s="75">
        <f>VLOOKUP(J57,A3_Berechnung!K58:T113,2,FALSE)</f>
        <v>35.743801652892557</v>
      </c>
    </row>
    <row r="58" spans="2:11" ht="8.25" customHeight="1" x14ac:dyDescent="0.25">
      <c r="B58" s="65">
        <v>456</v>
      </c>
      <c r="C58" s="73" t="str">
        <f>VLOOKUP(B58,A3_Berechnung!C59:L114,2,FALSE)</f>
        <v xml:space="preserve">Grafschaft Bentheim    </v>
      </c>
      <c r="D58" s="73">
        <f>VLOOKUP(C58,A3_Berechnung!D59:M114,2,FALSE)</f>
        <v>2019</v>
      </c>
      <c r="E58" s="74">
        <f>VLOOKUP(D58,A3_Berechnung!E59:N114,2,FALSE)</f>
        <v>22030</v>
      </c>
      <c r="F58" s="75">
        <f>VLOOKUP(E58,A3_Berechnung!F59:O114,2,FALSE)</f>
        <v>4.5619609623241031</v>
      </c>
      <c r="G58" s="75">
        <f>VLOOKUP(F58,A3_Berechnung!G59:P114,2,FALSE)</f>
        <v>17.793917385383569</v>
      </c>
      <c r="H58" s="75">
        <f>VLOOKUP(G58,A3_Berechnung!H59:Q114,2,FALSE)</f>
        <v>14.480254198819791</v>
      </c>
      <c r="I58" s="75">
        <f>VLOOKUP(H58,A3_Berechnung!I59:R114,2,FALSE)</f>
        <v>8.0344984112573758</v>
      </c>
      <c r="J58" s="75">
        <f>VLOOKUP(I58,A3_Berechnung!J59:S114,2,FALSE)</f>
        <v>5.6967771221062193</v>
      </c>
      <c r="K58" s="75">
        <f>VLOOKUP(J58,A3_Berechnung!K59:T114,2,FALSE)</f>
        <v>49.455288243304587</v>
      </c>
    </row>
    <row r="59" spans="2:11" ht="8.25" customHeight="1" x14ac:dyDescent="0.25">
      <c r="B59" s="65">
        <v>457</v>
      </c>
      <c r="C59" s="73" t="str">
        <f>VLOOKUP(B59,A3_Berechnung!C60:L115,2,FALSE)</f>
        <v xml:space="preserve">Leer                   </v>
      </c>
      <c r="D59" s="73">
        <f>VLOOKUP(C59,A3_Berechnung!D60:M115,2,FALSE)</f>
        <v>2019</v>
      </c>
      <c r="E59" s="74">
        <f>VLOOKUP(D59,A3_Berechnung!E60:N115,2,FALSE)</f>
        <v>14855</v>
      </c>
      <c r="F59" s="75">
        <f>VLOOKUP(E59,A3_Berechnung!F60:O115,2,FALSE)</f>
        <v>10.097610232245035</v>
      </c>
      <c r="G59" s="75">
        <f>VLOOKUP(F59,A3_Berechnung!G60:P115,2,FALSE)</f>
        <v>24.907438572871087</v>
      </c>
      <c r="H59" s="75">
        <f>VLOOKUP(G59,A3_Berechnung!H60:Q115,2,FALSE)</f>
        <v>20.733759676876474</v>
      </c>
      <c r="I59" s="75">
        <f>VLOOKUP(H59,A3_Berechnung!I60:R115,2,FALSE)</f>
        <v>7.5395489734096266</v>
      </c>
      <c r="J59" s="75">
        <f>VLOOKUP(I59,A3_Berechnung!J60:S115,2,FALSE)</f>
        <v>4.981487714574218</v>
      </c>
      <c r="K59" s="75">
        <f>VLOOKUP(J59,A3_Berechnung!K60:T115,2,FALSE)</f>
        <v>31.74015483002356</v>
      </c>
    </row>
    <row r="60" spans="2:11" ht="8.25" customHeight="1" x14ac:dyDescent="0.25">
      <c r="B60" s="65">
        <v>458</v>
      </c>
      <c r="C60" s="73" t="str">
        <f>VLOOKUP(B60,A3_Berechnung!C61:L116,2,FALSE)</f>
        <v xml:space="preserve">Oldenburg              </v>
      </c>
      <c r="D60" s="73">
        <f>VLOOKUP(C60,A3_Berechnung!D61:M116,2,FALSE)</f>
        <v>2019</v>
      </c>
      <c r="E60" s="74">
        <f>VLOOKUP(D60,A3_Berechnung!E61:N116,2,FALSE)</f>
        <v>12525</v>
      </c>
      <c r="F60" s="75">
        <f>VLOOKUP(E60,A3_Berechnung!F61:O116,2,FALSE)</f>
        <v>11.297405189620759</v>
      </c>
      <c r="G60" s="75">
        <f>VLOOKUP(F60,A3_Berechnung!G61:P116,2,FALSE)</f>
        <v>29.221556886227546</v>
      </c>
      <c r="H60" s="75">
        <f>VLOOKUP(G60,A3_Berechnung!H61:Q116,2,FALSE)</f>
        <v>20.758483033932134</v>
      </c>
      <c r="I60" s="75">
        <f>VLOOKUP(H60,A3_Berechnung!I61:R116,2,FALSE)</f>
        <v>8.6227544910179645</v>
      </c>
      <c r="J60" s="75">
        <f>VLOOKUP(I60,A3_Berechnung!J61:S116,2,FALSE)</f>
        <v>4.9101796407185629</v>
      </c>
      <c r="K60" s="75">
        <f>VLOOKUP(J60,A3_Berechnung!K61:T116,2,FALSE)</f>
        <v>25.189620758483034</v>
      </c>
    </row>
    <row r="61" spans="2:11" ht="8.25" customHeight="1" x14ac:dyDescent="0.25">
      <c r="B61" s="65">
        <v>459</v>
      </c>
      <c r="C61" s="73" t="str">
        <f>VLOOKUP(B61,A3_Berechnung!C62:L117,2,FALSE)</f>
        <v xml:space="preserve">Osnabrück              </v>
      </c>
      <c r="D61" s="73">
        <f>VLOOKUP(C61,A3_Berechnung!D62:M117,2,FALSE)</f>
        <v>2019</v>
      </c>
      <c r="E61" s="74">
        <f>VLOOKUP(D61,A3_Berechnung!E62:N117,2,FALSE)</f>
        <v>33445</v>
      </c>
      <c r="F61" s="75">
        <f>VLOOKUP(E61,A3_Berechnung!F62:O117,2,FALSE)</f>
        <v>9.657646882942144</v>
      </c>
      <c r="G61" s="75">
        <f>VLOOKUP(F61,A3_Berechnung!G62:P117,2,FALSE)</f>
        <v>25.205561369412465</v>
      </c>
      <c r="H61" s="75">
        <f>VLOOKUP(G61,A3_Berechnung!H62:Q117,2,FALSE)</f>
        <v>15.159216624308566</v>
      </c>
      <c r="I61" s="75">
        <f>VLOOKUP(H61,A3_Berechnung!I62:R117,2,FALSE)</f>
        <v>7.5646583943788315</v>
      </c>
      <c r="J61" s="75">
        <f>VLOOKUP(I61,A3_Berechnung!J62:S117,2,FALSE)</f>
        <v>4.5447750037374792</v>
      </c>
      <c r="K61" s="75">
        <f>VLOOKUP(J61,A3_Berechnung!K62:T117,2,FALSE)</f>
        <v>37.853191807445057</v>
      </c>
    </row>
    <row r="62" spans="2:11" ht="8.25" customHeight="1" x14ac:dyDescent="0.25">
      <c r="B62" s="65">
        <v>460</v>
      </c>
      <c r="C62" s="73" t="str">
        <f>VLOOKUP(B62,A3_Berechnung!C63:L118,2,FALSE)</f>
        <v xml:space="preserve">Vechta                 </v>
      </c>
      <c r="D62" s="73">
        <f>VLOOKUP(C62,A3_Berechnung!D63:M118,2,FALSE)</f>
        <v>2019</v>
      </c>
      <c r="E62" s="74">
        <f>VLOOKUP(D62,A3_Berechnung!E63:N118,2,FALSE)</f>
        <v>20715</v>
      </c>
      <c r="F62" s="75">
        <f>VLOOKUP(E62,A3_Berechnung!F63:O118,2,FALSE)</f>
        <v>9.5824281921313066</v>
      </c>
      <c r="G62" s="75">
        <f>VLOOKUP(F62,A3_Berechnung!G63:P118,2,FALSE)</f>
        <v>24.40260680666184</v>
      </c>
      <c r="H62" s="75">
        <f>VLOOKUP(G62,A3_Berechnung!H63:Q118,2,FALSE)</f>
        <v>20.468259715182235</v>
      </c>
      <c r="I62" s="75">
        <f>VLOOKUP(H62,A3_Berechnung!I63:R118,2,FALSE)</f>
        <v>9.0996862177166307</v>
      </c>
      <c r="J62" s="75">
        <f>VLOOKUP(I62,A3_Berechnung!J63:S118,2,FALSE)</f>
        <v>5.8170407916968383</v>
      </c>
      <c r="K62" s="75">
        <f>VLOOKUP(J62,A3_Berechnung!K63:T118,2,FALSE)</f>
        <v>30.581704079169686</v>
      </c>
    </row>
    <row r="63" spans="2:11" ht="8.25" customHeight="1" x14ac:dyDescent="0.25">
      <c r="B63" s="65">
        <v>461</v>
      </c>
      <c r="C63" s="73" t="str">
        <f>VLOOKUP(B63,A3_Berechnung!C64:L119,2,FALSE)</f>
        <v xml:space="preserve">Wesermarsch            </v>
      </c>
      <c r="D63" s="73">
        <f>VLOOKUP(C63,A3_Berechnung!D64:M119,2,FALSE)</f>
        <v>2019</v>
      </c>
      <c r="E63" s="74">
        <f>VLOOKUP(D63,A3_Berechnung!E64:N119,2,FALSE)</f>
        <v>7780</v>
      </c>
      <c r="F63" s="75">
        <f>VLOOKUP(E63,A3_Berechnung!F64:O119,2,FALSE)</f>
        <v>6.8766066838046269</v>
      </c>
      <c r="G63" s="75">
        <f>VLOOKUP(F63,A3_Berechnung!G64:P119,2,FALSE)</f>
        <v>22.10796915167095</v>
      </c>
      <c r="H63" s="75">
        <f>VLOOKUP(G63,A3_Berechnung!H64:Q119,2,FALSE)</f>
        <v>20.822622107969153</v>
      </c>
      <c r="I63" s="75">
        <f>VLOOKUP(H63,A3_Berechnung!I64:R119,2,FALSE)</f>
        <v>5.8483290488431878</v>
      </c>
      <c r="J63" s="75">
        <f>VLOOKUP(I63,A3_Berechnung!J64:S119,2,FALSE)</f>
        <v>3.4704370179948589</v>
      </c>
      <c r="K63" s="75">
        <f>VLOOKUP(J63,A3_Berechnung!K64:T119,2,FALSE)</f>
        <v>40.809768637532137</v>
      </c>
    </row>
    <row r="64" spans="2:11" ht="8.25" customHeight="1" x14ac:dyDescent="0.25">
      <c r="B64" s="65">
        <v>462</v>
      </c>
      <c r="C64" s="73" t="str">
        <f>VLOOKUP(B64,A3_Berechnung!C65:L120,2,FALSE)</f>
        <v xml:space="preserve">Wittmund               </v>
      </c>
      <c r="D64" s="73">
        <f>VLOOKUP(C64,A3_Berechnung!D65:M120,2,FALSE)</f>
        <v>2019</v>
      </c>
      <c r="E64" s="74">
        <f>VLOOKUP(D64,A3_Berechnung!E65:N120,2,FALSE)</f>
        <v>2745</v>
      </c>
      <c r="F64" s="75">
        <f>VLOOKUP(E64,A3_Berechnung!F65:O120,2,FALSE)</f>
        <v>9.6539162112932608</v>
      </c>
      <c r="G64" s="75">
        <f>VLOOKUP(F64,A3_Berechnung!G65:P120,2,FALSE)</f>
        <v>25.318761384335154</v>
      </c>
      <c r="H64" s="75">
        <f>VLOOKUP(G64,A3_Berechnung!H65:Q120,2,FALSE)</f>
        <v>22.768670309653917</v>
      </c>
      <c r="I64" s="75">
        <f>VLOOKUP(H64,A3_Berechnung!I65:R120,2,FALSE)</f>
        <v>6.9216757741347905</v>
      </c>
      <c r="J64" s="75">
        <f>VLOOKUP(I64,A3_Berechnung!J65:S120,2,FALSE)</f>
        <v>4.3715846994535523</v>
      </c>
      <c r="K64" s="75">
        <f>VLOOKUP(J64,A3_Berechnung!K65:T120,2,FALSE)</f>
        <v>30.965391621129324</v>
      </c>
    </row>
    <row r="65" spans="2:11" s="61" customFormat="1" ht="16.5" customHeight="1" x14ac:dyDescent="0.25">
      <c r="B65" s="67">
        <v>4</v>
      </c>
      <c r="C65" s="73" t="str">
        <f>VLOOKUP(B65,A3_Berechnung!C66:L121,2,FALSE)</f>
        <v xml:space="preserve">Weser-Ems              </v>
      </c>
      <c r="D65" s="73">
        <f>VLOOKUP(C65,A3_Berechnung!D66:M121,2,FALSE)</f>
        <v>2019</v>
      </c>
      <c r="E65" s="74">
        <f>VLOOKUP(D65,A3_Berechnung!E66:N121,2,FALSE)</f>
        <v>269505</v>
      </c>
      <c r="F65" s="75">
        <f>VLOOKUP(E65,A3_Berechnung!F66:O121,2,FALSE)</f>
        <v>8.8235839780338026</v>
      </c>
      <c r="G65" s="75">
        <f>VLOOKUP(F65,A3_Berechnung!G66:P121,2,FALSE)</f>
        <v>25.237008589822079</v>
      </c>
      <c r="H65" s="75">
        <f>VLOOKUP(G65,A3_Berechnung!H66:Q121,2,FALSE)</f>
        <v>19.956958126936421</v>
      </c>
      <c r="I65" s="75">
        <f>VLOOKUP(H65,A3_Berechnung!I66:R121,2,FALSE)</f>
        <v>8.0072725923452257</v>
      </c>
      <c r="J65" s="75">
        <f>VLOOKUP(I65,A3_Berechnung!J66:S121,2,FALSE)</f>
        <v>4.8477764791005731</v>
      </c>
      <c r="K65" s="75">
        <f>VLOOKUP(J65,A3_Berechnung!K66:T121,2,FALSE)</f>
        <v>33.129255486911191</v>
      </c>
    </row>
    <row r="66" spans="2:11" s="61" customFormat="1" ht="16.5" customHeight="1" x14ac:dyDescent="0.25">
      <c r="B66" s="67">
        <v>0</v>
      </c>
      <c r="C66" s="73" t="str">
        <f>VLOOKUP(B66,A3_Berechnung!C67:L122,2,FALSE)</f>
        <v xml:space="preserve">Niedersachsen          </v>
      </c>
      <c r="D66" s="73">
        <f>VLOOKUP(C66,A3_Berechnung!D67:M122,2,FALSE)</f>
        <v>2019</v>
      </c>
      <c r="E66" s="74">
        <f>VLOOKUP(D66,A3_Berechnung!E67:N122,2,FALSE)</f>
        <v>841165</v>
      </c>
      <c r="F66" s="75">
        <f>VLOOKUP(E66,A3_Berechnung!F67:O122,2,FALSE)</f>
        <v>7.382618154583227</v>
      </c>
      <c r="G66" s="75">
        <f>VLOOKUP(F66,A3_Berechnung!G67:P122,2,FALSE)</f>
        <v>22.723841339095184</v>
      </c>
      <c r="H66" s="75">
        <f>VLOOKUP(G66,A3_Berechnung!H67:Q122,2,FALSE)</f>
        <v>19.524112391742403</v>
      </c>
      <c r="I66" s="75">
        <f>VLOOKUP(H66,A3_Berechnung!I67:R122,2,FALSE)</f>
        <v>7.4908014479917737</v>
      </c>
      <c r="J66" s="75">
        <f>VLOOKUP(I66,A3_Berechnung!J67:S122,2,FALSE)</f>
        <v>4.3427864925430795</v>
      </c>
      <c r="K66" s="75">
        <f>VLOOKUP(J66,A3_Berechnung!K67:T122,2,FALSE)</f>
        <v>38.535245760344282</v>
      </c>
    </row>
    <row r="67" spans="2:11" ht="8.25" customHeight="1" x14ac:dyDescent="0.25">
      <c r="B67" s="63"/>
      <c r="C67" s="34"/>
      <c r="D67" s="34"/>
      <c r="E67" s="33"/>
      <c r="F67" s="32"/>
      <c r="G67" s="32"/>
      <c r="H67" s="32"/>
      <c r="I67" s="32"/>
      <c r="J67" s="32"/>
      <c r="K67" s="32"/>
    </row>
    <row r="68" spans="2:11" ht="8.25" customHeight="1" x14ac:dyDescent="0.25">
      <c r="B68" s="63"/>
      <c r="C68" s="34"/>
      <c r="D68" s="34"/>
      <c r="E68" s="33"/>
      <c r="F68" s="32"/>
      <c r="G68" s="32"/>
      <c r="H68" s="32"/>
      <c r="I68" s="32"/>
      <c r="J68" s="32"/>
      <c r="K68" s="32"/>
    </row>
    <row r="69" spans="2:11" ht="8.25" customHeight="1" x14ac:dyDescent="0.25">
      <c r="B69" s="63"/>
      <c r="C69" s="34"/>
      <c r="D69" s="34"/>
      <c r="E69" s="33"/>
      <c r="F69" s="32"/>
      <c r="G69" s="32"/>
      <c r="H69" s="32"/>
      <c r="I69" s="32"/>
      <c r="J69" s="32"/>
      <c r="K69" s="32"/>
    </row>
    <row r="70" spans="2:11" ht="8.25" customHeight="1" x14ac:dyDescent="0.25">
      <c r="B70" s="63"/>
      <c r="C70" s="34"/>
      <c r="D70" s="34"/>
      <c r="E70" s="33"/>
      <c r="F70" s="32"/>
      <c r="G70" s="32"/>
      <c r="H70" s="32"/>
      <c r="I70" s="32"/>
      <c r="J70" s="32"/>
      <c r="K70" s="32"/>
    </row>
    <row r="71" spans="2:11" ht="8.25" customHeight="1" x14ac:dyDescent="0.25">
      <c r="B71" s="63"/>
      <c r="C71" s="34"/>
      <c r="D71" s="34"/>
      <c r="E71" s="33"/>
      <c r="F71" s="32"/>
      <c r="G71" s="32"/>
      <c r="H71" s="32"/>
      <c r="I71" s="32"/>
      <c r="J71" s="32"/>
      <c r="K71" s="32"/>
    </row>
    <row r="72" spans="2:11" ht="8.25" customHeight="1" x14ac:dyDescent="0.25">
      <c r="B72" s="63"/>
      <c r="C72" s="34"/>
      <c r="D72" s="34"/>
      <c r="E72" s="33"/>
      <c r="F72" s="32"/>
      <c r="G72" s="32"/>
      <c r="H72" s="32"/>
      <c r="I72" s="32"/>
      <c r="J72" s="32"/>
      <c r="K72" s="32"/>
    </row>
    <row r="73" spans="2:11" ht="8.25" customHeight="1" x14ac:dyDescent="0.25">
      <c r="B73" s="63"/>
      <c r="C73" s="34"/>
      <c r="D73" s="34"/>
      <c r="E73" s="33"/>
      <c r="F73" s="32"/>
      <c r="G73" s="32"/>
      <c r="H73" s="32"/>
      <c r="I73" s="32"/>
      <c r="J73" s="32"/>
      <c r="K73" s="32"/>
    </row>
    <row r="74" spans="2:11" ht="8.25" customHeight="1" x14ac:dyDescent="0.25">
      <c r="B74" s="63"/>
      <c r="C74" s="34"/>
      <c r="D74" s="34"/>
      <c r="E74" s="33"/>
      <c r="F74" s="32"/>
      <c r="G74" s="32"/>
      <c r="H74" s="32"/>
      <c r="I74" s="32"/>
      <c r="J74" s="32"/>
      <c r="K74" s="32"/>
    </row>
    <row r="75" spans="2:11" ht="8.25" customHeight="1" x14ac:dyDescent="0.25">
      <c r="B75" s="63"/>
      <c r="C75" s="34"/>
      <c r="D75" s="34"/>
      <c r="E75" s="33"/>
      <c r="F75" s="32"/>
      <c r="G75" s="32"/>
      <c r="H75" s="32"/>
      <c r="I75" s="32"/>
      <c r="J75" s="32"/>
      <c r="K75" s="32"/>
    </row>
    <row r="76" spans="2:11" ht="8.25" customHeight="1" x14ac:dyDescent="0.25">
      <c r="B76" s="63"/>
      <c r="C76" s="34"/>
      <c r="D76" s="34"/>
      <c r="E76" s="33"/>
      <c r="F76" s="32"/>
      <c r="G76" s="32"/>
      <c r="H76" s="32"/>
      <c r="I76" s="32"/>
      <c r="J76" s="32"/>
      <c r="K76" s="32"/>
    </row>
    <row r="77" spans="2:11" ht="8.25" customHeight="1" x14ac:dyDescent="0.25">
      <c r="B77" s="63"/>
      <c r="C77" s="34"/>
      <c r="D77" s="34"/>
      <c r="E77" s="33"/>
      <c r="F77" s="32"/>
      <c r="G77" s="32"/>
      <c r="H77" s="32"/>
      <c r="I77" s="32"/>
      <c r="J77" s="32"/>
      <c r="K77" s="32"/>
    </row>
    <row r="78" spans="2:11" ht="8.25" customHeight="1" x14ac:dyDescent="0.25">
      <c r="B78" s="63"/>
      <c r="C78" s="34"/>
      <c r="D78" s="34"/>
      <c r="E78" s="33"/>
      <c r="F78" s="32"/>
      <c r="G78" s="32"/>
      <c r="H78" s="32"/>
      <c r="I78" s="32"/>
      <c r="J78" s="32"/>
      <c r="K78" s="32"/>
    </row>
    <row r="79" spans="2:11" s="60" customFormat="1" ht="16.5" customHeight="1" x14ac:dyDescent="0.15">
      <c r="B79" s="64"/>
      <c r="C79" s="56"/>
      <c r="D79" s="56"/>
      <c r="E79" s="57"/>
      <c r="F79" s="58"/>
      <c r="G79" s="58"/>
      <c r="H79" s="58"/>
      <c r="I79" s="58"/>
      <c r="J79" s="58"/>
      <c r="K79" s="58"/>
    </row>
    <row r="80" spans="2:11" ht="8.25" customHeight="1" x14ac:dyDescent="0.25">
      <c r="B80" s="63"/>
      <c r="C80" s="34"/>
      <c r="D80" s="34"/>
      <c r="E80" s="33"/>
      <c r="F80" s="32"/>
      <c r="G80" s="32"/>
      <c r="H80" s="32"/>
      <c r="I80" s="32"/>
      <c r="J80" s="32"/>
      <c r="K80" s="32"/>
    </row>
    <row r="81" spans="2:11" ht="8.25" customHeight="1" x14ac:dyDescent="0.25">
      <c r="B81" s="63"/>
      <c r="C81" s="34"/>
      <c r="D81" s="34"/>
      <c r="E81" s="33"/>
      <c r="F81" s="32"/>
      <c r="G81" s="32"/>
      <c r="H81" s="32"/>
      <c r="I81" s="32"/>
      <c r="J81" s="32"/>
      <c r="K81" s="32"/>
    </row>
    <row r="82" spans="2:11" ht="8.25" customHeight="1" x14ac:dyDescent="0.25">
      <c r="B82" s="63"/>
      <c r="C82" s="34"/>
      <c r="D82" s="34"/>
      <c r="E82" s="33"/>
      <c r="F82" s="32"/>
      <c r="G82" s="32"/>
      <c r="H82" s="32"/>
      <c r="I82" s="32"/>
      <c r="J82" s="32"/>
      <c r="K82" s="32"/>
    </row>
    <row r="83" spans="2:11" ht="8.25" customHeight="1" x14ac:dyDescent="0.25">
      <c r="B83" s="63"/>
      <c r="C83" s="34"/>
      <c r="D83" s="34"/>
      <c r="E83" s="33"/>
      <c r="F83" s="32"/>
      <c r="G83" s="32"/>
      <c r="H83" s="32"/>
      <c r="I83" s="32"/>
      <c r="J83" s="32"/>
      <c r="K83" s="32"/>
    </row>
    <row r="84" spans="2:11" ht="8.25" customHeight="1" x14ac:dyDescent="0.25">
      <c r="B84" s="63"/>
      <c r="C84" s="34"/>
      <c r="D84" s="34"/>
      <c r="E84" s="33"/>
      <c r="F84" s="32"/>
      <c r="G84" s="32"/>
      <c r="H84" s="32"/>
      <c r="I84" s="32"/>
      <c r="J84" s="32"/>
      <c r="K84" s="32"/>
    </row>
    <row r="85" spans="2:11" ht="8.25" customHeight="1" x14ac:dyDescent="0.25">
      <c r="B85" s="63"/>
      <c r="C85" s="34"/>
      <c r="D85" s="34"/>
      <c r="E85" s="33"/>
      <c r="F85" s="32"/>
      <c r="G85" s="32"/>
      <c r="H85" s="32"/>
      <c r="I85" s="32"/>
      <c r="J85" s="32"/>
      <c r="K85" s="32"/>
    </row>
    <row r="86" spans="2:11" ht="8.25" customHeight="1" x14ac:dyDescent="0.25">
      <c r="B86" s="65"/>
      <c r="C86" s="34"/>
      <c r="D86" s="34"/>
      <c r="E86" s="33"/>
      <c r="F86" s="32"/>
      <c r="G86" s="32"/>
      <c r="H86" s="32"/>
      <c r="I86" s="32"/>
      <c r="J86" s="32"/>
      <c r="K86" s="32"/>
    </row>
    <row r="87" spans="2:11" ht="8.25" customHeight="1" x14ac:dyDescent="0.25">
      <c r="B87" s="66"/>
      <c r="C87" s="34"/>
      <c r="D87" s="34"/>
      <c r="E87" s="33"/>
      <c r="F87" s="32"/>
      <c r="G87" s="32"/>
      <c r="H87" s="32"/>
      <c r="I87" s="32"/>
      <c r="J87" s="32"/>
      <c r="K87" s="32"/>
    </row>
    <row r="88" spans="2:11" ht="8.25" customHeight="1" x14ac:dyDescent="0.25">
      <c r="B88" s="65"/>
      <c r="C88" s="34"/>
      <c r="D88" s="34"/>
      <c r="E88" s="33"/>
      <c r="F88" s="32"/>
      <c r="G88" s="32"/>
      <c r="H88" s="32"/>
      <c r="I88" s="32"/>
      <c r="J88" s="32"/>
      <c r="K88" s="32"/>
    </row>
    <row r="89" spans="2:11" ht="8.25" customHeight="1" x14ac:dyDescent="0.25">
      <c r="B89" s="65"/>
      <c r="C89" s="34"/>
      <c r="D89" s="34"/>
      <c r="E89" s="33"/>
      <c r="F89" s="32"/>
      <c r="G89" s="32"/>
      <c r="H89" s="32"/>
      <c r="I89" s="32"/>
      <c r="J89" s="32"/>
      <c r="K89" s="32"/>
    </row>
    <row r="90" spans="2:11" ht="8.25" customHeight="1" x14ac:dyDescent="0.25">
      <c r="B90" s="65"/>
      <c r="C90" s="34"/>
      <c r="D90" s="34"/>
      <c r="E90" s="33"/>
      <c r="F90" s="32"/>
      <c r="G90" s="32"/>
      <c r="H90" s="32"/>
      <c r="I90" s="32"/>
      <c r="J90" s="32"/>
      <c r="K90" s="32"/>
    </row>
    <row r="91" spans="2:11" s="60" customFormat="1" ht="16.5" customHeight="1" x14ac:dyDescent="0.15">
      <c r="B91" s="67"/>
      <c r="C91" s="56"/>
      <c r="D91" s="56"/>
      <c r="E91" s="57"/>
      <c r="F91" s="58"/>
      <c r="G91" s="58"/>
      <c r="H91" s="58"/>
      <c r="I91" s="58"/>
      <c r="J91" s="58"/>
      <c r="K91" s="58"/>
    </row>
    <row r="92" spans="2:11" ht="8.25" customHeight="1" x14ac:dyDescent="0.25">
      <c r="B92" s="65"/>
      <c r="C92" s="34"/>
      <c r="D92" s="34"/>
      <c r="E92" s="33"/>
      <c r="F92" s="32"/>
      <c r="G92" s="32"/>
      <c r="H92" s="32"/>
      <c r="I92" s="32"/>
      <c r="J92" s="32"/>
      <c r="K92" s="32"/>
    </row>
    <row r="93" spans="2:11" ht="8.25" customHeight="1" x14ac:dyDescent="0.25">
      <c r="B93" s="65"/>
      <c r="C93" s="34"/>
      <c r="D93" s="34"/>
      <c r="E93" s="33"/>
      <c r="F93" s="32"/>
      <c r="G93" s="32"/>
      <c r="H93" s="32"/>
      <c r="I93" s="32"/>
      <c r="J93" s="32"/>
      <c r="K93" s="32"/>
    </row>
    <row r="94" spans="2:11" ht="8.25" customHeight="1" x14ac:dyDescent="0.25">
      <c r="B94" s="65"/>
      <c r="C94" s="34"/>
      <c r="D94" s="34"/>
      <c r="E94" s="33"/>
      <c r="F94" s="32"/>
      <c r="G94" s="32"/>
      <c r="H94" s="32"/>
      <c r="I94" s="32"/>
      <c r="J94" s="32"/>
      <c r="K94" s="32"/>
    </row>
    <row r="95" spans="2:11" ht="8.25" customHeight="1" x14ac:dyDescent="0.25">
      <c r="B95" s="65"/>
      <c r="C95" s="34"/>
      <c r="D95" s="34"/>
      <c r="E95" s="33"/>
      <c r="F95" s="32"/>
      <c r="G95" s="32"/>
      <c r="H95" s="32"/>
      <c r="I95" s="32"/>
      <c r="J95" s="32"/>
      <c r="K95" s="32"/>
    </row>
    <row r="96" spans="2:11" ht="8.25" customHeight="1" x14ac:dyDescent="0.25">
      <c r="B96" s="65"/>
      <c r="C96" s="34"/>
      <c r="D96" s="34"/>
      <c r="E96" s="33"/>
      <c r="F96" s="32"/>
      <c r="G96" s="32"/>
      <c r="H96" s="32"/>
      <c r="I96" s="32"/>
      <c r="J96" s="32"/>
      <c r="K96" s="32"/>
    </row>
    <row r="97" spans="2:11" ht="8.25" customHeight="1" x14ac:dyDescent="0.25">
      <c r="B97" s="65"/>
      <c r="C97" s="34"/>
      <c r="D97" s="34"/>
      <c r="E97" s="33"/>
      <c r="F97" s="32"/>
      <c r="G97" s="32"/>
      <c r="H97" s="32"/>
      <c r="I97" s="32"/>
      <c r="J97" s="32"/>
      <c r="K97" s="32"/>
    </row>
    <row r="98" spans="2:11" ht="8.25" customHeight="1" x14ac:dyDescent="0.25">
      <c r="B98" s="65"/>
      <c r="C98" s="34"/>
      <c r="D98" s="34"/>
      <c r="E98" s="33"/>
      <c r="F98" s="32"/>
      <c r="G98" s="32"/>
      <c r="H98" s="32"/>
      <c r="I98" s="32"/>
      <c r="J98" s="32"/>
      <c r="K98" s="32"/>
    </row>
    <row r="99" spans="2:11" ht="8.25" customHeight="1" x14ac:dyDescent="0.25">
      <c r="B99" s="65"/>
      <c r="C99" s="34"/>
      <c r="D99" s="34"/>
      <c r="E99" s="33"/>
      <c r="F99" s="32"/>
      <c r="G99" s="32"/>
      <c r="H99" s="32"/>
      <c r="I99" s="32"/>
      <c r="J99" s="32"/>
      <c r="K99" s="32"/>
    </row>
    <row r="100" spans="2:11" ht="8.25" customHeight="1" x14ac:dyDescent="0.25">
      <c r="B100" s="65"/>
      <c r="C100" s="34"/>
      <c r="D100" s="34"/>
      <c r="E100" s="33"/>
      <c r="F100" s="32"/>
      <c r="G100" s="32"/>
      <c r="H100" s="32"/>
      <c r="I100" s="32"/>
      <c r="J100" s="32"/>
      <c r="K100" s="32"/>
    </row>
    <row r="101" spans="2:11" ht="8.25" customHeight="1" x14ac:dyDescent="0.25">
      <c r="B101" s="65"/>
      <c r="C101" s="34"/>
      <c r="D101" s="34"/>
      <c r="E101" s="33"/>
      <c r="F101" s="32"/>
      <c r="G101" s="32"/>
      <c r="H101" s="32"/>
      <c r="I101" s="32"/>
      <c r="J101" s="32"/>
      <c r="K101" s="32"/>
    </row>
    <row r="102" spans="2:11" ht="8.25" customHeight="1" x14ac:dyDescent="0.25">
      <c r="B102" s="65"/>
      <c r="C102" s="34"/>
      <c r="D102" s="34"/>
      <c r="E102" s="33"/>
      <c r="F102" s="32"/>
      <c r="G102" s="32"/>
      <c r="H102" s="32"/>
      <c r="I102" s="32"/>
      <c r="J102" s="32"/>
      <c r="K102" s="32"/>
    </row>
    <row r="103" spans="2:11" s="60" customFormat="1" ht="16.5" customHeight="1" x14ac:dyDescent="0.15">
      <c r="B103" s="67"/>
      <c r="C103" s="56"/>
      <c r="D103" s="56"/>
      <c r="E103" s="57"/>
      <c r="F103" s="58"/>
      <c r="G103" s="58"/>
      <c r="H103" s="58"/>
      <c r="I103" s="58"/>
      <c r="J103" s="58"/>
      <c r="K103" s="58"/>
    </row>
    <row r="104" spans="2:11" ht="8.25" customHeight="1" x14ac:dyDescent="0.25">
      <c r="B104" s="65"/>
      <c r="C104" s="34"/>
      <c r="D104" s="34"/>
      <c r="E104" s="33"/>
      <c r="F104" s="32"/>
      <c r="G104" s="32"/>
      <c r="H104" s="32"/>
      <c r="I104" s="32"/>
      <c r="J104" s="32"/>
      <c r="K104" s="32"/>
    </row>
    <row r="105" spans="2:11" ht="8.25" customHeight="1" x14ac:dyDescent="0.25">
      <c r="B105" s="65"/>
      <c r="C105" s="34"/>
      <c r="D105" s="34"/>
      <c r="E105" s="33"/>
      <c r="F105" s="32"/>
      <c r="G105" s="32"/>
      <c r="H105" s="32"/>
      <c r="I105" s="32"/>
      <c r="J105" s="32"/>
      <c r="K105" s="32"/>
    </row>
    <row r="106" spans="2:11" ht="8.25" customHeight="1" x14ac:dyDescent="0.25">
      <c r="B106" s="65"/>
      <c r="C106" s="34"/>
      <c r="D106" s="34"/>
      <c r="E106" s="33"/>
      <c r="F106" s="32"/>
      <c r="G106" s="32"/>
      <c r="H106" s="32"/>
      <c r="I106" s="32"/>
      <c r="J106" s="32"/>
      <c r="K106" s="32"/>
    </row>
    <row r="107" spans="2:11" ht="8.25" customHeight="1" x14ac:dyDescent="0.25">
      <c r="B107" s="65"/>
      <c r="C107" s="34"/>
      <c r="D107" s="34"/>
      <c r="E107" s="33"/>
      <c r="F107" s="32"/>
      <c r="G107" s="32"/>
      <c r="H107" s="32"/>
      <c r="I107" s="32"/>
      <c r="J107" s="32"/>
      <c r="K107" s="32"/>
    </row>
    <row r="108" spans="2:11" ht="8.25" customHeight="1" x14ac:dyDescent="0.25">
      <c r="B108" s="68"/>
      <c r="C108" s="34"/>
      <c r="D108" s="34"/>
      <c r="E108" s="33"/>
      <c r="F108" s="32"/>
      <c r="G108" s="32"/>
      <c r="H108" s="32"/>
      <c r="I108" s="32"/>
      <c r="J108" s="32"/>
      <c r="K108" s="32"/>
    </row>
    <row r="109" spans="2:11" ht="8.25" customHeight="1" x14ac:dyDescent="0.25">
      <c r="B109" s="65"/>
      <c r="C109" s="34"/>
      <c r="D109" s="34"/>
      <c r="E109" s="33"/>
      <c r="F109" s="32"/>
      <c r="G109" s="32"/>
      <c r="H109" s="32"/>
      <c r="I109" s="32"/>
      <c r="J109" s="32"/>
      <c r="K109" s="32"/>
    </row>
    <row r="110" spans="2:11" ht="8.25" customHeight="1" x14ac:dyDescent="0.25">
      <c r="B110" s="65"/>
      <c r="C110" s="34"/>
      <c r="D110" s="34"/>
      <c r="E110" s="33"/>
      <c r="F110" s="32"/>
      <c r="G110" s="32"/>
      <c r="H110" s="32"/>
      <c r="I110" s="32"/>
      <c r="J110" s="32"/>
      <c r="K110" s="32"/>
    </row>
    <row r="111" spans="2:11" ht="8.25" customHeight="1" x14ac:dyDescent="0.25">
      <c r="B111" s="65"/>
      <c r="C111" s="34"/>
      <c r="D111" s="34"/>
      <c r="E111" s="33"/>
      <c r="F111" s="32"/>
      <c r="G111" s="32"/>
      <c r="H111" s="32"/>
      <c r="I111" s="32"/>
      <c r="J111" s="32"/>
      <c r="K111" s="32"/>
    </row>
    <row r="112" spans="2:11" ht="8.25" customHeight="1" x14ac:dyDescent="0.25">
      <c r="B112" s="65"/>
      <c r="C112" s="34"/>
      <c r="D112" s="34"/>
      <c r="E112" s="33"/>
      <c r="F112" s="32"/>
      <c r="G112" s="32"/>
      <c r="H112" s="32"/>
      <c r="I112" s="32"/>
      <c r="J112" s="32"/>
      <c r="K112" s="32"/>
    </row>
    <row r="113" spans="2:11" ht="8.25" customHeight="1" x14ac:dyDescent="0.25">
      <c r="B113" s="65"/>
      <c r="C113" s="34"/>
      <c r="D113" s="34"/>
      <c r="E113" s="33"/>
      <c r="F113" s="32"/>
      <c r="G113" s="32"/>
      <c r="H113" s="32"/>
      <c r="I113" s="32"/>
      <c r="J113" s="32"/>
      <c r="K113" s="32"/>
    </row>
    <row r="114" spans="2:11" ht="8.25" customHeight="1" x14ac:dyDescent="0.25">
      <c r="B114" s="65"/>
      <c r="C114" s="34"/>
      <c r="D114" s="34"/>
      <c r="E114" s="33"/>
      <c r="F114" s="32"/>
      <c r="G114" s="32"/>
      <c r="H114" s="32"/>
      <c r="I114" s="32"/>
      <c r="J114" s="32"/>
      <c r="K114" s="32"/>
    </row>
    <row r="115" spans="2:11" s="36" customFormat="1" ht="8.25" customHeight="1" x14ac:dyDescent="0.25">
      <c r="B115" s="65"/>
      <c r="C115" s="34"/>
      <c r="D115" s="34"/>
      <c r="E115" s="33"/>
      <c r="F115" s="32"/>
      <c r="G115" s="32"/>
      <c r="H115" s="32"/>
      <c r="I115" s="32"/>
      <c r="J115" s="32"/>
      <c r="K115" s="32"/>
    </row>
    <row r="116" spans="2:11" s="36" customFormat="1" ht="8.25" customHeight="1" x14ac:dyDescent="0.25">
      <c r="B116" s="65"/>
      <c r="C116" s="34"/>
      <c r="D116" s="34"/>
      <c r="E116" s="33"/>
      <c r="F116" s="32"/>
      <c r="G116" s="32"/>
      <c r="H116" s="32"/>
      <c r="I116" s="32"/>
      <c r="J116" s="32"/>
      <c r="K116" s="32"/>
    </row>
    <row r="117" spans="2:11" s="36" customFormat="1" ht="8.25" customHeight="1" x14ac:dyDescent="0.25">
      <c r="B117" s="65"/>
      <c r="C117" s="34"/>
      <c r="D117" s="34"/>
      <c r="E117" s="33"/>
      <c r="F117" s="32"/>
      <c r="G117" s="32"/>
      <c r="H117" s="32"/>
      <c r="I117" s="32"/>
      <c r="J117" s="32"/>
      <c r="K117" s="32"/>
    </row>
    <row r="118" spans="2:11" s="36" customFormat="1" ht="8.25" customHeight="1" x14ac:dyDescent="0.25">
      <c r="B118" s="65"/>
      <c r="C118" s="34"/>
      <c r="D118" s="34"/>
      <c r="E118" s="33"/>
      <c r="F118" s="32"/>
      <c r="G118" s="32"/>
      <c r="H118" s="32"/>
      <c r="I118" s="32"/>
      <c r="J118" s="32"/>
      <c r="K118" s="32"/>
    </row>
    <row r="119" spans="2:11" s="36" customFormat="1" ht="8.25" customHeight="1" x14ac:dyDescent="0.25">
      <c r="B119" s="65"/>
      <c r="C119" s="34"/>
      <c r="D119" s="34"/>
      <c r="E119" s="33"/>
      <c r="F119" s="32"/>
      <c r="G119" s="32"/>
      <c r="H119" s="32"/>
      <c r="I119" s="32"/>
      <c r="J119" s="32"/>
      <c r="K119" s="32"/>
    </row>
    <row r="120" spans="2:11" s="36" customFormat="1" ht="8.25" customHeight="1" x14ac:dyDescent="0.25">
      <c r="B120" s="65"/>
      <c r="C120" s="34"/>
      <c r="D120" s="34"/>
      <c r="E120" s="33"/>
      <c r="F120" s="32"/>
      <c r="G120" s="32"/>
      <c r="H120" s="32"/>
      <c r="I120" s="32"/>
      <c r="J120" s="32"/>
      <c r="K120" s="32"/>
    </row>
    <row r="121" spans="2:11" s="60" customFormat="1" ht="16.5" customHeight="1" x14ac:dyDescent="0.15">
      <c r="B121" s="67"/>
      <c r="C121" s="56"/>
      <c r="D121" s="56"/>
      <c r="E121" s="57"/>
      <c r="F121" s="58"/>
      <c r="G121" s="58"/>
      <c r="H121" s="58"/>
      <c r="I121" s="58"/>
      <c r="J121" s="58"/>
      <c r="K121" s="58"/>
    </row>
    <row r="122" spans="2:11" s="60" customFormat="1" ht="16.5" customHeight="1" x14ac:dyDescent="0.15">
      <c r="B122" s="67"/>
      <c r="C122" s="56"/>
      <c r="D122" s="56"/>
      <c r="E122" s="57"/>
      <c r="F122" s="58"/>
      <c r="G122" s="58"/>
      <c r="H122" s="58"/>
      <c r="I122" s="58"/>
      <c r="J122" s="58"/>
      <c r="K122" s="58"/>
    </row>
    <row r="123" spans="2:11" s="36" customFormat="1" ht="8.25" customHeight="1" x14ac:dyDescent="0.25">
      <c r="B123" s="63"/>
      <c r="C123" s="34"/>
      <c r="D123" s="34"/>
      <c r="E123" s="33"/>
      <c r="F123" s="32"/>
      <c r="G123" s="32"/>
      <c r="H123" s="32"/>
      <c r="I123" s="32"/>
      <c r="J123" s="32"/>
      <c r="K123" s="32"/>
    </row>
    <row r="124" spans="2:11" s="36" customFormat="1" ht="8.25" customHeight="1" x14ac:dyDescent="0.25">
      <c r="B124" s="63"/>
      <c r="C124" s="34"/>
      <c r="D124" s="34"/>
      <c r="E124" s="33"/>
      <c r="F124" s="32"/>
      <c r="G124" s="32"/>
      <c r="H124" s="32"/>
      <c r="I124" s="32"/>
      <c r="J124" s="32"/>
      <c r="K124" s="32"/>
    </row>
    <row r="125" spans="2:11" s="36" customFormat="1" ht="8.25" customHeight="1" x14ac:dyDescent="0.25">
      <c r="B125" s="63"/>
      <c r="C125" s="34"/>
      <c r="D125" s="34"/>
      <c r="E125" s="33"/>
      <c r="F125" s="32"/>
      <c r="G125" s="32"/>
      <c r="H125" s="32"/>
      <c r="I125" s="32"/>
      <c r="J125" s="32"/>
      <c r="K125" s="32"/>
    </row>
    <row r="126" spans="2:11" s="36" customFormat="1" ht="8.25" customHeight="1" x14ac:dyDescent="0.25">
      <c r="B126" s="63"/>
      <c r="C126" s="34"/>
      <c r="D126" s="34"/>
      <c r="E126" s="33"/>
      <c r="F126" s="32"/>
      <c r="G126" s="32"/>
      <c r="H126" s="32"/>
      <c r="I126" s="32"/>
      <c r="J126" s="32"/>
      <c r="K126" s="32"/>
    </row>
    <row r="127" spans="2:11" s="36" customFormat="1" ht="8.25" customHeight="1" x14ac:dyDescent="0.25">
      <c r="B127" s="63"/>
      <c r="C127" s="34"/>
      <c r="D127" s="34"/>
      <c r="E127" s="33"/>
      <c r="F127" s="32"/>
      <c r="G127" s="32"/>
      <c r="H127" s="32"/>
      <c r="I127" s="32"/>
      <c r="J127" s="32"/>
      <c r="K127" s="32"/>
    </row>
    <row r="128" spans="2:11" s="36" customFormat="1" ht="8.25" customHeight="1" x14ac:dyDescent="0.25">
      <c r="B128" s="63"/>
      <c r="C128" s="34"/>
      <c r="D128" s="34"/>
      <c r="E128" s="33"/>
      <c r="F128" s="32"/>
      <c r="G128" s="32"/>
      <c r="H128" s="32"/>
      <c r="I128" s="32"/>
      <c r="J128" s="32"/>
      <c r="K128" s="32"/>
    </row>
    <row r="129" spans="2:11" s="36" customFormat="1" ht="8.25" customHeight="1" x14ac:dyDescent="0.25">
      <c r="B129" s="63"/>
      <c r="C129" s="34"/>
      <c r="D129" s="34"/>
      <c r="E129" s="33"/>
      <c r="F129" s="32"/>
      <c r="G129" s="32"/>
      <c r="H129" s="32"/>
      <c r="I129" s="32"/>
      <c r="J129" s="32"/>
      <c r="K129" s="32"/>
    </row>
    <row r="130" spans="2:11" s="36" customFormat="1" ht="8.25" customHeight="1" x14ac:dyDescent="0.25">
      <c r="B130" s="63"/>
      <c r="C130" s="34"/>
      <c r="D130" s="34"/>
      <c r="E130" s="33"/>
      <c r="F130" s="32"/>
      <c r="G130" s="32"/>
      <c r="H130" s="32"/>
      <c r="I130" s="32"/>
      <c r="J130" s="32"/>
      <c r="K130" s="32"/>
    </row>
    <row r="131" spans="2:11" s="36" customFormat="1" ht="8.25" customHeight="1" x14ac:dyDescent="0.25">
      <c r="B131" s="63"/>
      <c r="C131" s="34"/>
      <c r="D131" s="34"/>
      <c r="E131" s="33"/>
      <c r="F131" s="32"/>
      <c r="G131" s="32"/>
      <c r="H131" s="32"/>
      <c r="I131" s="32"/>
      <c r="J131" s="32"/>
      <c r="K131" s="32"/>
    </row>
    <row r="132" spans="2:11" s="36" customFormat="1" ht="8.25" customHeight="1" x14ac:dyDescent="0.25">
      <c r="B132" s="63"/>
      <c r="C132" s="34"/>
      <c r="D132" s="34"/>
      <c r="E132" s="33"/>
      <c r="F132" s="32"/>
      <c r="G132" s="32"/>
      <c r="H132" s="32"/>
      <c r="I132" s="32"/>
      <c r="J132" s="32"/>
      <c r="K132" s="32"/>
    </row>
    <row r="133" spans="2:11" s="36" customFormat="1" ht="8.25" customHeight="1" x14ac:dyDescent="0.25">
      <c r="B133" s="63"/>
      <c r="C133" s="34"/>
      <c r="D133" s="34"/>
      <c r="E133" s="33"/>
      <c r="F133" s="32"/>
      <c r="G133" s="32"/>
      <c r="H133" s="32"/>
      <c r="I133" s="32"/>
      <c r="J133" s="32"/>
      <c r="K133" s="32"/>
    </row>
    <row r="134" spans="2:11" s="36" customFormat="1" ht="8.25" customHeight="1" x14ac:dyDescent="0.25">
      <c r="B134" s="63"/>
      <c r="C134" s="34"/>
      <c r="D134" s="34"/>
      <c r="E134" s="33"/>
      <c r="F134" s="32"/>
      <c r="G134" s="32"/>
      <c r="H134" s="32"/>
      <c r="I134" s="32"/>
      <c r="J134" s="32"/>
      <c r="K134" s="32"/>
    </row>
    <row r="135" spans="2:11" s="60" customFormat="1" ht="16.5" customHeight="1" x14ac:dyDescent="0.15">
      <c r="B135" s="64"/>
      <c r="C135" s="56"/>
      <c r="D135" s="56"/>
      <c r="E135" s="57"/>
      <c r="F135" s="58"/>
      <c r="G135" s="58"/>
      <c r="H135" s="58"/>
      <c r="I135" s="58"/>
      <c r="J135" s="58"/>
      <c r="K135" s="58"/>
    </row>
    <row r="136" spans="2:11" s="36" customFormat="1" ht="8.25" customHeight="1" x14ac:dyDescent="0.25">
      <c r="B136" s="63"/>
      <c r="C136" s="34"/>
      <c r="D136" s="34"/>
      <c r="E136" s="33"/>
      <c r="F136" s="32"/>
      <c r="G136" s="32"/>
      <c r="H136" s="32"/>
      <c r="I136" s="32"/>
      <c r="J136" s="32"/>
      <c r="K136" s="32"/>
    </row>
    <row r="137" spans="2:11" s="36" customFormat="1" ht="8.25" customHeight="1" x14ac:dyDescent="0.25">
      <c r="B137" s="63"/>
      <c r="C137" s="34"/>
      <c r="D137" s="34"/>
      <c r="E137" s="33"/>
      <c r="F137" s="32"/>
      <c r="G137" s="32"/>
      <c r="H137" s="32"/>
      <c r="I137" s="32"/>
      <c r="J137" s="32"/>
      <c r="K137" s="32"/>
    </row>
    <row r="138" spans="2:11" s="36" customFormat="1" ht="8.25" customHeight="1" x14ac:dyDescent="0.25">
      <c r="B138" s="63"/>
      <c r="C138" s="34"/>
      <c r="D138" s="34"/>
      <c r="E138" s="33"/>
      <c r="F138" s="32"/>
      <c r="G138" s="32"/>
      <c r="H138" s="32"/>
      <c r="I138" s="32"/>
      <c r="J138" s="32"/>
      <c r="K138" s="32"/>
    </row>
    <row r="139" spans="2:11" s="36" customFormat="1" ht="8.25" customHeight="1" x14ac:dyDescent="0.25">
      <c r="B139" s="63"/>
      <c r="C139" s="34"/>
      <c r="D139" s="34"/>
      <c r="E139" s="33"/>
      <c r="F139" s="32"/>
      <c r="G139" s="32"/>
      <c r="H139" s="32"/>
      <c r="I139" s="32"/>
      <c r="J139" s="32"/>
      <c r="K139" s="32"/>
    </row>
    <row r="140" spans="2:11" s="36" customFormat="1" ht="8.25" customHeight="1" x14ac:dyDescent="0.25">
      <c r="B140" s="63"/>
      <c r="C140" s="34"/>
      <c r="D140" s="34"/>
      <c r="E140" s="33"/>
      <c r="F140" s="32"/>
      <c r="G140" s="32"/>
      <c r="H140" s="32"/>
      <c r="I140" s="32"/>
      <c r="J140" s="32"/>
      <c r="K140" s="32"/>
    </row>
    <row r="141" spans="2:11" s="36" customFormat="1" ht="8.25" customHeight="1" x14ac:dyDescent="0.25">
      <c r="B141" s="63"/>
      <c r="C141" s="34"/>
      <c r="D141" s="34"/>
      <c r="E141" s="33"/>
      <c r="F141" s="32"/>
      <c r="G141" s="32"/>
      <c r="H141" s="32"/>
      <c r="I141" s="32"/>
      <c r="J141" s="32"/>
      <c r="K141" s="32"/>
    </row>
    <row r="142" spans="2:11" s="36" customFormat="1" ht="8.25" customHeight="1" x14ac:dyDescent="0.25">
      <c r="B142" s="65"/>
      <c r="C142" s="34"/>
      <c r="D142" s="34"/>
      <c r="E142" s="33"/>
      <c r="F142" s="32"/>
      <c r="G142" s="32"/>
      <c r="H142" s="32"/>
      <c r="I142" s="32"/>
      <c r="J142" s="32"/>
      <c r="K142" s="32"/>
    </row>
    <row r="143" spans="2:11" s="36" customFormat="1" ht="8.25" customHeight="1" x14ac:dyDescent="0.25">
      <c r="B143" s="65"/>
      <c r="C143" s="34"/>
      <c r="D143" s="34"/>
      <c r="E143" s="33"/>
      <c r="F143" s="32"/>
      <c r="G143" s="32"/>
      <c r="H143" s="32"/>
      <c r="I143" s="32"/>
      <c r="J143" s="32"/>
      <c r="K143" s="32"/>
    </row>
    <row r="144" spans="2:11" s="36" customFormat="1" ht="8.25" customHeight="1" x14ac:dyDescent="0.25">
      <c r="B144" s="65"/>
      <c r="C144" s="34"/>
      <c r="D144" s="34"/>
      <c r="E144" s="33"/>
      <c r="F144" s="32"/>
      <c r="G144" s="32"/>
      <c r="H144" s="32"/>
      <c r="I144" s="32"/>
      <c r="J144" s="32"/>
      <c r="K144" s="32"/>
    </row>
    <row r="145" spans="2:11" s="36" customFormat="1" ht="8.25" customHeight="1" x14ac:dyDescent="0.25">
      <c r="B145" s="65"/>
      <c r="C145" s="34"/>
      <c r="D145" s="34"/>
      <c r="E145" s="33"/>
      <c r="F145" s="32"/>
      <c r="G145" s="32"/>
      <c r="H145" s="32"/>
      <c r="I145" s="32"/>
      <c r="J145" s="32"/>
      <c r="K145" s="32"/>
    </row>
    <row r="146" spans="2:11" s="60" customFormat="1" ht="16.5" customHeight="1" x14ac:dyDescent="0.15">
      <c r="B146" s="67"/>
      <c r="C146" s="56"/>
      <c r="D146" s="56"/>
      <c r="E146" s="57"/>
      <c r="F146" s="58"/>
      <c r="G146" s="58"/>
      <c r="H146" s="58"/>
      <c r="I146" s="58"/>
      <c r="J146" s="58"/>
      <c r="K146" s="58"/>
    </row>
    <row r="147" spans="2:11" s="36" customFormat="1" ht="8.25" customHeight="1" x14ac:dyDescent="0.25">
      <c r="B147" s="65"/>
      <c r="C147" s="34"/>
      <c r="D147" s="34"/>
      <c r="E147" s="33"/>
      <c r="F147" s="32"/>
      <c r="G147" s="32"/>
      <c r="H147" s="32"/>
      <c r="I147" s="32"/>
      <c r="J147" s="32"/>
      <c r="K147" s="32"/>
    </row>
    <row r="148" spans="2:11" s="36" customFormat="1" ht="8.25" customHeight="1" x14ac:dyDescent="0.25">
      <c r="B148" s="65"/>
      <c r="C148" s="34"/>
      <c r="D148" s="34"/>
      <c r="E148" s="33"/>
      <c r="F148" s="32"/>
      <c r="G148" s="32"/>
      <c r="H148" s="32"/>
      <c r="I148" s="32"/>
      <c r="J148" s="32"/>
      <c r="K148" s="32"/>
    </row>
    <row r="149" spans="2:11" s="36" customFormat="1" ht="8.25" customHeight="1" x14ac:dyDescent="0.25">
      <c r="B149" s="65"/>
      <c r="C149" s="34"/>
      <c r="D149" s="34"/>
      <c r="E149" s="33"/>
      <c r="F149" s="32"/>
      <c r="G149" s="32"/>
      <c r="H149" s="32"/>
      <c r="I149" s="32"/>
      <c r="J149" s="32"/>
      <c r="K149" s="32"/>
    </row>
    <row r="150" spans="2:11" s="36" customFormat="1" ht="8.25" customHeight="1" x14ac:dyDescent="0.25">
      <c r="B150" s="65"/>
      <c r="C150" s="34"/>
      <c r="D150" s="34"/>
      <c r="E150" s="33"/>
      <c r="F150" s="32"/>
      <c r="G150" s="32"/>
      <c r="H150" s="32"/>
      <c r="I150" s="32"/>
      <c r="J150" s="32"/>
      <c r="K150" s="32"/>
    </row>
    <row r="151" spans="2:11" s="36" customFormat="1" ht="8.25" customHeight="1" x14ac:dyDescent="0.25">
      <c r="B151" s="65"/>
      <c r="C151" s="34"/>
      <c r="D151" s="34"/>
      <c r="E151" s="33"/>
      <c r="F151" s="32"/>
      <c r="G151" s="32"/>
      <c r="H151" s="32"/>
      <c r="I151" s="32"/>
      <c r="J151" s="32"/>
      <c r="K151" s="32"/>
    </row>
    <row r="152" spans="2:11" s="36" customFormat="1" ht="8.25" customHeight="1" x14ac:dyDescent="0.25">
      <c r="B152" s="65"/>
      <c r="C152" s="34"/>
      <c r="D152" s="34"/>
      <c r="E152" s="33"/>
      <c r="F152" s="32"/>
      <c r="G152" s="32"/>
      <c r="H152" s="32"/>
      <c r="I152" s="32"/>
      <c r="J152" s="32"/>
      <c r="K152" s="32"/>
    </row>
    <row r="153" spans="2:11" s="36" customFormat="1" ht="8.25" customHeight="1" x14ac:dyDescent="0.25">
      <c r="B153" s="65"/>
      <c r="C153" s="34"/>
      <c r="D153" s="34"/>
      <c r="E153" s="33"/>
      <c r="F153" s="32"/>
      <c r="G153" s="32"/>
      <c r="H153" s="32"/>
      <c r="I153" s="32"/>
      <c r="J153" s="32"/>
      <c r="K153" s="32"/>
    </row>
    <row r="154" spans="2:11" s="36" customFormat="1" ht="8.25" customHeight="1" x14ac:dyDescent="0.25">
      <c r="B154" s="65"/>
      <c r="C154" s="34"/>
      <c r="D154" s="34"/>
      <c r="E154" s="33"/>
      <c r="F154" s="32"/>
      <c r="G154" s="32"/>
      <c r="H154" s="32"/>
      <c r="I154" s="32"/>
      <c r="J154" s="32"/>
      <c r="K154" s="32"/>
    </row>
    <row r="155" spans="2:11" s="36" customFormat="1" ht="8.25" customHeight="1" x14ac:dyDescent="0.25">
      <c r="B155" s="65"/>
      <c r="C155" s="34"/>
      <c r="D155" s="34"/>
      <c r="E155" s="33"/>
      <c r="F155" s="32"/>
      <c r="G155" s="32"/>
      <c r="H155" s="32"/>
      <c r="I155" s="32"/>
      <c r="J155" s="32"/>
      <c r="K155" s="32"/>
    </row>
    <row r="156" spans="2:11" s="36" customFormat="1" ht="8.25" customHeight="1" x14ac:dyDescent="0.25">
      <c r="B156" s="65"/>
      <c r="C156" s="34"/>
      <c r="D156" s="34"/>
      <c r="E156" s="33"/>
      <c r="F156" s="32"/>
      <c r="G156" s="32"/>
      <c r="H156" s="32"/>
      <c r="I156" s="32"/>
      <c r="J156" s="32"/>
      <c r="K156" s="32"/>
    </row>
    <row r="157" spans="2:11" s="36" customFormat="1" ht="8.25" customHeight="1" x14ac:dyDescent="0.25">
      <c r="B157" s="65"/>
      <c r="C157" s="34"/>
      <c r="D157" s="34"/>
      <c r="E157" s="33"/>
      <c r="F157" s="32"/>
      <c r="G157" s="32"/>
      <c r="H157" s="32"/>
      <c r="I157" s="32"/>
      <c r="J157" s="32"/>
      <c r="K157" s="32"/>
    </row>
    <row r="158" spans="2:11" s="60" customFormat="1" ht="16.5" customHeight="1" x14ac:dyDescent="0.15">
      <c r="B158" s="67"/>
      <c r="C158" s="56"/>
      <c r="D158" s="56"/>
      <c r="E158" s="57"/>
      <c r="F158" s="58"/>
      <c r="G158" s="58"/>
      <c r="H158" s="58"/>
      <c r="I158" s="58"/>
      <c r="J158" s="58"/>
      <c r="K158" s="58"/>
    </row>
    <row r="159" spans="2:11" s="36" customFormat="1" ht="8.25" customHeight="1" x14ac:dyDescent="0.25">
      <c r="B159" s="65"/>
      <c r="C159" s="34"/>
      <c r="D159" s="34"/>
      <c r="E159" s="33"/>
      <c r="F159" s="32"/>
      <c r="G159" s="32"/>
      <c r="H159" s="32"/>
      <c r="I159" s="32"/>
      <c r="J159" s="32"/>
      <c r="K159" s="32"/>
    </row>
    <row r="160" spans="2:11" s="36" customFormat="1" ht="8.25" customHeight="1" x14ac:dyDescent="0.25">
      <c r="B160" s="65"/>
      <c r="C160" s="34"/>
      <c r="D160" s="34"/>
      <c r="E160" s="33"/>
      <c r="F160" s="32"/>
      <c r="G160" s="32"/>
      <c r="H160" s="32"/>
      <c r="I160" s="32"/>
      <c r="J160" s="32"/>
      <c r="K160" s="32"/>
    </row>
    <row r="161" spans="2:11" s="36" customFormat="1" ht="8.25" customHeight="1" x14ac:dyDescent="0.25">
      <c r="B161" s="65"/>
      <c r="C161" s="34"/>
      <c r="D161" s="34"/>
      <c r="E161" s="33"/>
      <c r="F161" s="32"/>
      <c r="G161" s="32"/>
      <c r="H161" s="32"/>
      <c r="I161" s="32"/>
      <c r="J161" s="32"/>
      <c r="K161" s="32"/>
    </row>
    <row r="162" spans="2:11" s="36" customFormat="1" ht="8.25" customHeight="1" x14ac:dyDescent="0.25">
      <c r="B162" s="65"/>
      <c r="C162" s="34"/>
      <c r="D162" s="34"/>
      <c r="E162" s="33"/>
      <c r="F162" s="32"/>
      <c r="G162" s="32"/>
      <c r="H162" s="32"/>
      <c r="I162" s="32"/>
      <c r="J162" s="32"/>
      <c r="K162" s="32"/>
    </row>
    <row r="163" spans="2:11" s="36" customFormat="1" ht="8.25" customHeight="1" x14ac:dyDescent="0.25">
      <c r="B163" s="68"/>
      <c r="C163" s="34"/>
      <c r="D163" s="34"/>
      <c r="E163" s="33"/>
      <c r="F163" s="32"/>
      <c r="G163" s="32"/>
      <c r="H163" s="32"/>
      <c r="I163" s="32"/>
      <c r="J163" s="32"/>
      <c r="K163" s="32"/>
    </row>
    <row r="164" spans="2:11" s="36" customFormat="1" ht="8.25" customHeight="1" x14ac:dyDescent="0.25">
      <c r="B164" s="65"/>
      <c r="C164" s="34"/>
      <c r="D164" s="34"/>
      <c r="E164" s="33"/>
      <c r="F164" s="32"/>
      <c r="G164" s="32"/>
      <c r="H164" s="32"/>
      <c r="I164" s="32"/>
      <c r="J164" s="32"/>
      <c r="K164" s="32"/>
    </row>
    <row r="165" spans="2:11" s="36" customFormat="1" ht="8.25" customHeight="1" x14ac:dyDescent="0.25">
      <c r="B165" s="65"/>
      <c r="C165" s="34"/>
      <c r="D165" s="34"/>
      <c r="E165" s="33"/>
      <c r="F165" s="32"/>
      <c r="G165" s="32"/>
      <c r="H165" s="32"/>
      <c r="I165" s="32"/>
      <c r="J165" s="32"/>
      <c r="K165" s="32"/>
    </row>
    <row r="166" spans="2:11" s="36" customFormat="1" ht="8.25" customHeight="1" x14ac:dyDescent="0.25">
      <c r="B166" s="65"/>
      <c r="C166" s="34"/>
      <c r="D166" s="34"/>
      <c r="E166" s="33"/>
      <c r="F166" s="32"/>
      <c r="G166" s="32"/>
      <c r="H166" s="32"/>
      <c r="I166" s="32"/>
      <c r="J166" s="32"/>
      <c r="K166" s="32"/>
    </row>
    <row r="167" spans="2:11" s="36" customFormat="1" ht="8.25" customHeight="1" x14ac:dyDescent="0.25">
      <c r="B167" s="65"/>
      <c r="C167" s="34"/>
      <c r="D167" s="34"/>
      <c r="E167" s="33"/>
      <c r="F167" s="32"/>
      <c r="G167" s="32"/>
      <c r="H167" s="32"/>
      <c r="I167" s="32"/>
      <c r="J167" s="32"/>
      <c r="K167" s="32"/>
    </row>
    <row r="168" spans="2:11" s="36" customFormat="1" ht="8.25" customHeight="1" x14ac:dyDescent="0.25">
      <c r="B168" s="65"/>
      <c r="C168" s="34"/>
      <c r="D168" s="34"/>
      <c r="E168" s="33"/>
      <c r="F168" s="32"/>
      <c r="G168" s="32"/>
      <c r="H168" s="32"/>
      <c r="I168" s="32"/>
      <c r="J168" s="32"/>
      <c r="K168" s="32"/>
    </row>
    <row r="169" spans="2:11" s="36" customFormat="1" ht="8.25" customHeight="1" x14ac:dyDescent="0.25">
      <c r="B169" s="65"/>
      <c r="C169" s="34"/>
      <c r="D169" s="34"/>
      <c r="E169" s="33"/>
      <c r="F169" s="32"/>
      <c r="G169" s="32"/>
      <c r="H169" s="32"/>
      <c r="I169" s="32"/>
      <c r="J169" s="32"/>
      <c r="K169" s="32"/>
    </row>
    <row r="170" spans="2:11" s="36" customFormat="1" ht="8.25" customHeight="1" x14ac:dyDescent="0.25">
      <c r="B170" s="65"/>
      <c r="C170" s="34"/>
      <c r="D170" s="34"/>
      <c r="E170" s="33"/>
      <c r="F170" s="32"/>
      <c r="G170" s="32"/>
      <c r="H170" s="32"/>
      <c r="I170" s="32"/>
      <c r="J170" s="32"/>
      <c r="K170" s="32"/>
    </row>
    <row r="171" spans="2:11" s="36" customFormat="1" ht="8.25" customHeight="1" x14ac:dyDescent="0.25">
      <c r="B171" s="65"/>
      <c r="C171" s="34"/>
      <c r="D171" s="34"/>
      <c r="E171" s="33"/>
      <c r="F171" s="32"/>
      <c r="G171" s="32"/>
      <c r="H171" s="32"/>
      <c r="I171" s="32"/>
      <c r="J171" s="32"/>
      <c r="K171" s="32"/>
    </row>
    <row r="172" spans="2:11" s="36" customFormat="1" ht="8.25" customHeight="1" x14ac:dyDescent="0.25">
      <c r="B172" s="65"/>
      <c r="C172" s="34"/>
      <c r="D172" s="34"/>
      <c r="E172" s="33"/>
      <c r="F172" s="32"/>
      <c r="G172" s="32"/>
      <c r="H172" s="32"/>
      <c r="I172" s="32"/>
      <c r="J172" s="32"/>
      <c r="K172" s="32"/>
    </row>
    <row r="173" spans="2:11" s="36" customFormat="1" ht="8.25" customHeight="1" x14ac:dyDescent="0.25">
      <c r="B173" s="65"/>
      <c r="C173" s="34"/>
      <c r="D173" s="34"/>
      <c r="E173" s="33"/>
      <c r="F173" s="32"/>
      <c r="G173" s="32"/>
      <c r="H173" s="32"/>
      <c r="I173" s="32"/>
      <c r="J173" s="32"/>
      <c r="K173" s="32"/>
    </row>
    <row r="174" spans="2:11" s="36" customFormat="1" ht="8.25" customHeight="1" x14ac:dyDescent="0.25">
      <c r="B174" s="65"/>
      <c r="C174" s="34"/>
      <c r="D174" s="34"/>
      <c r="E174" s="33"/>
      <c r="F174" s="32"/>
      <c r="G174" s="32"/>
      <c r="H174" s="32"/>
      <c r="I174" s="32"/>
      <c r="J174" s="32"/>
      <c r="K174" s="32"/>
    </row>
    <row r="175" spans="2:11" s="36" customFormat="1" ht="8.25" customHeight="1" x14ac:dyDescent="0.25">
      <c r="B175" s="65"/>
      <c r="C175" s="34"/>
      <c r="D175" s="34"/>
      <c r="E175" s="33"/>
      <c r="F175" s="32"/>
      <c r="G175" s="32"/>
      <c r="H175" s="32"/>
      <c r="I175" s="32"/>
      <c r="J175" s="32"/>
      <c r="K175" s="32"/>
    </row>
    <row r="176" spans="2:11" s="60" customFormat="1" ht="16.5" customHeight="1" x14ac:dyDescent="0.15">
      <c r="B176" s="67"/>
      <c r="C176" s="56"/>
      <c r="D176" s="56"/>
      <c r="E176" s="57"/>
      <c r="F176" s="58"/>
      <c r="G176" s="58"/>
      <c r="H176" s="58"/>
      <c r="I176" s="58"/>
      <c r="J176" s="58"/>
      <c r="K176" s="58"/>
    </row>
    <row r="177" spans="2:11" s="60" customFormat="1" ht="16.5" customHeight="1" x14ac:dyDescent="0.15">
      <c r="B177" s="67"/>
      <c r="C177" s="56"/>
      <c r="D177" s="56"/>
      <c r="E177" s="57"/>
      <c r="F177" s="58"/>
      <c r="G177" s="58"/>
      <c r="H177" s="58"/>
      <c r="I177" s="58"/>
      <c r="J177" s="58"/>
      <c r="K177" s="58"/>
    </row>
    <row r="178" spans="2:11" ht="8.25" customHeight="1" x14ac:dyDescent="0.25">
      <c r="B178" s="63"/>
      <c r="C178" s="16"/>
      <c r="D178" s="16"/>
      <c r="E178" s="17"/>
      <c r="F178" s="18"/>
      <c r="G178" s="18"/>
      <c r="H178" s="18"/>
      <c r="I178" s="18"/>
      <c r="J178" s="18"/>
      <c r="K178" s="18"/>
    </row>
    <row r="179" spans="2:11" ht="8.25" customHeight="1" x14ac:dyDescent="0.25">
      <c r="B179" s="63"/>
      <c r="C179" s="16"/>
      <c r="D179" s="16"/>
      <c r="E179" s="17"/>
      <c r="F179" s="18"/>
      <c r="G179" s="18"/>
      <c r="H179" s="18"/>
      <c r="I179" s="18"/>
      <c r="J179" s="18"/>
      <c r="K179" s="18"/>
    </row>
    <row r="180" spans="2:11" ht="8.25" customHeight="1" x14ac:dyDescent="0.25">
      <c r="B180" s="63"/>
      <c r="C180" s="16"/>
      <c r="D180" s="16"/>
      <c r="E180" s="17"/>
      <c r="F180" s="18"/>
      <c r="G180" s="18"/>
      <c r="H180" s="18"/>
      <c r="I180" s="18"/>
      <c r="J180" s="18"/>
      <c r="K180" s="18"/>
    </row>
    <row r="181" spans="2:11" ht="8.25" customHeight="1" x14ac:dyDescent="0.25">
      <c r="B181" s="63"/>
      <c r="C181" s="16"/>
      <c r="D181" s="16"/>
      <c r="E181" s="17"/>
      <c r="F181" s="18"/>
      <c r="G181" s="18"/>
      <c r="H181" s="18"/>
      <c r="I181" s="18"/>
      <c r="J181" s="18"/>
      <c r="K181" s="18"/>
    </row>
    <row r="182" spans="2:11" ht="8.25" customHeight="1" x14ac:dyDescent="0.25">
      <c r="B182" s="63"/>
      <c r="C182" s="16"/>
      <c r="D182" s="16"/>
      <c r="E182" s="17"/>
      <c r="F182" s="18"/>
      <c r="G182" s="18"/>
      <c r="H182" s="18"/>
      <c r="I182" s="18"/>
      <c r="J182" s="18"/>
      <c r="K182" s="18"/>
    </row>
    <row r="183" spans="2:11" ht="8.25" customHeight="1" x14ac:dyDescent="0.25">
      <c r="B183" s="63"/>
      <c r="C183" s="16"/>
      <c r="D183" s="16"/>
      <c r="E183" s="17"/>
      <c r="F183" s="18"/>
      <c r="G183" s="18"/>
      <c r="H183" s="18"/>
      <c r="I183" s="18"/>
      <c r="J183" s="18"/>
      <c r="K183" s="18"/>
    </row>
    <row r="184" spans="2:11" ht="8.25" customHeight="1" x14ac:dyDescent="0.25">
      <c r="B184" s="63"/>
      <c r="C184" s="16"/>
      <c r="D184" s="16"/>
      <c r="E184" s="17"/>
      <c r="F184" s="18"/>
      <c r="G184" s="18"/>
      <c r="H184" s="18"/>
      <c r="I184" s="18"/>
      <c r="J184" s="18"/>
      <c r="K184" s="18"/>
    </row>
    <row r="185" spans="2:11" ht="8.25" customHeight="1" x14ac:dyDescent="0.25">
      <c r="B185" s="63"/>
      <c r="C185" s="16"/>
      <c r="D185" s="16"/>
      <c r="E185" s="17"/>
      <c r="F185" s="18"/>
      <c r="G185" s="18"/>
      <c r="H185" s="18"/>
      <c r="I185" s="18"/>
      <c r="J185" s="18"/>
      <c r="K185" s="18"/>
    </row>
    <row r="186" spans="2:11" ht="8.25" customHeight="1" x14ac:dyDescent="0.25">
      <c r="B186" s="63"/>
      <c r="C186" s="16"/>
      <c r="D186" s="16"/>
      <c r="E186" s="17"/>
      <c r="F186" s="18"/>
      <c r="G186" s="18"/>
      <c r="H186" s="18"/>
      <c r="I186" s="18"/>
      <c r="J186" s="18"/>
      <c r="K186" s="18"/>
    </row>
    <row r="187" spans="2:11" ht="8.25" customHeight="1" x14ac:dyDescent="0.25">
      <c r="B187" s="63"/>
      <c r="C187" s="16"/>
      <c r="D187" s="16"/>
      <c r="E187" s="17"/>
      <c r="F187" s="18"/>
      <c r="G187" s="18"/>
      <c r="H187" s="18"/>
      <c r="I187" s="18"/>
      <c r="J187" s="18"/>
      <c r="K187" s="18"/>
    </row>
    <row r="188" spans="2:11" ht="8.25" customHeight="1" x14ac:dyDescent="0.25">
      <c r="B188" s="63"/>
      <c r="C188" s="16"/>
      <c r="D188" s="16"/>
      <c r="E188" s="17"/>
      <c r="F188" s="18"/>
      <c r="G188" s="18"/>
      <c r="H188" s="18"/>
      <c r="I188" s="18"/>
      <c r="J188" s="18"/>
      <c r="K188" s="18"/>
    </row>
    <row r="189" spans="2:11" ht="16.5" customHeight="1" x14ac:dyDescent="0.25">
      <c r="B189" s="63"/>
      <c r="C189" s="19"/>
      <c r="D189" s="19"/>
      <c r="E189" s="20"/>
      <c r="F189" s="21"/>
      <c r="G189" s="21"/>
      <c r="H189" s="21"/>
      <c r="I189" s="21"/>
      <c r="J189" s="21"/>
      <c r="K189" s="21"/>
    </row>
    <row r="190" spans="2:11" ht="8.25" customHeight="1" x14ac:dyDescent="0.25">
      <c r="B190" s="63"/>
      <c r="C190" s="16"/>
      <c r="D190" s="16"/>
      <c r="E190" s="17"/>
      <c r="F190" s="18"/>
      <c r="G190" s="18"/>
      <c r="H190" s="18"/>
      <c r="I190" s="18"/>
      <c r="J190" s="18"/>
      <c r="K190" s="18"/>
    </row>
    <row r="191" spans="2:11" ht="8.25" customHeight="1" x14ac:dyDescent="0.25">
      <c r="B191" s="63"/>
      <c r="C191" s="16"/>
      <c r="D191" s="16"/>
      <c r="E191" s="17"/>
      <c r="F191" s="18"/>
      <c r="G191" s="18"/>
      <c r="H191" s="18"/>
      <c r="I191" s="18"/>
      <c r="J191" s="18"/>
      <c r="K191" s="18"/>
    </row>
    <row r="192" spans="2:11" ht="8.25" customHeight="1" x14ac:dyDescent="0.25">
      <c r="B192" s="63"/>
      <c r="C192" s="16"/>
      <c r="D192" s="16"/>
      <c r="E192" s="17"/>
      <c r="F192" s="18"/>
      <c r="G192" s="18"/>
      <c r="H192" s="18"/>
      <c r="I192" s="18"/>
      <c r="J192" s="18"/>
      <c r="K192" s="18"/>
    </row>
    <row r="193" spans="2:11" ht="8.25" customHeight="1" x14ac:dyDescent="0.25">
      <c r="B193" s="63"/>
      <c r="C193" s="16"/>
      <c r="D193" s="16"/>
      <c r="E193" s="17"/>
      <c r="F193" s="18"/>
      <c r="G193" s="18"/>
      <c r="H193" s="18"/>
      <c r="I193" s="18"/>
      <c r="J193" s="18"/>
      <c r="K193" s="18"/>
    </row>
    <row r="194" spans="2:11" ht="8.25" customHeight="1" x14ac:dyDescent="0.25">
      <c r="B194" s="63"/>
      <c r="C194" s="16"/>
      <c r="D194" s="16"/>
      <c r="E194" s="17"/>
      <c r="F194" s="18"/>
      <c r="G194" s="18"/>
      <c r="H194" s="18"/>
      <c r="I194" s="18"/>
      <c r="J194" s="18"/>
      <c r="K194" s="18"/>
    </row>
    <row r="195" spans="2:11" ht="8.25" customHeight="1" x14ac:dyDescent="0.25">
      <c r="B195" s="63"/>
      <c r="C195" s="16"/>
      <c r="D195" s="16"/>
      <c r="E195" s="17"/>
      <c r="F195" s="18"/>
      <c r="G195" s="18"/>
      <c r="H195" s="18"/>
      <c r="I195" s="18"/>
      <c r="J195" s="18"/>
      <c r="K195" s="18"/>
    </row>
    <row r="196" spans="2:11" ht="8.25" customHeight="1" x14ac:dyDescent="0.25">
      <c r="B196" s="65"/>
      <c r="C196" s="16"/>
      <c r="D196" s="16"/>
      <c r="E196" s="17"/>
      <c r="F196" s="18"/>
      <c r="G196" s="18"/>
      <c r="H196" s="18"/>
      <c r="I196" s="18"/>
      <c r="J196" s="18"/>
      <c r="K196" s="18"/>
    </row>
    <row r="197" spans="2:11" ht="8.25" customHeight="1" x14ac:dyDescent="0.25">
      <c r="B197" s="65"/>
      <c r="C197" s="16"/>
      <c r="D197" s="16"/>
      <c r="E197" s="17"/>
      <c r="F197" s="18"/>
      <c r="G197" s="18"/>
      <c r="H197" s="18"/>
      <c r="I197" s="18"/>
      <c r="J197" s="18"/>
      <c r="K197" s="18"/>
    </row>
    <row r="198" spans="2:11" ht="8.25" customHeight="1" x14ac:dyDescent="0.25">
      <c r="B198" s="65"/>
      <c r="C198" s="16"/>
      <c r="D198" s="16"/>
      <c r="E198" s="17"/>
      <c r="F198" s="18"/>
      <c r="G198" s="18"/>
      <c r="H198" s="18"/>
      <c r="I198" s="18"/>
      <c r="J198" s="18"/>
      <c r="K198" s="18"/>
    </row>
    <row r="199" spans="2:11" ht="16.5" customHeight="1" x14ac:dyDescent="0.25">
      <c r="B199" s="67"/>
      <c r="C199" s="19"/>
      <c r="D199" s="19"/>
      <c r="E199" s="20"/>
      <c r="F199" s="21"/>
      <c r="G199" s="21"/>
      <c r="H199" s="21"/>
      <c r="I199" s="21"/>
      <c r="J199" s="21"/>
      <c r="K199" s="21"/>
    </row>
    <row r="200" spans="2:11" ht="8.25" customHeight="1" x14ac:dyDescent="0.25">
      <c r="B200" s="65"/>
      <c r="C200" s="16"/>
      <c r="D200" s="16"/>
      <c r="E200" s="17"/>
      <c r="F200" s="18"/>
      <c r="G200" s="18"/>
      <c r="H200" s="18"/>
      <c r="I200" s="18"/>
      <c r="J200" s="18"/>
      <c r="K200" s="18"/>
    </row>
    <row r="201" spans="2:11" ht="8.25" customHeight="1" x14ac:dyDescent="0.25">
      <c r="B201" s="65"/>
      <c r="C201" s="16"/>
      <c r="D201" s="16"/>
      <c r="E201" s="17"/>
      <c r="F201" s="18"/>
      <c r="G201" s="18"/>
      <c r="H201" s="18"/>
      <c r="I201" s="18"/>
      <c r="J201" s="18"/>
      <c r="K201" s="18"/>
    </row>
    <row r="202" spans="2:11" ht="8.25" customHeight="1" x14ac:dyDescent="0.25">
      <c r="B202" s="65"/>
      <c r="C202" s="16"/>
      <c r="D202" s="16"/>
      <c r="E202" s="17"/>
      <c r="F202" s="18"/>
      <c r="G202" s="18"/>
      <c r="H202" s="18"/>
      <c r="I202" s="18"/>
      <c r="J202" s="18"/>
      <c r="K202" s="18"/>
    </row>
    <row r="203" spans="2:11" ht="8.25" customHeight="1" x14ac:dyDescent="0.25">
      <c r="B203" s="65"/>
      <c r="C203" s="16"/>
      <c r="D203" s="16"/>
      <c r="E203" s="17"/>
      <c r="F203" s="18"/>
      <c r="G203" s="18"/>
      <c r="H203" s="18"/>
      <c r="I203" s="18"/>
      <c r="J203" s="18"/>
      <c r="K203" s="18"/>
    </row>
    <row r="204" spans="2:11" ht="8.25" customHeight="1" x14ac:dyDescent="0.25">
      <c r="B204" s="65"/>
      <c r="C204" s="16"/>
      <c r="D204" s="16"/>
      <c r="E204" s="17"/>
      <c r="F204" s="18"/>
      <c r="G204" s="18"/>
      <c r="H204" s="18"/>
      <c r="I204" s="18"/>
      <c r="J204" s="18"/>
      <c r="K204" s="18"/>
    </row>
    <row r="205" spans="2:11" ht="8.25" customHeight="1" x14ac:dyDescent="0.25">
      <c r="B205" s="65"/>
      <c r="C205" s="16"/>
      <c r="D205" s="16"/>
      <c r="E205" s="17"/>
      <c r="F205" s="18"/>
      <c r="G205" s="18"/>
      <c r="H205" s="18"/>
      <c r="I205" s="18"/>
      <c r="J205" s="18"/>
      <c r="K205" s="18"/>
    </row>
    <row r="206" spans="2:11" ht="8.25" customHeight="1" x14ac:dyDescent="0.25">
      <c r="B206" s="65"/>
      <c r="C206" s="16"/>
      <c r="D206" s="16"/>
      <c r="E206" s="17"/>
      <c r="F206" s="18"/>
      <c r="G206" s="18"/>
      <c r="H206" s="18"/>
      <c r="I206" s="18"/>
      <c r="J206" s="18"/>
      <c r="K206" s="18"/>
    </row>
    <row r="207" spans="2:11" ht="8.25" customHeight="1" x14ac:dyDescent="0.25">
      <c r="B207" s="65"/>
      <c r="C207" s="16"/>
      <c r="D207" s="16"/>
      <c r="E207" s="17"/>
      <c r="F207" s="18"/>
      <c r="G207" s="18"/>
      <c r="H207" s="18"/>
      <c r="I207" s="18"/>
      <c r="J207" s="18"/>
      <c r="K207" s="18"/>
    </row>
    <row r="208" spans="2:11" ht="8.25" customHeight="1" x14ac:dyDescent="0.25">
      <c r="B208" s="65"/>
      <c r="C208" s="16"/>
      <c r="D208" s="16"/>
      <c r="E208" s="17"/>
      <c r="F208" s="18"/>
      <c r="G208" s="18"/>
      <c r="H208" s="18"/>
      <c r="I208" s="18"/>
      <c r="J208" s="18"/>
      <c r="K208" s="18"/>
    </row>
    <row r="209" spans="2:11" ht="8.25" customHeight="1" x14ac:dyDescent="0.25">
      <c r="B209" s="65"/>
      <c r="C209" s="16"/>
      <c r="D209" s="16"/>
      <c r="E209" s="17"/>
      <c r="F209" s="18"/>
      <c r="G209" s="18"/>
      <c r="H209" s="18"/>
      <c r="I209" s="18"/>
      <c r="J209" s="18"/>
      <c r="K209" s="18"/>
    </row>
    <row r="210" spans="2:11" ht="8.25" customHeight="1" x14ac:dyDescent="0.25">
      <c r="B210" s="65"/>
      <c r="C210" s="16"/>
      <c r="D210" s="16"/>
      <c r="E210" s="17"/>
      <c r="F210" s="18"/>
      <c r="G210" s="18"/>
      <c r="H210" s="18"/>
      <c r="I210" s="18"/>
      <c r="J210" s="18"/>
      <c r="K210" s="18"/>
    </row>
    <row r="211" spans="2:11" ht="16.5" customHeight="1" x14ac:dyDescent="0.25">
      <c r="B211" s="67"/>
      <c r="C211" s="19"/>
      <c r="D211" s="19"/>
      <c r="E211" s="20"/>
      <c r="F211" s="21"/>
      <c r="G211" s="21"/>
      <c r="H211" s="21"/>
      <c r="I211" s="21"/>
      <c r="J211" s="21"/>
      <c r="K211" s="21"/>
    </row>
    <row r="212" spans="2:11" ht="8.25" customHeight="1" x14ac:dyDescent="0.25">
      <c r="B212" s="65"/>
      <c r="C212" s="16"/>
      <c r="D212" s="16"/>
      <c r="E212" s="17"/>
      <c r="F212" s="18"/>
      <c r="G212" s="18"/>
      <c r="H212" s="18"/>
      <c r="I212" s="18"/>
      <c r="J212" s="18"/>
      <c r="K212" s="18"/>
    </row>
    <row r="213" spans="2:11" ht="8.25" customHeight="1" x14ac:dyDescent="0.25">
      <c r="B213" s="65"/>
      <c r="C213" s="16"/>
      <c r="D213" s="16"/>
      <c r="E213" s="17"/>
      <c r="F213" s="18"/>
      <c r="G213" s="18"/>
      <c r="H213" s="18"/>
      <c r="I213" s="18"/>
      <c r="J213" s="18"/>
      <c r="K213" s="18"/>
    </row>
    <row r="214" spans="2:11" ht="8.25" customHeight="1" x14ac:dyDescent="0.25">
      <c r="B214" s="65"/>
      <c r="C214" s="16"/>
      <c r="D214" s="16"/>
      <c r="E214" s="17"/>
      <c r="F214" s="18"/>
      <c r="G214" s="18"/>
      <c r="H214" s="18"/>
      <c r="I214" s="18"/>
      <c r="J214" s="18"/>
      <c r="K214" s="18"/>
    </row>
    <row r="215" spans="2:11" ht="8.25" customHeight="1" x14ac:dyDescent="0.25">
      <c r="B215" s="65"/>
      <c r="C215" s="16"/>
      <c r="D215" s="16"/>
      <c r="E215" s="17"/>
      <c r="F215" s="18"/>
      <c r="G215" s="18"/>
      <c r="H215" s="18"/>
      <c r="I215" s="18"/>
      <c r="J215" s="18"/>
      <c r="K215" s="18"/>
    </row>
    <row r="216" spans="2:11" ht="8.25" customHeight="1" x14ac:dyDescent="0.25">
      <c r="B216" s="68"/>
      <c r="C216" s="16"/>
      <c r="D216" s="16"/>
      <c r="E216" s="17"/>
      <c r="F216" s="18"/>
      <c r="G216" s="18"/>
      <c r="H216" s="18"/>
      <c r="I216" s="18"/>
      <c r="J216" s="18"/>
      <c r="K216" s="18"/>
    </row>
    <row r="217" spans="2:11" ht="8.25" customHeight="1" x14ac:dyDescent="0.25">
      <c r="B217" s="65"/>
      <c r="C217" s="16"/>
      <c r="D217" s="16"/>
      <c r="E217" s="17"/>
      <c r="F217" s="18"/>
      <c r="G217" s="18"/>
      <c r="H217" s="18"/>
      <c r="I217" s="18"/>
      <c r="J217" s="18"/>
      <c r="K217" s="18"/>
    </row>
    <row r="218" spans="2:11" ht="8.25" customHeight="1" x14ac:dyDescent="0.25">
      <c r="B218" s="65"/>
      <c r="C218" s="16"/>
      <c r="D218" s="16"/>
      <c r="E218" s="17"/>
      <c r="F218" s="18"/>
      <c r="G218" s="18"/>
      <c r="H218" s="18"/>
      <c r="I218" s="18"/>
      <c r="J218" s="18"/>
      <c r="K218" s="18"/>
    </row>
    <row r="219" spans="2:11" ht="8.25" customHeight="1" x14ac:dyDescent="0.25">
      <c r="B219" s="65"/>
      <c r="C219" s="16"/>
      <c r="D219" s="16"/>
      <c r="E219" s="17"/>
      <c r="F219" s="18"/>
      <c r="G219" s="18"/>
      <c r="H219" s="18"/>
      <c r="I219" s="18"/>
      <c r="J219" s="18"/>
      <c r="K219" s="18"/>
    </row>
    <row r="220" spans="2:11" ht="8.25" customHeight="1" x14ac:dyDescent="0.25">
      <c r="B220" s="65"/>
      <c r="C220" s="16"/>
      <c r="D220" s="16"/>
      <c r="E220" s="17"/>
      <c r="F220" s="18"/>
      <c r="G220" s="18"/>
      <c r="H220" s="18"/>
      <c r="I220" s="18"/>
      <c r="J220" s="18"/>
      <c r="K220" s="18"/>
    </row>
    <row r="221" spans="2:11" ht="8.25" customHeight="1" x14ac:dyDescent="0.25">
      <c r="B221" s="65"/>
      <c r="C221" s="16"/>
      <c r="D221" s="16"/>
      <c r="E221" s="17"/>
      <c r="F221" s="18"/>
      <c r="G221" s="18"/>
      <c r="H221" s="18"/>
      <c r="I221" s="18"/>
      <c r="J221" s="18"/>
      <c r="K221" s="18"/>
    </row>
    <row r="222" spans="2:11" ht="8.25" customHeight="1" x14ac:dyDescent="0.25">
      <c r="B222" s="65"/>
      <c r="C222" s="16"/>
      <c r="D222" s="16"/>
      <c r="E222" s="17"/>
      <c r="F222" s="18"/>
      <c r="G222" s="18"/>
      <c r="H222" s="18"/>
      <c r="I222" s="18"/>
      <c r="J222" s="18"/>
      <c r="K222" s="18"/>
    </row>
    <row r="223" spans="2:11" ht="8.25" customHeight="1" x14ac:dyDescent="0.25">
      <c r="B223" s="65"/>
      <c r="C223" s="16"/>
      <c r="D223" s="16"/>
      <c r="E223" s="17"/>
      <c r="F223" s="18"/>
      <c r="G223" s="18"/>
      <c r="H223" s="18"/>
      <c r="I223" s="18"/>
      <c r="J223" s="18"/>
      <c r="K223" s="18"/>
    </row>
    <row r="224" spans="2:11" ht="8.25" customHeight="1" x14ac:dyDescent="0.25">
      <c r="B224" s="65"/>
      <c r="C224" s="16"/>
      <c r="D224" s="16"/>
      <c r="E224" s="17"/>
      <c r="F224" s="18"/>
      <c r="G224" s="18"/>
      <c r="H224" s="18"/>
      <c r="I224" s="18"/>
      <c r="J224" s="18"/>
      <c r="K224" s="18"/>
    </row>
    <row r="225" spans="2:11" ht="8.25" customHeight="1" x14ac:dyDescent="0.25">
      <c r="B225" s="65"/>
      <c r="C225" s="16"/>
      <c r="D225" s="16"/>
      <c r="E225" s="17"/>
      <c r="F225" s="18"/>
      <c r="G225" s="18"/>
      <c r="H225" s="18"/>
      <c r="I225" s="18"/>
      <c r="J225" s="18"/>
      <c r="K225" s="18"/>
    </row>
    <row r="226" spans="2:11" ht="8.25" customHeight="1" x14ac:dyDescent="0.25">
      <c r="B226" s="65"/>
      <c r="C226" s="16"/>
      <c r="D226" s="16"/>
      <c r="E226" s="17"/>
      <c r="F226" s="18"/>
      <c r="G226" s="18"/>
      <c r="H226" s="18"/>
      <c r="I226" s="18"/>
      <c r="J226" s="18"/>
      <c r="K226" s="18"/>
    </row>
    <row r="227" spans="2:11" ht="8.25" customHeight="1" x14ac:dyDescent="0.25">
      <c r="B227" s="65"/>
      <c r="C227" s="16"/>
      <c r="D227" s="16"/>
      <c r="E227" s="17"/>
      <c r="F227" s="18"/>
      <c r="G227" s="18"/>
      <c r="H227" s="18"/>
      <c r="I227" s="18"/>
      <c r="J227" s="18"/>
      <c r="K227" s="18"/>
    </row>
    <row r="228" spans="2:11" ht="8.25" customHeight="1" x14ac:dyDescent="0.25">
      <c r="B228" s="65"/>
      <c r="C228" s="16"/>
      <c r="D228" s="16"/>
      <c r="E228" s="17"/>
      <c r="F228" s="18"/>
      <c r="G228" s="18"/>
      <c r="H228" s="18"/>
      <c r="I228" s="18"/>
      <c r="J228" s="18"/>
      <c r="K228" s="18"/>
    </row>
    <row r="229" spans="2:11" ht="16.5" customHeight="1" x14ac:dyDescent="0.25">
      <c r="B229" s="67"/>
      <c r="C229" s="19"/>
      <c r="D229" s="19"/>
      <c r="E229" s="20"/>
      <c r="F229" s="21"/>
      <c r="G229" s="21"/>
      <c r="H229" s="21"/>
      <c r="I229" s="21"/>
      <c r="J229" s="21"/>
      <c r="K229" s="21"/>
    </row>
    <row r="230" spans="2:11" ht="16.5" customHeight="1" x14ac:dyDescent="0.25">
      <c r="B230" s="67"/>
      <c r="C230" s="19"/>
      <c r="D230" s="19"/>
      <c r="E230" s="20"/>
      <c r="F230" s="21"/>
      <c r="G230" s="21"/>
      <c r="H230" s="21"/>
      <c r="I230" s="21"/>
      <c r="J230" s="21"/>
      <c r="K230" s="21"/>
    </row>
    <row r="231" spans="2:11" ht="8.25" customHeight="1" x14ac:dyDescent="0.25">
      <c r="B231" s="63"/>
      <c r="C231" s="22"/>
      <c r="D231" s="23"/>
      <c r="E231" s="24"/>
      <c r="F231" s="25"/>
      <c r="G231" s="25"/>
      <c r="H231" s="25"/>
      <c r="I231" s="25"/>
      <c r="J231" s="25"/>
      <c r="K231" s="25"/>
    </row>
    <row r="232" spans="2:11" ht="8.25" customHeight="1" x14ac:dyDescent="0.25">
      <c r="B232" s="63"/>
      <c r="C232" s="26"/>
      <c r="D232" s="16"/>
      <c r="E232" s="17"/>
      <c r="F232" s="18"/>
      <c r="G232" s="18"/>
      <c r="H232" s="18"/>
      <c r="I232" s="18"/>
      <c r="J232" s="18"/>
      <c r="K232" s="18"/>
    </row>
    <row r="233" spans="2:11" ht="8.25" customHeight="1" x14ac:dyDescent="0.25">
      <c r="B233" s="63"/>
      <c r="C233" s="26"/>
      <c r="D233" s="16"/>
      <c r="E233" s="17"/>
      <c r="F233" s="18"/>
      <c r="G233" s="18"/>
      <c r="H233" s="18"/>
      <c r="I233" s="18"/>
      <c r="J233" s="18"/>
      <c r="K233" s="18"/>
    </row>
    <row r="234" spans="2:11" ht="8.25" customHeight="1" x14ac:dyDescent="0.25">
      <c r="B234" s="63"/>
      <c r="C234" s="26"/>
      <c r="D234" s="16"/>
      <c r="E234" s="17"/>
      <c r="F234" s="18"/>
      <c r="G234" s="18"/>
      <c r="H234" s="18"/>
      <c r="I234" s="18"/>
      <c r="J234" s="18"/>
      <c r="K234" s="18"/>
    </row>
    <row r="235" spans="2:11" ht="8.25" customHeight="1" x14ac:dyDescent="0.25">
      <c r="B235" s="63"/>
      <c r="C235" s="26"/>
      <c r="D235" s="16"/>
      <c r="E235" s="17"/>
      <c r="F235" s="18"/>
      <c r="G235" s="18"/>
      <c r="H235" s="18"/>
      <c r="I235" s="18"/>
      <c r="J235" s="18"/>
      <c r="K235" s="18"/>
    </row>
    <row r="236" spans="2:11" ht="8.25" customHeight="1" x14ac:dyDescent="0.25">
      <c r="B236" s="63"/>
      <c r="C236" s="26"/>
      <c r="D236" s="16"/>
      <c r="E236" s="17"/>
      <c r="F236" s="18"/>
      <c r="G236" s="18"/>
      <c r="H236" s="18"/>
      <c r="I236" s="18"/>
      <c r="J236" s="18"/>
      <c r="K236" s="18"/>
    </row>
    <row r="237" spans="2:11" ht="8.25" customHeight="1" x14ac:dyDescent="0.25">
      <c r="B237" s="63"/>
      <c r="C237" s="26"/>
      <c r="D237" s="16"/>
      <c r="E237" s="17"/>
      <c r="F237" s="18"/>
      <c r="G237" s="18"/>
      <c r="H237" s="18"/>
      <c r="I237" s="18"/>
      <c r="J237" s="18"/>
      <c r="K237" s="18"/>
    </row>
    <row r="238" spans="2:11" ht="8.25" customHeight="1" x14ac:dyDescent="0.25">
      <c r="B238" s="63"/>
      <c r="C238" s="26"/>
      <c r="D238" s="16"/>
      <c r="E238" s="17"/>
      <c r="F238" s="18"/>
      <c r="G238" s="18"/>
      <c r="H238" s="18"/>
      <c r="I238" s="18"/>
      <c r="J238" s="18"/>
      <c r="K238" s="18"/>
    </row>
    <row r="239" spans="2:11" ht="8.25" customHeight="1" x14ac:dyDescent="0.25">
      <c r="B239" s="63"/>
      <c r="C239" s="26"/>
      <c r="D239" s="16"/>
      <c r="E239" s="17"/>
      <c r="F239" s="18"/>
      <c r="G239" s="18"/>
      <c r="H239" s="18"/>
      <c r="I239" s="18"/>
      <c r="J239" s="18"/>
      <c r="K239" s="18"/>
    </row>
    <row r="240" spans="2:11" ht="8.25" customHeight="1" x14ac:dyDescent="0.25">
      <c r="B240" s="63"/>
      <c r="C240" s="26"/>
      <c r="D240" s="16"/>
      <c r="E240" s="17"/>
      <c r="F240" s="18"/>
      <c r="G240" s="18"/>
      <c r="H240" s="18"/>
      <c r="I240" s="18"/>
      <c r="J240" s="18"/>
      <c r="K240" s="18"/>
    </row>
    <row r="241" spans="2:11" ht="8.25" customHeight="1" x14ac:dyDescent="0.25">
      <c r="B241" s="63"/>
      <c r="C241" s="26"/>
      <c r="D241" s="16"/>
      <c r="E241" s="17"/>
      <c r="F241" s="18"/>
      <c r="G241" s="18"/>
      <c r="H241" s="18"/>
      <c r="I241" s="18"/>
      <c r="J241" s="18"/>
      <c r="K241" s="18"/>
    </row>
    <row r="242" spans="2:11" ht="16.5" customHeight="1" x14ac:dyDescent="0.25">
      <c r="B242" s="63"/>
      <c r="C242" s="27"/>
      <c r="D242" s="19"/>
      <c r="E242" s="20"/>
      <c r="F242" s="21"/>
      <c r="G242" s="21"/>
      <c r="H242" s="21"/>
      <c r="I242" s="21"/>
      <c r="J242" s="21"/>
      <c r="K242" s="21"/>
    </row>
    <row r="243" spans="2:11" ht="8.25" customHeight="1" x14ac:dyDescent="0.25">
      <c r="B243" s="63"/>
      <c r="C243" s="26"/>
      <c r="D243" s="16"/>
      <c r="E243" s="17"/>
      <c r="F243" s="18"/>
      <c r="G243" s="18"/>
      <c r="H243" s="18"/>
      <c r="I243" s="18"/>
      <c r="J243" s="18"/>
      <c r="K243" s="18"/>
    </row>
    <row r="244" spans="2:11" ht="8.25" customHeight="1" x14ac:dyDescent="0.25">
      <c r="B244" s="63"/>
      <c r="C244" s="26"/>
      <c r="D244" s="16"/>
      <c r="E244" s="17"/>
      <c r="F244" s="18"/>
      <c r="G244" s="18"/>
      <c r="H244" s="18"/>
      <c r="I244" s="18"/>
      <c r="J244" s="18"/>
      <c r="K244" s="18"/>
    </row>
    <row r="245" spans="2:11" ht="8.25" customHeight="1" x14ac:dyDescent="0.25">
      <c r="B245" s="63"/>
      <c r="C245" s="26"/>
      <c r="D245" s="16"/>
      <c r="E245" s="17"/>
      <c r="F245" s="18"/>
      <c r="G245" s="18"/>
      <c r="H245" s="18"/>
      <c r="I245" s="18"/>
      <c r="J245" s="18"/>
      <c r="K245" s="18"/>
    </row>
    <row r="246" spans="2:11" ht="8.25" customHeight="1" x14ac:dyDescent="0.25">
      <c r="B246" s="63"/>
      <c r="C246" s="26"/>
      <c r="D246" s="16"/>
      <c r="E246" s="17"/>
      <c r="F246" s="18"/>
      <c r="G246" s="18"/>
      <c r="H246" s="18"/>
      <c r="I246" s="18"/>
      <c r="J246" s="18"/>
      <c r="K246" s="18"/>
    </row>
    <row r="247" spans="2:11" ht="8.25" customHeight="1" x14ac:dyDescent="0.25">
      <c r="B247" s="63"/>
      <c r="C247" s="26"/>
      <c r="D247" s="16"/>
      <c r="E247" s="17"/>
      <c r="F247" s="18"/>
      <c r="G247" s="18"/>
      <c r="H247" s="18"/>
      <c r="I247" s="18"/>
      <c r="J247" s="18"/>
      <c r="K247" s="18"/>
    </row>
    <row r="248" spans="2:11" ht="8.25" customHeight="1" x14ac:dyDescent="0.25">
      <c r="B248" s="63"/>
      <c r="C248" s="26"/>
      <c r="D248" s="16"/>
      <c r="E248" s="17"/>
      <c r="F248" s="18"/>
      <c r="G248" s="18"/>
      <c r="H248" s="18"/>
      <c r="I248" s="18"/>
      <c r="J248" s="18"/>
      <c r="K248" s="18"/>
    </row>
    <row r="249" spans="2:11" ht="8.25" customHeight="1" x14ac:dyDescent="0.25">
      <c r="B249" s="65"/>
      <c r="C249" s="26"/>
      <c r="D249" s="16"/>
      <c r="E249" s="17"/>
      <c r="F249" s="18"/>
      <c r="G249" s="18"/>
      <c r="H249" s="18"/>
      <c r="I249" s="18"/>
      <c r="J249" s="18"/>
      <c r="K249" s="18"/>
    </row>
    <row r="250" spans="2:11" ht="8.25" customHeight="1" x14ac:dyDescent="0.25">
      <c r="B250" s="65"/>
      <c r="C250" s="26"/>
      <c r="D250" s="16"/>
      <c r="E250" s="17"/>
      <c r="F250" s="18"/>
      <c r="G250" s="18"/>
      <c r="H250" s="18"/>
      <c r="I250" s="18"/>
      <c r="J250" s="18"/>
      <c r="K250" s="18"/>
    </row>
    <row r="251" spans="2:11" ht="8.25" customHeight="1" x14ac:dyDescent="0.25">
      <c r="B251" s="65"/>
      <c r="C251" s="26"/>
      <c r="D251" s="16"/>
      <c r="E251" s="17"/>
      <c r="F251" s="18"/>
      <c r="G251" s="18"/>
      <c r="H251" s="18"/>
      <c r="I251" s="18"/>
      <c r="J251" s="18"/>
      <c r="K251" s="18"/>
    </row>
    <row r="252" spans="2:11" ht="16.5" customHeight="1" x14ac:dyDescent="0.25">
      <c r="B252" s="67"/>
      <c r="C252" s="27"/>
      <c r="D252" s="19"/>
      <c r="E252" s="20"/>
      <c r="F252" s="21"/>
      <c r="G252" s="21"/>
      <c r="H252" s="21"/>
      <c r="I252" s="21"/>
      <c r="J252" s="21"/>
      <c r="K252" s="21"/>
    </row>
    <row r="253" spans="2:11" ht="8.25" customHeight="1" x14ac:dyDescent="0.25">
      <c r="B253" s="65"/>
      <c r="C253" s="26"/>
      <c r="D253" s="16"/>
      <c r="E253" s="17"/>
      <c r="F253" s="18"/>
      <c r="G253" s="18"/>
      <c r="H253" s="18"/>
      <c r="I253" s="18"/>
      <c r="J253" s="18"/>
      <c r="K253" s="18"/>
    </row>
    <row r="254" spans="2:11" ht="8.25" customHeight="1" x14ac:dyDescent="0.25">
      <c r="B254" s="65"/>
      <c r="C254" s="26"/>
      <c r="D254" s="16"/>
      <c r="E254" s="17"/>
      <c r="F254" s="18"/>
      <c r="G254" s="18"/>
      <c r="H254" s="18"/>
      <c r="I254" s="18"/>
      <c r="J254" s="18"/>
      <c r="K254" s="18"/>
    </row>
    <row r="255" spans="2:11" ht="8.25" customHeight="1" x14ac:dyDescent="0.25">
      <c r="B255" s="65"/>
      <c r="C255" s="26"/>
      <c r="D255" s="16"/>
      <c r="E255" s="17"/>
      <c r="F255" s="18"/>
      <c r="G255" s="18"/>
      <c r="H255" s="18"/>
      <c r="I255" s="18"/>
      <c r="J255" s="18"/>
      <c r="K255" s="18"/>
    </row>
    <row r="256" spans="2:11" ht="8.25" customHeight="1" x14ac:dyDescent="0.25">
      <c r="B256" s="65"/>
      <c r="C256" s="26"/>
      <c r="D256" s="16"/>
      <c r="E256" s="17"/>
      <c r="F256" s="18"/>
      <c r="G256" s="18"/>
      <c r="H256" s="18"/>
      <c r="I256" s="18"/>
      <c r="J256" s="18"/>
      <c r="K256" s="18"/>
    </row>
    <row r="257" spans="2:11" ht="8.25" customHeight="1" x14ac:dyDescent="0.25">
      <c r="B257" s="65"/>
      <c r="C257" s="26"/>
      <c r="D257" s="16"/>
      <c r="E257" s="17"/>
      <c r="F257" s="18"/>
      <c r="G257" s="18"/>
      <c r="H257" s="18"/>
      <c r="I257" s="18"/>
      <c r="J257" s="18"/>
      <c r="K257" s="18"/>
    </row>
    <row r="258" spans="2:11" ht="8.25" customHeight="1" x14ac:dyDescent="0.25">
      <c r="B258" s="65"/>
      <c r="C258" s="26"/>
      <c r="D258" s="16"/>
      <c r="E258" s="17"/>
      <c r="F258" s="18"/>
      <c r="G258" s="18"/>
      <c r="H258" s="18"/>
      <c r="I258" s="18"/>
      <c r="J258" s="18"/>
      <c r="K258" s="18"/>
    </row>
    <row r="259" spans="2:11" ht="8.25" customHeight="1" x14ac:dyDescent="0.25">
      <c r="B259" s="65"/>
      <c r="C259" s="26"/>
      <c r="D259" s="16"/>
      <c r="E259" s="17"/>
      <c r="F259" s="18"/>
      <c r="G259" s="18"/>
      <c r="H259" s="18"/>
      <c r="I259" s="18"/>
      <c r="J259" s="18"/>
      <c r="K259" s="18"/>
    </row>
    <row r="260" spans="2:11" ht="8.25" customHeight="1" x14ac:dyDescent="0.25">
      <c r="B260" s="65"/>
      <c r="C260" s="26"/>
      <c r="D260" s="16"/>
      <c r="E260" s="17"/>
      <c r="F260" s="18"/>
      <c r="G260" s="18"/>
      <c r="H260" s="18"/>
      <c r="I260" s="18"/>
      <c r="J260" s="18"/>
      <c r="K260" s="18"/>
    </row>
    <row r="261" spans="2:11" ht="8.25" customHeight="1" x14ac:dyDescent="0.25">
      <c r="B261" s="65"/>
      <c r="C261" s="26"/>
      <c r="D261" s="16"/>
      <c r="E261" s="17"/>
      <c r="F261" s="18"/>
      <c r="G261" s="18"/>
      <c r="H261" s="18"/>
      <c r="I261" s="18"/>
      <c r="J261" s="18"/>
      <c r="K261" s="18"/>
    </row>
    <row r="262" spans="2:11" ht="8.25" customHeight="1" x14ac:dyDescent="0.25">
      <c r="B262" s="65"/>
      <c r="C262" s="26"/>
      <c r="D262" s="16"/>
      <c r="E262" s="17"/>
      <c r="F262" s="18"/>
      <c r="G262" s="18"/>
      <c r="H262" s="18"/>
      <c r="I262" s="18"/>
      <c r="J262" s="18"/>
      <c r="K262" s="18"/>
    </row>
    <row r="263" spans="2:11" ht="8.25" customHeight="1" x14ac:dyDescent="0.25">
      <c r="B263" s="65"/>
      <c r="C263" s="26"/>
      <c r="D263" s="16"/>
      <c r="E263" s="17"/>
      <c r="F263" s="18"/>
      <c r="G263" s="18"/>
      <c r="H263" s="18"/>
      <c r="I263" s="18"/>
      <c r="J263" s="18"/>
      <c r="K263" s="18"/>
    </row>
    <row r="264" spans="2:11" ht="16.5" customHeight="1" x14ac:dyDescent="0.25">
      <c r="B264" s="67"/>
      <c r="C264" s="27"/>
      <c r="D264" s="19"/>
      <c r="E264" s="20"/>
      <c r="F264" s="21"/>
      <c r="G264" s="21"/>
      <c r="H264" s="21"/>
      <c r="I264" s="21"/>
      <c r="J264" s="21"/>
      <c r="K264" s="21"/>
    </row>
    <row r="265" spans="2:11" ht="8.25" customHeight="1" x14ac:dyDescent="0.25">
      <c r="B265" s="65"/>
      <c r="C265" s="26"/>
      <c r="D265" s="16"/>
      <c r="E265" s="17"/>
      <c r="F265" s="18"/>
      <c r="G265" s="18"/>
      <c r="H265" s="18"/>
      <c r="I265" s="18"/>
      <c r="J265" s="18"/>
      <c r="K265" s="18"/>
    </row>
    <row r="266" spans="2:11" ht="8.25" customHeight="1" x14ac:dyDescent="0.25">
      <c r="B266" s="65"/>
      <c r="C266" s="26"/>
      <c r="D266" s="16"/>
      <c r="E266" s="17"/>
      <c r="F266" s="18"/>
      <c r="G266" s="18"/>
      <c r="H266" s="18"/>
      <c r="I266" s="18"/>
      <c r="J266" s="18"/>
      <c r="K266" s="18"/>
    </row>
    <row r="267" spans="2:11" ht="8.25" customHeight="1" x14ac:dyDescent="0.25">
      <c r="B267" s="65"/>
      <c r="C267" s="26"/>
      <c r="D267" s="16"/>
      <c r="E267" s="17"/>
      <c r="F267" s="18"/>
      <c r="G267" s="18"/>
      <c r="H267" s="18"/>
      <c r="I267" s="18"/>
      <c r="J267" s="18"/>
      <c r="K267" s="18"/>
    </row>
    <row r="268" spans="2:11" ht="8.25" customHeight="1" x14ac:dyDescent="0.25">
      <c r="B268" s="65"/>
      <c r="C268" s="26"/>
      <c r="D268" s="16"/>
      <c r="E268" s="17"/>
      <c r="F268" s="18"/>
      <c r="G268" s="18"/>
      <c r="H268" s="18"/>
      <c r="I268" s="18"/>
      <c r="J268" s="18"/>
      <c r="K268" s="18"/>
    </row>
    <row r="269" spans="2:11" ht="8.25" customHeight="1" x14ac:dyDescent="0.25">
      <c r="B269" s="68"/>
      <c r="C269" s="26"/>
      <c r="D269" s="16"/>
      <c r="E269" s="17"/>
      <c r="F269" s="18"/>
      <c r="G269" s="18"/>
      <c r="H269" s="18"/>
      <c r="I269" s="18"/>
      <c r="J269" s="18"/>
      <c r="K269" s="18"/>
    </row>
    <row r="270" spans="2:11" ht="8.25" customHeight="1" x14ac:dyDescent="0.25">
      <c r="B270" s="65"/>
      <c r="C270" s="26"/>
      <c r="D270" s="16"/>
      <c r="E270" s="17"/>
      <c r="F270" s="18"/>
      <c r="G270" s="18"/>
      <c r="H270" s="18"/>
      <c r="I270" s="18"/>
      <c r="J270" s="18"/>
      <c r="K270" s="18"/>
    </row>
    <row r="271" spans="2:11" ht="8.25" customHeight="1" x14ac:dyDescent="0.25">
      <c r="B271" s="65"/>
      <c r="C271" s="26"/>
      <c r="D271" s="16"/>
      <c r="E271" s="17"/>
      <c r="F271" s="18"/>
      <c r="G271" s="18"/>
      <c r="H271" s="18"/>
      <c r="I271" s="18"/>
      <c r="J271" s="18"/>
      <c r="K271" s="18"/>
    </row>
    <row r="272" spans="2:11" ht="8.25" customHeight="1" x14ac:dyDescent="0.25">
      <c r="B272" s="65"/>
      <c r="C272" s="26"/>
      <c r="D272" s="16"/>
      <c r="E272" s="17"/>
      <c r="F272" s="18"/>
      <c r="G272" s="18"/>
      <c r="H272" s="18"/>
      <c r="I272" s="18"/>
      <c r="J272" s="18"/>
      <c r="K272" s="18"/>
    </row>
    <row r="273" spans="2:11" ht="8.25" customHeight="1" x14ac:dyDescent="0.25">
      <c r="B273" s="65"/>
      <c r="C273" s="26"/>
      <c r="D273" s="16"/>
      <c r="E273" s="17"/>
      <c r="F273" s="18"/>
      <c r="G273" s="18"/>
      <c r="H273" s="18"/>
      <c r="I273" s="18"/>
      <c r="J273" s="18"/>
      <c r="K273" s="18"/>
    </row>
    <row r="274" spans="2:11" ht="8.25" customHeight="1" x14ac:dyDescent="0.25">
      <c r="B274" s="65"/>
      <c r="C274" s="26"/>
      <c r="D274" s="16"/>
      <c r="E274" s="17"/>
      <c r="F274" s="18"/>
      <c r="G274" s="18"/>
      <c r="H274" s="18"/>
      <c r="I274" s="18"/>
      <c r="J274" s="18"/>
      <c r="K274" s="18"/>
    </row>
    <row r="275" spans="2:11" ht="8.25" customHeight="1" x14ac:dyDescent="0.25">
      <c r="B275" s="65"/>
      <c r="C275" s="26"/>
      <c r="D275" s="16"/>
      <c r="E275" s="17"/>
      <c r="F275" s="18"/>
      <c r="G275" s="18"/>
      <c r="H275" s="18"/>
      <c r="I275" s="18"/>
      <c r="J275" s="18"/>
      <c r="K275" s="18"/>
    </row>
    <row r="276" spans="2:11" ht="8.25" customHeight="1" x14ac:dyDescent="0.25">
      <c r="B276" s="65"/>
      <c r="C276" s="26"/>
      <c r="D276" s="16"/>
      <c r="E276" s="17"/>
      <c r="F276" s="18"/>
      <c r="G276" s="18"/>
      <c r="H276" s="18"/>
      <c r="I276" s="18"/>
      <c r="J276" s="18"/>
      <c r="K276" s="18"/>
    </row>
    <row r="277" spans="2:11" ht="8.25" customHeight="1" x14ac:dyDescent="0.25">
      <c r="B277" s="65"/>
      <c r="C277" s="26"/>
      <c r="D277" s="16"/>
      <c r="E277" s="17"/>
      <c r="F277" s="18"/>
      <c r="G277" s="18"/>
      <c r="H277" s="18"/>
      <c r="I277" s="18"/>
      <c r="J277" s="18"/>
      <c r="K277" s="18"/>
    </row>
    <row r="278" spans="2:11" ht="8.25" customHeight="1" x14ac:dyDescent="0.25">
      <c r="B278" s="65"/>
      <c r="C278" s="26"/>
      <c r="D278" s="16"/>
      <c r="E278" s="17"/>
      <c r="F278" s="18"/>
      <c r="G278" s="18"/>
      <c r="H278" s="18"/>
      <c r="I278" s="18"/>
      <c r="J278" s="18"/>
      <c r="K278" s="18"/>
    </row>
    <row r="279" spans="2:11" ht="8.25" customHeight="1" x14ac:dyDescent="0.25">
      <c r="B279" s="65"/>
      <c r="C279" s="26"/>
      <c r="D279" s="16"/>
      <c r="E279" s="17"/>
      <c r="F279" s="18"/>
      <c r="G279" s="18"/>
      <c r="H279" s="18"/>
      <c r="I279" s="18"/>
      <c r="J279" s="18"/>
      <c r="K279" s="18"/>
    </row>
    <row r="280" spans="2:11" ht="8.25" customHeight="1" x14ac:dyDescent="0.25">
      <c r="B280" s="65"/>
      <c r="C280" s="26"/>
      <c r="D280" s="16"/>
      <c r="E280" s="17"/>
      <c r="F280" s="18"/>
      <c r="G280" s="18"/>
      <c r="H280" s="18"/>
      <c r="I280" s="18"/>
      <c r="J280" s="18"/>
      <c r="K280" s="18"/>
    </row>
    <row r="281" spans="2:11" ht="8.25" customHeight="1" x14ac:dyDescent="0.25">
      <c r="B281" s="65"/>
      <c r="C281" s="26"/>
      <c r="D281" s="16"/>
      <c r="E281" s="17"/>
      <c r="F281" s="18"/>
      <c r="G281" s="18"/>
      <c r="H281" s="18"/>
      <c r="I281" s="18"/>
      <c r="J281" s="18"/>
      <c r="K281" s="18"/>
    </row>
    <row r="282" spans="2:11" ht="16.5" customHeight="1" x14ac:dyDescent="0.25">
      <c r="B282" s="67"/>
      <c r="C282" s="27"/>
      <c r="D282" s="19"/>
      <c r="E282" s="20"/>
      <c r="F282" s="21"/>
      <c r="G282" s="21"/>
      <c r="H282" s="21"/>
      <c r="I282" s="21"/>
      <c r="J282" s="21"/>
      <c r="K282" s="21"/>
    </row>
    <row r="283" spans="2:11" ht="16.5" customHeight="1" x14ac:dyDescent="0.25">
      <c r="B283" s="67"/>
      <c r="C283" s="27"/>
      <c r="D283" s="19"/>
      <c r="E283" s="20"/>
      <c r="F283" s="21"/>
      <c r="G283" s="21"/>
      <c r="H283" s="21"/>
      <c r="I283" s="21"/>
      <c r="J283" s="21"/>
      <c r="K283" s="21"/>
    </row>
    <row r="284" spans="2:11" ht="8.25" customHeight="1" x14ac:dyDescent="0.25">
      <c r="B284" s="63"/>
      <c r="C284" s="26"/>
      <c r="D284" s="16"/>
      <c r="E284" s="17"/>
      <c r="F284" s="18"/>
      <c r="G284" s="18"/>
      <c r="H284" s="18"/>
      <c r="I284" s="18"/>
      <c r="J284" s="18"/>
      <c r="K284" s="18"/>
    </row>
    <row r="285" spans="2:11" ht="8.25" customHeight="1" x14ac:dyDescent="0.25">
      <c r="B285" s="63"/>
      <c r="C285" s="26"/>
      <c r="D285" s="16"/>
      <c r="E285" s="17"/>
      <c r="F285" s="18"/>
      <c r="G285" s="18"/>
      <c r="H285" s="18"/>
      <c r="I285" s="18"/>
      <c r="J285" s="18"/>
      <c r="K285" s="18"/>
    </row>
    <row r="286" spans="2:11" ht="8.25" customHeight="1" x14ac:dyDescent="0.25">
      <c r="B286" s="63"/>
      <c r="C286" s="26"/>
      <c r="D286" s="16"/>
      <c r="E286" s="17"/>
      <c r="F286" s="18"/>
      <c r="G286" s="18"/>
      <c r="H286" s="18"/>
      <c r="I286" s="18"/>
      <c r="J286" s="18"/>
      <c r="K286" s="18"/>
    </row>
    <row r="287" spans="2:11" ht="8.25" customHeight="1" x14ac:dyDescent="0.25">
      <c r="B287" s="63"/>
      <c r="C287" s="26"/>
      <c r="D287" s="16"/>
      <c r="E287" s="17"/>
      <c r="F287" s="18"/>
      <c r="G287" s="18"/>
      <c r="H287" s="18"/>
      <c r="I287" s="18"/>
      <c r="J287" s="18"/>
      <c r="K287" s="18"/>
    </row>
    <row r="288" spans="2:11" ht="8.25" customHeight="1" x14ac:dyDescent="0.25">
      <c r="B288" s="63"/>
      <c r="C288" s="26"/>
      <c r="D288" s="16"/>
      <c r="E288" s="17"/>
      <c r="F288" s="18"/>
      <c r="G288" s="18"/>
      <c r="H288" s="18"/>
      <c r="I288" s="18"/>
      <c r="J288" s="18"/>
      <c r="K288" s="18"/>
    </row>
    <row r="289" spans="2:11" ht="8.25" customHeight="1" x14ac:dyDescent="0.25">
      <c r="B289" s="63"/>
      <c r="C289" s="26"/>
      <c r="D289" s="16"/>
      <c r="E289" s="17"/>
      <c r="F289" s="18"/>
      <c r="G289" s="18"/>
      <c r="H289" s="18"/>
      <c r="I289" s="18"/>
      <c r="J289" s="18"/>
      <c r="K289" s="18"/>
    </row>
    <row r="290" spans="2:11" ht="8.25" customHeight="1" x14ac:dyDescent="0.25">
      <c r="B290" s="63"/>
      <c r="C290" s="26"/>
      <c r="D290" s="16"/>
      <c r="E290" s="17"/>
      <c r="F290" s="18"/>
      <c r="G290" s="18"/>
      <c r="H290" s="18"/>
      <c r="I290" s="18"/>
      <c r="J290" s="18"/>
      <c r="K290" s="18"/>
    </row>
    <row r="291" spans="2:11" ht="8.25" customHeight="1" x14ac:dyDescent="0.25">
      <c r="B291" s="63"/>
      <c r="C291" s="26"/>
      <c r="D291" s="16"/>
      <c r="E291" s="17"/>
      <c r="F291" s="18"/>
      <c r="G291" s="18"/>
      <c r="H291" s="18"/>
      <c r="I291" s="18"/>
      <c r="J291" s="18"/>
      <c r="K291" s="18"/>
    </row>
    <row r="292" spans="2:11" ht="8.25" customHeight="1" x14ac:dyDescent="0.25">
      <c r="B292" s="63"/>
      <c r="C292" s="26"/>
      <c r="D292" s="16"/>
      <c r="E292" s="17"/>
      <c r="F292" s="18"/>
      <c r="G292" s="18"/>
      <c r="H292" s="18"/>
      <c r="I292" s="18"/>
      <c r="J292" s="18"/>
      <c r="K292" s="18"/>
    </row>
    <row r="293" spans="2:11" ht="8.25" customHeight="1" x14ac:dyDescent="0.25">
      <c r="B293" s="63"/>
      <c r="C293" s="26"/>
      <c r="D293" s="16"/>
      <c r="E293" s="17"/>
      <c r="F293" s="18"/>
      <c r="G293" s="18"/>
      <c r="H293" s="18"/>
      <c r="I293" s="18"/>
      <c r="J293" s="18"/>
      <c r="K293" s="18"/>
    </row>
    <row r="294" spans="2:11" ht="8.25" customHeight="1" x14ac:dyDescent="0.25">
      <c r="B294" s="63"/>
      <c r="C294" s="26"/>
      <c r="D294" s="16"/>
      <c r="E294" s="17"/>
      <c r="F294" s="18"/>
      <c r="G294" s="18"/>
      <c r="H294" s="18"/>
      <c r="I294" s="18"/>
      <c r="J294" s="18"/>
      <c r="K294" s="18"/>
    </row>
    <row r="295" spans="2:11" ht="16.5" customHeight="1" x14ac:dyDescent="0.25">
      <c r="B295" s="63"/>
      <c r="C295" s="27"/>
      <c r="D295" s="19"/>
      <c r="E295" s="20"/>
      <c r="F295" s="21"/>
      <c r="G295" s="21"/>
      <c r="H295" s="21"/>
      <c r="I295" s="21"/>
      <c r="J295" s="21"/>
      <c r="K295" s="21"/>
    </row>
    <row r="296" spans="2:11" ht="8.25" customHeight="1" x14ac:dyDescent="0.25">
      <c r="B296" s="63"/>
      <c r="C296" s="26"/>
      <c r="D296" s="16"/>
      <c r="E296" s="17"/>
      <c r="F296" s="18"/>
      <c r="G296" s="18"/>
      <c r="H296" s="18"/>
      <c r="I296" s="18"/>
      <c r="J296" s="18"/>
      <c r="K296" s="18"/>
    </row>
    <row r="297" spans="2:11" ht="8.25" customHeight="1" x14ac:dyDescent="0.25">
      <c r="B297" s="63"/>
      <c r="C297" s="26"/>
      <c r="D297" s="16"/>
      <c r="E297" s="17"/>
      <c r="F297" s="18"/>
      <c r="G297" s="18"/>
      <c r="H297" s="18"/>
      <c r="I297" s="18"/>
      <c r="J297" s="18"/>
      <c r="K297" s="18"/>
    </row>
    <row r="298" spans="2:11" ht="8.25" customHeight="1" x14ac:dyDescent="0.25">
      <c r="B298" s="63"/>
      <c r="C298" s="26"/>
      <c r="D298" s="16"/>
      <c r="E298" s="17"/>
      <c r="F298" s="18"/>
      <c r="G298" s="18"/>
      <c r="H298" s="18"/>
      <c r="I298" s="18"/>
      <c r="J298" s="18"/>
      <c r="K298" s="18"/>
    </row>
    <row r="299" spans="2:11" ht="8.25" customHeight="1" x14ac:dyDescent="0.25">
      <c r="B299" s="63"/>
      <c r="C299" s="26"/>
      <c r="D299" s="16"/>
      <c r="E299" s="17"/>
      <c r="F299" s="18"/>
      <c r="G299" s="18"/>
      <c r="H299" s="18"/>
      <c r="I299" s="18"/>
      <c r="J299" s="18"/>
      <c r="K299" s="18"/>
    </row>
    <row r="300" spans="2:11" ht="8.25" customHeight="1" x14ac:dyDescent="0.25">
      <c r="B300" s="63"/>
      <c r="C300" s="26"/>
      <c r="D300" s="16"/>
      <c r="E300" s="17"/>
      <c r="F300" s="18"/>
      <c r="G300" s="18"/>
      <c r="H300" s="18"/>
      <c r="I300" s="18"/>
      <c r="J300" s="18"/>
      <c r="K300" s="18"/>
    </row>
    <row r="301" spans="2:11" ht="8.25" customHeight="1" x14ac:dyDescent="0.25">
      <c r="B301" s="63"/>
      <c r="C301" s="26"/>
      <c r="D301" s="16"/>
      <c r="E301" s="17"/>
      <c r="F301" s="18"/>
      <c r="G301" s="18"/>
      <c r="H301" s="18"/>
      <c r="I301" s="18"/>
      <c r="J301" s="18"/>
      <c r="K301" s="18"/>
    </row>
    <row r="302" spans="2:11" ht="8.25" customHeight="1" x14ac:dyDescent="0.25">
      <c r="B302" s="65"/>
      <c r="C302" s="26"/>
      <c r="D302" s="16"/>
      <c r="E302" s="17"/>
      <c r="F302" s="18"/>
      <c r="G302" s="18"/>
      <c r="H302" s="18"/>
      <c r="I302" s="18"/>
      <c r="J302" s="18"/>
      <c r="K302" s="18"/>
    </row>
    <row r="303" spans="2:11" ht="8.25" customHeight="1" x14ac:dyDescent="0.25">
      <c r="B303" s="65"/>
      <c r="C303" s="26"/>
      <c r="D303" s="16"/>
      <c r="E303" s="17"/>
      <c r="F303" s="18"/>
      <c r="G303" s="18"/>
      <c r="H303" s="18"/>
      <c r="I303" s="18"/>
      <c r="J303" s="18"/>
      <c r="K303" s="18"/>
    </row>
    <row r="304" spans="2:11" ht="8.25" customHeight="1" x14ac:dyDescent="0.25">
      <c r="B304" s="65"/>
      <c r="C304" s="26"/>
      <c r="D304" s="16"/>
      <c r="E304" s="17"/>
      <c r="F304" s="18"/>
      <c r="G304" s="18"/>
      <c r="H304" s="18"/>
      <c r="I304" s="18"/>
      <c r="J304" s="18"/>
      <c r="K304" s="18"/>
    </row>
    <row r="305" spans="2:11" ht="16.5" customHeight="1" x14ac:dyDescent="0.25">
      <c r="B305" s="67"/>
      <c r="C305" s="27"/>
      <c r="D305" s="19"/>
      <c r="E305" s="20"/>
      <c r="F305" s="21"/>
      <c r="G305" s="21"/>
      <c r="H305" s="21"/>
      <c r="I305" s="21"/>
      <c r="J305" s="21"/>
      <c r="K305" s="21"/>
    </row>
    <row r="306" spans="2:11" ht="8.25" customHeight="1" x14ac:dyDescent="0.25">
      <c r="B306" s="65"/>
      <c r="C306" s="26"/>
      <c r="D306" s="16"/>
      <c r="E306" s="17"/>
      <c r="F306" s="18"/>
      <c r="G306" s="18"/>
      <c r="H306" s="18"/>
      <c r="I306" s="18"/>
      <c r="J306" s="18"/>
      <c r="K306" s="18"/>
    </row>
    <row r="307" spans="2:11" ht="8.25" customHeight="1" x14ac:dyDescent="0.25">
      <c r="B307" s="65"/>
      <c r="C307" s="26"/>
      <c r="D307" s="16"/>
      <c r="E307" s="17"/>
      <c r="F307" s="18"/>
      <c r="G307" s="18"/>
      <c r="H307" s="18"/>
      <c r="I307" s="18"/>
      <c r="J307" s="18"/>
      <c r="K307" s="18"/>
    </row>
    <row r="308" spans="2:11" ht="8.25" customHeight="1" x14ac:dyDescent="0.25">
      <c r="B308" s="65"/>
      <c r="C308" s="26"/>
      <c r="D308" s="16"/>
      <c r="E308" s="17"/>
      <c r="F308" s="18"/>
      <c r="G308" s="18"/>
      <c r="H308" s="18"/>
      <c r="I308" s="18"/>
      <c r="J308" s="18"/>
      <c r="K308" s="18"/>
    </row>
    <row r="309" spans="2:11" ht="8.25" customHeight="1" x14ac:dyDescent="0.25">
      <c r="B309" s="65"/>
      <c r="C309" s="26"/>
      <c r="D309" s="16"/>
      <c r="E309" s="17"/>
      <c r="F309" s="18"/>
      <c r="G309" s="18"/>
      <c r="H309" s="18"/>
      <c r="I309" s="18"/>
      <c r="J309" s="18"/>
      <c r="K309" s="18"/>
    </row>
    <row r="310" spans="2:11" ht="8.25" customHeight="1" x14ac:dyDescent="0.25">
      <c r="B310" s="65"/>
      <c r="C310" s="26"/>
      <c r="D310" s="16"/>
      <c r="E310" s="17"/>
      <c r="F310" s="18"/>
      <c r="G310" s="18"/>
      <c r="H310" s="18"/>
      <c r="I310" s="18"/>
      <c r="J310" s="18"/>
      <c r="K310" s="18"/>
    </row>
    <row r="311" spans="2:11" ht="8.25" customHeight="1" x14ac:dyDescent="0.25">
      <c r="B311" s="65"/>
      <c r="C311" s="26"/>
      <c r="D311" s="16"/>
      <c r="E311" s="17"/>
      <c r="F311" s="18"/>
      <c r="G311" s="18"/>
      <c r="H311" s="18"/>
      <c r="I311" s="18"/>
      <c r="J311" s="18"/>
      <c r="K311" s="18"/>
    </row>
    <row r="312" spans="2:11" ht="8.25" customHeight="1" x14ac:dyDescent="0.25">
      <c r="B312" s="65"/>
      <c r="C312" s="26"/>
      <c r="D312" s="16"/>
      <c r="E312" s="17"/>
      <c r="F312" s="18"/>
      <c r="G312" s="18"/>
      <c r="H312" s="18"/>
      <c r="I312" s="18"/>
      <c r="J312" s="18"/>
      <c r="K312" s="18"/>
    </row>
    <row r="313" spans="2:11" ht="8.25" customHeight="1" x14ac:dyDescent="0.25">
      <c r="B313" s="65"/>
      <c r="C313" s="26"/>
      <c r="D313" s="16"/>
      <c r="E313" s="17"/>
      <c r="F313" s="18"/>
      <c r="G313" s="18"/>
      <c r="H313" s="18"/>
      <c r="I313" s="18"/>
      <c r="J313" s="18"/>
      <c r="K313" s="18"/>
    </row>
    <row r="314" spans="2:11" ht="8.25" customHeight="1" x14ac:dyDescent="0.25">
      <c r="B314" s="65"/>
      <c r="C314" s="26"/>
      <c r="D314" s="16"/>
      <c r="E314" s="17"/>
      <c r="F314" s="18"/>
      <c r="G314" s="18"/>
      <c r="H314" s="18"/>
      <c r="I314" s="18"/>
      <c r="J314" s="18"/>
      <c r="K314" s="18"/>
    </row>
    <row r="315" spans="2:11" ht="8.25" customHeight="1" x14ac:dyDescent="0.25">
      <c r="B315" s="65"/>
      <c r="C315" s="26"/>
      <c r="D315" s="16"/>
      <c r="E315" s="17"/>
      <c r="F315" s="18"/>
      <c r="G315" s="18"/>
      <c r="H315" s="18"/>
      <c r="I315" s="18"/>
      <c r="J315" s="18"/>
      <c r="K315" s="18"/>
    </row>
    <row r="316" spans="2:11" ht="8.25" customHeight="1" x14ac:dyDescent="0.25">
      <c r="B316" s="65"/>
      <c r="C316" s="26"/>
      <c r="D316" s="16"/>
      <c r="E316" s="17"/>
      <c r="F316" s="18"/>
      <c r="G316" s="18"/>
      <c r="H316" s="18"/>
      <c r="I316" s="18"/>
      <c r="J316" s="18"/>
      <c r="K316" s="18"/>
    </row>
    <row r="317" spans="2:11" ht="16.5" customHeight="1" x14ac:dyDescent="0.25">
      <c r="B317" s="67"/>
      <c r="C317" s="27"/>
      <c r="D317" s="19"/>
      <c r="E317" s="20"/>
      <c r="F317" s="21"/>
      <c r="G317" s="21"/>
      <c r="H317" s="21"/>
      <c r="I317" s="21"/>
      <c r="J317" s="21"/>
      <c r="K317" s="21"/>
    </row>
    <row r="318" spans="2:11" ht="8.25" customHeight="1" x14ac:dyDescent="0.25">
      <c r="B318" s="65"/>
      <c r="C318" s="26"/>
      <c r="D318" s="16"/>
      <c r="E318" s="17"/>
      <c r="F318" s="18"/>
      <c r="G318" s="18"/>
      <c r="H318" s="18"/>
      <c r="I318" s="18"/>
      <c r="J318" s="18"/>
      <c r="K318" s="18"/>
    </row>
    <row r="319" spans="2:11" ht="8.25" customHeight="1" x14ac:dyDescent="0.25">
      <c r="B319" s="65"/>
      <c r="C319" s="26"/>
      <c r="D319" s="16"/>
      <c r="E319" s="17"/>
      <c r="F319" s="18"/>
      <c r="G319" s="18"/>
      <c r="H319" s="18"/>
      <c r="I319" s="18"/>
      <c r="J319" s="18"/>
      <c r="K319" s="18"/>
    </row>
    <row r="320" spans="2:11" ht="8.25" customHeight="1" x14ac:dyDescent="0.25">
      <c r="B320" s="65"/>
      <c r="C320" s="26"/>
      <c r="D320" s="16"/>
      <c r="E320" s="17"/>
      <c r="F320" s="18"/>
      <c r="G320" s="18"/>
      <c r="H320" s="18"/>
      <c r="I320" s="18"/>
      <c r="J320" s="18"/>
      <c r="K320" s="18"/>
    </row>
    <row r="321" spans="2:11" ht="8.25" customHeight="1" x14ac:dyDescent="0.25">
      <c r="B321" s="65"/>
      <c r="C321" s="26"/>
      <c r="D321" s="16"/>
      <c r="E321" s="17"/>
      <c r="F321" s="18"/>
      <c r="G321" s="18"/>
      <c r="H321" s="18"/>
      <c r="I321" s="18"/>
      <c r="J321" s="18"/>
      <c r="K321" s="18"/>
    </row>
    <row r="322" spans="2:11" ht="8.25" customHeight="1" x14ac:dyDescent="0.25">
      <c r="B322" s="68"/>
      <c r="C322" s="26"/>
      <c r="D322" s="16"/>
      <c r="E322" s="17"/>
      <c r="F322" s="18"/>
      <c r="G322" s="18"/>
      <c r="H322" s="18"/>
      <c r="I322" s="18"/>
      <c r="J322" s="18"/>
      <c r="K322" s="18"/>
    </row>
    <row r="323" spans="2:11" ht="8.25" customHeight="1" x14ac:dyDescent="0.25">
      <c r="B323" s="65"/>
      <c r="C323" s="26"/>
      <c r="D323" s="16"/>
      <c r="E323" s="17"/>
      <c r="F323" s="18"/>
      <c r="G323" s="18"/>
      <c r="H323" s="18"/>
      <c r="I323" s="18"/>
      <c r="J323" s="18"/>
      <c r="K323" s="18"/>
    </row>
    <row r="324" spans="2:11" ht="8.25" customHeight="1" x14ac:dyDescent="0.25">
      <c r="B324" s="65"/>
      <c r="C324" s="26"/>
      <c r="D324" s="16"/>
      <c r="E324" s="17"/>
      <c r="F324" s="18"/>
      <c r="G324" s="18"/>
      <c r="H324" s="18"/>
      <c r="I324" s="18"/>
      <c r="J324" s="18"/>
      <c r="K324" s="18"/>
    </row>
    <row r="325" spans="2:11" ht="8.25" customHeight="1" x14ac:dyDescent="0.25">
      <c r="B325" s="65"/>
      <c r="C325" s="26"/>
      <c r="D325" s="16"/>
      <c r="E325" s="17"/>
      <c r="F325" s="18"/>
      <c r="G325" s="18"/>
      <c r="H325" s="18"/>
      <c r="I325" s="18"/>
      <c r="J325" s="18"/>
      <c r="K325" s="18"/>
    </row>
    <row r="326" spans="2:11" ht="8.25" customHeight="1" x14ac:dyDescent="0.25">
      <c r="B326" s="65"/>
      <c r="C326" s="26"/>
      <c r="D326" s="16"/>
      <c r="E326" s="17"/>
      <c r="F326" s="18"/>
      <c r="G326" s="18"/>
      <c r="H326" s="18"/>
      <c r="I326" s="18"/>
      <c r="J326" s="18"/>
      <c r="K326" s="18"/>
    </row>
    <row r="327" spans="2:11" ht="8.25" customHeight="1" x14ac:dyDescent="0.25">
      <c r="B327" s="65"/>
      <c r="C327" s="26"/>
      <c r="D327" s="16"/>
      <c r="E327" s="17"/>
      <c r="F327" s="18"/>
      <c r="G327" s="18"/>
      <c r="H327" s="18"/>
      <c r="I327" s="18"/>
      <c r="J327" s="18"/>
      <c r="K327" s="18"/>
    </row>
    <row r="328" spans="2:11" ht="8.25" customHeight="1" x14ac:dyDescent="0.25">
      <c r="B328" s="65"/>
      <c r="C328" s="26"/>
      <c r="D328" s="16"/>
      <c r="E328" s="17"/>
      <c r="F328" s="18"/>
      <c r="G328" s="18"/>
      <c r="H328" s="18"/>
      <c r="I328" s="18"/>
      <c r="J328" s="18"/>
      <c r="K328" s="18"/>
    </row>
    <row r="329" spans="2:11" ht="8.25" customHeight="1" x14ac:dyDescent="0.25">
      <c r="B329" s="65"/>
      <c r="C329" s="26"/>
      <c r="D329" s="16"/>
      <c r="E329" s="17"/>
      <c r="F329" s="18"/>
      <c r="G329" s="18"/>
      <c r="H329" s="18"/>
      <c r="I329" s="18"/>
      <c r="J329" s="18"/>
      <c r="K329" s="18"/>
    </row>
    <row r="330" spans="2:11" ht="8.25" customHeight="1" x14ac:dyDescent="0.25">
      <c r="B330" s="65"/>
      <c r="C330" s="26"/>
      <c r="D330" s="16"/>
      <c r="E330" s="17"/>
      <c r="F330" s="18"/>
      <c r="G330" s="18"/>
      <c r="H330" s="18"/>
      <c r="I330" s="18"/>
      <c r="J330" s="18"/>
      <c r="K330" s="18"/>
    </row>
    <row r="331" spans="2:11" ht="8.25" customHeight="1" x14ac:dyDescent="0.25">
      <c r="B331" s="65"/>
      <c r="C331" s="26"/>
      <c r="D331" s="16"/>
      <c r="E331" s="17"/>
      <c r="F331" s="18"/>
      <c r="G331" s="18"/>
      <c r="H331" s="18"/>
      <c r="I331" s="18"/>
      <c r="J331" s="18"/>
      <c r="K331" s="18"/>
    </row>
    <row r="332" spans="2:11" ht="8.25" customHeight="1" x14ac:dyDescent="0.25">
      <c r="B332" s="65"/>
      <c r="C332" s="26"/>
      <c r="D332" s="16"/>
      <c r="E332" s="17"/>
      <c r="F332" s="18"/>
      <c r="G332" s="18"/>
      <c r="H332" s="18"/>
      <c r="I332" s="18"/>
      <c r="J332" s="18"/>
      <c r="K332" s="18"/>
    </row>
    <row r="333" spans="2:11" ht="8.25" customHeight="1" x14ac:dyDescent="0.25">
      <c r="B333" s="65"/>
      <c r="C333" s="26"/>
      <c r="D333" s="16"/>
      <c r="E333" s="17"/>
      <c r="F333" s="18"/>
      <c r="G333" s="18"/>
      <c r="H333" s="18"/>
      <c r="I333" s="18"/>
      <c r="J333" s="18"/>
      <c r="K333" s="18"/>
    </row>
    <row r="334" spans="2:11" ht="8.25" customHeight="1" x14ac:dyDescent="0.25">
      <c r="B334" s="65"/>
      <c r="C334" s="26"/>
      <c r="D334" s="16"/>
      <c r="E334" s="17"/>
      <c r="F334" s="18"/>
      <c r="G334" s="18"/>
      <c r="H334" s="18"/>
      <c r="I334" s="18"/>
      <c r="J334" s="18"/>
      <c r="K334" s="18"/>
    </row>
    <row r="335" spans="2:11" ht="16.5" customHeight="1" x14ac:dyDescent="0.25">
      <c r="B335" s="67"/>
      <c r="C335" s="27"/>
      <c r="D335" s="19"/>
      <c r="E335" s="20"/>
      <c r="F335" s="21"/>
      <c r="G335" s="21"/>
      <c r="H335" s="21"/>
      <c r="I335" s="21"/>
      <c r="J335" s="21"/>
      <c r="K335" s="21"/>
    </row>
    <row r="336" spans="2:11" ht="16.5" customHeight="1" x14ac:dyDescent="0.25">
      <c r="B336" s="67"/>
      <c r="C336" s="27"/>
      <c r="D336" s="19"/>
      <c r="E336" s="20"/>
      <c r="F336" s="21"/>
      <c r="G336" s="21"/>
      <c r="H336" s="21"/>
      <c r="I336" s="21"/>
      <c r="J336" s="21"/>
      <c r="K336" s="21"/>
    </row>
    <row r="337" spans="2:11" ht="8.25" customHeight="1" x14ac:dyDescent="0.25">
      <c r="B337" s="63"/>
      <c r="C337" s="28"/>
      <c r="D337" s="29"/>
      <c r="E337" s="30"/>
      <c r="F337" s="31"/>
      <c r="G337" s="31"/>
      <c r="H337" s="31"/>
      <c r="I337" s="31"/>
      <c r="J337" s="31"/>
      <c r="K337" s="31"/>
    </row>
    <row r="338" spans="2:11" ht="8.25" customHeight="1" x14ac:dyDescent="0.25">
      <c r="B338" s="63"/>
      <c r="C338" s="26"/>
      <c r="D338" s="16"/>
      <c r="E338" s="17"/>
      <c r="F338" s="18"/>
      <c r="G338" s="18"/>
      <c r="H338" s="18"/>
      <c r="I338" s="18"/>
      <c r="J338" s="18"/>
      <c r="K338" s="18"/>
    </row>
    <row r="339" spans="2:11" ht="8.25" customHeight="1" x14ac:dyDescent="0.25">
      <c r="B339" s="63"/>
      <c r="C339" s="26"/>
      <c r="D339" s="16"/>
      <c r="E339" s="17"/>
      <c r="F339" s="18"/>
      <c r="G339" s="18"/>
      <c r="H339" s="18"/>
      <c r="I339" s="18"/>
      <c r="J339" s="18"/>
      <c r="K339" s="18"/>
    </row>
    <row r="340" spans="2:11" ht="8.25" customHeight="1" x14ac:dyDescent="0.25">
      <c r="B340" s="63"/>
      <c r="C340" s="26"/>
      <c r="D340" s="16"/>
      <c r="E340" s="17"/>
      <c r="F340" s="18"/>
      <c r="G340" s="18"/>
      <c r="H340" s="18"/>
      <c r="I340" s="18"/>
      <c r="J340" s="18"/>
      <c r="K340" s="18"/>
    </row>
    <row r="341" spans="2:11" ht="8.25" customHeight="1" x14ac:dyDescent="0.25">
      <c r="B341" s="63"/>
      <c r="C341" s="26"/>
      <c r="D341" s="16"/>
      <c r="E341" s="17"/>
      <c r="F341" s="18"/>
      <c r="G341" s="18"/>
      <c r="H341" s="18"/>
      <c r="I341" s="18"/>
      <c r="J341" s="18"/>
      <c r="K341" s="18"/>
    </row>
    <row r="342" spans="2:11" ht="8.25" customHeight="1" x14ac:dyDescent="0.25">
      <c r="B342" s="63"/>
      <c r="C342" s="26"/>
      <c r="D342" s="16"/>
      <c r="E342" s="17"/>
      <c r="F342" s="18"/>
      <c r="G342" s="18"/>
      <c r="H342" s="18"/>
      <c r="I342" s="18"/>
      <c r="J342" s="18"/>
      <c r="K342" s="18"/>
    </row>
    <row r="343" spans="2:11" ht="8.25" customHeight="1" x14ac:dyDescent="0.25">
      <c r="B343" s="63"/>
      <c r="C343" s="26"/>
      <c r="D343" s="16"/>
      <c r="E343" s="17"/>
      <c r="F343" s="18"/>
      <c r="G343" s="18"/>
      <c r="H343" s="18"/>
      <c r="I343" s="18"/>
      <c r="J343" s="18"/>
      <c r="K343" s="18"/>
    </row>
    <row r="344" spans="2:11" ht="8.25" customHeight="1" x14ac:dyDescent="0.25">
      <c r="B344" s="63"/>
      <c r="C344" s="26"/>
      <c r="D344" s="16"/>
      <c r="E344" s="17"/>
      <c r="F344" s="18"/>
      <c r="G344" s="18"/>
      <c r="H344" s="18"/>
      <c r="I344" s="18"/>
      <c r="J344" s="18"/>
      <c r="K344" s="18"/>
    </row>
    <row r="345" spans="2:11" ht="8.25" customHeight="1" x14ac:dyDescent="0.25">
      <c r="B345" s="63"/>
      <c r="C345" s="26"/>
      <c r="D345" s="16"/>
      <c r="E345" s="17"/>
      <c r="F345" s="18"/>
      <c r="G345" s="18"/>
      <c r="H345" s="18"/>
      <c r="I345" s="18"/>
      <c r="J345" s="18"/>
      <c r="K345" s="18"/>
    </row>
    <row r="346" spans="2:11" ht="8.25" customHeight="1" x14ac:dyDescent="0.25">
      <c r="B346" s="63"/>
      <c r="C346" s="26"/>
      <c r="D346" s="16"/>
      <c r="E346" s="17"/>
      <c r="F346" s="18"/>
      <c r="G346" s="18"/>
      <c r="H346" s="18"/>
      <c r="I346" s="18"/>
      <c r="J346" s="18"/>
      <c r="K346" s="18"/>
    </row>
    <row r="347" spans="2:11" ht="8.25" customHeight="1" x14ac:dyDescent="0.25">
      <c r="B347" s="63"/>
      <c r="C347" s="26"/>
      <c r="D347" s="16"/>
      <c r="E347" s="17"/>
      <c r="F347" s="18"/>
      <c r="G347" s="18"/>
      <c r="H347" s="18"/>
      <c r="I347" s="18"/>
      <c r="J347" s="18"/>
      <c r="K347" s="18"/>
    </row>
    <row r="348" spans="2:11" ht="16.5" customHeight="1" x14ac:dyDescent="0.25">
      <c r="B348" s="63"/>
      <c r="C348" s="27"/>
      <c r="D348" s="19"/>
      <c r="E348" s="20"/>
      <c r="F348" s="21"/>
      <c r="G348" s="21"/>
      <c r="H348" s="21"/>
      <c r="I348" s="21"/>
      <c r="J348" s="21"/>
      <c r="K348" s="21"/>
    </row>
    <row r="349" spans="2:11" ht="8.25" customHeight="1" x14ac:dyDescent="0.25">
      <c r="B349" s="63"/>
      <c r="C349" s="26"/>
      <c r="D349" s="16"/>
      <c r="E349" s="17"/>
      <c r="F349" s="18"/>
      <c r="G349" s="18"/>
      <c r="H349" s="18"/>
      <c r="I349" s="18"/>
      <c r="J349" s="18"/>
      <c r="K349" s="18"/>
    </row>
    <row r="350" spans="2:11" ht="8.25" customHeight="1" x14ac:dyDescent="0.25">
      <c r="B350" s="63"/>
      <c r="C350" s="26"/>
      <c r="D350" s="16"/>
      <c r="E350" s="17"/>
      <c r="F350" s="18"/>
      <c r="G350" s="18"/>
      <c r="H350" s="18"/>
      <c r="I350" s="18"/>
      <c r="J350" s="18"/>
      <c r="K350" s="18"/>
    </row>
    <row r="351" spans="2:11" ht="8.25" customHeight="1" x14ac:dyDescent="0.25">
      <c r="B351" s="63"/>
      <c r="C351" s="26"/>
      <c r="D351" s="16"/>
      <c r="E351" s="17"/>
      <c r="F351" s="18"/>
      <c r="G351" s="18"/>
      <c r="H351" s="18"/>
      <c r="I351" s="18"/>
      <c r="J351" s="18"/>
      <c r="K351" s="18"/>
    </row>
    <row r="352" spans="2:11" ht="8.25" customHeight="1" x14ac:dyDescent="0.25">
      <c r="B352" s="63"/>
      <c r="C352" s="26"/>
      <c r="D352" s="16"/>
      <c r="E352" s="17"/>
      <c r="F352" s="18"/>
      <c r="G352" s="18"/>
      <c r="H352" s="18"/>
      <c r="I352" s="18"/>
      <c r="J352" s="18"/>
      <c r="K352" s="18"/>
    </row>
    <row r="353" spans="2:11" ht="8.25" customHeight="1" x14ac:dyDescent="0.25">
      <c r="B353" s="63"/>
      <c r="C353" s="26"/>
      <c r="D353" s="16"/>
      <c r="E353" s="17"/>
      <c r="F353" s="18"/>
      <c r="G353" s="18"/>
      <c r="H353" s="18"/>
      <c r="I353" s="18"/>
      <c r="J353" s="18"/>
      <c r="K353" s="18"/>
    </row>
    <row r="354" spans="2:11" ht="8.25" customHeight="1" x14ac:dyDescent="0.25">
      <c r="B354" s="63"/>
      <c r="C354" s="26"/>
      <c r="D354" s="16"/>
      <c r="E354" s="17"/>
      <c r="F354" s="18"/>
      <c r="G354" s="18"/>
      <c r="H354" s="18"/>
      <c r="I354" s="18"/>
      <c r="J354" s="18"/>
      <c r="K354" s="18"/>
    </row>
    <row r="355" spans="2:11" ht="8.25" customHeight="1" x14ac:dyDescent="0.25">
      <c r="B355" s="65"/>
      <c r="C355" s="26"/>
      <c r="D355" s="16"/>
      <c r="E355" s="17"/>
      <c r="F355" s="18"/>
      <c r="G355" s="18"/>
      <c r="H355" s="18"/>
      <c r="I355" s="18"/>
      <c r="J355" s="18"/>
      <c r="K355" s="18"/>
    </row>
    <row r="356" spans="2:11" ht="8.25" customHeight="1" x14ac:dyDescent="0.25">
      <c r="B356" s="65"/>
      <c r="C356" s="26"/>
      <c r="D356" s="16"/>
      <c r="E356" s="17"/>
      <c r="F356" s="18"/>
      <c r="G356" s="18"/>
      <c r="H356" s="18"/>
      <c r="I356" s="18"/>
      <c r="J356" s="18"/>
      <c r="K356" s="18"/>
    </row>
    <row r="357" spans="2:11" ht="8.25" customHeight="1" x14ac:dyDescent="0.25">
      <c r="B357" s="65"/>
      <c r="C357" s="26"/>
      <c r="D357" s="16"/>
      <c r="E357" s="17"/>
      <c r="F357" s="18"/>
      <c r="G357" s="18"/>
      <c r="H357" s="18"/>
      <c r="I357" s="18"/>
      <c r="J357" s="18"/>
      <c r="K357" s="18"/>
    </row>
    <row r="358" spans="2:11" ht="16.5" customHeight="1" x14ac:dyDescent="0.25">
      <c r="B358" s="67"/>
      <c r="C358" s="27"/>
      <c r="D358" s="19"/>
      <c r="E358" s="20"/>
      <c r="F358" s="21"/>
      <c r="G358" s="21"/>
      <c r="H358" s="21"/>
      <c r="I358" s="21"/>
      <c r="J358" s="21"/>
      <c r="K358" s="21"/>
    </row>
    <row r="359" spans="2:11" ht="8.25" customHeight="1" x14ac:dyDescent="0.25">
      <c r="B359" s="65"/>
      <c r="C359" s="26"/>
      <c r="D359" s="16"/>
      <c r="E359" s="17"/>
      <c r="F359" s="18"/>
      <c r="G359" s="18"/>
      <c r="H359" s="18"/>
      <c r="I359" s="18"/>
      <c r="J359" s="18"/>
      <c r="K359" s="18"/>
    </row>
    <row r="360" spans="2:11" ht="8.25" customHeight="1" x14ac:dyDescent="0.25">
      <c r="B360" s="65"/>
      <c r="C360" s="26"/>
      <c r="D360" s="16"/>
      <c r="E360" s="17"/>
      <c r="F360" s="18"/>
      <c r="G360" s="18"/>
      <c r="H360" s="18"/>
      <c r="I360" s="18"/>
      <c r="J360" s="18"/>
      <c r="K360" s="18"/>
    </row>
    <row r="361" spans="2:11" ht="8.25" customHeight="1" x14ac:dyDescent="0.25">
      <c r="B361" s="65"/>
      <c r="C361" s="26"/>
      <c r="D361" s="16"/>
      <c r="E361" s="17"/>
      <c r="F361" s="18"/>
      <c r="G361" s="18"/>
      <c r="H361" s="18"/>
      <c r="I361" s="18"/>
      <c r="J361" s="18"/>
      <c r="K361" s="18"/>
    </row>
    <row r="362" spans="2:11" ht="8.25" customHeight="1" x14ac:dyDescent="0.25">
      <c r="B362" s="65"/>
      <c r="C362" s="26"/>
      <c r="D362" s="16"/>
      <c r="E362" s="17"/>
      <c r="F362" s="18"/>
      <c r="G362" s="18"/>
      <c r="H362" s="18"/>
      <c r="I362" s="18"/>
      <c r="J362" s="18"/>
      <c r="K362" s="18"/>
    </row>
    <row r="363" spans="2:11" ht="8.25" customHeight="1" x14ac:dyDescent="0.25">
      <c r="B363" s="65"/>
      <c r="C363" s="26"/>
      <c r="D363" s="16"/>
      <c r="E363" s="17"/>
      <c r="F363" s="18"/>
      <c r="G363" s="18"/>
      <c r="H363" s="18"/>
      <c r="I363" s="18"/>
      <c r="J363" s="18"/>
      <c r="K363" s="18"/>
    </row>
    <row r="364" spans="2:11" ht="8.25" customHeight="1" x14ac:dyDescent="0.25">
      <c r="B364" s="65"/>
      <c r="C364" s="26"/>
      <c r="D364" s="16"/>
      <c r="E364" s="17"/>
      <c r="F364" s="18"/>
      <c r="G364" s="18"/>
      <c r="H364" s="18"/>
      <c r="I364" s="18"/>
      <c r="J364" s="18"/>
      <c r="K364" s="18"/>
    </row>
    <row r="365" spans="2:11" ht="8.25" customHeight="1" x14ac:dyDescent="0.25">
      <c r="B365" s="65"/>
      <c r="C365" s="26"/>
      <c r="D365" s="16"/>
      <c r="E365" s="17"/>
      <c r="F365" s="18"/>
      <c r="G365" s="18"/>
      <c r="H365" s="18"/>
      <c r="I365" s="18"/>
      <c r="J365" s="18"/>
      <c r="K365" s="18"/>
    </row>
    <row r="366" spans="2:11" ht="8.25" customHeight="1" x14ac:dyDescent="0.25">
      <c r="B366" s="65"/>
      <c r="C366" s="26"/>
      <c r="D366" s="16"/>
      <c r="E366" s="17"/>
      <c r="F366" s="18"/>
      <c r="G366" s="18"/>
      <c r="H366" s="18"/>
      <c r="I366" s="18"/>
      <c r="J366" s="18"/>
      <c r="K366" s="18"/>
    </row>
    <row r="367" spans="2:11" ht="8.25" customHeight="1" x14ac:dyDescent="0.25">
      <c r="B367" s="65"/>
      <c r="C367" s="26"/>
      <c r="D367" s="16"/>
      <c r="E367" s="17"/>
      <c r="F367" s="18"/>
      <c r="G367" s="18"/>
      <c r="H367" s="18"/>
      <c r="I367" s="18"/>
      <c r="J367" s="18"/>
      <c r="K367" s="18"/>
    </row>
    <row r="368" spans="2:11" ht="8.25" customHeight="1" x14ac:dyDescent="0.25">
      <c r="B368" s="65"/>
      <c r="C368" s="26"/>
      <c r="D368" s="16"/>
      <c r="E368" s="17"/>
      <c r="F368" s="18"/>
      <c r="G368" s="18"/>
      <c r="H368" s="18"/>
      <c r="I368" s="18"/>
      <c r="J368" s="18"/>
      <c r="K368" s="18"/>
    </row>
    <row r="369" spans="2:11" ht="8.25" customHeight="1" x14ac:dyDescent="0.25">
      <c r="B369" s="65"/>
      <c r="C369" s="26"/>
      <c r="D369" s="16"/>
      <c r="E369" s="17"/>
      <c r="F369" s="18"/>
      <c r="G369" s="18"/>
      <c r="H369" s="18"/>
      <c r="I369" s="18"/>
      <c r="J369" s="18"/>
      <c r="K369" s="18"/>
    </row>
    <row r="370" spans="2:11" ht="16.5" customHeight="1" x14ac:dyDescent="0.25">
      <c r="B370" s="67"/>
      <c r="C370" s="27"/>
      <c r="D370" s="19"/>
      <c r="E370" s="20"/>
      <c r="F370" s="21"/>
      <c r="G370" s="21"/>
      <c r="H370" s="21"/>
      <c r="I370" s="21"/>
      <c r="J370" s="21"/>
      <c r="K370" s="21"/>
    </row>
    <row r="371" spans="2:11" ht="8.25" customHeight="1" x14ac:dyDescent="0.25">
      <c r="B371" s="65"/>
      <c r="C371" s="26"/>
      <c r="D371" s="16"/>
      <c r="E371" s="17"/>
      <c r="F371" s="18"/>
      <c r="G371" s="18"/>
      <c r="H371" s="18"/>
      <c r="I371" s="18"/>
      <c r="J371" s="18"/>
      <c r="K371" s="18"/>
    </row>
    <row r="372" spans="2:11" ht="8.25" customHeight="1" x14ac:dyDescent="0.25">
      <c r="B372" s="65"/>
      <c r="C372" s="26"/>
      <c r="D372" s="16"/>
      <c r="E372" s="17"/>
      <c r="F372" s="18"/>
      <c r="G372" s="18"/>
      <c r="H372" s="18"/>
      <c r="I372" s="18"/>
      <c r="J372" s="18"/>
      <c r="K372" s="18"/>
    </row>
    <row r="373" spans="2:11" ht="8.25" customHeight="1" x14ac:dyDescent="0.25">
      <c r="B373" s="65"/>
      <c r="C373" s="26"/>
      <c r="D373" s="16"/>
      <c r="E373" s="17"/>
      <c r="F373" s="18"/>
      <c r="G373" s="18"/>
      <c r="H373" s="18"/>
      <c r="I373" s="18"/>
      <c r="J373" s="18"/>
      <c r="K373" s="18"/>
    </row>
    <row r="374" spans="2:11" ht="8.25" customHeight="1" x14ac:dyDescent="0.25">
      <c r="B374" s="65"/>
      <c r="C374" s="26"/>
      <c r="D374" s="16"/>
      <c r="E374" s="17"/>
      <c r="F374" s="18"/>
      <c r="G374" s="18"/>
      <c r="H374" s="18"/>
      <c r="I374" s="18"/>
      <c r="J374" s="18"/>
      <c r="K374" s="18"/>
    </row>
    <row r="375" spans="2:11" ht="8.25" customHeight="1" x14ac:dyDescent="0.25">
      <c r="B375" s="68"/>
      <c r="C375" s="26"/>
      <c r="D375" s="16"/>
      <c r="E375" s="17"/>
      <c r="F375" s="18"/>
      <c r="G375" s="18"/>
      <c r="H375" s="18"/>
      <c r="I375" s="18"/>
      <c r="J375" s="18"/>
      <c r="K375" s="18"/>
    </row>
    <row r="376" spans="2:11" ht="8.25" customHeight="1" x14ac:dyDescent="0.25">
      <c r="B376" s="65"/>
      <c r="C376" s="26"/>
      <c r="D376" s="16"/>
      <c r="E376" s="17"/>
      <c r="F376" s="18"/>
      <c r="G376" s="18"/>
      <c r="H376" s="18"/>
      <c r="I376" s="18"/>
      <c r="J376" s="18"/>
      <c r="K376" s="18"/>
    </row>
    <row r="377" spans="2:11" ht="8.25" customHeight="1" x14ac:dyDescent="0.25">
      <c r="B377" s="65"/>
      <c r="C377" s="26"/>
      <c r="D377" s="16"/>
      <c r="E377" s="17"/>
      <c r="F377" s="18"/>
      <c r="G377" s="18"/>
      <c r="H377" s="18"/>
      <c r="I377" s="18"/>
      <c r="J377" s="18"/>
      <c r="K377" s="18"/>
    </row>
    <row r="378" spans="2:11" ht="8.25" customHeight="1" x14ac:dyDescent="0.25">
      <c r="B378" s="65"/>
      <c r="C378" s="26"/>
      <c r="D378" s="16"/>
      <c r="E378" s="17"/>
      <c r="F378" s="18"/>
      <c r="G378" s="18"/>
      <c r="H378" s="18"/>
      <c r="I378" s="18"/>
      <c r="J378" s="18"/>
      <c r="K378" s="18"/>
    </row>
    <row r="379" spans="2:11" ht="8.25" customHeight="1" x14ac:dyDescent="0.25">
      <c r="B379" s="65"/>
      <c r="C379" s="26"/>
      <c r="D379" s="16"/>
      <c r="E379" s="17"/>
      <c r="F379" s="18"/>
      <c r="G379" s="18"/>
      <c r="H379" s="18"/>
      <c r="I379" s="18"/>
      <c r="J379" s="18"/>
      <c r="K379" s="18"/>
    </row>
    <row r="380" spans="2:11" ht="8.25" customHeight="1" x14ac:dyDescent="0.25">
      <c r="B380" s="65"/>
      <c r="C380" s="26"/>
      <c r="D380" s="16"/>
      <c r="E380" s="17"/>
      <c r="F380" s="18"/>
      <c r="G380" s="18"/>
      <c r="H380" s="18"/>
      <c r="I380" s="18"/>
      <c r="J380" s="18"/>
      <c r="K380" s="18"/>
    </row>
    <row r="381" spans="2:11" ht="8.25" customHeight="1" x14ac:dyDescent="0.25">
      <c r="B381" s="65"/>
      <c r="C381" s="26"/>
      <c r="D381" s="16"/>
      <c r="E381" s="17"/>
      <c r="F381" s="18"/>
      <c r="G381" s="18"/>
      <c r="H381" s="18"/>
      <c r="I381" s="18"/>
      <c r="J381" s="18"/>
      <c r="K381" s="18"/>
    </row>
    <row r="382" spans="2:11" ht="8.25" customHeight="1" x14ac:dyDescent="0.25">
      <c r="B382" s="65"/>
      <c r="C382" s="26"/>
      <c r="D382" s="16"/>
      <c r="E382" s="17"/>
      <c r="F382" s="18"/>
      <c r="G382" s="18"/>
      <c r="H382" s="18"/>
      <c r="I382" s="18"/>
      <c r="J382" s="18"/>
      <c r="K382" s="18"/>
    </row>
    <row r="383" spans="2:11" ht="8.25" customHeight="1" x14ac:dyDescent="0.25">
      <c r="B383" s="65"/>
      <c r="C383" s="26"/>
      <c r="D383" s="16"/>
      <c r="E383" s="17"/>
      <c r="F383" s="18"/>
      <c r="G383" s="18"/>
      <c r="H383" s="18"/>
      <c r="I383" s="18"/>
      <c r="J383" s="18"/>
      <c r="K383" s="18"/>
    </row>
    <row r="384" spans="2:11" ht="8.25" customHeight="1" x14ac:dyDescent="0.25">
      <c r="B384" s="65"/>
      <c r="C384" s="26"/>
      <c r="D384" s="16"/>
      <c r="E384" s="17"/>
      <c r="F384" s="18"/>
      <c r="G384" s="18"/>
      <c r="H384" s="18"/>
      <c r="I384" s="18"/>
      <c r="J384" s="18"/>
      <c r="K384" s="18"/>
    </row>
    <row r="385" spans="2:11" ht="8.25" customHeight="1" x14ac:dyDescent="0.25">
      <c r="B385" s="65"/>
      <c r="C385" s="26"/>
      <c r="D385" s="16"/>
      <c r="E385" s="17"/>
      <c r="F385" s="18"/>
      <c r="G385" s="18"/>
      <c r="H385" s="18"/>
      <c r="I385" s="18"/>
      <c r="J385" s="18"/>
      <c r="K385" s="18"/>
    </row>
    <row r="386" spans="2:11" ht="8.25" customHeight="1" x14ac:dyDescent="0.25">
      <c r="B386" s="65"/>
      <c r="C386" s="26"/>
      <c r="D386" s="16"/>
      <c r="E386" s="17"/>
      <c r="F386" s="18"/>
      <c r="G386" s="18"/>
      <c r="H386" s="18"/>
      <c r="I386" s="18"/>
      <c r="J386" s="18"/>
      <c r="K386" s="18"/>
    </row>
    <row r="387" spans="2:11" ht="8.25" customHeight="1" x14ac:dyDescent="0.25">
      <c r="B387" s="65"/>
      <c r="C387" s="26"/>
      <c r="D387" s="16"/>
      <c r="E387" s="17"/>
      <c r="F387" s="18"/>
      <c r="G387" s="18"/>
      <c r="H387" s="18"/>
      <c r="I387" s="18"/>
      <c r="J387" s="18"/>
      <c r="K387" s="18"/>
    </row>
    <row r="388" spans="2:11" ht="16.5" customHeight="1" x14ac:dyDescent="0.25">
      <c r="B388" s="67"/>
      <c r="C388" s="27"/>
      <c r="D388" s="19"/>
      <c r="E388" s="20"/>
      <c r="F388" s="21"/>
      <c r="G388" s="21"/>
      <c r="H388" s="21"/>
      <c r="I388" s="21"/>
      <c r="J388" s="21"/>
      <c r="K388" s="21"/>
    </row>
    <row r="389" spans="2:11" ht="16.5" customHeight="1" x14ac:dyDescent="0.25">
      <c r="B389" s="67"/>
      <c r="C389" s="27"/>
      <c r="D389" s="19"/>
      <c r="E389" s="20"/>
      <c r="F389" s="21"/>
      <c r="G389" s="21"/>
      <c r="H389" s="21"/>
      <c r="I389" s="21"/>
      <c r="J389" s="21"/>
      <c r="K389" s="21"/>
    </row>
    <row r="390" spans="2:11" ht="8.25" customHeight="1" x14ac:dyDescent="0.25">
      <c r="B390" s="63"/>
      <c r="C390" s="26"/>
      <c r="D390" s="16"/>
      <c r="E390" s="17"/>
      <c r="F390" s="18"/>
      <c r="G390" s="18"/>
      <c r="H390" s="18"/>
      <c r="I390" s="18"/>
      <c r="J390" s="18"/>
      <c r="K390" s="18"/>
    </row>
    <row r="391" spans="2:11" ht="8.25" customHeight="1" x14ac:dyDescent="0.25">
      <c r="B391" s="63"/>
      <c r="C391" s="26"/>
      <c r="D391" s="16"/>
      <c r="E391" s="17"/>
      <c r="F391" s="18"/>
      <c r="G391" s="18"/>
      <c r="H391" s="18"/>
      <c r="I391" s="18"/>
      <c r="J391" s="18"/>
      <c r="K391" s="18"/>
    </row>
    <row r="392" spans="2:11" ht="8.25" customHeight="1" x14ac:dyDescent="0.25">
      <c r="B392" s="63"/>
      <c r="C392" s="26"/>
      <c r="D392" s="16"/>
      <c r="E392" s="17"/>
      <c r="F392" s="18"/>
      <c r="G392" s="18"/>
      <c r="H392" s="18"/>
      <c r="I392" s="18"/>
      <c r="J392" s="18"/>
      <c r="K392" s="18"/>
    </row>
    <row r="393" spans="2:11" ht="8.25" customHeight="1" x14ac:dyDescent="0.25">
      <c r="B393" s="63"/>
      <c r="C393" s="26"/>
      <c r="D393" s="16"/>
      <c r="E393" s="17"/>
      <c r="F393" s="18"/>
      <c r="G393" s="18"/>
      <c r="H393" s="18"/>
      <c r="I393" s="18"/>
      <c r="J393" s="18"/>
      <c r="K393" s="18"/>
    </row>
    <row r="394" spans="2:11" ht="8.25" customHeight="1" x14ac:dyDescent="0.25">
      <c r="B394" s="63"/>
      <c r="C394" s="26"/>
      <c r="D394" s="16"/>
      <c r="E394" s="17"/>
      <c r="F394" s="18"/>
      <c r="G394" s="18"/>
      <c r="H394" s="18"/>
      <c r="I394" s="18"/>
      <c r="J394" s="18"/>
      <c r="K394" s="18"/>
    </row>
    <row r="395" spans="2:11" ht="8.25" customHeight="1" x14ac:dyDescent="0.25">
      <c r="B395" s="63"/>
      <c r="C395" s="26"/>
      <c r="D395" s="16"/>
      <c r="E395" s="17"/>
      <c r="F395" s="18"/>
      <c r="G395" s="18"/>
      <c r="H395" s="18"/>
      <c r="I395" s="18"/>
      <c r="J395" s="18"/>
      <c r="K395" s="18"/>
    </row>
    <row r="396" spans="2:11" ht="8.25" customHeight="1" x14ac:dyDescent="0.25">
      <c r="B396" s="63"/>
      <c r="C396" s="26"/>
      <c r="D396" s="16"/>
      <c r="E396" s="17"/>
      <c r="F396" s="18"/>
      <c r="G396" s="18"/>
      <c r="H396" s="18"/>
      <c r="I396" s="18"/>
      <c r="J396" s="18"/>
      <c r="K396" s="18"/>
    </row>
    <row r="397" spans="2:11" ht="8.25" customHeight="1" x14ac:dyDescent="0.25">
      <c r="B397" s="63"/>
      <c r="C397" s="26"/>
      <c r="D397" s="16"/>
      <c r="E397" s="17"/>
      <c r="F397" s="18"/>
      <c r="G397" s="18"/>
      <c r="H397" s="18"/>
      <c r="I397" s="18"/>
      <c r="J397" s="18"/>
      <c r="K397" s="18"/>
    </row>
    <row r="398" spans="2:11" ht="8.25" customHeight="1" x14ac:dyDescent="0.25">
      <c r="B398" s="63"/>
      <c r="C398" s="26"/>
      <c r="D398" s="16"/>
      <c r="E398" s="17"/>
      <c r="F398" s="18"/>
      <c r="G398" s="18"/>
      <c r="H398" s="18"/>
      <c r="I398" s="18"/>
      <c r="J398" s="18"/>
      <c r="K398" s="18"/>
    </row>
    <row r="399" spans="2:11" ht="8.25" customHeight="1" x14ac:dyDescent="0.25">
      <c r="B399" s="63"/>
      <c r="C399" s="26"/>
      <c r="D399" s="16"/>
      <c r="E399" s="17"/>
      <c r="F399" s="18"/>
      <c r="G399" s="18"/>
      <c r="H399" s="18"/>
      <c r="I399" s="18"/>
      <c r="J399" s="18"/>
      <c r="K399" s="18"/>
    </row>
    <row r="400" spans="2:11" ht="8.25" customHeight="1" x14ac:dyDescent="0.25">
      <c r="B400" s="63"/>
      <c r="C400" s="26"/>
      <c r="D400" s="16"/>
      <c r="E400" s="17"/>
      <c r="F400" s="18"/>
      <c r="G400" s="18"/>
      <c r="H400" s="18"/>
      <c r="I400" s="18"/>
      <c r="J400" s="18"/>
      <c r="K400" s="18"/>
    </row>
    <row r="401" spans="2:11" ht="16.5" customHeight="1" x14ac:dyDescent="0.25">
      <c r="B401" s="63"/>
      <c r="C401" s="27"/>
      <c r="D401" s="19"/>
      <c r="E401" s="20"/>
      <c r="F401" s="21"/>
      <c r="G401" s="21"/>
      <c r="H401" s="21"/>
      <c r="I401" s="21"/>
      <c r="J401" s="21"/>
      <c r="K401" s="21"/>
    </row>
    <row r="402" spans="2:11" ht="8.25" customHeight="1" x14ac:dyDescent="0.25">
      <c r="B402" s="63"/>
      <c r="C402" s="26"/>
      <c r="D402" s="16"/>
      <c r="E402" s="17"/>
      <c r="F402" s="18"/>
      <c r="G402" s="18"/>
      <c r="H402" s="18"/>
      <c r="I402" s="18"/>
      <c r="J402" s="18"/>
      <c r="K402" s="18"/>
    </row>
    <row r="403" spans="2:11" ht="8.25" customHeight="1" x14ac:dyDescent="0.25">
      <c r="B403" s="63"/>
      <c r="C403" s="26"/>
      <c r="D403" s="16"/>
      <c r="E403" s="17"/>
      <c r="F403" s="18"/>
      <c r="G403" s="18"/>
      <c r="H403" s="18"/>
      <c r="I403" s="18"/>
      <c r="J403" s="18"/>
      <c r="K403" s="18"/>
    </row>
    <row r="404" spans="2:11" ht="8.25" customHeight="1" x14ac:dyDescent="0.25">
      <c r="B404" s="63"/>
      <c r="C404" s="26"/>
      <c r="D404" s="16"/>
      <c r="E404" s="17"/>
      <c r="F404" s="18"/>
      <c r="G404" s="18"/>
      <c r="H404" s="18"/>
      <c r="I404" s="18"/>
      <c r="J404" s="18"/>
      <c r="K404" s="18"/>
    </row>
    <row r="405" spans="2:11" ht="8.25" customHeight="1" x14ac:dyDescent="0.25">
      <c r="B405" s="63"/>
      <c r="C405" s="26"/>
      <c r="D405" s="16"/>
      <c r="E405" s="17"/>
      <c r="F405" s="18"/>
      <c r="G405" s="18"/>
      <c r="H405" s="18"/>
      <c r="I405" s="18"/>
      <c r="J405" s="18"/>
      <c r="K405" s="18"/>
    </row>
    <row r="406" spans="2:11" ht="8.25" customHeight="1" x14ac:dyDescent="0.25">
      <c r="B406" s="63"/>
      <c r="C406" s="26"/>
      <c r="D406" s="16"/>
      <c r="E406" s="17"/>
      <c r="F406" s="18"/>
      <c r="G406" s="18"/>
      <c r="H406" s="18"/>
      <c r="I406" s="18"/>
      <c r="J406" s="18"/>
      <c r="K406" s="18"/>
    </row>
    <row r="407" spans="2:11" ht="8.25" customHeight="1" x14ac:dyDescent="0.25">
      <c r="B407" s="63"/>
      <c r="C407" s="26"/>
      <c r="D407" s="16"/>
      <c r="E407" s="17"/>
      <c r="F407" s="18"/>
      <c r="G407" s="18"/>
      <c r="H407" s="18"/>
      <c r="I407" s="18"/>
      <c r="J407" s="18"/>
      <c r="K407" s="18"/>
    </row>
    <row r="408" spans="2:11" ht="8.25" customHeight="1" x14ac:dyDescent="0.25">
      <c r="B408" s="65"/>
      <c r="C408" s="26"/>
      <c r="D408" s="16"/>
      <c r="E408" s="17"/>
      <c r="F408" s="18"/>
      <c r="G408" s="18"/>
      <c r="H408" s="18"/>
      <c r="I408" s="18"/>
      <c r="J408" s="18"/>
      <c r="K408" s="18"/>
    </row>
    <row r="409" spans="2:11" ht="8.25" customHeight="1" x14ac:dyDescent="0.25">
      <c r="B409" s="65"/>
      <c r="C409" s="26"/>
      <c r="D409" s="16"/>
      <c r="E409" s="17"/>
      <c r="F409" s="18"/>
      <c r="G409" s="18"/>
      <c r="H409" s="18"/>
      <c r="I409" s="18"/>
      <c r="J409" s="18"/>
      <c r="K409" s="18"/>
    </row>
    <row r="410" spans="2:11" ht="8.25" customHeight="1" x14ac:dyDescent="0.25">
      <c r="B410" s="65"/>
      <c r="C410" s="26"/>
      <c r="D410" s="16"/>
      <c r="E410" s="17"/>
      <c r="F410" s="18"/>
      <c r="G410" s="18"/>
      <c r="H410" s="18"/>
      <c r="I410" s="18"/>
      <c r="J410" s="18"/>
      <c r="K410" s="18"/>
    </row>
    <row r="411" spans="2:11" ht="16.5" customHeight="1" x14ac:dyDescent="0.25">
      <c r="B411" s="67"/>
      <c r="C411" s="27"/>
      <c r="D411" s="19"/>
      <c r="E411" s="20"/>
      <c r="F411" s="21"/>
      <c r="G411" s="21"/>
      <c r="H411" s="21"/>
      <c r="I411" s="21"/>
      <c r="J411" s="21"/>
      <c r="K411" s="21"/>
    </row>
    <row r="412" spans="2:11" ht="8.25" customHeight="1" x14ac:dyDescent="0.25">
      <c r="B412" s="65"/>
      <c r="C412" s="26"/>
      <c r="D412" s="16"/>
      <c r="E412" s="17"/>
      <c r="F412" s="18"/>
      <c r="G412" s="18"/>
      <c r="H412" s="18"/>
      <c r="I412" s="18"/>
      <c r="J412" s="18"/>
      <c r="K412" s="18"/>
    </row>
    <row r="413" spans="2:11" ht="8.25" customHeight="1" x14ac:dyDescent="0.25">
      <c r="B413" s="65"/>
      <c r="C413" s="26"/>
      <c r="D413" s="16"/>
      <c r="E413" s="17"/>
      <c r="F413" s="18"/>
      <c r="G413" s="18"/>
      <c r="H413" s="18"/>
      <c r="I413" s="18"/>
      <c r="J413" s="18"/>
      <c r="K413" s="18"/>
    </row>
    <row r="414" spans="2:11" ht="8.25" customHeight="1" x14ac:dyDescent="0.25">
      <c r="B414" s="65"/>
      <c r="C414" s="26"/>
      <c r="D414" s="16"/>
      <c r="E414" s="17"/>
      <c r="F414" s="18"/>
      <c r="G414" s="18"/>
      <c r="H414" s="18"/>
      <c r="I414" s="18"/>
      <c r="J414" s="18"/>
      <c r="K414" s="18"/>
    </row>
    <row r="415" spans="2:11" ht="8.25" customHeight="1" x14ac:dyDescent="0.25">
      <c r="B415" s="65"/>
      <c r="C415" s="26"/>
      <c r="D415" s="16"/>
      <c r="E415" s="17"/>
      <c r="F415" s="18"/>
      <c r="G415" s="18"/>
      <c r="H415" s="18"/>
      <c r="I415" s="18"/>
      <c r="J415" s="18"/>
      <c r="K415" s="18"/>
    </row>
    <row r="416" spans="2:11" ht="8.25" customHeight="1" x14ac:dyDescent="0.25">
      <c r="B416" s="65"/>
      <c r="C416" s="26"/>
      <c r="D416" s="16"/>
      <c r="E416" s="17"/>
      <c r="F416" s="18"/>
      <c r="G416" s="18"/>
      <c r="H416" s="18"/>
      <c r="I416" s="18"/>
      <c r="J416" s="18"/>
      <c r="K416" s="18"/>
    </row>
    <row r="417" spans="2:11" ht="8.25" customHeight="1" x14ac:dyDescent="0.25">
      <c r="B417" s="65"/>
      <c r="C417" s="26"/>
      <c r="D417" s="16"/>
      <c r="E417" s="17"/>
      <c r="F417" s="18"/>
      <c r="G417" s="18"/>
      <c r="H417" s="18"/>
      <c r="I417" s="18"/>
      <c r="J417" s="18"/>
      <c r="K417" s="18"/>
    </row>
    <row r="418" spans="2:11" ht="8.25" customHeight="1" x14ac:dyDescent="0.25">
      <c r="B418" s="65"/>
      <c r="C418" s="26"/>
      <c r="D418" s="16"/>
      <c r="E418" s="17"/>
      <c r="F418" s="18"/>
      <c r="G418" s="18"/>
      <c r="H418" s="18"/>
      <c r="I418" s="18"/>
      <c r="J418" s="18"/>
      <c r="K418" s="18"/>
    </row>
    <row r="419" spans="2:11" ht="8.25" customHeight="1" x14ac:dyDescent="0.25">
      <c r="B419" s="65"/>
      <c r="C419" s="26"/>
      <c r="D419" s="16"/>
      <c r="E419" s="17"/>
      <c r="F419" s="18"/>
      <c r="G419" s="18"/>
      <c r="H419" s="18"/>
      <c r="I419" s="18"/>
      <c r="J419" s="18"/>
      <c r="K419" s="18"/>
    </row>
    <row r="420" spans="2:11" ht="8.25" customHeight="1" x14ac:dyDescent="0.25">
      <c r="B420" s="65"/>
      <c r="C420" s="26"/>
      <c r="D420" s="16"/>
      <c r="E420" s="17"/>
      <c r="F420" s="18"/>
      <c r="G420" s="18"/>
      <c r="H420" s="18"/>
      <c r="I420" s="18"/>
      <c r="J420" s="18"/>
      <c r="K420" s="18"/>
    </row>
    <row r="421" spans="2:11" ht="8.25" customHeight="1" x14ac:dyDescent="0.25">
      <c r="B421" s="65"/>
      <c r="C421" s="26"/>
      <c r="D421" s="16"/>
      <c r="E421" s="17"/>
      <c r="F421" s="18"/>
      <c r="G421" s="18"/>
      <c r="H421" s="18"/>
      <c r="I421" s="18"/>
      <c r="J421" s="18"/>
      <c r="K421" s="18"/>
    </row>
    <row r="422" spans="2:11" ht="8.25" customHeight="1" x14ac:dyDescent="0.25">
      <c r="B422" s="65"/>
      <c r="C422" s="26"/>
      <c r="D422" s="16"/>
      <c r="E422" s="17"/>
      <c r="F422" s="18"/>
      <c r="G422" s="18"/>
      <c r="H422" s="18"/>
      <c r="I422" s="18"/>
      <c r="J422" s="18"/>
      <c r="K422" s="18"/>
    </row>
    <row r="423" spans="2:11" ht="16.5" customHeight="1" x14ac:dyDescent="0.25">
      <c r="B423" s="67"/>
      <c r="C423" s="27"/>
      <c r="D423" s="19"/>
      <c r="E423" s="20"/>
      <c r="F423" s="21"/>
      <c r="G423" s="21"/>
      <c r="H423" s="21"/>
      <c r="I423" s="21"/>
      <c r="J423" s="21"/>
      <c r="K423" s="21"/>
    </row>
    <row r="424" spans="2:11" ht="8.25" customHeight="1" x14ac:dyDescent="0.25">
      <c r="B424" s="65"/>
      <c r="C424" s="26"/>
      <c r="D424" s="16"/>
      <c r="E424" s="17"/>
      <c r="F424" s="18"/>
      <c r="G424" s="18"/>
      <c r="H424" s="18"/>
      <c r="I424" s="18"/>
      <c r="J424" s="18"/>
      <c r="K424" s="18"/>
    </row>
    <row r="425" spans="2:11" ht="8.25" customHeight="1" x14ac:dyDescent="0.25">
      <c r="B425" s="65"/>
      <c r="C425" s="26"/>
      <c r="D425" s="16"/>
      <c r="E425" s="17"/>
      <c r="F425" s="18"/>
      <c r="G425" s="18"/>
      <c r="H425" s="18"/>
      <c r="I425" s="18"/>
      <c r="J425" s="18"/>
      <c r="K425" s="18"/>
    </row>
    <row r="426" spans="2:11" ht="8.25" customHeight="1" x14ac:dyDescent="0.25">
      <c r="B426" s="65"/>
      <c r="C426" s="26"/>
      <c r="D426" s="16"/>
      <c r="E426" s="17"/>
      <c r="F426" s="18"/>
      <c r="G426" s="18"/>
      <c r="H426" s="18"/>
      <c r="I426" s="18"/>
      <c r="J426" s="18"/>
      <c r="K426" s="18"/>
    </row>
    <row r="427" spans="2:11" ht="8.25" customHeight="1" x14ac:dyDescent="0.25">
      <c r="B427" s="65"/>
      <c r="C427" s="26"/>
      <c r="D427" s="16"/>
      <c r="E427" s="17"/>
      <c r="F427" s="18"/>
      <c r="G427" s="18"/>
      <c r="H427" s="18"/>
      <c r="I427" s="18"/>
      <c r="J427" s="18"/>
      <c r="K427" s="18"/>
    </row>
    <row r="428" spans="2:11" ht="8.25" customHeight="1" x14ac:dyDescent="0.25">
      <c r="B428" s="68"/>
      <c r="C428" s="26"/>
      <c r="D428" s="16"/>
      <c r="E428" s="17"/>
      <c r="F428" s="18"/>
      <c r="G428" s="18"/>
      <c r="H428" s="18"/>
      <c r="I428" s="18"/>
      <c r="J428" s="18"/>
      <c r="K428" s="18"/>
    </row>
    <row r="429" spans="2:11" ht="8.25" customHeight="1" x14ac:dyDescent="0.25">
      <c r="B429" s="65"/>
      <c r="C429" s="26"/>
      <c r="D429" s="16"/>
      <c r="E429" s="17"/>
      <c r="F429" s="18"/>
      <c r="G429" s="18"/>
      <c r="H429" s="18"/>
      <c r="I429" s="18"/>
      <c r="J429" s="18"/>
      <c r="K429" s="18"/>
    </row>
    <row r="430" spans="2:11" ht="8.25" customHeight="1" x14ac:dyDescent="0.25">
      <c r="B430" s="65"/>
      <c r="C430" s="26"/>
      <c r="D430" s="16"/>
      <c r="E430" s="17"/>
      <c r="F430" s="18"/>
      <c r="G430" s="18"/>
      <c r="H430" s="18"/>
      <c r="I430" s="18"/>
      <c r="J430" s="18"/>
      <c r="K430" s="18"/>
    </row>
    <row r="431" spans="2:11" ht="8.25" customHeight="1" x14ac:dyDescent="0.25">
      <c r="B431" s="65"/>
      <c r="C431" s="26"/>
      <c r="D431" s="16"/>
      <c r="E431" s="17"/>
      <c r="F431" s="18"/>
      <c r="G431" s="18"/>
      <c r="H431" s="18"/>
      <c r="I431" s="18"/>
      <c r="J431" s="18"/>
      <c r="K431" s="18"/>
    </row>
    <row r="432" spans="2:11" ht="8.25" customHeight="1" x14ac:dyDescent="0.25">
      <c r="B432" s="65"/>
      <c r="C432" s="26"/>
      <c r="D432" s="16"/>
      <c r="E432" s="17"/>
      <c r="F432" s="18"/>
      <c r="G432" s="18"/>
      <c r="H432" s="18"/>
      <c r="I432" s="18"/>
      <c r="J432" s="18"/>
      <c r="K432" s="18"/>
    </row>
    <row r="433" spans="2:11" ht="8.25" customHeight="1" x14ac:dyDescent="0.25">
      <c r="B433" s="65"/>
      <c r="C433" s="26"/>
      <c r="D433" s="16"/>
      <c r="E433" s="17"/>
      <c r="F433" s="18"/>
      <c r="G433" s="18"/>
      <c r="H433" s="18"/>
      <c r="I433" s="18"/>
      <c r="J433" s="18"/>
      <c r="K433" s="18"/>
    </row>
    <row r="434" spans="2:11" ht="8.25" customHeight="1" x14ac:dyDescent="0.25">
      <c r="B434" s="65"/>
      <c r="C434" s="26"/>
      <c r="D434" s="16"/>
      <c r="E434" s="17"/>
      <c r="F434" s="18"/>
      <c r="G434" s="18"/>
      <c r="H434" s="18"/>
      <c r="I434" s="18"/>
      <c r="J434" s="18"/>
      <c r="K434" s="18"/>
    </row>
    <row r="435" spans="2:11" ht="8.25" customHeight="1" x14ac:dyDescent="0.25">
      <c r="B435" s="65"/>
      <c r="C435" s="26"/>
      <c r="D435" s="16"/>
      <c r="E435" s="17"/>
      <c r="F435" s="18"/>
      <c r="G435" s="18"/>
      <c r="H435" s="18"/>
      <c r="I435" s="18"/>
      <c r="J435" s="18"/>
      <c r="K435" s="18"/>
    </row>
    <row r="436" spans="2:11" ht="8.25" customHeight="1" x14ac:dyDescent="0.25">
      <c r="B436" s="65"/>
      <c r="C436" s="26"/>
      <c r="D436" s="16"/>
      <c r="E436" s="17"/>
      <c r="F436" s="18"/>
      <c r="G436" s="18"/>
      <c r="H436" s="18"/>
      <c r="I436" s="18"/>
      <c r="J436" s="18"/>
      <c r="K436" s="18"/>
    </row>
    <row r="437" spans="2:11" ht="8.25" customHeight="1" x14ac:dyDescent="0.25">
      <c r="B437" s="65"/>
      <c r="C437" s="26"/>
      <c r="D437" s="16"/>
      <c r="E437" s="17"/>
      <c r="F437" s="18"/>
      <c r="G437" s="18"/>
      <c r="H437" s="18"/>
      <c r="I437" s="18"/>
      <c r="J437" s="18"/>
      <c r="K437" s="18"/>
    </row>
    <row r="438" spans="2:11" ht="8.25" customHeight="1" x14ac:dyDescent="0.25">
      <c r="B438" s="65"/>
      <c r="C438" s="26"/>
      <c r="D438" s="16"/>
      <c r="E438" s="17"/>
      <c r="F438" s="18"/>
      <c r="G438" s="18"/>
      <c r="H438" s="18"/>
      <c r="I438" s="18"/>
      <c r="J438" s="18"/>
      <c r="K438" s="18"/>
    </row>
    <row r="439" spans="2:11" ht="8.25" customHeight="1" x14ac:dyDescent="0.25">
      <c r="B439" s="65"/>
      <c r="C439" s="26"/>
      <c r="D439" s="16"/>
      <c r="E439" s="17"/>
      <c r="F439" s="18"/>
      <c r="G439" s="18"/>
      <c r="H439" s="18"/>
      <c r="I439" s="18"/>
      <c r="J439" s="18"/>
      <c r="K439" s="18"/>
    </row>
    <row r="440" spans="2:11" ht="8.25" customHeight="1" x14ac:dyDescent="0.25">
      <c r="B440" s="65"/>
      <c r="C440" s="26"/>
      <c r="D440" s="16"/>
      <c r="E440" s="17"/>
      <c r="F440" s="18"/>
      <c r="G440" s="18"/>
      <c r="H440" s="18"/>
      <c r="I440" s="18"/>
      <c r="J440" s="18"/>
      <c r="K440" s="18"/>
    </row>
    <row r="441" spans="2:11" ht="16.5" customHeight="1" x14ac:dyDescent="0.25">
      <c r="B441" s="67"/>
      <c r="C441" s="27"/>
      <c r="D441" s="19"/>
      <c r="E441" s="20"/>
      <c r="F441" s="21"/>
      <c r="G441" s="21"/>
      <c r="H441" s="21"/>
      <c r="I441" s="21"/>
      <c r="J441" s="21"/>
      <c r="K441" s="21"/>
    </row>
    <row r="442" spans="2:11" ht="16.5" customHeight="1" x14ac:dyDescent="0.25">
      <c r="B442" s="67"/>
      <c r="C442" s="27"/>
      <c r="D442" s="19"/>
      <c r="E442" s="20"/>
      <c r="F442" s="21"/>
      <c r="G442" s="21"/>
      <c r="H442" s="21"/>
      <c r="I442" s="21"/>
      <c r="J442" s="21"/>
      <c r="K442" s="21"/>
    </row>
    <row r="443" spans="2:11" x14ac:dyDescent="0.25">
      <c r="B443" s="65"/>
    </row>
    <row r="444" spans="2:11" ht="8.25" customHeight="1" x14ac:dyDescent="0.25">
      <c r="B444" s="70" t="s">
        <v>169</v>
      </c>
      <c r="C444" s="62"/>
    </row>
    <row r="445" spans="2:11" x14ac:dyDescent="0.25">
      <c r="B445" s="65"/>
    </row>
    <row r="446" spans="2:11" x14ac:dyDescent="0.25">
      <c r="B446" s="65"/>
    </row>
    <row r="447" spans="2:11" x14ac:dyDescent="0.25">
      <c r="B447" s="65"/>
    </row>
    <row r="448" spans="2:11" x14ac:dyDescent="0.25">
      <c r="B448" s="65"/>
    </row>
    <row r="449" spans="2:2" x14ac:dyDescent="0.25">
      <c r="B449" s="65"/>
    </row>
    <row r="450" spans="2:2" x14ac:dyDescent="0.25">
      <c r="B450" s="67"/>
    </row>
    <row r="451" spans="2:2" x14ac:dyDescent="0.25">
      <c r="B451" s="67" t="s">
        <v>173</v>
      </c>
    </row>
  </sheetData>
  <autoFilter ref="A10:K10" xr:uid="{00000000-0009-0000-0000-000000000000}"/>
  <mergeCells count="6">
    <mergeCell ref="B7:B9"/>
    <mergeCell ref="C7:C9"/>
    <mergeCell ref="D7:D9"/>
    <mergeCell ref="E7:E8"/>
    <mergeCell ref="F7:K7"/>
    <mergeCell ref="F9:K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G53"/>
  <sheetViews>
    <sheetView workbookViewId="0">
      <selection activeCell="A12" sqref="A12"/>
    </sheetView>
  </sheetViews>
  <sheetFormatPr baseColWidth="10" defaultRowHeight="15" x14ac:dyDescent="0.25"/>
  <cols>
    <col min="2" max="2" width="24.7109375" bestFit="1" customWidth="1"/>
    <col min="6" max="6" width="19.85546875" bestFit="1" customWidth="1"/>
  </cols>
  <sheetData>
    <row r="1" spans="1:7" x14ac:dyDescent="0.25">
      <c r="A1" t="s">
        <v>142</v>
      </c>
      <c r="B1" t="s">
        <v>174</v>
      </c>
      <c r="C1" t="s">
        <v>175</v>
      </c>
    </row>
    <row r="2" spans="1:7" x14ac:dyDescent="0.25">
      <c r="A2" t="str">
        <f>3&amp;A3_Berechnung!C12</f>
        <v>3101</v>
      </c>
      <c r="B2" s="36" t="str">
        <f>A3_Berechnung!D12</f>
        <v xml:space="preserve">Braunschweig,Stadt     </v>
      </c>
      <c r="C2" s="42">
        <f>A3_Berechnung!L12</f>
        <v>41.771346795993004</v>
      </c>
      <c r="E2" s="36" t="str">
        <f>3&amp;A3_Berechnung!C67</f>
        <v>30</v>
      </c>
      <c r="F2" s="36" t="str">
        <f>A3_Berechnung!D67</f>
        <v xml:space="preserve">Niedersachsen          </v>
      </c>
      <c r="G2" s="42">
        <f>A3_Berechnung!L67</f>
        <v>38.535245760344282</v>
      </c>
    </row>
    <row r="3" spans="1:7" x14ac:dyDescent="0.25">
      <c r="A3" s="36" t="str">
        <f>3&amp;A3_Berechnung!C13</f>
        <v>3102</v>
      </c>
      <c r="B3" s="36" t="str">
        <f>A3_Berechnung!D13</f>
        <v xml:space="preserve">Salzgitter,Stadt       </v>
      </c>
      <c r="C3" s="42">
        <f>A3_Berechnung!L13</f>
        <v>38.61214374225527</v>
      </c>
      <c r="E3" s="36" t="str">
        <f>3&amp;A3_Berechnung!C21</f>
        <v>3159</v>
      </c>
      <c r="F3" s="36" t="str">
        <f>A3_Berechnung!D21</f>
        <v xml:space="preserve">Göttingen              </v>
      </c>
      <c r="G3" s="42">
        <f>A3_Berechnung!L21</f>
        <v>37.441570582736055</v>
      </c>
    </row>
    <row r="4" spans="1:7" x14ac:dyDescent="0.25">
      <c r="A4" s="36" t="str">
        <f>3&amp;A3_Berechnung!C14</f>
        <v>3103</v>
      </c>
      <c r="B4" s="36" t="str">
        <f>A3_Berechnung!D14</f>
        <v xml:space="preserve">Wolfsburg,Stadt        </v>
      </c>
      <c r="C4" s="42">
        <f>A3_Berechnung!L14</f>
        <v>43.551587301587304</v>
      </c>
      <c r="E4" s="36" t="str">
        <f>3&amp;A3_Berechnung!C30</f>
        <v>3254</v>
      </c>
      <c r="F4" s="36" t="str">
        <f>A3_Berechnung!D30</f>
        <v xml:space="preserve">Hildesheim             </v>
      </c>
      <c r="G4" s="42">
        <f>A3_Berechnung!L30</f>
        <v>40.268053610722141</v>
      </c>
    </row>
    <row r="5" spans="1:7" x14ac:dyDescent="0.25">
      <c r="A5" s="36" t="str">
        <f>3&amp;A3_Berechnung!C15</f>
        <v>3151</v>
      </c>
      <c r="B5" s="36" t="str">
        <f>A3_Berechnung!D15</f>
        <v xml:space="preserve">Gifhorn                </v>
      </c>
      <c r="C5" s="42">
        <f>A3_Berechnung!L15</f>
        <v>44.89051094890511</v>
      </c>
      <c r="E5" s="36" t="str">
        <f>3&amp;A3_Berechnung!C25</f>
        <v>3241</v>
      </c>
      <c r="F5" s="36" t="str">
        <f>A3_Berechnung!D25</f>
        <v xml:space="preserve">Hannover, Region       </v>
      </c>
      <c r="G5" s="42">
        <f>A3_Berechnung!L25</f>
        <v>45.556095191840704</v>
      </c>
    </row>
    <row r="6" spans="1:7" x14ac:dyDescent="0.25">
      <c r="A6" s="36" t="str">
        <f>3&amp;A3_Berechnung!C16</f>
        <v>3153</v>
      </c>
      <c r="B6" s="36" t="str">
        <f>A3_Berechnung!D16</f>
        <v xml:space="preserve">Goslar                 </v>
      </c>
      <c r="C6" s="42">
        <f>A3_Berechnung!L16</f>
        <v>31.633380884450784</v>
      </c>
    </row>
    <row r="7" spans="1:7" x14ac:dyDescent="0.25">
      <c r="A7" s="36" t="str">
        <f>3&amp;A3_Berechnung!C17</f>
        <v>3154</v>
      </c>
      <c r="B7" s="36" t="str">
        <f>A3_Berechnung!D17</f>
        <v xml:space="preserve">Helmstedt              </v>
      </c>
      <c r="C7" s="42">
        <f>A3_Berechnung!L17</f>
        <v>40.474368783473601</v>
      </c>
    </row>
    <row r="8" spans="1:7" x14ac:dyDescent="0.25">
      <c r="A8" s="36" t="str">
        <f>3&amp;A3_Berechnung!C18</f>
        <v>3155</v>
      </c>
      <c r="B8" s="36" t="str">
        <f>A3_Berechnung!D18</f>
        <v xml:space="preserve">Northeim               </v>
      </c>
      <c r="C8" s="42">
        <f>A3_Berechnung!L18</f>
        <v>39.566395663956641</v>
      </c>
    </row>
    <row r="9" spans="1:7" x14ac:dyDescent="0.25">
      <c r="A9" s="36" t="str">
        <f>3&amp;A3_Berechnung!C19</f>
        <v>3157</v>
      </c>
      <c r="B9" s="36" t="str">
        <f>A3_Berechnung!D19</f>
        <v xml:space="preserve">Peine                  </v>
      </c>
      <c r="C9" s="42">
        <f>A3_Berechnung!L19</f>
        <v>41.490299823633158</v>
      </c>
    </row>
    <row r="10" spans="1:7" x14ac:dyDescent="0.25">
      <c r="A10" s="36" t="str">
        <f>3&amp;A3_Berechnung!C20</f>
        <v>3158</v>
      </c>
      <c r="B10" s="36" t="str">
        <f>A3_Berechnung!D20</f>
        <v xml:space="preserve">Wolfenbüttel           </v>
      </c>
      <c r="C10" s="42">
        <f>A3_Berechnung!L20</f>
        <v>40.45602605863192</v>
      </c>
    </row>
    <row r="11" spans="1:7" x14ac:dyDescent="0.25">
      <c r="A11" s="36" t="str">
        <f>3&amp;A3_Berechnung!C22</f>
        <v>3159016</v>
      </c>
      <c r="B11" s="36" t="str">
        <f>A3_Berechnung!D22</f>
        <v xml:space="preserve">Göttingen,Stadt        </v>
      </c>
      <c r="C11" s="42">
        <f>A3_Berechnung!L22</f>
        <v>34.121711400478347</v>
      </c>
    </row>
    <row r="12" spans="1:7" x14ac:dyDescent="0.25">
      <c r="A12" s="36" t="str">
        <f>3&amp;A3_Berechnung!C23</f>
        <v>3159999</v>
      </c>
      <c r="B12" s="36" t="str">
        <f>A3_Berechnung!D23</f>
        <v>Göttingen, Umland</v>
      </c>
      <c r="C12" s="42">
        <f>A3_Berechnung!L23</f>
        <v>42.146892655367232</v>
      </c>
    </row>
    <row r="13" spans="1:7" s="36" customFormat="1" x14ac:dyDescent="0.25">
      <c r="A13" s="36" t="str">
        <f>3&amp;A3_Berechnung!C24</f>
        <v>31</v>
      </c>
      <c r="B13" s="36" t="str">
        <f>A3_Berechnung!D24</f>
        <v xml:space="preserve">Braunschweig           </v>
      </c>
      <c r="C13" s="42">
        <f>A3_Berechnung!L24</f>
        <v>39.872727272727268</v>
      </c>
    </row>
    <row r="14" spans="1:7" x14ac:dyDescent="0.25">
      <c r="A14" s="36" t="str">
        <f>3&amp;A3_Berechnung!C26</f>
        <v>3241001</v>
      </c>
      <c r="B14" s="36" t="str">
        <f>A3_Berechnung!D26</f>
        <v>Hannover,Landeshauptsta</v>
      </c>
      <c r="C14" s="42">
        <f>A3_Berechnung!L26</f>
        <v>46.517983074753175</v>
      </c>
    </row>
    <row r="15" spans="1:7" x14ac:dyDescent="0.25">
      <c r="A15" s="36" t="str">
        <f>3&amp;A3_Berechnung!C27</f>
        <v>3241999</v>
      </c>
      <c r="B15" s="36" t="str">
        <f>A3_Berechnung!D27</f>
        <v>Hannover Umland</v>
      </c>
      <c r="C15" s="42">
        <f>A3_Berechnung!L27</f>
        <v>44.037846111033815</v>
      </c>
    </row>
    <row r="16" spans="1:7" x14ac:dyDescent="0.25">
      <c r="A16" s="36" t="str">
        <f>3&amp;A3_Berechnung!C28</f>
        <v>3251</v>
      </c>
      <c r="B16" s="36" t="str">
        <f>A3_Berechnung!D28</f>
        <v xml:space="preserve">Diepholz               </v>
      </c>
      <c r="C16" s="42">
        <f>A3_Berechnung!L28</f>
        <v>33.02777028848746</v>
      </c>
    </row>
    <row r="17" spans="1:3" x14ac:dyDescent="0.25">
      <c r="A17" s="36" t="str">
        <f>3&amp;A3_Berechnung!C29</f>
        <v>3252</v>
      </c>
      <c r="B17" s="36" t="str">
        <f>A3_Berechnung!D29</f>
        <v xml:space="preserve">Hameln-Pyrmont         </v>
      </c>
      <c r="C17" s="42">
        <f>A3_Berechnung!L29</f>
        <v>44.795978710821998</v>
      </c>
    </row>
    <row r="18" spans="1:3" x14ac:dyDescent="0.25">
      <c r="A18" s="36" t="str">
        <f>3&amp;A3_Berechnung!C31</f>
        <v>3254021</v>
      </c>
      <c r="B18" s="36" t="str">
        <f>A3_Berechnung!D31</f>
        <v xml:space="preserve">Hildesheim,Stadt       </v>
      </c>
      <c r="C18" s="42">
        <f>A3_Berechnung!L31</f>
        <v>40.660822656776801</v>
      </c>
    </row>
    <row r="19" spans="1:3" x14ac:dyDescent="0.25">
      <c r="A19" s="36" t="str">
        <f>3&amp;A3_Berechnung!C32</f>
        <v>3254999</v>
      </c>
      <c r="B19" s="36" t="str">
        <f>A3_Berechnung!D32</f>
        <v>Hildesheim. Umland</v>
      </c>
      <c r="C19" s="42">
        <f>A3_Berechnung!L32</f>
        <v>39.695031972454501</v>
      </c>
    </row>
    <row r="20" spans="1:3" x14ac:dyDescent="0.25">
      <c r="A20" s="36" t="str">
        <f>3&amp;A3_Berechnung!C33</f>
        <v>3255</v>
      </c>
      <c r="B20" s="36" t="str">
        <f>A3_Berechnung!D33</f>
        <v xml:space="preserve">Holzminden             </v>
      </c>
      <c r="C20" s="42">
        <f>A3_Berechnung!L33</f>
        <v>49.005847953216374</v>
      </c>
    </row>
    <row r="21" spans="1:3" x14ac:dyDescent="0.25">
      <c r="A21" s="36" t="str">
        <f>3&amp;A3_Berechnung!C34</f>
        <v>3256</v>
      </c>
      <c r="B21" s="36" t="str">
        <f>A3_Berechnung!D34</f>
        <v xml:space="preserve">Nienburg (Weser)       </v>
      </c>
      <c r="C21" s="42">
        <f>A3_Berechnung!L34</f>
        <v>34.171097148380859</v>
      </c>
    </row>
    <row r="22" spans="1:3" x14ac:dyDescent="0.25">
      <c r="A22" s="36" t="str">
        <f>3&amp;A3_Berechnung!C35</f>
        <v>3257</v>
      </c>
      <c r="B22" s="36" t="str">
        <f>A3_Berechnung!D35</f>
        <v xml:space="preserve">Schaumburg             </v>
      </c>
      <c r="C22" s="42">
        <f>A3_Berechnung!L35</f>
        <v>43.388284812346548</v>
      </c>
    </row>
    <row r="23" spans="1:3" x14ac:dyDescent="0.25">
      <c r="A23" s="36" t="str">
        <f>3&amp;A3_Berechnung!C36</f>
        <v>32</v>
      </c>
      <c r="B23" s="36" t="str">
        <f>A3_Berechnung!D36</f>
        <v xml:space="preserve">Hannover               </v>
      </c>
      <c r="C23" s="42">
        <f>A3_Berechnung!L36</f>
        <v>43.692537367779053</v>
      </c>
    </row>
    <row r="24" spans="1:3" x14ac:dyDescent="0.25">
      <c r="A24" s="36" t="str">
        <f>3&amp;A3_Berechnung!C37</f>
        <v>3351</v>
      </c>
      <c r="B24" s="36" t="str">
        <f>A3_Berechnung!D37</f>
        <v xml:space="preserve">Celle                  </v>
      </c>
      <c r="C24" s="42">
        <f>A3_Berechnung!L37</f>
        <v>36.147941381716677</v>
      </c>
    </row>
    <row r="25" spans="1:3" x14ac:dyDescent="0.25">
      <c r="A25" s="36" t="str">
        <f>3&amp;A3_Berechnung!C38</f>
        <v>3352</v>
      </c>
      <c r="B25" s="36" t="str">
        <f>A3_Berechnung!D38</f>
        <v xml:space="preserve">Cuxhaven               </v>
      </c>
      <c r="C25" s="42">
        <f>A3_Berechnung!L38</f>
        <v>43.199700262270511</v>
      </c>
    </row>
    <row r="26" spans="1:3" x14ac:dyDescent="0.25">
      <c r="A26" s="36" t="str">
        <f>3&amp;A3_Berechnung!C39</f>
        <v>3353</v>
      </c>
      <c r="B26" s="36" t="str">
        <f>A3_Berechnung!D39</f>
        <v xml:space="preserve">Harburg                </v>
      </c>
      <c r="C26" s="42">
        <f>A3_Berechnung!L39</f>
        <v>41.414141414141412</v>
      </c>
    </row>
    <row r="27" spans="1:3" x14ac:dyDescent="0.25">
      <c r="A27" s="36" t="str">
        <f>3&amp;A3_Berechnung!C40</f>
        <v>3354</v>
      </c>
      <c r="B27" s="36" t="str">
        <f>A3_Berechnung!D40</f>
        <v xml:space="preserve">Lüchow-Dannenberg      </v>
      </c>
      <c r="C27" s="42">
        <f>A3_Berechnung!L40</f>
        <v>31.41831238779174</v>
      </c>
    </row>
    <row r="28" spans="1:3" x14ac:dyDescent="0.25">
      <c r="A28" s="36" t="str">
        <f>3&amp;A3_Berechnung!C41</f>
        <v>3355</v>
      </c>
      <c r="B28" s="36" t="str">
        <f>A3_Berechnung!D41</f>
        <v xml:space="preserve">Lüneburg               </v>
      </c>
      <c r="C28" s="42">
        <f>A3_Berechnung!L41</f>
        <v>32.660060975609753</v>
      </c>
    </row>
    <row r="29" spans="1:3" x14ac:dyDescent="0.25">
      <c r="A29" s="36" t="str">
        <f>3&amp;A3_Berechnung!C42</f>
        <v>3356</v>
      </c>
      <c r="B29" s="36" t="str">
        <f>A3_Berechnung!D42</f>
        <v xml:space="preserve">Osterholz              </v>
      </c>
      <c r="C29" s="42">
        <f>A3_Berechnung!L42</f>
        <v>43.559195830230827</v>
      </c>
    </row>
    <row r="30" spans="1:3" x14ac:dyDescent="0.25">
      <c r="A30" s="36" t="str">
        <f>3&amp;A3_Berechnung!C43</f>
        <v>3357</v>
      </c>
      <c r="B30" s="36" t="str">
        <f>A3_Berechnung!D43</f>
        <v xml:space="preserve">Rotenburg (Wümme)      </v>
      </c>
      <c r="C30" s="42">
        <f>A3_Berechnung!L43</f>
        <v>37.807509710832974</v>
      </c>
    </row>
    <row r="31" spans="1:3" x14ac:dyDescent="0.25">
      <c r="A31" s="36" t="str">
        <f>3&amp;A3_Berechnung!C44</f>
        <v>3358</v>
      </c>
      <c r="B31" s="36" t="str">
        <f>A3_Berechnung!D44</f>
        <v xml:space="preserve">Heidekreis             </v>
      </c>
      <c r="C31" s="42">
        <f>A3_Berechnung!L44</f>
        <v>34.211576846307388</v>
      </c>
    </row>
    <row r="32" spans="1:3" x14ac:dyDescent="0.25">
      <c r="A32" s="36" t="str">
        <f>3&amp;A3_Berechnung!C45</f>
        <v>3359</v>
      </c>
      <c r="B32" s="36" t="str">
        <f>A3_Berechnung!D45</f>
        <v xml:space="preserve">Stade                  </v>
      </c>
      <c r="C32" s="42">
        <f>A3_Berechnung!L45</f>
        <v>30.874387412948156</v>
      </c>
    </row>
    <row r="33" spans="1:3" x14ac:dyDescent="0.25">
      <c r="A33" s="36" t="str">
        <f>3&amp;A3_Berechnung!C46</f>
        <v>3360</v>
      </c>
      <c r="B33" s="36" t="str">
        <f>A3_Berechnung!D46</f>
        <v xml:space="preserve">Uelzen                 </v>
      </c>
      <c r="C33" s="42">
        <f>A3_Berechnung!L46</f>
        <v>32.263660017346055</v>
      </c>
    </row>
    <row r="34" spans="1:3" x14ac:dyDescent="0.25">
      <c r="A34" s="36" t="str">
        <f>3&amp;A3_Berechnung!C47</f>
        <v>3361</v>
      </c>
      <c r="B34" s="36" t="str">
        <f>A3_Berechnung!D47</f>
        <v xml:space="preserve">Verden                 </v>
      </c>
      <c r="C34" s="42">
        <f>A3_Berechnung!L47</f>
        <v>42.23713646532439</v>
      </c>
    </row>
    <row r="35" spans="1:3" x14ac:dyDescent="0.25">
      <c r="A35" s="36" t="str">
        <f>3&amp;A3_Berechnung!C48</f>
        <v>33</v>
      </c>
      <c r="B35" s="36" t="str">
        <f>A3_Berechnung!D48</f>
        <v xml:space="preserve">Lüneburg               </v>
      </c>
      <c r="C35" s="42">
        <f>A3_Berechnung!L48</f>
        <v>37.170990342738122</v>
      </c>
    </row>
    <row r="36" spans="1:3" x14ac:dyDescent="0.25">
      <c r="A36" s="36" t="str">
        <f>3&amp;A3_Berechnung!C49</f>
        <v>3401</v>
      </c>
      <c r="B36" s="36" t="str">
        <f>A3_Berechnung!D49</f>
        <v xml:space="preserve">Delmenhorst,Stadt      </v>
      </c>
      <c r="C36" s="42">
        <f>A3_Berechnung!L49</f>
        <v>36.006051437216342</v>
      </c>
    </row>
    <row r="37" spans="1:3" x14ac:dyDescent="0.25">
      <c r="A37" s="36" t="str">
        <f>3&amp;A3_Berechnung!C50</f>
        <v>3402</v>
      </c>
      <c r="B37" s="36" t="str">
        <f>A3_Berechnung!D50</f>
        <v xml:space="preserve">Emden,Stadt            </v>
      </c>
      <c r="C37" s="42">
        <f>A3_Berechnung!L50</f>
        <v>24.933920704845818</v>
      </c>
    </row>
    <row r="38" spans="1:3" x14ac:dyDescent="0.25">
      <c r="A38" s="36" t="str">
        <f>3&amp;A3_Berechnung!C51</f>
        <v>3403</v>
      </c>
      <c r="B38" s="36" t="str">
        <f>A3_Berechnung!D51</f>
        <v xml:space="preserve">Oldenburg(Oldb),Stadt  </v>
      </c>
      <c r="C38" s="42">
        <f>A3_Berechnung!L51</f>
        <v>30.735575608422206</v>
      </c>
    </row>
    <row r="39" spans="1:3" x14ac:dyDescent="0.25">
      <c r="A39" s="36" t="str">
        <f>3&amp;A3_Berechnung!C52</f>
        <v>3404</v>
      </c>
      <c r="B39" s="36" t="str">
        <f>A3_Berechnung!D52</f>
        <v xml:space="preserve">Osnabrück,Stadt        </v>
      </c>
      <c r="C39" s="42">
        <f>A3_Berechnung!L52</f>
        <v>38.552787663107949</v>
      </c>
    </row>
    <row r="40" spans="1:3" x14ac:dyDescent="0.25">
      <c r="A40" s="36" t="str">
        <f>3&amp;A3_Berechnung!C53</f>
        <v>3405</v>
      </c>
      <c r="B40" s="36" t="str">
        <f>A3_Berechnung!D53</f>
        <v xml:space="preserve">Wilhelmshaven,Stadt    </v>
      </c>
      <c r="C40" s="42">
        <f>A3_Berechnung!L53</f>
        <v>25.270347182697776</v>
      </c>
    </row>
    <row r="41" spans="1:3" x14ac:dyDescent="0.25">
      <c r="A41" s="36" t="str">
        <f>3&amp;A3_Berechnung!C54</f>
        <v>3451</v>
      </c>
      <c r="B41" s="36" t="str">
        <f>A3_Berechnung!D54</f>
        <v xml:space="preserve">Ammerland              </v>
      </c>
      <c r="C41" s="42">
        <f>A3_Berechnung!L54</f>
        <v>28.152492668621704</v>
      </c>
    </row>
    <row r="42" spans="1:3" x14ac:dyDescent="0.25">
      <c r="A42" s="36" t="str">
        <f>3&amp;A3_Berechnung!C55</f>
        <v>3452</v>
      </c>
      <c r="B42" s="36" t="str">
        <f>A3_Berechnung!D55</f>
        <v xml:space="preserve">Aurich                 </v>
      </c>
      <c r="C42" s="42">
        <f>A3_Berechnung!L55</f>
        <v>29.616724738675959</v>
      </c>
    </row>
    <row r="43" spans="1:3" x14ac:dyDescent="0.25">
      <c r="A43" s="36" t="str">
        <f>3&amp;A3_Berechnung!C56</f>
        <v>3453</v>
      </c>
      <c r="B43" s="36" t="str">
        <f>A3_Berechnung!D56</f>
        <v xml:space="preserve">Cloppenburg            </v>
      </c>
      <c r="C43" s="42">
        <f>A3_Berechnung!L56</f>
        <v>26.389624139756485</v>
      </c>
    </row>
    <row r="44" spans="1:3" x14ac:dyDescent="0.25">
      <c r="A44" s="36" t="str">
        <f>3&amp;A3_Berechnung!C57</f>
        <v>3454</v>
      </c>
      <c r="B44" s="36" t="str">
        <f>A3_Berechnung!D57</f>
        <v xml:space="preserve">Emsland                </v>
      </c>
      <c r="C44" s="42">
        <f>A3_Berechnung!L57</f>
        <v>27.739302498144941</v>
      </c>
    </row>
    <row r="45" spans="1:3" x14ac:dyDescent="0.25">
      <c r="A45" s="36" t="str">
        <f>3&amp;A3_Berechnung!C58</f>
        <v>3455</v>
      </c>
      <c r="B45" s="36" t="str">
        <f>A3_Berechnung!D58</f>
        <v xml:space="preserve">Friesland              </v>
      </c>
      <c r="C45" s="42">
        <f>A3_Berechnung!L58</f>
        <v>35.743801652892557</v>
      </c>
    </row>
    <row r="46" spans="1:3" x14ac:dyDescent="0.25">
      <c r="A46" s="36" t="str">
        <f>3&amp;A3_Berechnung!C59</f>
        <v>3456</v>
      </c>
      <c r="B46" s="36" t="str">
        <f>A3_Berechnung!D59</f>
        <v xml:space="preserve">Grafschaft Bentheim    </v>
      </c>
      <c r="C46" s="42">
        <f>A3_Berechnung!L59</f>
        <v>49.455288243304587</v>
      </c>
    </row>
    <row r="47" spans="1:3" x14ac:dyDescent="0.25">
      <c r="A47" s="36" t="str">
        <f>3&amp;A3_Berechnung!C60</f>
        <v>3457</v>
      </c>
      <c r="B47" s="36" t="str">
        <f>A3_Berechnung!D60</f>
        <v xml:space="preserve">Leer                   </v>
      </c>
      <c r="C47" s="42">
        <f>A3_Berechnung!L60</f>
        <v>31.74015483002356</v>
      </c>
    </row>
    <row r="48" spans="1:3" x14ac:dyDescent="0.25">
      <c r="A48" s="36" t="str">
        <f>3&amp;A3_Berechnung!C61</f>
        <v>3458</v>
      </c>
      <c r="B48" s="36" t="str">
        <f>A3_Berechnung!D61</f>
        <v xml:space="preserve">Oldenburg              </v>
      </c>
      <c r="C48" s="42">
        <f>A3_Berechnung!L61</f>
        <v>25.189620758483034</v>
      </c>
    </row>
    <row r="49" spans="1:3" x14ac:dyDescent="0.25">
      <c r="A49" s="36" t="str">
        <f>3&amp;A3_Berechnung!C62</f>
        <v>3459</v>
      </c>
      <c r="B49" s="36" t="str">
        <f>A3_Berechnung!D62</f>
        <v xml:space="preserve">Osnabrück              </v>
      </c>
      <c r="C49" s="42">
        <f>A3_Berechnung!L62</f>
        <v>37.853191807445057</v>
      </c>
    </row>
    <row r="50" spans="1:3" x14ac:dyDescent="0.25">
      <c r="A50" s="36" t="str">
        <f>3&amp;A3_Berechnung!C63</f>
        <v>3460</v>
      </c>
      <c r="B50" s="36" t="str">
        <f>A3_Berechnung!D63</f>
        <v xml:space="preserve">Vechta                 </v>
      </c>
      <c r="C50" s="42">
        <f>A3_Berechnung!L63</f>
        <v>30.581704079169686</v>
      </c>
    </row>
    <row r="51" spans="1:3" x14ac:dyDescent="0.25">
      <c r="A51" s="36" t="str">
        <f>3&amp;A3_Berechnung!C64</f>
        <v>3461</v>
      </c>
      <c r="B51" s="36" t="str">
        <f>A3_Berechnung!D64</f>
        <v xml:space="preserve">Wesermarsch            </v>
      </c>
      <c r="C51" s="42">
        <f>A3_Berechnung!L64</f>
        <v>40.809768637532137</v>
      </c>
    </row>
    <row r="52" spans="1:3" x14ac:dyDescent="0.25">
      <c r="A52" s="36" t="str">
        <f>3&amp;A3_Berechnung!C65</f>
        <v>3462</v>
      </c>
      <c r="B52" s="36" t="str">
        <f>A3_Berechnung!D65</f>
        <v xml:space="preserve">Wittmund               </v>
      </c>
      <c r="C52" s="42">
        <f>A3_Berechnung!L65</f>
        <v>30.965391621129324</v>
      </c>
    </row>
    <row r="53" spans="1:3" x14ac:dyDescent="0.25">
      <c r="A53" s="36" t="str">
        <f>3&amp;A3_Berechnung!C66</f>
        <v>34</v>
      </c>
      <c r="B53" s="36" t="str">
        <f>A3_Berechnung!D66</f>
        <v xml:space="preserve">Weser-Ems              </v>
      </c>
      <c r="C53" s="42">
        <f>A3_Berechnung!L66</f>
        <v>33.129255486911191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B8:AE67"/>
  <sheetViews>
    <sheetView tabSelected="1" topLeftCell="A16" workbookViewId="0">
      <selection activeCell="C33" sqref="C33"/>
    </sheetView>
  </sheetViews>
  <sheetFormatPr baseColWidth="10" defaultRowHeight="15" x14ac:dyDescent="0.25"/>
  <cols>
    <col min="4" max="4" width="28.7109375" customWidth="1"/>
  </cols>
  <sheetData>
    <row r="8" spans="2:31" s="36" customFormat="1" ht="16.5" customHeight="1" x14ac:dyDescent="0.25">
      <c r="B8" s="8"/>
      <c r="C8" s="8"/>
      <c r="D8" s="79" t="s">
        <v>3</v>
      </c>
      <c r="E8" s="79" t="s">
        <v>4</v>
      </c>
      <c r="F8" s="80" t="s">
        <v>5</v>
      </c>
      <c r="G8" s="82" t="s">
        <v>6</v>
      </c>
      <c r="H8" s="83"/>
      <c r="I8" s="83"/>
      <c r="J8" s="83"/>
      <c r="K8" s="83"/>
      <c r="L8" s="83"/>
      <c r="M8" s="7"/>
      <c r="N8" s="7"/>
      <c r="O8" s="7"/>
      <c r="P8" s="7"/>
      <c r="Q8" s="7"/>
      <c r="R8" s="7"/>
      <c r="S8" s="7"/>
      <c r="T8" s="7"/>
      <c r="U8" s="7"/>
      <c r="W8" s="7"/>
      <c r="X8" s="7"/>
      <c r="Y8" s="7"/>
      <c r="Z8" s="7"/>
      <c r="AA8" s="7"/>
      <c r="AB8" s="7"/>
      <c r="AC8" s="7"/>
      <c r="AD8" s="7"/>
      <c r="AE8" s="7"/>
    </row>
    <row r="9" spans="2:31" s="36" customFormat="1" ht="16.5" customHeight="1" x14ac:dyDescent="0.25">
      <c r="B9" s="8"/>
      <c r="C9" s="8"/>
      <c r="D9" s="79"/>
      <c r="E9" s="79"/>
      <c r="F9" s="81"/>
      <c r="G9" s="10" t="s">
        <v>7</v>
      </c>
      <c r="H9" s="11" t="s">
        <v>8</v>
      </c>
      <c r="I9" s="11" t="s">
        <v>9</v>
      </c>
      <c r="J9" s="11" t="s">
        <v>10</v>
      </c>
      <c r="K9" s="11" t="s">
        <v>11</v>
      </c>
      <c r="L9" s="12" t="s">
        <v>12</v>
      </c>
      <c r="M9" s="7"/>
      <c r="N9" s="7"/>
      <c r="O9" s="7"/>
      <c r="P9" s="7"/>
      <c r="Q9" s="7"/>
      <c r="R9" s="7"/>
      <c r="S9" s="7"/>
      <c r="T9" s="7"/>
      <c r="U9" s="7"/>
      <c r="W9" s="7"/>
      <c r="X9" s="7"/>
      <c r="Y9" s="7"/>
      <c r="Z9" s="7"/>
      <c r="AA9" s="7"/>
      <c r="AB9" s="7"/>
      <c r="AC9" s="7"/>
      <c r="AD9" s="7"/>
      <c r="AE9" s="7"/>
    </row>
    <row r="10" spans="2:31" s="36" customFormat="1" ht="16.5" customHeight="1" x14ac:dyDescent="0.25">
      <c r="B10" s="8"/>
      <c r="C10" s="8"/>
      <c r="D10" s="79"/>
      <c r="E10" s="79"/>
      <c r="F10" s="13" t="s">
        <v>13</v>
      </c>
      <c r="G10" s="82" t="s">
        <v>14</v>
      </c>
      <c r="H10" s="83"/>
      <c r="I10" s="83"/>
      <c r="J10" s="83"/>
      <c r="K10" s="83"/>
      <c r="L10" s="83"/>
      <c r="M10" s="7"/>
      <c r="N10" s="35" t="s">
        <v>168</v>
      </c>
      <c r="O10" s="7"/>
      <c r="P10" s="7"/>
      <c r="Q10" s="7"/>
      <c r="R10" s="7"/>
      <c r="S10" s="7"/>
      <c r="T10" s="7"/>
      <c r="U10" s="7"/>
      <c r="W10" s="7"/>
      <c r="X10" s="7"/>
      <c r="Y10" s="7"/>
      <c r="Z10" s="7"/>
      <c r="AA10" s="7"/>
      <c r="AB10" s="7"/>
      <c r="AC10" s="7"/>
      <c r="AD10" s="7"/>
      <c r="AE10" s="7"/>
    </row>
    <row r="11" spans="2:31" s="36" customFormat="1" x14ac:dyDescent="0.25">
      <c r="C11" s="36" t="s">
        <v>142</v>
      </c>
      <c r="D11" s="14" t="s">
        <v>15</v>
      </c>
      <c r="E11" s="14" t="s">
        <v>16</v>
      </c>
      <c r="F11" s="14" t="s">
        <v>17</v>
      </c>
      <c r="G11" s="14" t="s">
        <v>18</v>
      </c>
      <c r="H11" s="14" t="s">
        <v>19</v>
      </c>
      <c r="I11" s="14" t="s">
        <v>20</v>
      </c>
      <c r="J11" s="14" t="s">
        <v>21</v>
      </c>
      <c r="K11" s="14" t="s">
        <v>22</v>
      </c>
      <c r="L11" s="15" t="s">
        <v>23</v>
      </c>
    </row>
    <row r="12" spans="2:31" x14ac:dyDescent="0.25">
      <c r="C12" s="47">
        <f>A3_bearbeitet!C19</f>
        <v>101</v>
      </c>
      <c r="D12" s="47" t="str">
        <f>A3_bearbeitet!D19</f>
        <v xml:space="preserve">Braunschweig,Stadt     </v>
      </c>
      <c r="E12" s="47">
        <f>A3_bearbeitet!E19</f>
        <v>2019</v>
      </c>
      <c r="F12" s="47">
        <f>A3_bearbeitet!F19</f>
        <v>31445</v>
      </c>
      <c r="G12" s="42">
        <f>A3_bearbeitet!G19/F12*100</f>
        <v>9.8266815073938627</v>
      </c>
      <c r="H12" s="42">
        <f>A3_bearbeitet!H19/F12*100</f>
        <v>20.225791063762124</v>
      </c>
      <c r="I12" s="42">
        <f>A3_bearbeitet!I19/F12*100</f>
        <v>15.996183813006837</v>
      </c>
      <c r="J12" s="42">
        <f>A3_bearbeitet!J19/F12*100</f>
        <v>7.791381777707107</v>
      </c>
      <c r="K12" s="42">
        <f>A3_bearbeitet!K19/F12*100</f>
        <v>4.3727142629988869</v>
      </c>
      <c r="L12" s="42">
        <f>A3_bearbeitet!L19/F12*100</f>
        <v>41.771346795993004</v>
      </c>
      <c r="N12" s="42">
        <f>SUM(G12:L12)</f>
        <v>99.984099220861822</v>
      </c>
    </row>
    <row r="13" spans="2:31" x14ac:dyDescent="0.25">
      <c r="C13" s="47">
        <f>A3_bearbeitet!C20</f>
        <v>102</v>
      </c>
      <c r="D13" s="47" t="str">
        <f>A3_bearbeitet!D20</f>
        <v xml:space="preserve">Salzgitter,Stadt       </v>
      </c>
      <c r="E13" s="47">
        <f>A3_bearbeitet!E20</f>
        <v>2019</v>
      </c>
      <c r="F13" s="47">
        <f>A3_bearbeitet!F20</f>
        <v>20175</v>
      </c>
      <c r="G13" s="42">
        <f>A3_bearbeitet!G20/F13*100</f>
        <v>6.5427509293680295</v>
      </c>
      <c r="H13" s="42">
        <f>A3_bearbeitet!H20/F13*100</f>
        <v>24.907063197026023</v>
      </c>
      <c r="I13" s="42">
        <f>A3_bearbeitet!I20/F13*100</f>
        <v>22.627013630731103</v>
      </c>
      <c r="J13" s="42">
        <f>A3_bearbeitet!J20/F13*100</f>
        <v>4.8822800495662948</v>
      </c>
      <c r="K13" s="42">
        <f>A3_bearbeitet!K20/F13*100</f>
        <v>2.4535315985130111</v>
      </c>
      <c r="L13" s="42">
        <f>A3_bearbeitet!L20/F13*100</f>
        <v>38.61214374225527</v>
      </c>
      <c r="M13" s="36"/>
      <c r="N13" s="42">
        <f t="shared" ref="N13:N66" si="0">SUM(G13:L13)</f>
        <v>100.02478314745974</v>
      </c>
    </row>
    <row r="14" spans="2:31" x14ac:dyDescent="0.25">
      <c r="C14" s="47">
        <f>A3_bearbeitet!C21</f>
        <v>103</v>
      </c>
      <c r="D14" s="47" t="str">
        <f>A3_bearbeitet!D21</f>
        <v xml:space="preserve">Wolfsburg,Stadt        </v>
      </c>
      <c r="E14" s="47">
        <f>A3_bearbeitet!E21</f>
        <v>2019</v>
      </c>
      <c r="F14" s="47">
        <f>A3_bearbeitet!F21</f>
        <v>20160</v>
      </c>
      <c r="G14" s="42">
        <f>A3_bearbeitet!G21/F14*100</f>
        <v>7.8869047619047619</v>
      </c>
      <c r="H14" s="42">
        <f>A3_bearbeitet!H21/F14*100</f>
        <v>19.171626984126984</v>
      </c>
      <c r="I14" s="42">
        <f>A3_bearbeitet!I21/F14*100</f>
        <v>17.906746031746032</v>
      </c>
      <c r="J14" s="42">
        <f>A3_bearbeitet!J21/F14*100</f>
        <v>7.762896825396826</v>
      </c>
      <c r="K14" s="42">
        <f>A3_bearbeitet!K21/F14*100</f>
        <v>3.7450396825396823</v>
      </c>
      <c r="L14" s="42">
        <f>A3_bearbeitet!L21/F14*100</f>
        <v>43.551587301587304</v>
      </c>
      <c r="M14" s="36"/>
      <c r="N14" s="42">
        <f t="shared" si="0"/>
        <v>100.0248015873016</v>
      </c>
    </row>
    <row r="15" spans="2:31" x14ac:dyDescent="0.25">
      <c r="C15" s="47">
        <f>A3_bearbeitet!C22</f>
        <v>151</v>
      </c>
      <c r="D15" s="47" t="str">
        <f>A3_bearbeitet!D22</f>
        <v xml:space="preserve">Gifhorn                </v>
      </c>
      <c r="E15" s="47">
        <f>A3_bearbeitet!E22</f>
        <v>2019</v>
      </c>
      <c r="F15" s="47">
        <f>A3_bearbeitet!F22</f>
        <v>12330</v>
      </c>
      <c r="G15" s="42">
        <f>A3_bearbeitet!G22/F15*100</f>
        <v>5.7583130575831305</v>
      </c>
      <c r="H15" s="42">
        <f>A3_bearbeitet!H22/F15*100</f>
        <v>25.42579075425791</v>
      </c>
      <c r="I15" s="42">
        <f>A3_bearbeitet!I22/F15*100</f>
        <v>14.152473641524738</v>
      </c>
      <c r="J15" s="42">
        <f>A3_bearbeitet!J22/F15*100</f>
        <v>6.2043795620437958</v>
      </c>
      <c r="K15" s="42">
        <f>A3_bearbeitet!K22/F15*100</f>
        <v>3.5685320356853207</v>
      </c>
      <c r="L15" s="42">
        <f>A3_bearbeitet!L22/F15*100</f>
        <v>44.89051094890511</v>
      </c>
      <c r="M15" s="36"/>
      <c r="N15" s="42">
        <f t="shared" si="0"/>
        <v>100</v>
      </c>
    </row>
    <row r="16" spans="2:31" x14ac:dyDescent="0.25">
      <c r="C16" s="47">
        <f>A3_bearbeitet!C23</f>
        <v>153</v>
      </c>
      <c r="D16" s="47" t="str">
        <f>A3_bearbeitet!D23</f>
        <v xml:space="preserve">Goslar                 </v>
      </c>
      <c r="E16" s="47">
        <f>A3_bearbeitet!E23</f>
        <v>2019</v>
      </c>
      <c r="F16" s="47">
        <f>A3_bearbeitet!F23</f>
        <v>14020</v>
      </c>
      <c r="G16" s="42">
        <f>A3_bearbeitet!G23/F16*100</f>
        <v>12.660485021398001</v>
      </c>
      <c r="H16" s="42">
        <f>A3_bearbeitet!H23/F16*100</f>
        <v>28.352353780313837</v>
      </c>
      <c r="I16" s="42">
        <f>A3_bearbeitet!I23/F16*100</f>
        <v>18.794579172610558</v>
      </c>
      <c r="J16" s="42">
        <f>A3_bearbeitet!J23/F16*100</f>
        <v>5.6704707560627678</v>
      </c>
      <c r="K16" s="42">
        <f>A3_bearbeitet!K23/F16*100</f>
        <v>2.8887303851640516</v>
      </c>
      <c r="L16" s="42">
        <f>A3_bearbeitet!L23/F16*100</f>
        <v>31.633380884450784</v>
      </c>
      <c r="M16" s="36"/>
      <c r="N16" s="42">
        <f t="shared" si="0"/>
        <v>100</v>
      </c>
    </row>
    <row r="17" spans="3:14" x14ac:dyDescent="0.25">
      <c r="C17" s="47">
        <f>A3_bearbeitet!C24</f>
        <v>154</v>
      </c>
      <c r="D17" s="47" t="str">
        <f>A3_bearbeitet!D24</f>
        <v xml:space="preserve">Helmstedt              </v>
      </c>
      <c r="E17" s="47">
        <f>A3_bearbeitet!E24</f>
        <v>2019</v>
      </c>
      <c r="F17" s="47">
        <f>A3_bearbeitet!F24</f>
        <v>6535</v>
      </c>
      <c r="G17" s="42">
        <f>A3_bearbeitet!G24/F17*100</f>
        <v>7.345065034429993</v>
      </c>
      <c r="H17" s="42">
        <f>A3_bearbeitet!H24/F17*100</f>
        <v>20.657995409334355</v>
      </c>
      <c r="I17" s="42">
        <f>A3_bearbeitet!I24/F17*100</f>
        <v>20.88752869166029</v>
      </c>
      <c r="J17" s="42">
        <f>A3_bearbeitet!J24/F17*100</f>
        <v>7.345065034429993</v>
      </c>
      <c r="K17" s="42">
        <f>A3_bearbeitet!K24/F17*100</f>
        <v>3.2899770466717673</v>
      </c>
      <c r="L17" s="42">
        <f>A3_bearbeitet!L24/F17*100</f>
        <v>40.474368783473601</v>
      </c>
      <c r="M17" s="36"/>
      <c r="N17" s="42">
        <f t="shared" si="0"/>
        <v>100</v>
      </c>
    </row>
    <row r="18" spans="3:14" x14ac:dyDescent="0.25">
      <c r="C18" s="47">
        <f>A3_bearbeitet!C25</f>
        <v>155</v>
      </c>
      <c r="D18" s="47" t="str">
        <f>A3_bearbeitet!D25</f>
        <v xml:space="preserve">Northeim               </v>
      </c>
      <c r="E18" s="47">
        <f>A3_bearbeitet!E25</f>
        <v>2019</v>
      </c>
      <c r="F18" s="47">
        <f>A3_bearbeitet!F25</f>
        <v>9225</v>
      </c>
      <c r="G18" s="42">
        <f>A3_bearbeitet!G25/F18*100</f>
        <v>6.3414634146341466</v>
      </c>
      <c r="H18" s="42">
        <f>A3_bearbeitet!H25/F18*100</f>
        <v>22.601626016260163</v>
      </c>
      <c r="I18" s="42">
        <f>A3_bearbeitet!I25/F18*100</f>
        <v>21.463414634146343</v>
      </c>
      <c r="J18" s="42">
        <f>A3_bearbeitet!J25/F18*100</f>
        <v>6.5040650406504072</v>
      </c>
      <c r="K18" s="42">
        <f>A3_bearbeitet!K25/F18*100</f>
        <v>3.4688346883468837</v>
      </c>
      <c r="L18" s="42">
        <f>A3_bearbeitet!L25/F18*100</f>
        <v>39.566395663956641</v>
      </c>
      <c r="M18" s="36"/>
      <c r="N18" s="42">
        <f t="shared" si="0"/>
        <v>99.945799457994582</v>
      </c>
    </row>
    <row r="19" spans="3:14" x14ac:dyDescent="0.25">
      <c r="C19" s="47">
        <f>A3_bearbeitet!C26</f>
        <v>157</v>
      </c>
      <c r="D19" s="47" t="str">
        <f>A3_bearbeitet!D26</f>
        <v xml:space="preserve">Peine                  </v>
      </c>
      <c r="E19" s="47">
        <f>A3_bearbeitet!E26</f>
        <v>2019</v>
      </c>
      <c r="F19" s="47">
        <f>A3_bearbeitet!F26</f>
        <v>11340</v>
      </c>
      <c r="G19" s="42">
        <f>A3_bearbeitet!G26/F19*100</f>
        <v>6.8342151675485008</v>
      </c>
      <c r="H19" s="42">
        <f>A3_bearbeitet!H26/F19*100</f>
        <v>21.781305114638446</v>
      </c>
      <c r="I19" s="42">
        <f>A3_bearbeitet!I26/F19*100</f>
        <v>19.797178130511465</v>
      </c>
      <c r="J19" s="42">
        <f>A3_bearbeitet!J26/F19*100</f>
        <v>6.3051146384479715</v>
      </c>
      <c r="K19" s="42">
        <f>A3_bearbeitet!K26/F19*100</f>
        <v>3.7918871252204585</v>
      </c>
      <c r="L19" s="42">
        <f>A3_bearbeitet!L26/F19*100</f>
        <v>41.490299823633158</v>
      </c>
      <c r="M19" s="36"/>
      <c r="N19" s="42">
        <f t="shared" si="0"/>
        <v>100</v>
      </c>
    </row>
    <row r="20" spans="3:14" x14ac:dyDescent="0.25">
      <c r="C20" s="47">
        <f>A3_bearbeitet!C27</f>
        <v>158</v>
      </c>
      <c r="D20" s="47" t="str">
        <f>A3_bearbeitet!D27</f>
        <v xml:space="preserve">Wolfenbüttel           </v>
      </c>
      <c r="E20" s="47">
        <f>A3_bearbeitet!E27</f>
        <v>2019</v>
      </c>
      <c r="F20" s="47">
        <f>A3_bearbeitet!F27</f>
        <v>7675</v>
      </c>
      <c r="G20" s="42">
        <f>A3_bearbeitet!G27/F20*100</f>
        <v>5.2117263843648214</v>
      </c>
      <c r="H20" s="42">
        <f>A3_bearbeitet!H27/F20*100</f>
        <v>22.410423452768729</v>
      </c>
      <c r="I20" s="42">
        <f>A3_bearbeitet!I27/F20*100</f>
        <v>21.758957654723126</v>
      </c>
      <c r="J20" s="42">
        <f>A3_bearbeitet!J27/F20*100</f>
        <v>6.7752442996742674</v>
      </c>
      <c r="K20" s="42">
        <f>A3_bearbeitet!K27/F20*100</f>
        <v>3.3876221498371337</v>
      </c>
      <c r="L20" s="42">
        <f>A3_bearbeitet!L27/F20*100</f>
        <v>40.45602605863192</v>
      </c>
      <c r="M20" s="36"/>
      <c r="N20" s="42">
        <f t="shared" si="0"/>
        <v>100</v>
      </c>
    </row>
    <row r="21" spans="3:14" x14ac:dyDescent="0.25">
      <c r="C21" s="47">
        <f>A3_bearbeitet!C28</f>
        <v>159</v>
      </c>
      <c r="D21" s="47" t="str">
        <f>A3_bearbeitet!D28</f>
        <v xml:space="preserve">Göttingen              </v>
      </c>
      <c r="E21" s="47">
        <f>A3_bearbeitet!E28</f>
        <v>2019</v>
      </c>
      <c r="F21" s="47">
        <f>A3_bearbeitet!F28</f>
        <v>32090</v>
      </c>
      <c r="G21" s="42">
        <f>A3_bearbeitet!G28/F21*100</f>
        <v>9.1305702711124965</v>
      </c>
      <c r="H21" s="42">
        <f>A3_bearbeitet!H28/F21*100</f>
        <v>24.914303521346216</v>
      </c>
      <c r="I21" s="42">
        <f>A3_bearbeitet!I28/F21*100</f>
        <v>18.152072296665629</v>
      </c>
      <c r="J21" s="42">
        <f>A3_bearbeitet!J28/F21*100</f>
        <v>7.0115300716734188</v>
      </c>
      <c r="K21" s="42">
        <f>A3_bearbeitet!K28/F21*100</f>
        <v>3.3655344344032412</v>
      </c>
      <c r="L21" s="42">
        <f>A3_bearbeitet!L28/F21*100</f>
        <v>37.441570582736055</v>
      </c>
      <c r="M21" s="36"/>
      <c r="N21" s="42">
        <f t="shared" si="0"/>
        <v>100.01558117793707</v>
      </c>
    </row>
    <row r="22" spans="3:14" x14ac:dyDescent="0.25">
      <c r="C22" s="47">
        <f>A3_bearbeitet!C29</f>
        <v>159016</v>
      </c>
      <c r="D22" s="47" t="str">
        <f>A3_bearbeitet!D29</f>
        <v xml:space="preserve">Göttingen,Stadt        </v>
      </c>
      <c r="E22" s="47">
        <f>A3_bearbeitet!E29</f>
        <v>2019</v>
      </c>
      <c r="F22" s="47">
        <f>A3_bearbeitet!F29</f>
        <v>18815</v>
      </c>
      <c r="G22" s="42">
        <f>A3_bearbeitet!G29/F22*100</f>
        <v>8.5304278501195867</v>
      </c>
      <c r="H22" s="42">
        <f>A3_bearbeitet!H29/F22*100</f>
        <v>27.55779962795642</v>
      </c>
      <c r="I22" s="42">
        <f>A3_bearbeitet!I29/F22*100</f>
        <v>17.990964655859688</v>
      </c>
      <c r="J22" s="42">
        <f>A3_bearbeitet!J29/F22*100</f>
        <v>8.1849588094605359</v>
      </c>
      <c r="K22" s="42">
        <f>A3_bearbeitet!K29/F22*100</f>
        <v>3.6141376561254317</v>
      </c>
      <c r="L22" s="42">
        <f>A3_bearbeitet!L29/F22*100</f>
        <v>34.121711400478347</v>
      </c>
      <c r="M22" s="36"/>
      <c r="N22" s="42">
        <f t="shared" si="0"/>
        <v>100.00000000000001</v>
      </c>
    </row>
    <row r="23" spans="3:14" x14ac:dyDescent="0.25">
      <c r="C23" s="47">
        <v>159999</v>
      </c>
      <c r="D23" s="47" t="str">
        <f>A3_bearbeitet!D30</f>
        <v>Göttingen, Umland</v>
      </c>
      <c r="E23" s="47">
        <f>A3_bearbeitet!E30</f>
        <v>2019</v>
      </c>
      <c r="F23" s="47">
        <f>A3_bearbeitet!F30</f>
        <v>13275</v>
      </c>
      <c r="G23" s="42">
        <f>A3_bearbeitet!G30/F23*100</f>
        <v>9.9811676082862526</v>
      </c>
      <c r="H23" s="42">
        <f>A3_bearbeitet!H30/F23*100</f>
        <v>21.167608286252353</v>
      </c>
      <c r="I23" s="42">
        <f>A3_bearbeitet!I30/F23*100</f>
        <v>18.380414312617702</v>
      </c>
      <c r="J23" s="42">
        <f>A3_bearbeitet!J30/F23*100</f>
        <v>5.3483992467043313</v>
      </c>
      <c r="K23" s="42">
        <f>A3_bearbeitet!K30/F23*100</f>
        <v>3.0131826741996233</v>
      </c>
      <c r="L23" s="42">
        <f>A3_bearbeitet!L30/F23*100</f>
        <v>42.146892655367232</v>
      </c>
      <c r="M23" s="36"/>
      <c r="N23" s="42">
        <f t="shared" si="0"/>
        <v>100.03766478342749</v>
      </c>
    </row>
    <row r="24" spans="3:14" x14ac:dyDescent="0.25">
      <c r="C24" s="47">
        <f>A3_bearbeitet!C31</f>
        <v>1</v>
      </c>
      <c r="D24" s="47" t="str">
        <f>A3_bearbeitet!D31</f>
        <v xml:space="preserve">Braunschweig           </v>
      </c>
      <c r="E24" s="47">
        <f>A3_bearbeitet!E31</f>
        <v>2019</v>
      </c>
      <c r="F24" s="47">
        <f>A3_bearbeitet!F31</f>
        <v>165000</v>
      </c>
      <c r="G24" s="42">
        <f>A3_bearbeitet!G31/F24*100</f>
        <v>8.2787878787878793</v>
      </c>
      <c r="H24" s="42">
        <f>A3_bearbeitet!H31/F24*100</f>
        <v>23.018181818181819</v>
      </c>
      <c r="I24" s="42">
        <f>A3_bearbeitet!I31/F24*100</f>
        <v>18.59090909090909</v>
      </c>
      <c r="J24" s="42">
        <f>A3_bearbeitet!J31/F24*100</f>
        <v>6.745454545454546</v>
      </c>
      <c r="K24" s="42">
        <f>A3_bearbeitet!K31/F24*100</f>
        <v>3.4969696969696971</v>
      </c>
      <c r="L24" s="42">
        <f>A3_bearbeitet!L31/F24*100</f>
        <v>39.872727272727268</v>
      </c>
      <c r="M24" s="36"/>
      <c r="N24" s="42">
        <f t="shared" si="0"/>
        <v>100.0030303030303</v>
      </c>
    </row>
    <row r="25" spans="3:14" x14ac:dyDescent="0.25">
      <c r="C25" s="47">
        <f>A3_bearbeitet!C32</f>
        <v>241</v>
      </c>
      <c r="D25" s="47" t="str">
        <f>A3_bearbeitet!D32</f>
        <v xml:space="preserve">Hannover, Region       </v>
      </c>
      <c r="E25" s="47">
        <f>A3_bearbeitet!E32</f>
        <v>2019</v>
      </c>
      <c r="F25" s="47">
        <f>A3_bearbeitet!F32</f>
        <v>185310</v>
      </c>
      <c r="G25" s="42">
        <f>A3_bearbeitet!G32/F25*100</f>
        <v>4.5248502509308723</v>
      </c>
      <c r="H25" s="42">
        <f>A3_bearbeitet!H32/F25*100</f>
        <v>19.408018995197239</v>
      </c>
      <c r="I25" s="42">
        <f>A3_bearbeitet!I32/F25*100</f>
        <v>17.87275376396309</v>
      </c>
      <c r="J25" s="42">
        <f>A3_bearbeitet!J32/F25*100</f>
        <v>7.9866170201284339</v>
      </c>
      <c r="K25" s="42">
        <f>A3_bearbeitet!K32/F25*100</f>
        <v>4.6516647779396685</v>
      </c>
      <c r="L25" s="42">
        <f>A3_bearbeitet!L32/F25*100</f>
        <v>45.556095191840704</v>
      </c>
      <c r="M25" s="36"/>
      <c r="N25" s="42">
        <f t="shared" si="0"/>
        <v>100</v>
      </c>
    </row>
    <row r="26" spans="3:14" x14ac:dyDescent="0.25">
      <c r="C26" s="47">
        <f>A3_bearbeitet!C33</f>
        <v>241001</v>
      </c>
      <c r="D26" s="47" t="str">
        <f>A3_bearbeitet!D33</f>
        <v>Hannover,Landeshauptsta</v>
      </c>
      <c r="E26" s="47">
        <f>A3_bearbeitet!E33</f>
        <v>2019</v>
      </c>
      <c r="F26" s="47">
        <f>A3_bearbeitet!F33</f>
        <v>113440</v>
      </c>
      <c r="G26" s="42">
        <f>A3_bearbeitet!G33/F26*100</f>
        <v>4.0329689703808178</v>
      </c>
      <c r="H26" s="42">
        <f>A3_bearbeitet!H33/F26*100</f>
        <v>18.935119887165023</v>
      </c>
      <c r="I26" s="42">
        <f>A3_bearbeitet!I33/F26*100</f>
        <v>16.67842031029619</v>
      </c>
      <c r="J26" s="42">
        <f>A3_bearbeitet!J33/F26*100</f>
        <v>8.5772214386459815</v>
      </c>
      <c r="K26" s="42">
        <f>A3_bearbeitet!K33/F26*100</f>
        <v>5.2582863187588158</v>
      </c>
      <c r="L26" s="42">
        <f>A3_bearbeitet!L33/F26*100</f>
        <v>46.517983074753175</v>
      </c>
      <c r="M26" s="36"/>
      <c r="N26" s="42">
        <f t="shared" si="0"/>
        <v>100</v>
      </c>
    </row>
    <row r="27" spans="3:14" x14ac:dyDescent="0.25">
      <c r="C27" s="47">
        <v>241999</v>
      </c>
      <c r="D27" s="47" t="str">
        <f>A3_bearbeitet!D34</f>
        <v>Hannover Umland</v>
      </c>
      <c r="E27" s="47">
        <f>A3_bearbeitet!E34</f>
        <v>2019</v>
      </c>
      <c r="F27" s="47">
        <f>A3_bearbeitet!F34</f>
        <v>71870</v>
      </c>
      <c r="G27" s="42">
        <f>A3_bearbeitet!G34/F27*100</f>
        <v>5.3012383470154445</v>
      </c>
      <c r="H27" s="42">
        <f>A3_bearbeitet!H34/F27*100</f>
        <v>20.154445526645333</v>
      </c>
      <c r="I27" s="42">
        <f>A3_bearbeitet!I34/F27*100</f>
        <v>19.757896201474885</v>
      </c>
      <c r="J27" s="42">
        <f>A3_bearbeitet!J34/F27*100</f>
        <v>7.054403784611103</v>
      </c>
      <c r="K27" s="42">
        <f>A3_bearbeitet!K34/F27*100</f>
        <v>3.6941700292194244</v>
      </c>
      <c r="L27" s="42">
        <f>A3_bearbeitet!L34/F27*100</f>
        <v>44.037846111033815</v>
      </c>
      <c r="M27" s="36"/>
      <c r="N27" s="42">
        <f t="shared" si="0"/>
        <v>100</v>
      </c>
    </row>
    <row r="28" spans="3:14" x14ac:dyDescent="0.25">
      <c r="C28" s="47">
        <f>A3_bearbeitet!C35</f>
        <v>251</v>
      </c>
      <c r="D28" s="47" t="str">
        <f>A3_bearbeitet!D35</f>
        <v xml:space="preserve">Diepholz               </v>
      </c>
      <c r="E28" s="47">
        <f>A3_bearbeitet!E35</f>
        <v>2019</v>
      </c>
      <c r="F28" s="47">
        <f>A3_bearbeitet!F35</f>
        <v>18545</v>
      </c>
      <c r="G28" s="42">
        <f>A3_bearbeitet!G35/F28*100</f>
        <v>6.255055270962524</v>
      </c>
      <c r="H28" s="42">
        <f>A3_bearbeitet!H35/F28*100</f>
        <v>25.667295767053115</v>
      </c>
      <c r="I28" s="42">
        <f>A3_bearbeitet!I35/F28*100</f>
        <v>20.221083850094367</v>
      </c>
      <c r="J28" s="42">
        <f>A3_bearbeitet!J35/F28*100</f>
        <v>10.19142626044756</v>
      </c>
      <c r="K28" s="42">
        <f>A3_bearbeitet!K35/F28*100</f>
        <v>4.6373685629549746</v>
      </c>
      <c r="L28" s="42">
        <f>A3_bearbeitet!L35/F28*100</f>
        <v>33.02777028848746</v>
      </c>
      <c r="M28" s="36"/>
      <c r="N28" s="42">
        <f t="shared" si="0"/>
        <v>100</v>
      </c>
    </row>
    <row r="29" spans="3:14" x14ac:dyDescent="0.25">
      <c r="C29" s="47">
        <f>A3_bearbeitet!C36</f>
        <v>252</v>
      </c>
      <c r="D29" s="47" t="str">
        <f>A3_bearbeitet!D36</f>
        <v xml:space="preserve">Hameln-Pyrmont         </v>
      </c>
      <c r="E29" s="47">
        <f>A3_bearbeitet!E36</f>
        <v>2019</v>
      </c>
      <c r="F29" s="47">
        <f>A3_bearbeitet!F36</f>
        <v>16910</v>
      </c>
      <c r="G29" s="42">
        <f>A3_bearbeitet!G36/F29*100</f>
        <v>5.3814311058545243</v>
      </c>
      <c r="H29" s="42">
        <f>A3_bearbeitet!H36/F29*100</f>
        <v>19.574216439976343</v>
      </c>
      <c r="I29" s="42">
        <f>A3_bearbeitet!I36/F29*100</f>
        <v>20.934358367829688</v>
      </c>
      <c r="J29" s="42">
        <f>A3_bearbeitet!J36/F29*100</f>
        <v>5.7066824364281485</v>
      </c>
      <c r="K29" s="42">
        <f>A3_bearbeitet!K36/F29*100</f>
        <v>3.6073329390892965</v>
      </c>
      <c r="L29" s="42">
        <f>A3_bearbeitet!L36/F29*100</f>
        <v>44.795978710821998</v>
      </c>
      <c r="M29" s="36"/>
      <c r="N29" s="42">
        <f t="shared" si="0"/>
        <v>100</v>
      </c>
    </row>
    <row r="30" spans="3:14" x14ac:dyDescent="0.25">
      <c r="C30" s="47">
        <f>A3_bearbeitet!C37</f>
        <v>254</v>
      </c>
      <c r="D30" s="47" t="str">
        <f>A3_bearbeitet!D37</f>
        <v xml:space="preserve">Hildesheim             </v>
      </c>
      <c r="E30" s="47">
        <f>A3_bearbeitet!E37</f>
        <v>2019</v>
      </c>
      <c r="F30" s="47">
        <f>A3_bearbeitet!F37</f>
        <v>24995</v>
      </c>
      <c r="G30" s="42">
        <f>A3_bearbeitet!G37/F30*100</f>
        <v>7.1814362872574522</v>
      </c>
      <c r="H30" s="42">
        <f>A3_bearbeitet!H37/F30*100</f>
        <v>21.444288857771554</v>
      </c>
      <c r="I30" s="42">
        <f>A3_bearbeitet!I37/F30*100</f>
        <v>20.064012802560512</v>
      </c>
      <c r="J30" s="42">
        <f>A3_bearbeitet!J37/F30*100</f>
        <v>6.7813562712542508</v>
      </c>
      <c r="K30" s="42">
        <f>A3_bearbeitet!K37/F30*100</f>
        <v>4.2608521704340863</v>
      </c>
      <c r="L30" s="42">
        <f>A3_bearbeitet!L37/F30*100</f>
        <v>40.268053610722141</v>
      </c>
      <c r="M30" s="36"/>
      <c r="N30" s="42">
        <f t="shared" si="0"/>
        <v>100</v>
      </c>
    </row>
    <row r="31" spans="3:14" x14ac:dyDescent="0.25">
      <c r="C31" s="47">
        <f>A3_bearbeitet!C38</f>
        <v>254021</v>
      </c>
      <c r="D31" s="47" t="str">
        <f>A3_bearbeitet!D38</f>
        <v xml:space="preserve">Hildesheim,Stadt       </v>
      </c>
      <c r="E31" s="47">
        <f>A3_bearbeitet!E38</f>
        <v>2019</v>
      </c>
      <c r="F31" s="47">
        <f>A3_bearbeitet!F38</f>
        <v>14830</v>
      </c>
      <c r="G31" s="42">
        <f>A3_bearbeitet!G38/F31*100</f>
        <v>6.9790964261631823</v>
      </c>
      <c r="H31" s="42">
        <f>A3_bearbeitet!H38/F31*100</f>
        <v>20.600134861766691</v>
      </c>
      <c r="I31" s="42">
        <f>A3_bearbeitet!I38/F31*100</f>
        <v>20.43155765340526</v>
      </c>
      <c r="J31" s="42">
        <f>A3_bearbeitet!J38/F31*100</f>
        <v>6.9116655428186107</v>
      </c>
      <c r="K31" s="42">
        <f>A3_bearbeitet!K38/F31*100</f>
        <v>4.4504383007417392</v>
      </c>
      <c r="L31" s="42">
        <f>A3_bearbeitet!L38/F31*100</f>
        <v>40.660822656776801</v>
      </c>
      <c r="M31" s="36"/>
      <c r="N31" s="42">
        <f t="shared" si="0"/>
        <v>100.03371544167229</v>
      </c>
    </row>
    <row r="32" spans="3:14" x14ac:dyDescent="0.25">
      <c r="C32" s="47">
        <v>254999</v>
      </c>
      <c r="D32" s="47" t="str">
        <f>A3_bearbeitet!D39</f>
        <v>Hildesheim. Umland</v>
      </c>
      <c r="E32" s="47">
        <f>A3_bearbeitet!E39</f>
        <v>2019</v>
      </c>
      <c r="F32" s="47">
        <f>A3_bearbeitet!F39</f>
        <v>10165</v>
      </c>
      <c r="G32" s="42">
        <f>A3_bearbeitet!G39/F32*100</f>
        <v>7.4766355140186906</v>
      </c>
      <c r="H32" s="42">
        <f>A3_bearbeitet!H39/F32*100</f>
        <v>22.675848499754061</v>
      </c>
      <c r="I32" s="42">
        <f>A3_bearbeitet!I39/F32*100</f>
        <v>19.527791441219872</v>
      </c>
      <c r="J32" s="42">
        <f>A3_bearbeitet!J39/F32*100</f>
        <v>6.5912444663059526</v>
      </c>
      <c r="K32" s="42">
        <f>A3_bearbeitet!K39/F32*100</f>
        <v>3.9842597147073291</v>
      </c>
      <c r="L32" s="42">
        <f>A3_bearbeitet!L39/F32*100</f>
        <v>39.695031972454501</v>
      </c>
      <c r="M32" s="36"/>
      <c r="N32" s="42">
        <f t="shared" si="0"/>
        <v>99.950811608460413</v>
      </c>
    </row>
    <row r="33" spans="3:14" x14ac:dyDescent="0.25">
      <c r="C33" s="47">
        <f>A3_bearbeitet!C40</f>
        <v>255</v>
      </c>
      <c r="D33" s="47" t="str">
        <f>A3_bearbeitet!D40</f>
        <v xml:space="preserve">Holzminden             </v>
      </c>
      <c r="E33" s="47">
        <f>A3_bearbeitet!E40</f>
        <v>2019</v>
      </c>
      <c r="F33" s="47">
        <f>A3_bearbeitet!F40</f>
        <v>4275</v>
      </c>
      <c r="G33" s="42">
        <f>A3_bearbeitet!G40/F33*100</f>
        <v>4.4444444444444446</v>
      </c>
      <c r="H33" s="42">
        <f>A3_bearbeitet!H40/F33*100</f>
        <v>19.415204678362574</v>
      </c>
      <c r="I33" s="42">
        <f>A3_bearbeitet!I40/F33*100</f>
        <v>20</v>
      </c>
      <c r="J33" s="42">
        <f>A3_bearbeitet!J40/F33*100</f>
        <v>3.8596491228070176</v>
      </c>
      <c r="K33" s="42">
        <f>A3_bearbeitet!K40/F33*100</f>
        <v>3.3918128654970756</v>
      </c>
      <c r="L33" s="42">
        <f>A3_bearbeitet!L40/F33*100</f>
        <v>49.005847953216374</v>
      </c>
      <c r="M33" s="36"/>
      <c r="N33" s="42">
        <f t="shared" si="0"/>
        <v>100.11695906432749</v>
      </c>
    </row>
    <row r="34" spans="3:14" x14ac:dyDescent="0.25">
      <c r="C34" s="47">
        <f>A3_bearbeitet!C41</f>
        <v>256</v>
      </c>
      <c r="D34" s="47" t="str">
        <f>A3_bearbeitet!D41</f>
        <v xml:space="preserve">Nienburg (Weser)       </v>
      </c>
      <c r="E34" s="47">
        <f>A3_bearbeitet!E41</f>
        <v>2019</v>
      </c>
      <c r="F34" s="47">
        <f>A3_bearbeitet!F41</f>
        <v>10345</v>
      </c>
      <c r="G34" s="42">
        <f>A3_bearbeitet!G41/F34*100</f>
        <v>7.249879168680522</v>
      </c>
      <c r="H34" s="42">
        <f>A3_bearbeitet!H41/F34*100</f>
        <v>23.537941034316095</v>
      </c>
      <c r="I34" s="42">
        <f>A3_bearbeitet!I41/F34*100</f>
        <v>24.359594006766557</v>
      </c>
      <c r="J34" s="42">
        <f>A3_bearbeitet!J41/F34*100</f>
        <v>6.6698888351860806</v>
      </c>
      <c r="K34" s="42">
        <f>A3_bearbeitet!K41/F34*100</f>
        <v>4.0599323344610925</v>
      </c>
      <c r="L34" s="42">
        <f>A3_bearbeitet!L41/F34*100</f>
        <v>34.171097148380859</v>
      </c>
      <c r="M34" s="36"/>
      <c r="N34" s="42">
        <f t="shared" si="0"/>
        <v>100.04833252779119</v>
      </c>
    </row>
    <row r="35" spans="3:14" x14ac:dyDescent="0.25">
      <c r="C35" s="47">
        <f>A3_bearbeitet!C42</f>
        <v>257</v>
      </c>
      <c r="D35" s="47" t="str">
        <f>A3_bearbeitet!D42</f>
        <v xml:space="preserve">Schaumburg             </v>
      </c>
      <c r="E35" s="47">
        <f>A3_bearbeitet!E42</f>
        <v>2019</v>
      </c>
      <c r="F35" s="47">
        <f>A3_bearbeitet!F42</f>
        <v>14255</v>
      </c>
      <c r="G35" s="42">
        <f>A3_bearbeitet!G42/F35*100</f>
        <v>5.7874430024552792</v>
      </c>
      <c r="H35" s="42">
        <f>A3_bearbeitet!H42/F35*100</f>
        <v>23.184847421957208</v>
      </c>
      <c r="I35" s="42">
        <f>A3_bearbeitet!I42/F35*100</f>
        <v>18.835496317081727</v>
      </c>
      <c r="J35" s="42">
        <f>A3_bearbeitet!J42/F35*100</f>
        <v>5.4366888810943532</v>
      </c>
      <c r="K35" s="42">
        <f>A3_bearbeitet!K42/F35*100</f>
        <v>3.402314977200982</v>
      </c>
      <c r="L35" s="42">
        <f>A3_bearbeitet!L42/F35*100</f>
        <v>43.388284812346548</v>
      </c>
      <c r="M35" s="36"/>
      <c r="N35" s="42">
        <f t="shared" si="0"/>
        <v>100.03507541213609</v>
      </c>
    </row>
    <row r="36" spans="3:14" x14ac:dyDescent="0.25">
      <c r="C36" s="47">
        <f>A3_bearbeitet!C43</f>
        <v>2</v>
      </c>
      <c r="D36" s="47" t="str">
        <f>A3_bearbeitet!D43</f>
        <v xml:space="preserve">Hannover               </v>
      </c>
      <c r="E36" s="47">
        <f>A3_bearbeitet!E43</f>
        <v>2019</v>
      </c>
      <c r="F36" s="47">
        <f>A3_bearbeitet!F43</f>
        <v>274635</v>
      </c>
      <c r="G36" s="42">
        <f>A3_bearbeitet!G43/F36*100</f>
        <v>5.1013162925337268</v>
      </c>
      <c r="H36" s="42">
        <f>A3_bearbeitet!H43/F36*100</f>
        <v>20.377956196406139</v>
      </c>
      <c r="I36" s="42">
        <f>A3_bearbeitet!I43/F36*100</f>
        <v>18.744879567425858</v>
      </c>
      <c r="J36" s="42">
        <f>A3_bearbeitet!J43/F36*100</f>
        <v>7.6392302510604981</v>
      </c>
      <c r="K36" s="42">
        <f>A3_bearbeitet!K43/F36*100</f>
        <v>4.4440803247947276</v>
      </c>
      <c r="L36" s="42">
        <f>A3_bearbeitet!L43/F36*100</f>
        <v>43.692537367779053</v>
      </c>
      <c r="M36" s="36"/>
      <c r="N36" s="42">
        <f t="shared" si="0"/>
        <v>100</v>
      </c>
    </row>
    <row r="37" spans="3:14" x14ac:dyDescent="0.25">
      <c r="C37" s="47">
        <f>A3_bearbeitet!C44</f>
        <v>351</v>
      </c>
      <c r="D37" s="47" t="str">
        <f>A3_bearbeitet!D44</f>
        <v xml:space="preserve">Celle                  </v>
      </c>
      <c r="E37" s="47">
        <f>A3_bearbeitet!E44</f>
        <v>2019</v>
      </c>
      <c r="F37" s="47">
        <f>A3_bearbeitet!F44</f>
        <v>14330</v>
      </c>
      <c r="G37" s="42">
        <f>A3_bearbeitet!G44/F37*100</f>
        <v>7.2923935799023027</v>
      </c>
      <c r="H37" s="42">
        <f>A3_bearbeitet!H44/F37*100</f>
        <v>22.64480111653873</v>
      </c>
      <c r="I37" s="42">
        <f>A3_bearbeitet!I44/F37*100</f>
        <v>23.307745987438938</v>
      </c>
      <c r="J37" s="42">
        <f>A3_bearbeitet!J44/F37*100</f>
        <v>6.94347522679693</v>
      </c>
      <c r="K37" s="42">
        <f>A3_bearbeitet!K44/F37*100</f>
        <v>3.6636427076064204</v>
      </c>
      <c r="L37" s="42">
        <f>A3_bearbeitet!L44/F37*100</f>
        <v>36.147941381716677</v>
      </c>
      <c r="M37" s="36"/>
      <c r="N37" s="42">
        <f t="shared" si="0"/>
        <v>100</v>
      </c>
    </row>
    <row r="38" spans="3:14" x14ac:dyDescent="0.25">
      <c r="C38" s="47">
        <f>A3_bearbeitet!C45</f>
        <v>352</v>
      </c>
      <c r="D38" s="47" t="str">
        <f>A3_bearbeitet!D45</f>
        <v xml:space="preserve">Cuxhaven               </v>
      </c>
      <c r="E38" s="47">
        <f>A3_bearbeitet!E45</f>
        <v>2019</v>
      </c>
      <c r="F38" s="47">
        <f>A3_bearbeitet!F45</f>
        <v>13345</v>
      </c>
      <c r="G38" s="42">
        <f>A3_bearbeitet!G45/F38*100</f>
        <v>5.9572873735481453</v>
      </c>
      <c r="H38" s="42">
        <f>A3_bearbeitet!H45/F38*100</f>
        <v>20.157362307980517</v>
      </c>
      <c r="I38" s="42">
        <f>A3_bearbeitet!I45/F38*100</f>
        <v>20.044960659423005</v>
      </c>
      <c r="J38" s="42">
        <f>A3_bearbeitet!J45/F38*100</f>
        <v>6.8190333458224046</v>
      </c>
      <c r="K38" s="42">
        <f>A3_bearbeitet!K45/F38*100</f>
        <v>3.8216560509554141</v>
      </c>
      <c r="L38" s="42">
        <f>A3_bearbeitet!L45/F38*100</f>
        <v>43.199700262270511</v>
      </c>
      <c r="M38" s="36"/>
      <c r="N38" s="42">
        <f t="shared" si="0"/>
        <v>100</v>
      </c>
    </row>
    <row r="39" spans="3:14" x14ac:dyDescent="0.25">
      <c r="C39" s="47">
        <f>A3_bearbeitet!C46</f>
        <v>353</v>
      </c>
      <c r="D39" s="47" t="str">
        <f>A3_bearbeitet!D46</f>
        <v xml:space="preserve">Harburg                </v>
      </c>
      <c r="E39" s="47">
        <f>A3_bearbeitet!E46</f>
        <v>2019</v>
      </c>
      <c r="F39" s="47">
        <f>A3_bearbeitet!F46</f>
        <v>21285</v>
      </c>
      <c r="G39" s="42">
        <f>A3_bearbeitet!G46/F39*100</f>
        <v>9.4667606295513274</v>
      </c>
      <c r="H39" s="42">
        <f>A3_bearbeitet!H46/F39*100</f>
        <v>20.178529480855062</v>
      </c>
      <c r="I39" s="42">
        <f>A3_bearbeitet!I46/F39*100</f>
        <v>17.594550152689685</v>
      </c>
      <c r="J39" s="42">
        <f>A3_bearbeitet!J46/F39*100</f>
        <v>6.6713648108996955</v>
      </c>
      <c r="K39" s="42">
        <f>A3_bearbeitet!K46/F39*100</f>
        <v>4.6511627906976747</v>
      </c>
      <c r="L39" s="42">
        <f>A3_bearbeitet!L46/F39*100</f>
        <v>41.414141414141412</v>
      </c>
      <c r="M39" s="36"/>
      <c r="N39" s="42">
        <f t="shared" si="0"/>
        <v>99.976509278834854</v>
      </c>
    </row>
    <row r="40" spans="3:14" x14ac:dyDescent="0.25">
      <c r="C40" s="47">
        <f>A3_bearbeitet!C47</f>
        <v>354</v>
      </c>
      <c r="D40" s="47" t="str">
        <f>A3_bearbeitet!D47</f>
        <v xml:space="preserve">Lüchow-Dannenberg      </v>
      </c>
      <c r="E40" s="47">
        <f>A3_bearbeitet!E47</f>
        <v>2019</v>
      </c>
      <c r="F40" s="47">
        <f>A3_bearbeitet!F47</f>
        <v>2785</v>
      </c>
      <c r="G40" s="42">
        <f>A3_bearbeitet!G47/F40*100</f>
        <v>9.5152603231597848</v>
      </c>
      <c r="H40" s="42">
        <f>A3_bearbeitet!H47/F40*100</f>
        <v>21.723518850987432</v>
      </c>
      <c r="I40" s="42">
        <f>A3_bearbeitet!I47/F40*100</f>
        <v>25.134649910233392</v>
      </c>
      <c r="J40" s="42">
        <f>A3_bearbeitet!J47/F40*100</f>
        <v>8.9766606822262123</v>
      </c>
      <c r="K40" s="42">
        <f>A3_bearbeitet!K47/F40*100</f>
        <v>3.4111310592459607</v>
      </c>
      <c r="L40" s="42">
        <f>A3_bearbeitet!L47/F40*100</f>
        <v>31.41831238779174</v>
      </c>
      <c r="M40" s="36"/>
      <c r="N40" s="42">
        <f t="shared" si="0"/>
        <v>100.17953321364453</v>
      </c>
    </row>
    <row r="41" spans="3:14" x14ac:dyDescent="0.25">
      <c r="C41" s="47">
        <f>A3_bearbeitet!C48</f>
        <v>355</v>
      </c>
      <c r="D41" s="47" t="str">
        <f>A3_bearbeitet!D48</f>
        <v xml:space="preserve">Lüneburg               </v>
      </c>
      <c r="E41" s="47">
        <f>A3_bearbeitet!E48</f>
        <v>2019</v>
      </c>
      <c r="F41" s="47">
        <f>A3_bearbeitet!F48</f>
        <v>13120</v>
      </c>
      <c r="G41" s="42">
        <f>A3_bearbeitet!G48/F41*100</f>
        <v>7.3170731707317067</v>
      </c>
      <c r="H41" s="42">
        <f>A3_bearbeitet!H48/F41*100</f>
        <v>23.475609756097558</v>
      </c>
      <c r="I41" s="42">
        <f>A3_bearbeitet!I48/F41*100</f>
        <v>25.495426829268293</v>
      </c>
      <c r="J41" s="42">
        <f>A3_bearbeitet!J48/F41*100</f>
        <v>7.3932926829268286</v>
      </c>
      <c r="K41" s="42">
        <f>A3_bearbeitet!K48/F41*100</f>
        <v>3.6585365853658534</v>
      </c>
      <c r="L41" s="42">
        <f>A3_bearbeitet!L48/F41*100</f>
        <v>32.660060975609753</v>
      </c>
      <c r="M41" s="36"/>
      <c r="N41" s="42">
        <f t="shared" si="0"/>
        <v>99.999999999999986</v>
      </c>
    </row>
    <row r="42" spans="3:14" x14ac:dyDescent="0.25">
      <c r="C42" s="47">
        <f>A3_bearbeitet!C49</f>
        <v>356</v>
      </c>
      <c r="D42" s="47" t="str">
        <f>A3_bearbeitet!D49</f>
        <v xml:space="preserve">Osterholz              </v>
      </c>
      <c r="E42" s="47">
        <f>A3_bearbeitet!E49</f>
        <v>2019</v>
      </c>
      <c r="F42" s="47">
        <f>A3_bearbeitet!F49</f>
        <v>6715</v>
      </c>
      <c r="G42" s="42">
        <f>A3_bearbeitet!G49/F42*100</f>
        <v>5.6589724497393892</v>
      </c>
      <c r="H42" s="42">
        <f>A3_bearbeitet!H49/F42*100</f>
        <v>17.274758004467611</v>
      </c>
      <c r="I42" s="42">
        <f>A3_bearbeitet!I49/F42*100</f>
        <v>22.710349962769918</v>
      </c>
      <c r="J42" s="42">
        <f>A3_bearbeitet!J49/F42*100</f>
        <v>6.7014147431124353</v>
      </c>
      <c r="K42" s="42">
        <f>A3_bearbeitet!K49/F42*100</f>
        <v>4.0953090096798217</v>
      </c>
      <c r="L42" s="42">
        <f>A3_bearbeitet!L49/F42*100</f>
        <v>43.559195830230827</v>
      </c>
      <c r="M42" s="36"/>
      <c r="N42" s="42">
        <f t="shared" si="0"/>
        <v>100</v>
      </c>
    </row>
    <row r="43" spans="3:14" x14ac:dyDescent="0.25">
      <c r="C43" s="47">
        <f>A3_bearbeitet!C50</f>
        <v>357</v>
      </c>
      <c r="D43" s="47" t="str">
        <f>A3_bearbeitet!D50</f>
        <v xml:space="preserve">Rotenburg (Wümme)      </v>
      </c>
      <c r="E43" s="47">
        <f>A3_bearbeitet!E50</f>
        <v>2019</v>
      </c>
      <c r="F43" s="47">
        <f>A3_bearbeitet!F50</f>
        <v>11585</v>
      </c>
      <c r="G43" s="42">
        <f>A3_bearbeitet!G50/F43*100</f>
        <v>8.8908070781182573</v>
      </c>
      <c r="H43" s="42">
        <f>A3_bearbeitet!H50/F43*100</f>
        <v>22.658610271903324</v>
      </c>
      <c r="I43" s="42">
        <f>A3_bearbeitet!I50/F43*100</f>
        <v>20.241691842900302</v>
      </c>
      <c r="J43" s="42">
        <f>A3_bearbeitet!J50/F43*100</f>
        <v>6.7328441950798439</v>
      </c>
      <c r="K43" s="42">
        <f>A3_bearbeitet!K50/F43*100</f>
        <v>3.7116961588260682</v>
      </c>
      <c r="L43" s="42">
        <f>A3_bearbeitet!L50/F43*100</f>
        <v>37.807509710832974</v>
      </c>
      <c r="M43" s="36"/>
      <c r="N43" s="42">
        <f t="shared" si="0"/>
        <v>100.04315925766076</v>
      </c>
    </row>
    <row r="44" spans="3:14" x14ac:dyDescent="0.25">
      <c r="C44" s="47">
        <f>A3_bearbeitet!C51</f>
        <v>358</v>
      </c>
      <c r="D44" s="47" t="str">
        <f>A3_bearbeitet!D51</f>
        <v xml:space="preserve">Heidekreis             </v>
      </c>
      <c r="E44" s="47">
        <f>A3_bearbeitet!E51</f>
        <v>2019</v>
      </c>
      <c r="F44" s="47">
        <f>A3_bearbeitet!F51</f>
        <v>12525</v>
      </c>
      <c r="G44" s="42">
        <f>A3_bearbeitet!G51/F44*100</f>
        <v>10.778443113772456</v>
      </c>
      <c r="H44" s="42">
        <f>A3_bearbeitet!H51/F44*100</f>
        <v>23.512974051896208</v>
      </c>
      <c r="I44" s="42">
        <f>A3_bearbeitet!I51/F44*100</f>
        <v>18.882235528942115</v>
      </c>
      <c r="J44" s="42">
        <f>A3_bearbeitet!J51/F44*100</f>
        <v>7.8243512974051894</v>
      </c>
      <c r="K44" s="42">
        <f>A3_bearbeitet!K51/F44*100</f>
        <v>4.7504990019960083</v>
      </c>
      <c r="L44" s="42">
        <f>A3_bearbeitet!L51/F44*100</f>
        <v>34.211576846307388</v>
      </c>
      <c r="M44" s="36"/>
      <c r="N44" s="42">
        <f t="shared" si="0"/>
        <v>99.960079840319366</v>
      </c>
    </row>
    <row r="45" spans="3:14" x14ac:dyDescent="0.25">
      <c r="C45" s="47">
        <f>A3_bearbeitet!C52</f>
        <v>359</v>
      </c>
      <c r="D45" s="47" t="str">
        <f>A3_bearbeitet!D52</f>
        <v xml:space="preserve">Stade                  </v>
      </c>
      <c r="E45" s="47">
        <f>A3_bearbeitet!E52</f>
        <v>2019</v>
      </c>
      <c r="F45" s="47">
        <f>A3_bearbeitet!F52</f>
        <v>19385</v>
      </c>
      <c r="G45" s="42">
        <f>A3_bearbeitet!G52/F45*100</f>
        <v>8.3311839050812484</v>
      </c>
      <c r="H45" s="42">
        <f>A3_bearbeitet!H52/F45*100</f>
        <v>25.664173329894247</v>
      </c>
      <c r="I45" s="42">
        <f>A3_bearbeitet!I52/F45*100</f>
        <v>22.775341759092083</v>
      </c>
      <c r="J45" s="42">
        <f>A3_bearbeitet!J52/F45*100</f>
        <v>7.5058034562806295</v>
      </c>
      <c r="K45" s="42">
        <f>A3_bearbeitet!K52/F45*100</f>
        <v>4.8749032757286566</v>
      </c>
      <c r="L45" s="42">
        <f>A3_bearbeitet!L52/F45*100</f>
        <v>30.874387412948156</v>
      </c>
      <c r="M45" s="36"/>
      <c r="N45" s="42">
        <f t="shared" si="0"/>
        <v>100.02579313902501</v>
      </c>
    </row>
    <row r="46" spans="3:14" x14ac:dyDescent="0.25">
      <c r="C46" s="47">
        <f>A3_bearbeitet!C53</f>
        <v>360</v>
      </c>
      <c r="D46" s="47" t="str">
        <f>A3_bearbeitet!D53</f>
        <v xml:space="preserve">Uelzen                 </v>
      </c>
      <c r="E46" s="47">
        <f>A3_bearbeitet!E53</f>
        <v>2019</v>
      </c>
      <c r="F46" s="47">
        <f>A3_bearbeitet!F53</f>
        <v>5765</v>
      </c>
      <c r="G46" s="42">
        <f>A3_bearbeitet!G53/F46*100</f>
        <v>8.4995663486556801</v>
      </c>
      <c r="H46" s="42">
        <f>A3_bearbeitet!H53/F46*100</f>
        <v>22.63660017346054</v>
      </c>
      <c r="I46" s="42">
        <f>A3_bearbeitet!I53/F46*100</f>
        <v>24.978317432784042</v>
      </c>
      <c r="J46" s="42">
        <f>A3_bearbeitet!J53/F46*100</f>
        <v>7.6322636600173466</v>
      </c>
      <c r="K46" s="42">
        <f>A3_bearbeitet!K53/F46*100</f>
        <v>3.9895923677363401</v>
      </c>
      <c r="L46" s="42">
        <f>A3_bearbeitet!L53/F46*100</f>
        <v>32.263660017346055</v>
      </c>
      <c r="M46" s="36"/>
      <c r="N46" s="42">
        <f t="shared" si="0"/>
        <v>100</v>
      </c>
    </row>
    <row r="47" spans="3:14" x14ac:dyDescent="0.25">
      <c r="C47" s="47">
        <f>A3_bearbeitet!C54</f>
        <v>361</v>
      </c>
      <c r="D47" s="47" t="str">
        <f>A3_bearbeitet!D54</f>
        <v xml:space="preserve">Verden                 </v>
      </c>
      <c r="E47" s="47">
        <f>A3_bearbeitet!E54</f>
        <v>2019</v>
      </c>
      <c r="F47" s="47">
        <f>A3_bearbeitet!F54</f>
        <v>11175</v>
      </c>
      <c r="G47" s="42">
        <f>A3_bearbeitet!G54/F47*100</f>
        <v>6.2639821029082778</v>
      </c>
      <c r="H47" s="42">
        <f>A3_bearbeitet!H54/F47*100</f>
        <v>20.223713646532438</v>
      </c>
      <c r="I47" s="42">
        <f>A3_bearbeitet!I54/F47*100</f>
        <v>21.476510067114095</v>
      </c>
      <c r="J47" s="42">
        <f>A3_bearbeitet!J54/F47*100</f>
        <v>6.0402684563758395</v>
      </c>
      <c r="K47" s="42">
        <f>A3_bearbeitet!K54/F47*100</f>
        <v>3.7583892617449663</v>
      </c>
      <c r="L47" s="42">
        <f>A3_bearbeitet!L54/F47*100</f>
        <v>42.23713646532439</v>
      </c>
      <c r="M47" s="36"/>
      <c r="N47" s="42">
        <f t="shared" si="0"/>
        <v>100</v>
      </c>
    </row>
    <row r="48" spans="3:14" x14ac:dyDescent="0.25">
      <c r="C48" s="47">
        <f>A3_bearbeitet!C55</f>
        <v>3</v>
      </c>
      <c r="D48" s="47" t="str">
        <f>A3_bearbeitet!D55</f>
        <v xml:space="preserve">Lüneburg               </v>
      </c>
      <c r="E48" s="47">
        <f>A3_bearbeitet!E55</f>
        <v>2019</v>
      </c>
      <c r="F48" s="47">
        <f>A3_bearbeitet!F55</f>
        <v>132025</v>
      </c>
      <c r="G48" s="42">
        <f>A3_bearbeitet!G55/F48*100</f>
        <v>8.0704412043173637</v>
      </c>
      <c r="H48" s="42">
        <f>A3_bearbeitet!H55/F48*100</f>
        <v>22.105661806476046</v>
      </c>
      <c r="I48" s="42">
        <f>A3_bearbeitet!I55/F48*100</f>
        <v>21.431547055481918</v>
      </c>
      <c r="J48" s="42">
        <f>A3_bearbeitet!J55/F48*100</f>
        <v>7.0592690778261691</v>
      </c>
      <c r="K48" s="42">
        <f>A3_bearbeitet!K55/F48*100</f>
        <v>4.1620905131603863</v>
      </c>
      <c r="L48" s="42">
        <f>A3_bearbeitet!L55/F48*100</f>
        <v>37.170990342738122</v>
      </c>
      <c r="M48" s="36"/>
      <c r="N48" s="42">
        <f t="shared" si="0"/>
        <v>100</v>
      </c>
    </row>
    <row r="49" spans="3:14" x14ac:dyDescent="0.25">
      <c r="C49" s="47">
        <f>A3_bearbeitet!C56</f>
        <v>401</v>
      </c>
      <c r="D49" s="47" t="str">
        <f>A3_bearbeitet!D56</f>
        <v xml:space="preserve">Delmenhorst,Stadt      </v>
      </c>
      <c r="E49" s="47">
        <f>A3_bearbeitet!E56</f>
        <v>2019</v>
      </c>
      <c r="F49" s="47">
        <f>A3_bearbeitet!F56</f>
        <v>13220</v>
      </c>
      <c r="G49" s="42">
        <f>A3_bearbeitet!G56/F49*100</f>
        <v>5.3328290468986381</v>
      </c>
      <c r="H49" s="42">
        <f>A3_bearbeitet!H56/F49*100</f>
        <v>25.037821482602119</v>
      </c>
      <c r="I49" s="42">
        <f>A3_bearbeitet!I56/F49*100</f>
        <v>22.617246596066565</v>
      </c>
      <c r="J49" s="42">
        <f>A3_bearbeitet!J56/F49*100</f>
        <v>6.9591527987897122</v>
      </c>
      <c r="K49" s="42">
        <f>A3_bearbeitet!K56/F49*100</f>
        <v>4.0090771558245084</v>
      </c>
      <c r="L49" s="42">
        <f>A3_bearbeitet!L56/F49*100</f>
        <v>36.006051437216342</v>
      </c>
      <c r="M49" s="36"/>
      <c r="N49" s="42">
        <f t="shared" si="0"/>
        <v>99.962178517397888</v>
      </c>
    </row>
    <row r="50" spans="3:14" x14ac:dyDescent="0.25">
      <c r="C50" s="47">
        <f>A3_bearbeitet!C57</f>
        <v>402</v>
      </c>
      <c r="D50" s="47" t="str">
        <f>A3_bearbeitet!D57</f>
        <v xml:space="preserve">Emden,Stadt            </v>
      </c>
      <c r="E50" s="47">
        <f>A3_bearbeitet!E57</f>
        <v>2019</v>
      </c>
      <c r="F50" s="47">
        <f>A3_bearbeitet!F57</f>
        <v>5675</v>
      </c>
      <c r="G50" s="42">
        <f>A3_bearbeitet!G57/F50*100</f>
        <v>8.2819383259911898</v>
      </c>
      <c r="H50" s="42">
        <f>A3_bearbeitet!H57/F50*100</f>
        <v>26.607929515418505</v>
      </c>
      <c r="I50" s="42">
        <f>A3_bearbeitet!I57/F50*100</f>
        <v>26.079295154185022</v>
      </c>
      <c r="J50" s="42">
        <f>A3_bearbeitet!J57/F50*100</f>
        <v>10.484581497797357</v>
      </c>
      <c r="K50" s="42">
        <f>A3_bearbeitet!K57/F50*100</f>
        <v>3.6123348017621146</v>
      </c>
      <c r="L50" s="42">
        <f>A3_bearbeitet!L57/F50*100</f>
        <v>24.933920704845818</v>
      </c>
      <c r="M50" s="36"/>
      <c r="N50" s="42">
        <f t="shared" si="0"/>
        <v>100</v>
      </c>
    </row>
    <row r="51" spans="3:14" x14ac:dyDescent="0.25">
      <c r="C51" s="47">
        <f>A3_bearbeitet!C58</f>
        <v>403</v>
      </c>
      <c r="D51" s="47" t="str">
        <f>A3_bearbeitet!D58</f>
        <v xml:space="preserve">Oldenburg(Oldb),Stadt  </v>
      </c>
      <c r="E51" s="47">
        <f>A3_bearbeitet!E58</f>
        <v>2019</v>
      </c>
      <c r="F51" s="47">
        <f>A3_bearbeitet!F58</f>
        <v>18285</v>
      </c>
      <c r="G51" s="42">
        <f>A3_bearbeitet!G58/F51*100</f>
        <v>8.5315832649712871</v>
      </c>
      <c r="H51" s="42">
        <f>A3_bearbeitet!H58/F51*100</f>
        <v>25.676784249384742</v>
      </c>
      <c r="I51" s="42">
        <f>A3_bearbeitet!I58/F51*100</f>
        <v>22.996992070002733</v>
      </c>
      <c r="J51" s="42">
        <f>A3_bearbeitet!J58/F51*100</f>
        <v>7.7112387202625099</v>
      </c>
      <c r="K51" s="42">
        <f>A3_bearbeitet!K58/F51*100</f>
        <v>4.3478260869565215</v>
      </c>
      <c r="L51" s="42">
        <f>A3_bearbeitet!L58/F51*100</f>
        <v>30.735575608422206</v>
      </c>
      <c r="M51" s="36"/>
      <c r="N51" s="42">
        <f t="shared" si="0"/>
        <v>100</v>
      </c>
    </row>
    <row r="52" spans="3:14" x14ac:dyDescent="0.25">
      <c r="C52" s="47">
        <f>A3_bearbeitet!C59</f>
        <v>404</v>
      </c>
      <c r="D52" s="47" t="str">
        <f>A3_bearbeitet!D59</f>
        <v xml:space="preserve">Osnabrück,Stadt        </v>
      </c>
      <c r="E52" s="47">
        <f>A3_bearbeitet!E59</f>
        <v>2019</v>
      </c>
      <c r="F52" s="47">
        <f>A3_bearbeitet!F59</f>
        <v>25290</v>
      </c>
      <c r="G52" s="42">
        <f>A3_bearbeitet!G59/F52*100</f>
        <v>8.5409252669039155</v>
      </c>
      <c r="H52" s="42">
        <f>A3_bearbeitet!H59/F52*100</f>
        <v>22.815342032423882</v>
      </c>
      <c r="I52" s="42">
        <f>A3_bearbeitet!I59/F52*100</f>
        <v>18.940292605773031</v>
      </c>
      <c r="J52" s="42">
        <f>A3_bearbeitet!J59/F52*100</f>
        <v>7.0185844207196517</v>
      </c>
      <c r="K52" s="42">
        <f>A3_bearbeitet!K59/F52*100</f>
        <v>4.1122973507315139</v>
      </c>
      <c r="L52" s="42">
        <f>A3_bearbeitet!L59/F52*100</f>
        <v>38.552787663107949</v>
      </c>
      <c r="M52" s="36"/>
      <c r="N52" s="42">
        <f t="shared" si="0"/>
        <v>99.980229339659957</v>
      </c>
    </row>
    <row r="53" spans="3:14" x14ac:dyDescent="0.25">
      <c r="C53" s="47">
        <f>A3_bearbeitet!C60</f>
        <v>405</v>
      </c>
      <c r="D53" s="47" t="str">
        <f>A3_bearbeitet!D60</f>
        <v xml:space="preserve">Wilhelmshaven,Stadt    </v>
      </c>
      <c r="E53" s="47">
        <f>A3_bearbeitet!E60</f>
        <v>2019</v>
      </c>
      <c r="F53" s="47">
        <f>A3_bearbeitet!F60</f>
        <v>8785</v>
      </c>
      <c r="G53" s="42">
        <f>A3_bearbeitet!G60/F53*100</f>
        <v>8.9926010244735348</v>
      </c>
      <c r="H53" s="42">
        <f>A3_bearbeitet!H60/F53*100</f>
        <v>27.376209447922594</v>
      </c>
      <c r="I53" s="42">
        <f>A3_bearbeitet!I60/F53*100</f>
        <v>29.368241320432553</v>
      </c>
      <c r="J53" s="42">
        <f>A3_bearbeitet!J60/F53*100</f>
        <v>6.2037564029595904</v>
      </c>
      <c r="K53" s="42">
        <f>A3_bearbeitet!K60/F53*100</f>
        <v>2.788844621513944</v>
      </c>
      <c r="L53" s="42">
        <f>A3_bearbeitet!L60/F53*100</f>
        <v>25.270347182697776</v>
      </c>
      <c r="M53" s="36"/>
      <c r="N53" s="42">
        <f t="shared" si="0"/>
        <v>99.999999999999986</v>
      </c>
    </row>
    <row r="54" spans="3:14" x14ac:dyDescent="0.25">
      <c r="C54" s="47">
        <f>A3_bearbeitet!C61</f>
        <v>451</v>
      </c>
      <c r="D54" s="47" t="str">
        <f>A3_bearbeitet!D61</f>
        <v xml:space="preserve">Ammerland              </v>
      </c>
      <c r="E54" s="47">
        <f>A3_bearbeitet!E61</f>
        <v>2019</v>
      </c>
      <c r="F54" s="47">
        <f>A3_bearbeitet!F61</f>
        <v>8525</v>
      </c>
      <c r="G54" s="42">
        <f>A3_bearbeitet!G61/F54*100</f>
        <v>8.6803519061583589</v>
      </c>
      <c r="H54" s="42">
        <f>A3_bearbeitet!H61/F54*100</f>
        <v>25.86510263929619</v>
      </c>
      <c r="I54" s="42">
        <f>A3_bearbeitet!I61/F54*100</f>
        <v>23.870967741935484</v>
      </c>
      <c r="J54" s="42">
        <f>A3_bearbeitet!J61/F54*100</f>
        <v>8.3284457478005862</v>
      </c>
      <c r="K54" s="42">
        <f>A3_bearbeitet!K61/F54*100</f>
        <v>5.0439882697947214</v>
      </c>
      <c r="L54" s="42">
        <f>A3_bearbeitet!L61/F54*100</f>
        <v>28.152492668621704</v>
      </c>
      <c r="M54" s="36"/>
      <c r="N54" s="42">
        <f t="shared" si="0"/>
        <v>99.941348973607049</v>
      </c>
    </row>
    <row r="55" spans="3:14" x14ac:dyDescent="0.25">
      <c r="C55" s="47">
        <f>A3_bearbeitet!C62</f>
        <v>452</v>
      </c>
      <c r="D55" s="47" t="str">
        <f>A3_bearbeitet!D62</f>
        <v xml:space="preserve">Aurich                 </v>
      </c>
      <c r="E55" s="47">
        <f>A3_bearbeitet!E62</f>
        <v>2019</v>
      </c>
      <c r="F55" s="47">
        <f>A3_bearbeitet!F62</f>
        <v>11480</v>
      </c>
      <c r="G55" s="42">
        <f>A3_bearbeitet!G62/F55*100</f>
        <v>9.015679442508711</v>
      </c>
      <c r="H55" s="42">
        <f>A3_bearbeitet!H62/F55*100</f>
        <v>26.132404181184672</v>
      </c>
      <c r="I55" s="42">
        <f>A3_bearbeitet!I62/F55*100</f>
        <v>22.60452961672474</v>
      </c>
      <c r="J55" s="42">
        <f>A3_bearbeitet!J62/F55*100</f>
        <v>8.2752613240418125</v>
      </c>
      <c r="K55" s="42">
        <f>A3_bearbeitet!K62/F55*100</f>
        <v>4.3118466898954706</v>
      </c>
      <c r="L55" s="42">
        <f>A3_bearbeitet!L62/F55*100</f>
        <v>29.616724738675959</v>
      </c>
      <c r="M55" s="36"/>
      <c r="N55" s="42">
        <f t="shared" si="0"/>
        <v>99.956445993031366</v>
      </c>
    </row>
    <row r="56" spans="3:14" x14ac:dyDescent="0.25">
      <c r="C56" s="47">
        <f>A3_bearbeitet!C63</f>
        <v>453</v>
      </c>
      <c r="D56" s="47" t="str">
        <f>A3_bearbeitet!D63</f>
        <v xml:space="preserve">Cloppenburg            </v>
      </c>
      <c r="E56" s="47">
        <f>A3_bearbeitet!E63</f>
        <v>2019</v>
      </c>
      <c r="F56" s="47">
        <f>A3_bearbeitet!F63</f>
        <v>18890</v>
      </c>
      <c r="G56" s="42">
        <f>A3_bearbeitet!G63/F56*100</f>
        <v>6.4584436209634717</v>
      </c>
      <c r="H56" s="42">
        <f>A3_bearbeitet!H63/F56*100</f>
        <v>29.777660137638961</v>
      </c>
      <c r="I56" s="42">
        <f>A3_bearbeitet!I63/F56*100</f>
        <v>20.963472736897828</v>
      </c>
      <c r="J56" s="42">
        <f>A3_bearbeitet!J63/F56*100</f>
        <v>9.7670725251455792</v>
      </c>
      <c r="K56" s="42">
        <f>A3_bearbeitet!K63/F56*100</f>
        <v>6.6172578083642142</v>
      </c>
      <c r="L56" s="42">
        <f>A3_bearbeitet!L63/F56*100</f>
        <v>26.389624139756485</v>
      </c>
      <c r="M56" s="36"/>
      <c r="N56" s="42">
        <f t="shared" si="0"/>
        <v>99.973530968766539</v>
      </c>
    </row>
    <row r="57" spans="3:14" x14ac:dyDescent="0.25">
      <c r="C57" s="47">
        <f>A3_bearbeitet!C64</f>
        <v>454</v>
      </c>
      <c r="D57" s="47" t="str">
        <f>A3_bearbeitet!D64</f>
        <v xml:space="preserve">Emsland                </v>
      </c>
      <c r="E57" s="47">
        <f>A3_bearbeitet!E64</f>
        <v>2019</v>
      </c>
      <c r="F57" s="47">
        <f>A3_bearbeitet!F64</f>
        <v>40430</v>
      </c>
      <c r="G57" s="42">
        <f>A3_bearbeitet!G64/F57*100</f>
        <v>12.020776651001732</v>
      </c>
      <c r="H57" s="42">
        <f>A3_bearbeitet!H64/F57*100</f>
        <v>28.060845906505072</v>
      </c>
      <c r="I57" s="42">
        <f>A3_bearbeitet!I64/F57*100</f>
        <v>18.315607222359635</v>
      </c>
      <c r="J57" s="42">
        <f>A3_bearbeitet!J64/F57*100</f>
        <v>8.4590650507049219</v>
      </c>
      <c r="K57" s="42">
        <f>A3_bearbeitet!K64/F57*100</f>
        <v>5.4167697254513971</v>
      </c>
      <c r="L57" s="42">
        <f>A3_bearbeitet!L64/F57*100</f>
        <v>27.739302498144941</v>
      </c>
      <c r="M57" s="36"/>
      <c r="N57" s="42">
        <f t="shared" si="0"/>
        <v>100.0123670541677</v>
      </c>
    </row>
    <row r="58" spans="3:14" x14ac:dyDescent="0.25">
      <c r="C58" s="47">
        <f>A3_bearbeitet!C65</f>
        <v>455</v>
      </c>
      <c r="D58" s="47" t="str">
        <f>A3_bearbeitet!D65</f>
        <v xml:space="preserve">Friesland              </v>
      </c>
      <c r="E58" s="47">
        <f>A3_bearbeitet!E65</f>
        <v>2019</v>
      </c>
      <c r="F58" s="47">
        <f>A3_bearbeitet!F65</f>
        <v>4840</v>
      </c>
      <c r="G58" s="42">
        <f>A3_bearbeitet!G65/F58*100</f>
        <v>6.1983471074380168</v>
      </c>
      <c r="H58" s="42">
        <f>A3_bearbeitet!H65/F58*100</f>
        <v>19.731404958677686</v>
      </c>
      <c r="I58" s="42">
        <f>A3_bearbeitet!I65/F58*100</f>
        <v>27.169421487603309</v>
      </c>
      <c r="J58" s="42">
        <f>A3_bearbeitet!J65/F58*100</f>
        <v>7.7479338842975212</v>
      </c>
      <c r="K58" s="42">
        <f>A3_bearbeitet!K65/F58*100</f>
        <v>3.4090909090909087</v>
      </c>
      <c r="L58" s="42">
        <f>A3_bearbeitet!L65/F58*100</f>
        <v>35.743801652892557</v>
      </c>
      <c r="M58" s="36"/>
      <c r="N58" s="42">
        <f t="shared" si="0"/>
        <v>100</v>
      </c>
    </row>
    <row r="59" spans="3:14" x14ac:dyDescent="0.25">
      <c r="C59" s="47">
        <f>A3_bearbeitet!C66</f>
        <v>456</v>
      </c>
      <c r="D59" s="47" t="str">
        <f>A3_bearbeitet!D66</f>
        <v xml:space="preserve">Grafschaft Bentheim    </v>
      </c>
      <c r="E59" s="47">
        <f>A3_bearbeitet!E66</f>
        <v>2019</v>
      </c>
      <c r="F59" s="47">
        <f>A3_bearbeitet!F66</f>
        <v>22030</v>
      </c>
      <c r="G59" s="42">
        <f>A3_bearbeitet!G66/F59*100</f>
        <v>4.5619609623241031</v>
      </c>
      <c r="H59" s="42">
        <f>A3_bearbeitet!H66/F59*100</f>
        <v>17.793917385383569</v>
      </c>
      <c r="I59" s="42">
        <f>A3_bearbeitet!I66/F59*100</f>
        <v>14.480254198819791</v>
      </c>
      <c r="J59" s="42">
        <f>A3_bearbeitet!J66/F59*100</f>
        <v>8.0344984112573758</v>
      </c>
      <c r="K59" s="42">
        <f>A3_bearbeitet!K66/F59*100</f>
        <v>5.6967771221062193</v>
      </c>
      <c r="L59" s="42">
        <f>A3_bearbeitet!L66/F59*100</f>
        <v>49.455288243304587</v>
      </c>
      <c r="M59" s="36"/>
      <c r="N59" s="42">
        <f t="shared" si="0"/>
        <v>100.02269632319565</v>
      </c>
    </row>
    <row r="60" spans="3:14" x14ac:dyDescent="0.25">
      <c r="C60" s="47">
        <f>A3_bearbeitet!C67</f>
        <v>457</v>
      </c>
      <c r="D60" s="47" t="str">
        <f>A3_bearbeitet!D67</f>
        <v xml:space="preserve">Leer                   </v>
      </c>
      <c r="E60" s="47">
        <f>A3_bearbeitet!E67</f>
        <v>2019</v>
      </c>
      <c r="F60" s="47">
        <f>A3_bearbeitet!F67</f>
        <v>14855</v>
      </c>
      <c r="G60" s="42">
        <f>A3_bearbeitet!G67/F60*100</f>
        <v>10.097610232245035</v>
      </c>
      <c r="H60" s="42">
        <f>A3_bearbeitet!H67/F60*100</f>
        <v>24.907438572871087</v>
      </c>
      <c r="I60" s="42">
        <f>A3_bearbeitet!I67/F60*100</f>
        <v>20.733759676876474</v>
      </c>
      <c r="J60" s="42">
        <f>A3_bearbeitet!J67/F60*100</f>
        <v>7.5395489734096266</v>
      </c>
      <c r="K60" s="42">
        <f>A3_bearbeitet!K67/F60*100</f>
        <v>4.981487714574218</v>
      </c>
      <c r="L60" s="42">
        <f>A3_bearbeitet!L67/F60*100</f>
        <v>31.74015483002356</v>
      </c>
      <c r="M60" s="36"/>
      <c r="N60" s="42">
        <f t="shared" si="0"/>
        <v>99.999999999999986</v>
      </c>
    </row>
    <row r="61" spans="3:14" x14ac:dyDescent="0.25">
      <c r="C61" s="47">
        <f>A3_bearbeitet!C68</f>
        <v>458</v>
      </c>
      <c r="D61" s="47" t="str">
        <f>A3_bearbeitet!D68</f>
        <v xml:space="preserve">Oldenburg              </v>
      </c>
      <c r="E61" s="47">
        <f>A3_bearbeitet!E68</f>
        <v>2019</v>
      </c>
      <c r="F61" s="47">
        <f>A3_bearbeitet!F68</f>
        <v>12525</v>
      </c>
      <c r="G61" s="42">
        <f>A3_bearbeitet!G68/F61*100</f>
        <v>11.297405189620759</v>
      </c>
      <c r="H61" s="42">
        <f>A3_bearbeitet!H68/F61*100</f>
        <v>29.221556886227546</v>
      </c>
      <c r="I61" s="42">
        <f>A3_bearbeitet!I68/F61*100</f>
        <v>20.758483033932134</v>
      </c>
      <c r="J61" s="42">
        <f>A3_bearbeitet!J68/F61*100</f>
        <v>8.6227544910179645</v>
      </c>
      <c r="K61" s="42">
        <f>A3_bearbeitet!K68/F61*100</f>
        <v>4.9101796407185629</v>
      </c>
      <c r="L61" s="42">
        <f>A3_bearbeitet!L68/F61*100</f>
        <v>25.189620758483034</v>
      </c>
      <c r="M61" s="36"/>
      <c r="N61" s="42">
        <f t="shared" si="0"/>
        <v>100</v>
      </c>
    </row>
    <row r="62" spans="3:14" x14ac:dyDescent="0.25">
      <c r="C62" s="47">
        <f>A3_bearbeitet!C69</f>
        <v>459</v>
      </c>
      <c r="D62" s="47" t="str">
        <f>A3_bearbeitet!D69</f>
        <v xml:space="preserve">Osnabrück              </v>
      </c>
      <c r="E62" s="47">
        <f>A3_bearbeitet!E69</f>
        <v>2019</v>
      </c>
      <c r="F62" s="47">
        <f>A3_bearbeitet!F69</f>
        <v>33445</v>
      </c>
      <c r="G62" s="42">
        <f>A3_bearbeitet!G69/F62*100</f>
        <v>9.657646882942144</v>
      </c>
      <c r="H62" s="42">
        <f>A3_bearbeitet!H69/F62*100</f>
        <v>25.205561369412465</v>
      </c>
      <c r="I62" s="42">
        <f>A3_bearbeitet!I69/F62*100</f>
        <v>15.159216624308566</v>
      </c>
      <c r="J62" s="42">
        <f>A3_bearbeitet!J69/F62*100</f>
        <v>7.5646583943788315</v>
      </c>
      <c r="K62" s="42">
        <f>A3_bearbeitet!K69/F62*100</f>
        <v>4.5447750037374792</v>
      </c>
      <c r="L62" s="42">
        <f>A3_bearbeitet!L69/F62*100</f>
        <v>37.853191807445057</v>
      </c>
      <c r="M62" s="36"/>
      <c r="N62" s="42">
        <f t="shared" si="0"/>
        <v>99.985050082224546</v>
      </c>
    </row>
    <row r="63" spans="3:14" x14ac:dyDescent="0.25">
      <c r="C63" s="47">
        <f>A3_bearbeitet!C70</f>
        <v>460</v>
      </c>
      <c r="D63" s="47" t="str">
        <f>A3_bearbeitet!D70</f>
        <v xml:space="preserve">Vechta                 </v>
      </c>
      <c r="E63" s="47">
        <f>A3_bearbeitet!E70</f>
        <v>2019</v>
      </c>
      <c r="F63" s="47">
        <f>A3_bearbeitet!F70</f>
        <v>20715</v>
      </c>
      <c r="G63" s="42">
        <f>A3_bearbeitet!G70/F63*100</f>
        <v>9.5824281921313066</v>
      </c>
      <c r="H63" s="42">
        <f>A3_bearbeitet!H70/F63*100</f>
        <v>24.40260680666184</v>
      </c>
      <c r="I63" s="42">
        <f>A3_bearbeitet!I70/F63*100</f>
        <v>20.468259715182235</v>
      </c>
      <c r="J63" s="42">
        <f>A3_bearbeitet!J70/F63*100</f>
        <v>9.0996862177166307</v>
      </c>
      <c r="K63" s="42">
        <f>A3_bearbeitet!K70/F63*100</f>
        <v>5.8170407916968383</v>
      </c>
      <c r="L63" s="42">
        <f>A3_bearbeitet!L70/F63*100</f>
        <v>30.581704079169686</v>
      </c>
      <c r="M63" s="36"/>
      <c r="N63" s="42">
        <f t="shared" si="0"/>
        <v>99.951725802558528</v>
      </c>
    </row>
    <row r="64" spans="3:14" x14ac:dyDescent="0.25">
      <c r="C64" s="47">
        <f>A3_bearbeitet!C71</f>
        <v>461</v>
      </c>
      <c r="D64" s="47" t="str">
        <f>A3_bearbeitet!D71</f>
        <v xml:space="preserve">Wesermarsch            </v>
      </c>
      <c r="E64" s="47">
        <f>A3_bearbeitet!E71</f>
        <v>2019</v>
      </c>
      <c r="F64" s="47">
        <f>A3_bearbeitet!F71</f>
        <v>7780</v>
      </c>
      <c r="G64" s="42">
        <f>A3_bearbeitet!G71/F64*100</f>
        <v>6.8766066838046269</v>
      </c>
      <c r="H64" s="42">
        <f>A3_bearbeitet!H71/F64*100</f>
        <v>22.10796915167095</v>
      </c>
      <c r="I64" s="42">
        <f>A3_bearbeitet!I71/F64*100</f>
        <v>20.822622107969153</v>
      </c>
      <c r="J64" s="42">
        <f>A3_bearbeitet!J71/F64*100</f>
        <v>5.8483290488431878</v>
      </c>
      <c r="K64" s="42">
        <f>A3_bearbeitet!K71/F64*100</f>
        <v>3.4704370179948589</v>
      </c>
      <c r="L64" s="42">
        <f>A3_bearbeitet!L71/F64*100</f>
        <v>40.809768637532137</v>
      </c>
      <c r="M64" s="36"/>
      <c r="N64" s="42">
        <f t="shared" si="0"/>
        <v>99.935732647814916</v>
      </c>
    </row>
    <row r="65" spans="3:14" x14ac:dyDescent="0.25">
      <c r="C65" s="47">
        <f>A3_bearbeitet!C72</f>
        <v>462</v>
      </c>
      <c r="D65" s="47" t="str">
        <f>A3_bearbeitet!D72</f>
        <v xml:space="preserve">Wittmund               </v>
      </c>
      <c r="E65" s="47">
        <f>A3_bearbeitet!E72</f>
        <v>2019</v>
      </c>
      <c r="F65" s="47">
        <f>A3_bearbeitet!F72</f>
        <v>2745</v>
      </c>
      <c r="G65" s="42">
        <f>A3_bearbeitet!G72/F65*100</f>
        <v>9.6539162112932608</v>
      </c>
      <c r="H65" s="42">
        <f>A3_bearbeitet!H72/F65*100</f>
        <v>25.318761384335154</v>
      </c>
      <c r="I65" s="42">
        <f>A3_bearbeitet!I72/F65*100</f>
        <v>22.768670309653917</v>
      </c>
      <c r="J65" s="42">
        <f>A3_bearbeitet!J72/F65*100</f>
        <v>6.9216757741347905</v>
      </c>
      <c r="K65" s="42">
        <f>A3_bearbeitet!K72/F65*100</f>
        <v>4.3715846994535523</v>
      </c>
      <c r="L65" s="42">
        <f>A3_bearbeitet!L72/F65*100</f>
        <v>30.965391621129324</v>
      </c>
      <c r="M65" s="36"/>
      <c r="N65" s="42">
        <f t="shared" si="0"/>
        <v>99.999999999999986</v>
      </c>
    </row>
    <row r="66" spans="3:14" x14ac:dyDescent="0.25">
      <c r="C66" s="47">
        <f>A3_bearbeitet!C73</f>
        <v>4</v>
      </c>
      <c r="D66" s="47" t="str">
        <f>A3_bearbeitet!D73</f>
        <v xml:space="preserve">Weser-Ems              </v>
      </c>
      <c r="E66" s="47">
        <f>A3_bearbeitet!E73</f>
        <v>2019</v>
      </c>
      <c r="F66" s="47">
        <f>A3_bearbeitet!F73</f>
        <v>269505</v>
      </c>
      <c r="G66" s="42">
        <f>A3_bearbeitet!G73/F66*100</f>
        <v>8.8235839780338026</v>
      </c>
      <c r="H66" s="42">
        <f>A3_bearbeitet!H73/F66*100</f>
        <v>25.237008589822079</v>
      </c>
      <c r="I66" s="42">
        <f>A3_bearbeitet!I73/F66*100</f>
        <v>19.956958126936421</v>
      </c>
      <c r="J66" s="42">
        <f>A3_bearbeitet!J73/F66*100</f>
        <v>8.0072725923452257</v>
      </c>
      <c r="K66" s="42">
        <f>A3_bearbeitet!K73/F66*100</f>
        <v>4.8477764791005731</v>
      </c>
      <c r="L66" s="42">
        <f>A3_bearbeitet!L73/F66*100</f>
        <v>33.129255486911191</v>
      </c>
      <c r="M66" s="36"/>
      <c r="N66" s="42">
        <f t="shared" si="0"/>
        <v>100.00185525314929</v>
      </c>
    </row>
    <row r="67" spans="3:14" x14ac:dyDescent="0.25">
      <c r="C67" s="47">
        <v>0</v>
      </c>
      <c r="D67" s="47" t="str">
        <f>A3_bearbeitet!D74</f>
        <v xml:space="preserve">Niedersachsen          </v>
      </c>
      <c r="E67" s="47">
        <f>A3_bearbeitet!E74</f>
        <v>2019</v>
      </c>
      <c r="F67" s="47">
        <f>A3_bearbeitet!F74</f>
        <v>841165</v>
      </c>
      <c r="G67" s="42">
        <f>A3_bearbeitet!G74/F67*100</f>
        <v>7.382618154583227</v>
      </c>
      <c r="H67" s="42">
        <f>A3_bearbeitet!H74/F67*100</f>
        <v>22.723841339095184</v>
      </c>
      <c r="I67" s="42">
        <f>A3_bearbeitet!I74/F67*100</f>
        <v>19.524112391742403</v>
      </c>
      <c r="J67" s="42">
        <f>A3_bearbeitet!J74/F67*100</f>
        <v>7.4908014479917737</v>
      </c>
      <c r="K67" s="42">
        <f>A3_bearbeitet!K74/F67*100</f>
        <v>4.3427864925430795</v>
      </c>
      <c r="L67" s="42">
        <f>A3_bearbeitet!L74/F67*100</f>
        <v>38.535245760344282</v>
      </c>
      <c r="M67" s="36"/>
      <c r="N67" s="42">
        <f t="shared" ref="N67" si="1">SUM(G67:L67)</f>
        <v>99.999405586299943</v>
      </c>
    </row>
  </sheetData>
  <mergeCells count="5">
    <mergeCell ref="D8:D10"/>
    <mergeCell ref="E8:E10"/>
    <mergeCell ref="F8:F9"/>
    <mergeCell ref="G8:L8"/>
    <mergeCell ref="G10:L1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B8:AE74"/>
  <sheetViews>
    <sheetView topLeftCell="A28" zoomScale="115" zoomScaleNormal="115" workbookViewId="0">
      <selection activeCell="G47" sqref="G47:L47"/>
    </sheetView>
  </sheetViews>
  <sheetFormatPr baseColWidth="10" defaultRowHeight="15" x14ac:dyDescent="0.25"/>
  <cols>
    <col min="4" max="4" width="32" customWidth="1"/>
  </cols>
  <sheetData>
    <row r="8" spans="2:31" s="36" customFormat="1" x14ac:dyDescent="0.25"/>
    <row r="9" spans="2:31" s="36" customFormat="1" ht="15" customHeight="1" x14ac:dyDescent="0.25">
      <c r="D9" s="1" t="s">
        <v>0</v>
      </c>
      <c r="E9" s="2"/>
      <c r="F9" s="2"/>
      <c r="G9" s="2"/>
      <c r="H9" s="2"/>
      <c r="I9" s="2"/>
      <c r="J9" s="2"/>
      <c r="K9" s="2"/>
      <c r="M9" s="1"/>
      <c r="N9" s="2"/>
      <c r="O9" s="2"/>
      <c r="P9" s="2"/>
      <c r="Q9" s="2"/>
      <c r="R9" s="2"/>
      <c r="S9" s="2"/>
      <c r="T9" s="2"/>
      <c r="U9" s="3"/>
      <c r="W9" s="1"/>
      <c r="X9" s="2"/>
      <c r="Y9" s="2"/>
      <c r="Z9" s="2"/>
      <c r="AA9" s="2"/>
      <c r="AB9" s="2"/>
      <c r="AC9" s="2"/>
      <c r="AD9" s="2"/>
      <c r="AE9" s="3"/>
    </row>
    <row r="10" spans="2:31" s="36" customFormat="1" ht="15" customHeight="1" x14ac:dyDescent="0.25">
      <c r="D10" s="4" t="s">
        <v>1</v>
      </c>
      <c r="N10" s="5"/>
      <c r="O10" s="5"/>
      <c r="P10" s="5"/>
      <c r="Q10" s="5"/>
      <c r="R10" s="5"/>
      <c r="S10" s="5"/>
      <c r="T10" s="5"/>
      <c r="U10" s="6"/>
      <c r="W10" s="4"/>
      <c r="X10" s="5"/>
      <c r="Y10" s="5"/>
      <c r="Z10" s="5"/>
      <c r="AA10" s="5"/>
      <c r="AB10" s="5"/>
      <c r="AC10" s="5"/>
      <c r="AD10" s="5"/>
      <c r="AE10" s="6"/>
    </row>
    <row r="11" spans="2:31" s="36" customFormat="1" ht="15" hidden="1" customHeight="1" x14ac:dyDescent="0.25">
      <c r="D11" s="4"/>
      <c r="N11" s="5" t="s">
        <v>2</v>
      </c>
      <c r="O11" s="5"/>
      <c r="P11" s="5"/>
      <c r="Q11" s="5"/>
      <c r="R11" s="5"/>
      <c r="S11" s="5"/>
      <c r="T11" s="5"/>
      <c r="U11" s="6"/>
      <c r="W11" s="4"/>
      <c r="X11" s="5"/>
      <c r="Y11" s="5"/>
      <c r="Z11" s="5"/>
      <c r="AA11" s="5"/>
      <c r="AB11" s="5"/>
      <c r="AC11" s="5"/>
      <c r="AD11" s="5"/>
      <c r="AE11" s="6"/>
    </row>
    <row r="12" spans="2:31" s="36" customFormat="1" ht="16.5" customHeight="1" x14ac:dyDescent="0.25">
      <c r="D12" s="4"/>
      <c r="N12" s="5"/>
      <c r="O12" s="5"/>
      <c r="P12" s="5"/>
      <c r="Q12" s="5"/>
      <c r="R12" s="5"/>
      <c r="S12" s="5"/>
      <c r="T12" s="5"/>
      <c r="U12" s="6"/>
      <c r="W12" s="4"/>
      <c r="X12" s="5"/>
      <c r="Y12" s="5"/>
      <c r="Z12" s="5"/>
      <c r="AA12" s="5"/>
      <c r="AB12" s="5"/>
      <c r="AC12" s="5"/>
      <c r="AD12" s="5"/>
      <c r="AE12" s="6"/>
    </row>
    <row r="13" spans="2:31" s="36" customFormat="1" ht="16.5" customHeight="1" x14ac:dyDescent="0.25">
      <c r="D13" s="4"/>
      <c r="N13" s="7"/>
      <c r="O13" s="5"/>
      <c r="P13" s="5"/>
      <c r="Q13" s="5"/>
      <c r="R13" s="5"/>
      <c r="S13" s="5"/>
      <c r="T13" s="5"/>
      <c r="U13" s="6"/>
      <c r="W13" s="4"/>
      <c r="X13" s="5"/>
      <c r="Y13" s="5"/>
      <c r="Z13" s="5"/>
      <c r="AA13" s="5"/>
      <c r="AB13" s="5"/>
      <c r="AC13" s="5"/>
      <c r="AD13" s="5"/>
      <c r="AE13" s="6"/>
    </row>
    <row r="14" spans="2:31" s="36" customFormat="1" ht="16.5" customHeight="1" x14ac:dyDescent="0.25">
      <c r="M14" s="7"/>
      <c r="N14" s="7"/>
      <c r="O14" s="7"/>
      <c r="P14" s="7"/>
      <c r="Q14" s="7"/>
      <c r="R14" s="7"/>
      <c r="S14" s="7"/>
      <c r="T14" s="7"/>
      <c r="U14" s="7"/>
      <c r="W14" s="7"/>
      <c r="X14" s="7"/>
      <c r="Y14" s="7"/>
      <c r="Z14" s="7"/>
      <c r="AA14" s="7"/>
      <c r="AB14" s="7"/>
      <c r="AC14" s="7"/>
      <c r="AD14" s="7"/>
      <c r="AE14" s="7"/>
    </row>
    <row r="15" spans="2:31" s="36" customFormat="1" ht="16.5" customHeight="1" x14ac:dyDescent="0.25">
      <c r="B15" s="8"/>
      <c r="C15" s="8"/>
      <c r="D15" s="79" t="s">
        <v>3</v>
      </c>
      <c r="E15" s="79" t="s">
        <v>4</v>
      </c>
      <c r="F15" s="80" t="s">
        <v>5</v>
      </c>
      <c r="G15" s="82" t="s">
        <v>6</v>
      </c>
      <c r="H15" s="83"/>
      <c r="I15" s="83"/>
      <c r="J15" s="83"/>
      <c r="K15" s="83"/>
      <c r="L15" s="83"/>
      <c r="M15" s="7"/>
      <c r="N15" s="7"/>
      <c r="O15" s="7"/>
      <c r="P15" s="7"/>
      <c r="Q15" s="7"/>
      <c r="R15" s="7"/>
      <c r="S15" s="7"/>
      <c r="T15" s="7"/>
      <c r="U15" s="7"/>
      <c r="W15" s="7"/>
      <c r="X15" s="7"/>
      <c r="Y15" s="7"/>
      <c r="Z15" s="7"/>
      <c r="AA15" s="7"/>
      <c r="AB15" s="7"/>
      <c r="AC15" s="7"/>
      <c r="AD15" s="7"/>
      <c r="AE15" s="7"/>
    </row>
    <row r="16" spans="2:31" s="36" customFormat="1" ht="16.5" customHeight="1" x14ac:dyDescent="0.25">
      <c r="B16" s="8"/>
      <c r="C16" s="8"/>
      <c r="D16" s="79"/>
      <c r="E16" s="79"/>
      <c r="F16" s="81"/>
      <c r="G16" s="10" t="s">
        <v>7</v>
      </c>
      <c r="H16" s="11" t="s">
        <v>8</v>
      </c>
      <c r="I16" s="11" t="s">
        <v>9</v>
      </c>
      <c r="J16" s="11" t="s">
        <v>10</v>
      </c>
      <c r="K16" s="11" t="s">
        <v>11</v>
      </c>
      <c r="L16" s="12" t="s">
        <v>12</v>
      </c>
      <c r="M16" s="7"/>
      <c r="N16" s="7"/>
      <c r="O16" s="7"/>
      <c r="P16" s="7"/>
      <c r="Q16" s="7"/>
      <c r="R16" s="7"/>
      <c r="S16" s="7"/>
      <c r="T16" s="7"/>
      <c r="U16" s="7"/>
      <c r="W16" s="7"/>
      <c r="X16" s="7"/>
      <c r="Y16" s="7"/>
      <c r="Z16" s="7"/>
      <c r="AA16" s="7"/>
      <c r="AB16" s="7"/>
      <c r="AC16" s="7"/>
      <c r="AD16" s="7"/>
      <c r="AE16" s="7"/>
    </row>
    <row r="17" spans="2:31" s="36" customFormat="1" ht="16.5" customHeight="1" x14ac:dyDescent="0.25">
      <c r="B17" s="8"/>
      <c r="C17" s="8"/>
      <c r="D17" s="79"/>
      <c r="E17" s="79"/>
      <c r="F17" s="13" t="s">
        <v>13</v>
      </c>
      <c r="G17" s="82" t="s">
        <v>14</v>
      </c>
      <c r="H17" s="83"/>
      <c r="I17" s="83"/>
      <c r="J17" s="83"/>
      <c r="K17" s="83"/>
      <c r="L17" s="83"/>
      <c r="M17" s="7"/>
      <c r="N17" s="7"/>
      <c r="O17" s="7"/>
      <c r="P17" s="7"/>
      <c r="Q17" s="7"/>
      <c r="R17" s="7"/>
      <c r="S17" s="7"/>
      <c r="T17" s="7"/>
      <c r="U17" s="7"/>
      <c r="W17" s="7"/>
      <c r="X17" s="7"/>
      <c r="Y17" s="7"/>
      <c r="Z17" s="7"/>
      <c r="AA17" s="7"/>
      <c r="AB17" s="7"/>
      <c r="AC17" s="7"/>
      <c r="AD17" s="7"/>
      <c r="AE17" s="7"/>
    </row>
    <row r="18" spans="2:31" s="36" customFormat="1" x14ac:dyDescent="0.25">
      <c r="C18" s="36" t="s">
        <v>142</v>
      </c>
      <c r="D18" s="14" t="s">
        <v>15</v>
      </c>
      <c r="E18" s="14" t="s">
        <v>16</v>
      </c>
      <c r="F18" s="14" t="s">
        <v>17</v>
      </c>
      <c r="G18" s="14" t="s">
        <v>18</v>
      </c>
      <c r="H18" s="14" t="s">
        <v>19</v>
      </c>
      <c r="I18" s="14" t="s">
        <v>20</v>
      </c>
      <c r="J18" s="14" t="s">
        <v>21</v>
      </c>
      <c r="K18" s="14" t="s">
        <v>22</v>
      </c>
      <c r="L18" s="15" t="s">
        <v>23</v>
      </c>
    </row>
    <row r="19" spans="2:31" x14ac:dyDescent="0.25">
      <c r="C19">
        <f>Rohdaten_2019!B7</f>
        <v>101</v>
      </c>
      <c r="D19" s="36" t="str">
        <f>Rohdaten_2019!C7</f>
        <v xml:space="preserve">Braunschweig,Stadt     </v>
      </c>
      <c r="E19">
        <f>Rohdaten_2019!A7</f>
        <v>2019</v>
      </c>
      <c r="F19">
        <f>Rohdaten_2019!F7</f>
        <v>31445</v>
      </c>
      <c r="G19" s="36">
        <f>Rohdaten_2019!G7</f>
        <v>3090</v>
      </c>
      <c r="H19" s="36">
        <f>Rohdaten_2019!H7</f>
        <v>6360</v>
      </c>
      <c r="I19" s="36">
        <f>Rohdaten_2019!I7</f>
        <v>5030</v>
      </c>
      <c r="J19" s="36">
        <f>Rohdaten_2019!J7</f>
        <v>2450</v>
      </c>
      <c r="K19" s="36">
        <f>Rohdaten_2019!K7</f>
        <v>1375</v>
      </c>
      <c r="L19" s="36">
        <f>Rohdaten_2019!L7</f>
        <v>13135</v>
      </c>
    </row>
    <row r="20" spans="2:31" x14ac:dyDescent="0.25">
      <c r="C20" s="36">
        <f>Rohdaten_2019!B8</f>
        <v>102</v>
      </c>
      <c r="D20" s="36" t="str">
        <f>Rohdaten_2019!C8</f>
        <v xml:space="preserve">Salzgitter,Stadt       </v>
      </c>
      <c r="E20" s="36">
        <f>Rohdaten_2019!A8</f>
        <v>2019</v>
      </c>
      <c r="F20" s="36">
        <f>Rohdaten_2019!F8</f>
        <v>20175</v>
      </c>
      <c r="G20" s="36">
        <f>Rohdaten_2019!G8</f>
        <v>1320</v>
      </c>
      <c r="H20" s="36">
        <f>Rohdaten_2019!H8</f>
        <v>5025</v>
      </c>
      <c r="I20" s="36">
        <f>Rohdaten_2019!I8</f>
        <v>4565</v>
      </c>
      <c r="J20" s="36">
        <f>Rohdaten_2019!J8</f>
        <v>985</v>
      </c>
      <c r="K20" s="36">
        <f>Rohdaten_2019!K8</f>
        <v>495</v>
      </c>
      <c r="L20" s="36">
        <f>Rohdaten_2019!L8</f>
        <v>7790</v>
      </c>
    </row>
    <row r="21" spans="2:31" x14ac:dyDescent="0.25">
      <c r="C21" s="36">
        <f>Rohdaten_2019!B9</f>
        <v>103</v>
      </c>
      <c r="D21" s="36" t="str">
        <f>Rohdaten_2019!C9</f>
        <v xml:space="preserve">Wolfsburg,Stadt        </v>
      </c>
      <c r="E21" s="36">
        <f>Rohdaten_2019!A9</f>
        <v>2019</v>
      </c>
      <c r="F21" s="36">
        <f>Rohdaten_2019!F9</f>
        <v>20160</v>
      </c>
      <c r="G21" s="36">
        <f>Rohdaten_2019!G9</f>
        <v>1590</v>
      </c>
      <c r="H21" s="36">
        <f>Rohdaten_2019!H9</f>
        <v>3865</v>
      </c>
      <c r="I21" s="36">
        <f>Rohdaten_2019!I9</f>
        <v>3610</v>
      </c>
      <c r="J21" s="36">
        <f>Rohdaten_2019!J9</f>
        <v>1565</v>
      </c>
      <c r="K21" s="36">
        <f>Rohdaten_2019!K9</f>
        <v>755</v>
      </c>
      <c r="L21" s="36">
        <f>Rohdaten_2019!L9</f>
        <v>8780</v>
      </c>
    </row>
    <row r="22" spans="2:31" x14ac:dyDescent="0.25">
      <c r="C22" s="36">
        <f>Rohdaten_2019!B10</f>
        <v>151</v>
      </c>
      <c r="D22" s="36" t="str">
        <f>Rohdaten_2019!C10</f>
        <v xml:space="preserve">Gifhorn                </v>
      </c>
      <c r="E22" s="36">
        <f>Rohdaten_2019!A10</f>
        <v>2019</v>
      </c>
      <c r="F22" s="36">
        <f>Rohdaten_2019!F10</f>
        <v>12330</v>
      </c>
      <c r="G22" s="36">
        <f>Rohdaten_2019!G10</f>
        <v>710</v>
      </c>
      <c r="H22" s="36">
        <f>Rohdaten_2019!H10</f>
        <v>3135</v>
      </c>
      <c r="I22" s="36">
        <f>Rohdaten_2019!I10</f>
        <v>1745</v>
      </c>
      <c r="J22" s="36">
        <f>Rohdaten_2019!J10</f>
        <v>765</v>
      </c>
      <c r="K22" s="36">
        <f>Rohdaten_2019!K10</f>
        <v>440</v>
      </c>
      <c r="L22" s="36">
        <f>Rohdaten_2019!L10</f>
        <v>5535</v>
      </c>
    </row>
    <row r="23" spans="2:31" x14ac:dyDescent="0.25">
      <c r="C23" s="36">
        <f>Rohdaten_2019!B11</f>
        <v>153</v>
      </c>
      <c r="D23" s="36" t="str">
        <f>Rohdaten_2019!C11</f>
        <v xml:space="preserve">Goslar                 </v>
      </c>
      <c r="E23" s="36">
        <f>Rohdaten_2019!A11</f>
        <v>2019</v>
      </c>
      <c r="F23" s="36">
        <f>Rohdaten_2019!F11</f>
        <v>14020</v>
      </c>
      <c r="G23" s="36">
        <f>Rohdaten_2019!G11</f>
        <v>1775</v>
      </c>
      <c r="H23" s="36">
        <f>Rohdaten_2019!H11</f>
        <v>3975</v>
      </c>
      <c r="I23" s="36">
        <f>Rohdaten_2019!I11</f>
        <v>2635</v>
      </c>
      <c r="J23" s="36">
        <f>Rohdaten_2019!J11</f>
        <v>795</v>
      </c>
      <c r="K23" s="36">
        <f>Rohdaten_2019!K11</f>
        <v>405</v>
      </c>
      <c r="L23" s="36">
        <f>Rohdaten_2019!L11</f>
        <v>4435</v>
      </c>
    </row>
    <row r="24" spans="2:31" x14ac:dyDescent="0.25">
      <c r="C24" s="36">
        <f>Rohdaten_2019!B12</f>
        <v>154</v>
      </c>
      <c r="D24" s="36" t="str">
        <f>Rohdaten_2019!C12</f>
        <v xml:space="preserve">Helmstedt              </v>
      </c>
      <c r="E24" s="36">
        <f>Rohdaten_2019!A12</f>
        <v>2019</v>
      </c>
      <c r="F24" s="36">
        <f>Rohdaten_2019!F12</f>
        <v>6535</v>
      </c>
      <c r="G24" s="36">
        <f>Rohdaten_2019!G12</f>
        <v>480</v>
      </c>
      <c r="H24" s="36">
        <f>Rohdaten_2019!H12</f>
        <v>1350</v>
      </c>
      <c r="I24" s="36">
        <f>Rohdaten_2019!I12</f>
        <v>1365</v>
      </c>
      <c r="J24" s="36">
        <f>Rohdaten_2019!J12</f>
        <v>480</v>
      </c>
      <c r="K24" s="36">
        <f>Rohdaten_2019!K12</f>
        <v>215</v>
      </c>
      <c r="L24" s="36">
        <f>Rohdaten_2019!L12</f>
        <v>2645</v>
      </c>
    </row>
    <row r="25" spans="2:31" x14ac:dyDescent="0.25">
      <c r="C25" s="36">
        <f>Rohdaten_2019!B13</f>
        <v>155</v>
      </c>
      <c r="D25" s="36" t="str">
        <f>Rohdaten_2019!C13</f>
        <v xml:space="preserve">Northeim               </v>
      </c>
      <c r="E25" s="36">
        <f>Rohdaten_2019!A13</f>
        <v>2019</v>
      </c>
      <c r="F25" s="36">
        <f>Rohdaten_2019!F13</f>
        <v>9225</v>
      </c>
      <c r="G25" s="36">
        <f>Rohdaten_2019!G13</f>
        <v>585</v>
      </c>
      <c r="H25" s="36">
        <f>Rohdaten_2019!H13</f>
        <v>2085</v>
      </c>
      <c r="I25" s="36">
        <f>Rohdaten_2019!I13</f>
        <v>1980</v>
      </c>
      <c r="J25" s="36">
        <f>Rohdaten_2019!J13</f>
        <v>600</v>
      </c>
      <c r="K25" s="36">
        <f>Rohdaten_2019!K13</f>
        <v>320</v>
      </c>
      <c r="L25" s="36">
        <f>Rohdaten_2019!L13</f>
        <v>3650</v>
      </c>
    </row>
    <row r="26" spans="2:31" x14ac:dyDescent="0.25">
      <c r="C26" s="36">
        <f>Rohdaten_2019!B14</f>
        <v>157</v>
      </c>
      <c r="D26" s="36" t="str">
        <f>Rohdaten_2019!C14</f>
        <v xml:space="preserve">Peine                  </v>
      </c>
      <c r="E26" s="36">
        <f>Rohdaten_2019!A14</f>
        <v>2019</v>
      </c>
      <c r="F26" s="36">
        <f>Rohdaten_2019!F14</f>
        <v>11340</v>
      </c>
      <c r="G26" s="36">
        <f>Rohdaten_2019!G14</f>
        <v>775</v>
      </c>
      <c r="H26" s="36">
        <f>Rohdaten_2019!H14</f>
        <v>2470</v>
      </c>
      <c r="I26" s="36">
        <f>Rohdaten_2019!I14</f>
        <v>2245</v>
      </c>
      <c r="J26" s="36">
        <f>Rohdaten_2019!J14</f>
        <v>715</v>
      </c>
      <c r="K26" s="36">
        <f>Rohdaten_2019!K14</f>
        <v>430</v>
      </c>
      <c r="L26" s="36">
        <f>Rohdaten_2019!L14</f>
        <v>4705</v>
      </c>
    </row>
    <row r="27" spans="2:31" x14ac:dyDescent="0.25">
      <c r="C27" s="36">
        <f>Rohdaten_2019!B15</f>
        <v>158</v>
      </c>
      <c r="D27" s="36" t="str">
        <f>Rohdaten_2019!C15</f>
        <v xml:space="preserve">Wolfenbüttel           </v>
      </c>
      <c r="E27" s="36">
        <f>Rohdaten_2019!A15</f>
        <v>2019</v>
      </c>
      <c r="F27" s="36">
        <f>Rohdaten_2019!F15</f>
        <v>7675</v>
      </c>
      <c r="G27" s="36">
        <f>Rohdaten_2019!G15</f>
        <v>400</v>
      </c>
      <c r="H27" s="36">
        <f>Rohdaten_2019!H15</f>
        <v>1720</v>
      </c>
      <c r="I27" s="36">
        <f>Rohdaten_2019!I15</f>
        <v>1670</v>
      </c>
      <c r="J27" s="36">
        <f>Rohdaten_2019!J15</f>
        <v>520</v>
      </c>
      <c r="K27" s="36">
        <f>Rohdaten_2019!K15</f>
        <v>260</v>
      </c>
      <c r="L27" s="36">
        <f>Rohdaten_2019!L15</f>
        <v>3105</v>
      </c>
    </row>
    <row r="28" spans="2:31" x14ac:dyDescent="0.25">
      <c r="C28" s="36">
        <f>Rohdaten_2019!B16</f>
        <v>159</v>
      </c>
      <c r="D28" s="36" t="str">
        <f>Rohdaten_2019!C16</f>
        <v xml:space="preserve">Göttingen              </v>
      </c>
      <c r="E28" s="36">
        <f>Rohdaten_2019!A16</f>
        <v>2019</v>
      </c>
      <c r="F28" s="36">
        <f>Rohdaten_2019!F16</f>
        <v>32090</v>
      </c>
      <c r="G28" s="36">
        <f>Rohdaten_2019!G16</f>
        <v>2930</v>
      </c>
      <c r="H28" s="36">
        <f>Rohdaten_2019!H16</f>
        <v>7995</v>
      </c>
      <c r="I28" s="36">
        <f>Rohdaten_2019!I16</f>
        <v>5825</v>
      </c>
      <c r="J28" s="36">
        <f>Rohdaten_2019!J16</f>
        <v>2250</v>
      </c>
      <c r="K28" s="36">
        <f>Rohdaten_2019!K16</f>
        <v>1080</v>
      </c>
      <c r="L28" s="36">
        <f>Rohdaten_2019!L16</f>
        <v>12015</v>
      </c>
    </row>
    <row r="29" spans="2:31" x14ac:dyDescent="0.25">
      <c r="C29" s="36">
        <f>Rohdaten_2019!B17</f>
        <v>159016</v>
      </c>
      <c r="D29" s="36" t="str">
        <f>Rohdaten_2019!C17</f>
        <v xml:space="preserve">Göttingen,Stadt        </v>
      </c>
      <c r="E29" s="36">
        <f>Rohdaten_2019!A17</f>
        <v>2019</v>
      </c>
      <c r="F29" s="36">
        <f>Rohdaten_2019!F17</f>
        <v>18815</v>
      </c>
      <c r="G29" s="36">
        <f>Rohdaten_2019!G17</f>
        <v>1605</v>
      </c>
      <c r="H29" s="36">
        <f>Rohdaten_2019!H17</f>
        <v>5185</v>
      </c>
      <c r="I29" s="36">
        <f>Rohdaten_2019!I17</f>
        <v>3385</v>
      </c>
      <c r="J29" s="36">
        <f>Rohdaten_2019!J17</f>
        <v>1540</v>
      </c>
      <c r="K29" s="36">
        <f>Rohdaten_2019!K17</f>
        <v>680</v>
      </c>
      <c r="L29" s="36">
        <f>Rohdaten_2019!L17</f>
        <v>6420</v>
      </c>
    </row>
    <row r="30" spans="2:31" x14ac:dyDescent="0.25">
      <c r="C30" s="36">
        <f>Rohdaten_2019!B18</f>
        <v>0</v>
      </c>
      <c r="D30" s="36" t="str">
        <f>Rohdaten_2019!C18</f>
        <v>Göttingen, Umland</v>
      </c>
      <c r="E30" s="36">
        <f>Rohdaten_2019!A18</f>
        <v>2019</v>
      </c>
      <c r="F30" s="36">
        <f>Rohdaten_2019!F18</f>
        <v>13275</v>
      </c>
      <c r="G30" s="36">
        <f>Rohdaten_2019!G18</f>
        <v>1325</v>
      </c>
      <c r="H30" s="36">
        <f>Rohdaten_2019!H18</f>
        <v>2810</v>
      </c>
      <c r="I30" s="36">
        <f>Rohdaten_2019!I18</f>
        <v>2440</v>
      </c>
      <c r="J30" s="36">
        <f>Rohdaten_2019!J18</f>
        <v>710</v>
      </c>
      <c r="K30" s="36">
        <f>Rohdaten_2019!K18</f>
        <v>400</v>
      </c>
      <c r="L30" s="36">
        <f>Rohdaten_2019!L18</f>
        <v>5595</v>
      </c>
    </row>
    <row r="31" spans="2:31" x14ac:dyDescent="0.25">
      <c r="C31" s="36">
        <f>Rohdaten_2019!B19</f>
        <v>1</v>
      </c>
      <c r="D31" s="36" t="str">
        <f>Rohdaten_2019!C19</f>
        <v xml:space="preserve">Braunschweig           </v>
      </c>
      <c r="E31" s="36">
        <f>Rohdaten_2019!A19</f>
        <v>2019</v>
      </c>
      <c r="F31" s="36">
        <f>Rohdaten_2019!F19</f>
        <v>165000</v>
      </c>
      <c r="G31" s="36">
        <f>Rohdaten_2019!G19</f>
        <v>13660</v>
      </c>
      <c r="H31" s="36">
        <f>Rohdaten_2019!H19</f>
        <v>37980</v>
      </c>
      <c r="I31" s="36">
        <f>Rohdaten_2019!I19</f>
        <v>30675</v>
      </c>
      <c r="J31" s="36">
        <f>Rohdaten_2019!J19</f>
        <v>11130</v>
      </c>
      <c r="K31" s="36">
        <f>Rohdaten_2019!K19</f>
        <v>5770</v>
      </c>
      <c r="L31" s="36">
        <f>Rohdaten_2019!L19</f>
        <v>65790</v>
      </c>
    </row>
    <row r="32" spans="2:31" x14ac:dyDescent="0.25">
      <c r="C32" s="36">
        <f>Rohdaten_2019!B20</f>
        <v>241</v>
      </c>
      <c r="D32" s="36" t="str">
        <f>Rohdaten_2019!C20</f>
        <v xml:space="preserve">Hannover, Region       </v>
      </c>
      <c r="E32" s="36">
        <f>Rohdaten_2019!A20</f>
        <v>2019</v>
      </c>
      <c r="F32" s="36">
        <f>Rohdaten_2019!F20</f>
        <v>185310</v>
      </c>
      <c r="G32" s="36">
        <f>Rohdaten_2019!G20</f>
        <v>8385</v>
      </c>
      <c r="H32" s="36">
        <f>Rohdaten_2019!H20</f>
        <v>35965</v>
      </c>
      <c r="I32" s="36">
        <f>Rohdaten_2019!I20</f>
        <v>33120</v>
      </c>
      <c r="J32" s="36">
        <f>Rohdaten_2019!J20</f>
        <v>14800</v>
      </c>
      <c r="K32" s="36">
        <f>Rohdaten_2019!K20</f>
        <v>8620</v>
      </c>
      <c r="L32" s="36">
        <f>Rohdaten_2019!L20</f>
        <v>84420</v>
      </c>
    </row>
    <row r="33" spans="3:12" x14ac:dyDescent="0.25">
      <c r="C33" s="36">
        <f>Rohdaten_2019!B21</f>
        <v>241001</v>
      </c>
      <c r="D33" s="36" t="str">
        <f>Rohdaten_2019!C21</f>
        <v>Hannover,Landeshauptsta</v>
      </c>
      <c r="E33" s="36">
        <f>Rohdaten_2019!A21</f>
        <v>2019</v>
      </c>
      <c r="F33" s="36">
        <f>Rohdaten_2019!F21</f>
        <v>113440</v>
      </c>
      <c r="G33" s="36">
        <f>Rohdaten_2019!G21</f>
        <v>4575</v>
      </c>
      <c r="H33" s="36">
        <f>Rohdaten_2019!H21</f>
        <v>21480</v>
      </c>
      <c r="I33" s="36">
        <f>Rohdaten_2019!I21</f>
        <v>18920</v>
      </c>
      <c r="J33" s="36">
        <f>Rohdaten_2019!J21</f>
        <v>9730</v>
      </c>
      <c r="K33" s="36">
        <f>Rohdaten_2019!K21</f>
        <v>5965</v>
      </c>
      <c r="L33" s="36">
        <f>Rohdaten_2019!L21</f>
        <v>52770</v>
      </c>
    </row>
    <row r="34" spans="3:12" x14ac:dyDescent="0.25">
      <c r="C34" s="36">
        <f>Rohdaten_2019!B22</f>
        <v>0</v>
      </c>
      <c r="D34" s="36" t="str">
        <f>Rohdaten_2019!C22</f>
        <v>Hannover Umland</v>
      </c>
      <c r="E34" s="36">
        <f>Rohdaten_2019!A22</f>
        <v>2019</v>
      </c>
      <c r="F34" s="36">
        <f>Rohdaten_2019!F22</f>
        <v>71870</v>
      </c>
      <c r="G34" s="36">
        <f>Rohdaten_2019!G22</f>
        <v>3810</v>
      </c>
      <c r="H34" s="36">
        <f>Rohdaten_2019!H22</f>
        <v>14485</v>
      </c>
      <c r="I34" s="36">
        <f>Rohdaten_2019!I22</f>
        <v>14200</v>
      </c>
      <c r="J34" s="36">
        <f>Rohdaten_2019!J22</f>
        <v>5070</v>
      </c>
      <c r="K34" s="36">
        <f>Rohdaten_2019!K22</f>
        <v>2655</v>
      </c>
      <c r="L34" s="36">
        <f>Rohdaten_2019!L22</f>
        <v>31650</v>
      </c>
    </row>
    <row r="35" spans="3:12" x14ac:dyDescent="0.25">
      <c r="C35" s="36">
        <f>Rohdaten_2019!B23</f>
        <v>251</v>
      </c>
      <c r="D35" s="36" t="str">
        <f>Rohdaten_2019!C23</f>
        <v xml:space="preserve">Diepholz               </v>
      </c>
      <c r="E35" s="36">
        <f>Rohdaten_2019!A23</f>
        <v>2019</v>
      </c>
      <c r="F35" s="36">
        <f>Rohdaten_2019!F23</f>
        <v>18545</v>
      </c>
      <c r="G35" s="36">
        <f>Rohdaten_2019!G23</f>
        <v>1160</v>
      </c>
      <c r="H35" s="36">
        <f>Rohdaten_2019!H23</f>
        <v>4760</v>
      </c>
      <c r="I35" s="36">
        <f>Rohdaten_2019!I23</f>
        <v>3750</v>
      </c>
      <c r="J35" s="36">
        <f>Rohdaten_2019!J23</f>
        <v>1890</v>
      </c>
      <c r="K35" s="36">
        <f>Rohdaten_2019!K23</f>
        <v>860</v>
      </c>
      <c r="L35" s="36">
        <f>Rohdaten_2019!L23</f>
        <v>6125</v>
      </c>
    </row>
    <row r="36" spans="3:12" x14ac:dyDescent="0.25">
      <c r="C36" s="36">
        <f>Rohdaten_2019!B24</f>
        <v>252</v>
      </c>
      <c r="D36" s="36" t="str">
        <f>Rohdaten_2019!C24</f>
        <v xml:space="preserve">Hameln-Pyrmont         </v>
      </c>
      <c r="E36" s="36">
        <f>Rohdaten_2019!A24</f>
        <v>2019</v>
      </c>
      <c r="F36" s="36">
        <f>Rohdaten_2019!F24</f>
        <v>16910</v>
      </c>
      <c r="G36" s="36">
        <f>Rohdaten_2019!G24</f>
        <v>910</v>
      </c>
      <c r="H36" s="36">
        <f>Rohdaten_2019!H24</f>
        <v>3310</v>
      </c>
      <c r="I36" s="36">
        <f>Rohdaten_2019!I24</f>
        <v>3540</v>
      </c>
      <c r="J36" s="36">
        <f>Rohdaten_2019!J24</f>
        <v>965</v>
      </c>
      <c r="K36" s="36">
        <f>Rohdaten_2019!K24</f>
        <v>610</v>
      </c>
      <c r="L36" s="36">
        <f>Rohdaten_2019!L24</f>
        <v>7575</v>
      </c>
    </row>
    <row r="37" spans="3:12" x14ac:dyDescent="0.25">
      <c r="C37" s="36">
        <f>Rohdaten_2019!B25</f>
        <v>254</v>
      </c>
      <c r="D37" s="36" t="str">
        <f>Rohdaten_2019!C25</f>
        <v xml:space="preserve">Hildesheim             </v>
      </c>
      <c r="E37" s="36">
        <f>Rohdaten_2019!A25</f>
        <v>2019</v>
      </c>
      <c r="F37" s="36">
        <f>Rohdaten_2019!F25</f>
        <v>24995</v>
      </c>
      <c r="G37" s="36">
        <f>Rohdaten_2019!G25</f>
        <v>1795</v>
      </c>
      <c r="H37" s="36">
        <f>Rohdaten_2019!H25</f>
        <v>5360</v>
      </c>
      <c r="I37" s="36">
        <f>Rohdaten_2019!I25</f>
        <v>5015</v>
      </c>
      <c r="J37" s="36">
        <f>Rohdaten_2019!J25</f>
        <v>1695</v>
      </c>
      <c r="K37" s="36">
        <f>Rohdaten_2019!K25</f>
        <v>1065</v>
      </c>
      <c r="L37" s="36">
        <f>Rohdaten_2019!L25</f>
        <v>10065</v>
      </c>
    </row>
    <row r="38" spans="3:12" x14ac:dyDescent="0.25">
      <c r="C38" s="36">
        <f>Rohdaten_2019!B26</f>
        <v>254021</v>
      </c>
      <c r="D38" s="36" t="str">
        <f>Rohdaten_2019!C26</f>
        <v xml:space="preserve">Hildesheim,Stadt       </v>
      </c>
      <c r="E38" s="36">
        <f>Rohdaten_2019!A26</f>
        <v>2019</v>
      </c>
      <c r="F38" s="36">
        <f>Rohdaten_2019!F26</f>
        <v>14830</v>
      </c>
      <c r="G38" s="36">
        <f>Rohdaten_2019!G26</f>
        <v>1035</v>
      </c>
      <c r="H38" s="36">
        <f>Rohdaten_2019!H26</f>
        <v>3055</v>
      </c>
      <c r="I38" s="36">
        <f>Rohdaten_2019!I26</f>
        <v>3030</v>
      </c>
      <c r="J38" s="36">
        <f>Rohdaten_2019!J26</f>
        <v>1025</v>
      </c>
      <c r="K38" s="36">
        <f>Rohdaten_2019!K26</f>
        <v>660</v>
      </c>
      <c r="L38" s="36">
        <f>Rohdaten_2019!L26</f>
        <v>6030</v>
      </c>
    </row>
    <row r="39" spans="3:12" x14ac:dyDescent="0.25">
      <c r="C39" s="36">
        <f>Rohdaten_2019!B27</f>
        <v>0</v>
      </c>
      <c r="D39" s="36" t="str">
        <f>Rohdaten_2019!C27</f>
        <v>Hildesheim. Umland</v>
      </c>
      <c r="E39" s="36">
        <f>Rohdaten_2019!A27</f>
        <v>2019</v>
      </c>
      <c r="F39" s="36">
        <f>Rohdaten_2019!F27</f>
        <v>10165</v>
      </c>
      <c r="G39" s="36">
        <f>Rohdaten_2019!G27</f>
        <v>760</v>
      </c>
      <c r="H39" s="36">
        <f>Rohdaten_2019!H27</f>
        <v>2305</v>
      </c>
      <c r="I39" s="36">
        <f>Rohdaten_2019!I27</f>
        <v>1985</v>
      </c>
      <c r="J39" s="36">
        <f>Rohdaten_2019!J27</f>
        <v>670</v>
      </c>
      <c r="K39" s="36">
        <f>Rohdaten_2019!K27</f>
        <v>405</v>
      </c>
      <c r="L39" s="36">
        <f>Rohdaten_2019!L27</f>
        <v>4035</v>
      </c>
    </row>
    <row r="40" spans="3:12" x14ac:dyDescent="0.25">
      <c r="C40" s="36">
        <f>Rohdaten_2019!B28</f>
        <v>255</v>
      </c>
      <c r="D40" s="36" t="str">
        <f>Rohdaten_2019!C28</f>
        <v xml:space="preserve">Holzminden             </v>
      </c>
      <c r="E40" s="36">
        <f>Rohdaten_2019!A28</f>
        <v>2019</v>
      </c>
      <c r="F40" s="36">
        <f>Rohdaten_2019!F28</f>
        <v>4275</v>
      </c>
      <c r="G40" s="36">
        <f>Rohdaten_2019!G28</f>
        <v>190</v>
      </c>
      <c r="H40" s="36">
        <f>Rohdaten_2019!H28</f>
        <v>830</v>
      </c>
      <c r="I40" s="36">
        <f>Rohdaten_2019!I28</f>
        <v>855</v>
      </c>
      <c r="J40" s="36">
        <f>Rohdaten_2019!J28</f>
        <v>165</v>
      </c>
      <c r="K40" s="36">
        <f>Rohdaten_2019!K28</f>
        <v>145</v>
      </c>
      <c r="L40" s="36">
        <f>Rohdaten_2019!L28</f>
        <v>2095</v>
      </c>
    </row>
    <row r="41" spans="3:12" x14ac:dyDescent="0.25">
      <c r="C41" s="36">
        <f>Rohdaten_2019!B29</f>
        <v>256</v>
      </c>
      <c r="D41" s="36" t="str">
        <f>Rohdaten_2019!C29</f>
        <v xml:space="preserve">Nienburg (Weser)       </v>
      </c>
      <c r="E41" s="36">
        <f>Rohdaten_2019!A29</f>
        <v>2019</v>
      </c>
      <c r="F41" s="36">
        <f>Rohdaten_2019!F29</f>
        <v>10345</v>
      </c>
      <c r="G41" s="36">
        <f>Rohdaten_2019!G29</f>
        <v>750</v>
      </c>
      <c r="H41" s="36">
        <f>Rohdaten_2019!H29</f>
        <v>2435</v>
      </c>
      <c r="I41" s="36">
        <f>Rohdaten_2019!I29</f>
        <v>2520</v>
      </c>
      <c r="J41" s="36">
        <f>Rohdaten_2019!J29</f>
        <v>690</v>
      </c>
      <c r="K41" s="36">
        <f>Rohdaten_2019!K29</f>
        <v>420</v>
      </c>
      <c r="L41" s="36">
        <f>Rohdaten_2019!L29</f>
        <v>3535</v>
      </c>
    </row>
    <row r="42" spans="3:12" x14ac:dyDescent="0.25">
      <c r="C42" s="36">
        <f>Rohdaten_2019!B30</f>
        <v>257</v>
      </c>
      <c r="D42" s="36" t="str">
        <f>Rohdaten_2019!C30</f>
        <v xml:space="preserve">Schaumburg             </v>
      </c>
      <c r="E42" s="36">
        <f>Rohdaten_2019!A30</f>
        <v>2019</v>
      </c>
      <c r="F42" s="36">
        <f>Rohdaten_2019!F30</f>
        <v>14255</v>
      </c>
      <c r="G42" s="36">
        <f>Rohdaten_2019!G30</f>
        <v>825</v>
      </c>
      <c r="H42" s="36">
        <f>Rohdaten_2019!H30</f>
        <v>3305</v>
      </c>
      <c r="I42" s="36">
        <f>Rohdaten_2019!I30</f>
        <v>2685</v>
      </c>
      <c r="J42" s="36">
        <f>Rohdaten_2019!J30</f>
        <v>775</v>
      </c>
      <c r="K42" s="36">
        <f>Rohdaten_2019!K30</f>
        <v>485</v>
      </c>
      <c r="L42" s="36">
        <f>Rohdaten_2019!L30</f>
        <v>6185</v>
      </c>
    </row>
    <row r="43" spans="3:12" x14ac:dyDescent="0.25">
      <c r="C43" s="36">
        <f>Rohdaten_2019!B31</f>
        <v>2</v>
      </c>
      <c r="D43" s="36" t="str">
        <f>Rohdaten_2019!C31</f>
        <v xml:space="preserve">Hannover               </v>
      </c>
      <c r="E43" s="36">
        <f>Rohdaten_2019!A31</f>
        <v>2019</v>
      </c>
      <c r="F43" s="36">
        <f>Rohdaten_2019!F31</f>
        <v>274635</v>
      </c>
      <c r="G43" s="36">
        <f>Rohdaten_2019!G31</f>
        <v>14010</v>
      </c>
      <c r="H43" s="36">
        <f>Rohdaten_2019!H31</f>
        <v>55965</v>
      </c>
      <c r="I43" s="36">
        <f>Rohdaten_2019!I31</f>
        <v>51480</v>
      </c>
      <c r="J43" s="36">
        <f>Rohdaten_2019!J31</f>
        <v>20980</v>
      </c>
      <c r="K43" s="36">
        <f>Rohdaten_2019!K31</f>
        <v>12205</v>
      </c>
      <c r="L43" s="36">
        <f>Rohdaten_2019!L31</f>
        <v>119995</v>
      </c>
    </row>
    <row r="44" spans="3:12" x14ac:dyDescent="0.25">
      <c r="C44" s="36">
        <f>Rohdaten_2019!B32</f>
        <v>351</v>
      </c>
      <c r="D44" s="36" t="str">
        <f>Rohdaten_2019!C32</f>
        <v xml:space="preserve">Celle                  </v>
      </c>
      <c r="E44" s="36">
        <f>Rohdaten_2019!A32</f>
        <v>2019</v>
      </c>
      <c r="F44" s="36">
        <f>Rohdaten_2019!F32</f>
        <v>14330</v>
      </c>
      <c r="G44" s="36">
        <f>Rohdaten_2019!G32</f>
        <v>1045</v>
      </c>
      <c r="H44" s="36">
        <f>Rohdaten_2019!H32</f>
        <v>3245</v>
      </c>
      <c r="I44" s="36">
        <f>Rohdaten_2019!I32</f>
        <v>3340</v>
      </c>
      <c r="J44" s="36">
        <f>Rohdaten_2019!J32</f>
        <v>995</v>
      </c>
      <c r="K44" s="36">
        <f>Rohdaten_2019!K32</f>
        <v>525</v>
      </c>
      <c r="L44" s="36">
        <f>Rohdaten_2019!L32</f>
        <v>5180</v>
      </c>
    </row>
    <row r="45" spans="3:12" x14ac:dyDescent="0.25">
      <c r="C45" s="36">
        <f>Rohdaten_2019!B33</f>
        <v>352</v>
      </c>
      <c r="D45" s="36" t="str">
        <f>Rohdaten_2019!C33</f>
        <v xml:space="preserve">Cuxhaven               </v>
      </c>
      <c r="E45" s="36">
        <f>Rohdaten_2019!A33</f>
        <v>2019</v>
      </c>
      <c r="F45" s="36">
        <f>Rohdaten_2019!F33</f>
        <v>13345</v>
      </c>
      <c r="G45" s="36">
        <f>Rohdaten_2019!G33</f>
        <v>795</v>
      </c>
      <c r="H45" s="36">
        <f>Rohdaten_2019!H33</f>
        <v>2690</v>
      </c>
      <c r="I45" s="36">
        <f>Rohdaten_2019!I33</f>
        <v>2675</v>
      </c>
      <c r="J45" s="36">
        <f>Rohdaten_2019!J33</f>
        <v>910</v>
      </c>
      <c r="K45" s="36">
        <f>Rohdaten_2019!K33</f>
        <v>510</v>
      </c>
      <c r="L45" s="36">
        <f>Rohdaten_2019!L33</f>
        <v>5765</v>
      </c>
    </row>
    <row r="46" spans="3:12" x14ac:dyDescent="0.25">
      <c r="C46" s="36">
        <f>Rohdaten_2019!B34</f>
        <v>353</v>
      </c>
      <c r="D46" s="36" t="str">
        <f>Rohdaten_2019!C34</f>
        <v xml:space="preserve">Harburg                </v>
      </c>
      <c r="E46" s="36">
        <f>Rohdaten_2019!A34</f>
        <v>2019</v>
      </c>
      <c r="F46" s="36">
        <f>Rohdaten_2019!F34</f>
        <v>21285</v>
      </c>
      <c r="G46" s="36">
        <f>Rohdaten_2019!G34</f>
        <v>2015</v>
      </c>
      <c r="H46" s="36">
        <f>Rohdaten_2019!H34</f>
        <v>4295</v>
      </c>
      <c r="I46" s="36">
        <f>Rohdaten_2019!I34</f>
        <v>3745</v>
      </c>
      <c r="J46" s="36">
        <f>Rohdaten_2019!J34</f>
        <v>1420</v>
      </c>
      <c r="K46" s="36">
        <f>Rohdaten_2019!K34</f>
        <v>990</v>
      </c>
      <c r="L46" s="36">
        <f>Rohdaten_2019!L34</f>
        <v>8815</v>
      </c>
    </row>
    <row r="47" spans="3:12" x14ac:dyDescent="0.25">
      <c r="C47" s="36">
        <f>Rohdaten_2019!B35</f>
        <v>354</v>
      </c>
      <c r="D47" s="36" t="str">
        <f>Rohdaten_2019!C35</f>
        <v xml:space="preserve">Lüchow-Dannenberg      </v>
      </c>
      <c r="E47" s="36">
        <f>Rohdaten_2019!A35</f>
        <v>2019</v>
      </c>
      <c r="F47" s="36">
        <f>Rohdaten_2019!F35</f>
        <v>2785</v>
      </c>
      <c r="G47" s="36">
        <f>Rohdaten_2019!G35</f>
        <v>265</v>
      </c>
      <c r="H47" s="36">
        <f>Rohdaten_2019!H35</f>
        <v>605</v>
      </c>
      <c r="I47" s="36">
        <f>Rohdaten_2019!I35</f>
        <v>700</v>
      </c>
      <c r="J47" s="36">
        <f>Rohdaten_2019!J35</f>
        <v>250</v>
      </c>
      <c r="K47" s="36">
        <f>Rohdaten_2019!K35</f>
        <v>95</v>
      </c>
      <c r="L47" s="36">
        <f>Rohdaten_2019!L35</f>
        <v>875</v>
      </c>
    </row>
    <row r="48" spans="3:12" x14ac:dyDescent="0.25">
      <c r="C48" s="36">
        <f>Rohdaten_2019!B36</f>
        <v>355</v>
      </c>
      <c r="D48" s="36" t="str">
        <f>Rohdaten_2019!C36</f>
        <v xml:space="preserve">Lüneburg               </v>
      </c>
      <c r="E48" s="36">
        <f>Rohdaten_2019!A36</f>
        <v>2019</v>
      </c>
      <c r="F48" s="36">
        <f>Rohdaten_2019!F36</f>
        <v>13120</v>
      </c>
      <c r="G48" s="36">
        <f>Rohdaten_2019!G36</f>
        <v>960</v>
      </c>
      <c r="H48" s="36">
        <f>Rohdaten_2019!H36</f>
        <v>3080</v>
      </c>
      <c r="I48" s="36">
        <f>Rohdaten_2019!I36</f>
        <v>3345</v>
      </c>
      <c r="J48" s="36">
        <f>Rohdaten_2019!J36</f>
        <v>970</v>
      </c>
      <c r="K48" s="36">
        <f>Rohdaten_2019!K36</f>
        <v>480</v>
      </c>
      <c r="L48" s="36">
        <f>Rohdaten_2019!L36</f>
        <v>4285</v>
      </c>
    </row>
    <row r="49" spans="3:12" x14ac:dyDescent="0.25">
      <c r="C49" s="36">
        <f>Rohdaten_2019!B37</f>
        <v>356</v>
      </c>
      <c r="D49" s="36" t="str">
        <f>Rohdaten_2019!C37</f>
        <v xml:space="preserve">Osterholz              </v>
      </c>
      <c r="E49" s="36">
        <f>Rohdaten_2019!A37</f>
        <v>2019</v>
      </c>
      <c r="F49" s="36">
        <f>Rohdaten_2019!F37</f>
        <v>6715</v>
      </c>
      <c r="G49" s="36">
        <f>Rohdaten_2019!G37</f>
        <v>380</v>
      </c>
      <c r="H49" s="36">
        <f>Rohdaten_2019!H37</f>
        <v>1160</v>
      </c>
      <c r="I49" s="36">
        <f>Rohdaten_2019!I37</f>
        <v>1525</v>
      </c>
      <c r="J49" s="36">
        <f>Rohdaten_2019!J37</f>
        <v>450</v>
      </c>
      <c r="K49" s="36">
        <f>Rohdaten_2019!K37</f>
        <v>275</v>
      </c>
      <c r="L49" s="36">
        <f>Rohdaten_2019!L37</f>
        <v>2925</v>
      </c>
    </row>
    <row r="50" spans="3:12" x14ac:dyDescent="0.25">
      <c r="C50" s="36">
        <f>Rohdaten_2019!B38</f>
        <v>357</v>
      </c>
      <c r="D50" s="36" t="str">
        <f>Rohdaten_2019!C38</f>
        <v xml:space="preserve">Rotenburg (Wümme)      </v>
      </c>
      <c r="E50" s="36">
        <f>Rohdaten_2019!A38</f>
        <v>2019</v>
      </c>
      <c r="F50" s="36">
        <f>Rohdaten_2019!F38</f>
        <v>11585</v>
      </c>
      <c r="G50" s="36">
        <f>Rohdaten_2019!G38</f>
        <v>1030</v>
      </c>
      <c r="H50" s="36">
        <f>Rohdaten_2019!H38</f>
        <v>2625</v>
      </c>
      <c r="I50" s="36">
        <f>Rohdaten_2019!I38</f>
        <v>2345</v>
      </c>
      <c r="J50" s="36">
        <f>Rohdaten_2019!J38</f>
        <v>780</v>
      </c>
      <c r="K50" s="36">
        <f>Rohdaten_2019!K38</f>
        <v>430</v>
      </c>
      <c r="L50" s="36">
        <f>Rohdaten_2019!L38</f>
        <v>4380</v>
      </c>
    </row>
    <row r="51" spans="3:12" x14ac:dyDescent="0.25">
      <c r="C51" s="36">
        <f>Rohdaten_2019!B39</f>
        <v>358</v>
      </c>
      <c r="D51" s="36" t="str">
        <f>Rohdaten_2019!C39</f>
        <v xml:space="preserve">Heidekreis             </v>
      </c>
      <c r="E51" s="36">
        <f>Rohdaten_2019!A39</f>
        <v>2019</v>
      </c>
      <c r="F51" s="36">
        <f>Rohdaten_2019!F39</f>
        <v>12525</v>
      </c>
      <c r="G51" s="36">
        <f>Rohdaten_2019!G39</f>
        <v>1350</v>
      </c>
      <c r="H51" s="36">
        <f>Rohdaten_2019!H39</f>
        <v>2945</v>
      </c>
      <c r="I51" s="36">
        <f>Rohdaten_2019!I39</f>
        <v>2365</v>
      </c>
      <c r="J51" s="36">
        <f>Rohdaten_2019!J39</f>
        <v>980</v>
      </c>
      <c r="K51" s="36">
        <f>Rohdaten_2019!K39</f>
        <v>595</v>
      </c>
      <c r="L51" s="36">
        <f>Rohdaten_2019!L39</f>
        <v>4285</v>
      </c>
    </row>
    <row r="52" spans="3:12" x14ac:dyDescent="0.25">
      <c r="C52" s="36">
        <f>Rohdaten_2019!B40</f>
        <v>359</v>
      </c>
      <c r="D52" s="36" t="str">
        <f>Rohdaten_2019!C40</f>
        <v xml:space="preserve">Stade                  </v>
      </c>
      <c r="E52" s="36">
        <f>Rohdaten_2019!A40</f>
        <v>2019</v>
      </c>
      <c r="F52" s="36">
        <f>Rohdaten_2019!F40</f>
        <v>19385</v>
      </c>
      <c r="G52" s="36">
        <f>Rohdaten_2019!G40</f>
        <v>1615</v>
      </c>
      <c r="H52" s="36">
        <f>Rohdaten_2019!H40</f>
        <v>4975</v>
      </c>
      <c r="I52" s="36">
        <f>Rohdaten_2019!I40</f>
        <v>4415</v>
      </c>
      <c r="J52" s="36">
        <f>Rohdaten_2019!J40</f>
        <v>1455</v>
      </c>
      <c r="K52" s="36">
        <f>Rohdaten_2019!K40</f>
        <v>945</v>
      </c>
      <c r="L52" s="36">
        <f>Rohdaten_2019!L40</f>
        <v>5985</v>
      </c>
    </row>
    <row r="53" spans="3:12" x14ac:dyDescent="0.25">
      <c r="C53" s="36">
        <f>Rohdaten_2019!B41</f>
        <v>360</v>
      </c>
      <c r="D53" s="36" t="str">
        <f>Rohdaten_2019!C41</f>
        <v xml:space="preserve">Uelzen                 </v>
      </c>
      <c r="E53" s="36">
        <f>Rohdaten_2019!A41</f>
        <v>2019</v>
      </c>
      <c r="F53" s="36">
        <f>Rohdaten_2019!F41</f>
        <v>5765</v>
      </c>
      <c r="G53" s="36">
        <f>Rohdaten_2019!G41</f>
        <v>490</v>
      </c>
      <c r="H53" s="36">
        <f>Rohdaten_2019!H41</f>
        <v>1305</v>
      </c>
      <c r="I53" s="36">
        <f>Rohdaten_2019!I41</f>
        <v>1440</v>
      </c>
      <c r="J53" s="36">
        <f>Rohdaten_2019!J41</f>
        <v>440</v>
      </c>
      <c r="K53" s="36">
        <f>Rohdaten_2019!K41</f>
        <v>230</v>
      </c>
      <c r="L53" s="36">
        <f>Rohdaten_2019!L41</f>
        <v>1860</v>
      </c>
    </row>
    <row r="54" spans="3:12" x14ac:dyDescent="0.25">
      <c r="C54" s="36">
        <f>Rohdaten_2019!B42</f>
        <v>361</v>
      </c>
      <c r="D54" s="36" t="str">
        <f>Rohdaten_2019!C42</f>
        <v xml:space="preserve">Verden                 </v>
      </c>
      <c r="E54" s="36">
        <f>Rohdaten_2019!A42</f>
        <v>2019</v>
      </c>
      <c r="F54" s="36">
        <f>Rohdaten_2019!F42</f>
        <v>11175</v>
      </c>
      <c r="G54" s="36">
        <f>Rohdaten_2019!G42</f>
        <v>700</v>
      </c>
      <c r="H54" s="36">
        <f>Rohdaten_2019!H42</f>
        <v>2260</v>
      </c>
      <c r="I54" s="36">
        <f>Rohdaten_2019!I42</f>
        <v>2400</v>
      </c>
      <c r="J54" s="36">
        <f>Rohdaten_2019!J42</f>
        <v>675</v>
      </c>
      <c r="K54" s="36">
        <f>Rohdaten_2019!K42</f>
        <v>420</v>
      </c>
      <c r="L54" s="36">
        <f>Rohdaten_2019!L42</f>
        <v>4720</v>
      </c>
    </row>
    <row r="55" spans="3:12" x14ac:dyDescent="0.25">
      <c r="C55" s="36">
        <f>Rohdaten_2019!B43</f>
        <v>3</v>
      </c>
      <c r="D55" s="36" t="str">
        <f>Rohdaten_2019!C43</f>
        <v xml:space="preserve">Lüneburg               </v>
      </c>
      <c r="E55" s="36">
        <f>Rohdaten_2019!A43</f>
        <v>2019</v>
      </c>
      <c r="F55" s="36">
        <f>Rohdaten_2019!F43</f>
        <v>132025</v>
      </c>
      <c r="G55" s="36">
        <f>Rohdaten_2019!G43</f>
        <v>10655</v>
      </c>
      <c r="H55" s="36">
        <f>Rohdaten_2019!H43</f>
        <v>29185</v>
      </c>
      <c r="I55" s="36">
        <f>Rohdaten_2019!I43</f>
        <v>28295</v>
      </c>
      <c r="J55" s="36">
        <f>Rohdaten_2019!J43</f>
        <v>9320</v>
      </c>
      <c r="K55" s="36">
        <f>Rohdaten_2019!K43</f>
        <v>5495</v>
      </c>
      <c r="L55" s="36">
        <f>Rohdaten_2019!L43</f>
        <v>49075</v>
      </c>
    </row>
    <row r="56" spans="3:12" x14ac:dyDescent="0.25">
      <c r="C56" s="36">
        <f>Rohdaten_2019!B44</f>
        <v>401</v>
      </c>
      <c r="D56" s="36" t="str">
        <f>Rohdaten_2019!C44</f>
        <v xml:space="preserve">Delmenhorst,Stadt      </v>
      </c>
      <c r="E56" s="36">
        <f>Rohdaten_2019!A44</f>
        <v>2019</v>
      </c>
      <c r="F56" s="36">
        <f>Rohdaten_2019!F44</f>
        <v>13220</v>
      </c>
      <c r="G56" s="36">
        <f>Rohdaten_2019!G44</f>
        <v>705</v>
      </c>
      <c r="H56" s="36">
        <f>Rohdaten_2019!H44</f>
        <v>3310</v>
      </c>
      <c r="I56" s="36">
        <f>Rohdaten_2019!I44</f>
        <v>2990</v>
      </c>
      <c r="J56" s="36">
        <f>Rohdaten_2019!J44</f>
        <v>920</v>
      </c>
      <c r="K56" s="36">
        <f>Rohdaten_2019!K44</f>
        <v>530</v>
      </c>
      <c r="L56" s="36">
        <f>Rohdaten_2019!L44</f>
        <v>4760</v>
      </c>
    </row>
    <row r="57" spans="3:12" x14ac:dyDescent="0.25">
      <c r="C57" s="36">
        <f>Rohdaten_2019!B45</f>
        <v>402</v>
      </c>
      <c r="D57" s="36" t="str">
        <f>Rohdaten_2019!C45</f>
        <v xml:space="preserve">Emden,Stadt            </v>
      </c>
      <c r="E57" s="36">
        <f>Rohdaten_2019!A45</f>
        <v>2019</v>
      </c>
      <c r="F57" s="36">
        <f>Rohdaten_2019!F45</f>
        <v>5675</v>
      </c>
      <c r="G57" s="36">
        <f>Rohdaten_2019!G45</f>
        <v>470</v>
      </c>
      <c r="H57" s="36">
        <f>Rohdaten_2019!H45</f>
        <v>1510</v>
      </c>
      <c r="I57" s="36">
        <f>Rohdaten_2019!I45</f>
        <v>1480</v>
      </c>
      <c r="J57" s="36">
        <f>Rohdaten_2019!J45</f>
        <v>595</v>
      </c>
      <c r="K57" s="36">
        <f>Rohdaten_2019!K45</f>
        <v>205</v>
      </c>
      <c r="L57" s="36">
        <f>Rohdaten_2019!L45</f>
        <v>1415</v>
      </c>
    </row>
    <row r="58" spans="3:12" x14ac:dyDescent="0.25">
      <c r="C58" s="36">
        <f>Rohdaten_2019!B46</f>
        <v>403</v>
      </c>
      <c r="D58" s="36" t="str">
        <f>Rohdaten_2019!C46</f>
        <v xml:space="preserve">Oldenburg(Oldb),Stadt  </v>
      </c>
      <c r="E58" s="36">
        <f>Rohdaten_2019!A46</f>
        <v>2019</v>
      </c>
      <c r="F58" s="36">
        <f>Rohdaten_2019!F46</f>
        <v>18285</v>
      </c>
      <c r="G58" s="36">
        <f>Rohdaten_2019!G46</f>
        <v>1560</v>
      </c>
      <c r="H58" s="36">
        <f>Rohdaten_2019!H46</f>
        <v>4695</v>
      </c>
      <c r="I58" s="36">
        <f>Rohdaten_2019!I46</f>
        <v>4205</v>
      </c>
      <c r="J58" s="36">
        <f>Rohdaten_2019!J46</f>
        <v>1410</v>
      </c>
      <c r="K58" s="36">
        <f>Rohdaten_2019!K46</f>
        <v>795</v>
      </c>
      <c r="L58" s="36">
        <f>Rohdaten_2019!L46</f>
        <v>5620</v>
      </c>
    </row>
    <row r="59" spans="3:12" x14ac:dyDescent="0.25">
      <c r="C59" s="36">
        <f>Rohdaten_2019!B47</f>
        <v>404</v>
      </c>
      <c r="D59" s="36" t="str">
        <f>Rohdaten_2019!C47</f>
        <v xml:space="preserve">Osnabrück,Stadt        </v>
      </c>
      <c r="E59" s="36">
        <f>Rohdaten_2019!A47</f>
        <v>2019</v>
      </c>
      <c r="F59" s="36">
        <f>Rohdaten_2019!F47</f>
        <v>25290</v>
      </c>
      <c r="G59" s="36">
        <f>Rohdaten_2019!G47</f>
        <v>2160</v>
      </c>
      <c r="H59" s="36">
        <f>Rohdaten_2019!H47</f>
        <v>5770</v>
      </c>
      <c r="I59" s="36">
        <f>Rohdaten_2019!I47</f>
        <v>4790</v>
      </c>
      <c r="J59" s="36">
        <f>Rohdaten_2019!J47</f>
        <v>1775</v>
      </c>
      <c r="K59" s="36">
        <f>Rohdaten_2019!K47</f>
        <v>1040</v>
      </c>
      <c r="L59" s="36">
        <f>Rohdaten_2019!L47</f>
        <v>9750</v>
      </c>
    </row>
    <row r="60" spans="3:12" x14ac:dyDescent="0.25">
      <c r="C60" s="36">
        <f>Rohdaten_2019!B48</f>
        <v>405</v>
      </c>
      <c r="D60" s="36" t="str">
        <f>Rohdaten_2019!C48</f>
        <v xml:space="preserve">Wilhelmshaven,Stadt    </v>
      </c>
      <c r="E60" s="36">
        <f>Rohdaten_2019!A48</f>
        <v>2019</v>
      </c>
      <c r="F60" s="36">
        <f>Rohdaten_2019!F48</f>
        <v>8785</v>
      </c>
      <c r="G60" s="36">
        <f>Rohdaten_2019!G48</f>
        <v>790</v>
      </c>
      <c r="H60" s="36">
        <f>Rohdaten_2019!H48</f>
        <v>2405</v>
      </c>
      <c r="I60" s="36">
        <f>Rohdaten_2019!I48</f>
        <v>2580</v>
      </c>
      <c r="J60" s="36">
        <f>Rohdaten_2019!J48</f>
        <v>545</v>
      </c>
      <c r="K60" s="36">
        <f>Rohdaten_2019!K48</f>
        <v>245</v>
      </c>
      <c r="L60" s="36">
        <f>Rohdaten_2019!L48</f>
        <v>2220</v>
      </c>
    </row>
    <row r="61" spans="3:12" x14ac:dyDescent="0.25">
      <c r="C61" s="36">
        <f>Rohdaten_2019!B49</f>
        <v>451</v>
      </c>
      <c r="D61" s="36" t="str">
        <f>Rohdaten_2019!C49</f>
        <v xml:space="preserve">Ammerland              </v>
      </c>
      <c r="E61" s="36">
        <f>Rohdaten_2019!A49</f>
        <v>2019</v>
      </c>
      <c r="F61" s="36">
        <f>Rohdaten_2019!F49</f>
        <v>8525</v>
      </c>
      <c r="G61" s="36">
        <f>Rohdaten_2019!G49</f>
        <v>740</v>
      </c>
      <c r="H61" s="36">
        <f>Rohdaten_2019!H49</f>
        <v>2205</v>
      </c>
      <c r="I61" s="36">
        <f>Rohdaten_2019!I49</f>
        <v>2035</v>
      </c>
      <c r="J61" s="36">
        <f>Rohdaten_2019!J49</f>
        <v>710</v>
      </c>
      <c r="K61" s="36">
        <f>Rohdaten_2019!K49</f>
        <v>430</v>
      </c>
      <c r="L61" s="36">
        <f>Rohdaten_2019!L49</f>
        <v>2400</v>
      </c>
    </row>
    <row r="62" spans="3:12" x14ac:dyDescent="0.25">
      <c r="C62" s="36">
        <f>Rohdaten_2019!B50</f>
        <v>452</v>
      </c>
      <c r="D62" s="36" t="str">
        <f>Rohdaten_2019!C50</f>
        <v xml:space="preserve">Aurich                 </v>
      </c>
      <c r="E62" s="36">
        <f>Rohdaten_2019!A50</f>
        <v>2019</v>
      </c>
      <c r="F62" s="36">
        <f>Rohdaten_2019!F50</f>
        <v>11480</v>
      </c>
      <c r="G62" s="36">
        <f>Rohdaten_2019!G50</f>
        <v>1035</v>
      </c>
      <c r="H62" s="36">
        <f>Rohdaten_2019!H50</f>
        <v>3000</v>
      </c>
      <c r="I62" s="36">
        <f>Rohdaten_2019!I50</f>
        <v>2595</v>
      </c>
      <c r="J62" s="36">
        <f>Rohdaten_2019!J50</f>
        <v>950</v>
      </c>
      <c r="K62" s="36">
        <f>Rohdaten_2019!K50</f>
        <v>495</v>
      </c>
      <c r="L62" s="36">
        <f>Rohdaten_2019!L50</f>
        <v>3400</v>
      </c>
    </row>
    <row r="63" spans="3:12" x14ac:dyDescent="0.25">
      <c r="C63" s="36">
        <f>Rohdaten_2019!B51</f>
        <v>453</v>
      </c>
      <c r="D63" s="36" t="str">
        <f>Rohdaten_2019!C51</f>
        <v xml:space="preserve">Cloppenburg            </v>
      </c>
      <c r="E63" s="36">
        <f>Rohdaten_2019!A51</f>
        <v>2019</v>
      </c>
      <c r="F63" s="36">
        <f>Rohdaten_2019!F51</f>
        <v>18890</v>
      </c>
      <c r="G63" s="36">
        <f>Rohdaten_2019!G51</f>
        <v>1220</v>
      </c>
      <c r="H63" s="36">
        <f>Rohdaten_2019!H51</f>
        <v>5625</v>
      </c>
      <c r="I63" s="36">
        <f>Rohdaten_2019!I51</f>
        <v>3960</v>
      </c>
      <c r="J63" s="36">
        <f>Rohdaten_2019!J51</f>
        <v>1845</v>
      </c>
      <c r="K63" s="36">
        <f>Rohdaten_2019!K51</f>
        <v>1250</v>
      </c>
      <c r="L63" s="36">
        <f>Rohdaten_2019!L51</f>
        <v>4985</v>
      </c>
    </row>
    <row r="64" spans="3:12" x14ac:dyDescent="0.25">
      <c r="C64" s="36">
        <f>Rohdaten_2019!B52</f>
        <v>454</v>
      </c>
      <c r="D64" s="36" t="str">
        <f>Rohdaten_2019!C52</f>
        <v xml:space="preserve">Emsland                </v>
      </c>
      <c r="E64" s="36">
        <f>Rohdaten_2019!A52</f>
        <v>2019</v>
      </c>
      <c r="F64" s="36">
        <f>Rohdaten_2019!F52</f>
        <v>40430</v>
      </c>
      <c r="G64" s="36">
        <f>Rohdaten_2019!G52</f>
        <v>4860</v>
      </c>
      <c r="H64" s="36">
        <f>Rohdaten_2019!H52</f>
        <v>11345</v>
      </c>
      <c r="I64" s="36">
        <f>Rohdaten_2019!I52</f>
        <v>7405</v>
      </c>
      <c r="J64" s="36">
        <f>Rohdaten_2019!J52</f>
        <v>3420</v>
      </c>
      <c r="K64" s="36">
        <f>Rohdaten_2019!K52</f>
        <v>2190</v>
      </c>
      <c r="L64" s="36">
        <f>Rohdaten_2019!L52</f>
        <v>11215</v>
      </c>
    </row>
    <row r="65" spans="3:12" x14ac:dyDescent="0.25">
      <c r="C65" s="36">
        <f>Rohdaten_2019!B53</f>
        <v>455</v>
      </c>
      <c r="D65" s="36" t="str">
        <f>Rohdaten_2019!C53</f>
        <v xml:space="preserve">Friesland              </v>
      </c>
      <c r="E65" s="36">
        <f>Rohdaten_2019!A53</f>
        <v>2019</v>
      </c>
      <c r="F65" s="36">
        <f>Rohdaten_2019!F53</f>
        <v>4840</v>
      </c>
      <c r="G65" s="36">
        <f>Rohdaten_2019!G53</f>
        <v>300</v>
      </c>
      <c r="H65" s="36">
        <f>Rohdaten_2019!H53</f>
        <v>955</v>
      </c>
      <c r="I65" s="36">
        <f>Rohdaten_2019!I53</f>
        <v>1315</v>
      </c>
      <c r="J65" s="36">
        <f>Rohdaten_2019!J53</f>
        <v>375</v>
      </c>
      <c r="K65" s="36">
        <f>Rohdaten_2019!K53</f>
        <v>165</v>
      </c>
      <c r="L65" s="36">
        <f>Rohdaten_2019!L53</f>
        <v>1730</v>
      </c>
    </row>
    <row r="66" spans="3:12" x14ac:dyDescent="0.25">
      <c r="C66" s="36">
        <f>Rohdaten_2019!B54</f>
        <v>456</v>
      </c>
      <c r="D66" s="36" t="str">
        <f>Rohdaten_2019!C54</f>
        <v xml:space="preserve">Grafschaft Bentheim    </v>
      </c>
      <c r="E66" s="36">
        <f>Rohdaten_2019!A54</f>
        <v>2019</v>
      </c>
      <c r="F66" s="36">
        <f>Rohdaten_2019!F54</f>
        <v>22030</v>
      </c>
      <c r="G66" s="36">
        <f>Rohdaten_2019!G54</f>
        <v>1005</v>
      </c>
      <c r="H66" s="36">
        <f>Rohdaten_2019!H54</f>
        <v>3920</v>
      </c>
      <c r="I66" s="36">
        <f>Rohdaten_2019!I54</f>
        <v>3190</v>
      </c>
      <c r="J66" s="36">
        <f>Rohdaten_2019!J54</f>
        <v>1770</v>
      </c>
      <c r="K66" s="36">
        <f>Rohdaten_2019!K54</f>
        <v>1255</v>
      </c>
      <c r="L66" s="36">
        <f>Rohdaten_2019!L54</f>
        <v>10895</v>
      </c>
    </row>
    <row r="67" spans="3:12" x14ac:dyDescent="0.25">
      <c r="C67" s="36">
        <f>Rohdaten_2019!B55</f>
        <v>457</v>
      </c>
      <c r="D67" s="36" t="str">
        <f>Rohdaten_2019!C55</f>
        <v xml:space="preserve">Leer                   </v>
      </c>
      <c r="E67" s="36">
        <f>Rohdaten_2019!A55</f>
        <v>2019</v>
      </c>
      <c r="F67" s="36">
        <f>Rohdaten_2019!F55</f>
        <v>14855</v>
      </c>
      <c r="G67" s="36">
        <f>Rohdaten_2019!G55</f>
        <v>1500</v>
      </c>
      <c r="H67" s="36">
        <f>Rohdaten_2019!H55</f>
        <v>3700</v>
      </c>
      <c r="I67" s="36">
        <f>Rohdaten_2019!I55</f>
        <v>3080</v>
      </c>
      <c r="J67" s="36">
        <f>Rohdaten_2019!J55</f>
        <v>1120</v>
      </c>
      <c r="K67" s="36">
        <f>Rohdaten_2019!K55</f>
        <v>740</v>
      </c>
      <c r="L67" s="36">
        <f>Rohdaten_2019!L55</f>
        <v>4715</v>
      </c>
    </row>
    <row r="68" spans="3:12" x14ac:dyDescent="0.25">
      <c r="C68" s="36">
        <f>Rohdaten_2019!B56</f>
        <v>458</v>
      </c>
      <c r="D68" s="36" t="str">
        <f>Rohdaten_2019!C56</f>
        <v xml:space="preserve">Oldenburg              </v>
      </c>
      <c r="E68" s="36">
        <f>Rohdaten_2019!A56</f>
        <v>2019</v>
      </c>
      <c r="F68" s="36">
        <f>Rohdaten_2019!F56</f>
        <v>12525</v>
      </c>
      <c r="G68" s="36">
        <f>Rohdaten_2019!G56</f>
        <v>1415</v>
      </c>
      <c r="H68" s="36">
        <f>Rohdaten_2019!H56</f>
        <v>3660</v>
      </c>
      <c r="I68" s="36">
        <f>Rohdaten_2019!I56</f>
        <v>2600</v>
      </c>
      <c r="J68" s="36">
        <f>Rohdaten_2019!J56</f>
        <v>1080</v>
      </c>
      <c r="K68" s="36">
        <f>Rohdaten_2019!K56</f>
        <v>615</v>
      </c>
      <c r="L68" s="36">
        <f>Rohdaten_2019!L56</f>
        <v>3155</v>
      </c>
    </row>
    <row r="69" spans="3:12" x14ac:dyDescent="0.25">
      <c r="C69" s="36">
        <f>Rohdaten_2019!B57</f>
        <v>459</v>
      </c>
      <c r="D69" s="36" t="str">
        <f>Rohdaten_2019!C57</f>
        <v xml:space="preserve">Osnabrück              </v>
      </c>
      <c r="E69" s="36">
        <f>Rohdaten_2019!A57</f>
        <v>2019</v>
      </c>
      <c r="F69" s="36">
        <f>Rohdaten_2019!F57</f>
        <v>33445</v>
      </c>
      <c r="G69" s="36">
        <f>Rohdaten_2019!G57</f>
        <v>3230</v>
      </c>
      <c r="H69" s="36">
        <f>Rohdaten_2019!H57</f>
        <v>8430</v>
      </c>
      <c r="I69" s="36">
        <f>Rohdaten_2019!I57</f>
        <v>5070</v>
      </c>
      <c r="J69" s="36">
        <f>Rohdaten_2019!J57</f>
        <v>2530</v>
      </c>
      <c r="K69" s="36">
        <f>Rohdaten_2019!K57</f>
        <v>1520</v>
      </c>
      <c r="L69" s="36">
        <f>Rohdaten_2019!L57</f>
        <v>12660</v>
      </c>
    </row>
    <row r="70" spans="3:12" x14ac:dyDescent="0.25">
      <c r="C70" s="36">
        <f>Rohdaten_2019!B58</f>
        <v>460</v>
      </c>
      <c r="D70" s="36" t="str">
        <f>Rohdaten_2019!C58</f>
        <v xml:space="preserve">Vechta                 </v>
      </c>
      <c r="E70" s="36">
        <f>Rohdaten_2019!A58</f>
        <v>2019</v>
      </c>
      <c r="F70" s="36">
        <f>Rohdaten_2019!F58</f>
        <v>20715</v>
      </c>
      <c r="G70" s="36">
        <f>Rohdaten_2019!G58</f>
        <v>1985</v>
      </c>
      <c r="H70" s="36">
        <f>Rohdaten_2019!H58</f>
        <v>5055</v>
      </c>
      <c r="I70" s="36">
        <f>Rohdaten_2019!I58</f>
        <v>4240</v>
      </c>
      <c r="J70" s="36">
        <f>Rohdaten_2019!J58</f>
        <v>1885</v>
      </c>
      <c r="K70" s="36">
        <f>Rohdaten_2019!K58</f>
        <v>1205</v>
      </c>
      <c r="L70" s="36">
        <f>Rohdaten_2019!L58</f>
        <v>6335</v>
      </c>
    </row>
    <row r="71" spans="3:12" x14ac:dyDescent="0.25">
      <c r="C71" s="36">
        <f>Rohdaten_2019!B59</f>
        <v>461</v>
      </c>
      <c r="D71" s="36" t="str">
        <f>Rohdaten_2019!C59</f>
        <v xml:space="preserve">Wesermarsch            </v>
      </c>
      <c r="E71" s="36">
        <f>Rohdaten_2019!A59</f>
        <v>2019</v>
      </c>
      <c r="F71" s="36">
        <f>Rohdaten_2019!F59</f>
        <v>7780</v>
      </c>
      <c r="G71" s="36">
        <f>Rohdaten_2019!G59</f>
        <v>535</v>
      </c>
      <c r="H71" s="36">
        <f>Rohdaten_2019!H59</f>
        <v>1720</v>
      </c>
      <c r="I71" s="36">
        <f>Rohdaten_2019!I59</f>
        <v>1620</v>
      </c>
      <c r="J71" s="36">
        <f>Rohdaten_2019!J59</f>
        <v>455</v>
      </c>
      <c r="K71" s="36">
        <f>Rohdaten_2019!K59</f>
        <v>270</v>
      </c>
      <c r="L71" s="36">
        <f>Rohdaten_2019!L59</f>
        <v>3175</v>
      </c>
    </row>
    <row r="72" spans="3:12" x14ac:dyDescent="0.25">
      <c r="C72" s="36">
        <f>Rohdaten_2019!B60</f>
        <v>462</v>
      </c>
      <c r="D72" s="36" t="str">
        <f>Rohdaten_2019!C60</f>
        <v xml:space="preserve">Wittmund               </v>
      </c>
      <c r="E72" s="36">
        <f>Rohdaten_2019!A60</f>
        <v>2019</v>
      </c>
      <c r="F72" s="36">
        <f>Rohdaten_2019!F60</f>
        <v>2745</v>
      </c>
      <c r="G72" s="36">
        <f>Rohdaten_2019!G60</f>
        <v>265</v>
      </c>
      <c r="H72" s="36">
        <f>Rohdaten_2019!H60</f>
        <v>695</v>
      </c>
      <c r="I72" s="36">
        <f>Rohdaten_2019!I60</f>
        <v>625</v>
      </c>
      <c r="J72" s="36">
        <f>Rohdaten_2019!J60</f>
        <v>190</v>
      </c>
      <c r="K72" s="36">
        <f>Rohdaten_2019!K60</f>
        <v>120</v>
      </c>
      <c r="L72" s="36">
        <f>Rohdaten_2019!L60</f>
        <v>850</v>
      </c>
    </row>
    <row r="73" spans="3:12" x14ac:dyDescent="0.25">
      <c r="C73" s="36">
        <f>Rohdaten_2019!B61</f>
        <v>4</v>
      </c>
      <c r="D73" s="36" t="str">
        <f>Rohdaten_2019!C61</f>
        <v xml:space="preserve">Weser-Ems              </v>
      </c>
      <c r="E73" s="36">
        <f>Rohdaten_2019!A61</f>
        <v>2019</v>
      </c>
      <c r="F73" s="36">
        <f>Rohdaten_2019!F61</f>
        <v>269505</v>
      </c>
      <c r="G73" s="36">
        <f>Rohdaten_2019!G61</f>
        <v>23780</v>
      </c>
      <c r="H73" s="36">
        <f>Rohdaten_2019!H61</f>
        <v>68015</v>
      </c>
      <c r="I73" s="36">
        <f>Rohdaten_2019!I61</f>
        <v>53785</v>
      </c>
      <c r="J73" s="36">
        <f>Rohdaten_2019!J61</f>
        <v>21580</v>
      </c>
      <c r="K73" s="36">
        <f>Rohdaten_2019!K61</f>
        <v>13065</v>
      </c>
      <c r="L73" s="36">
        <f>Rohdaten_2019!L61</f>
        <v>89285</v>
      </c>
    </row>
    <row r="74" spans="3:12" x14ac:dyDescent="0.25">
      <c r="C74" s="36" t="str">
        <f>Rohdaten_2019!B62</f>
        <v xml:space="preserve">      </v>
      </c>
      <c r="D74" s="36" t="str">
        <f>Rohdaten_2019!C62</f>
        <v xml:space="preserve">Niedersachsen          </v>
      </c>
      <c r="E74" s="36">
        <f>Rohdaten_2019!A62</f>
        <v>2019</v>
      </c>
      <c r="F74" s="36">
        <f>Rohdaten_2019!F62</f>
        <v>841165</v>
      </c>
      <c r="G74" s="36">
        <f>Rohdaten_2019!G62</f>
        <v>62100</v>
      </c>
      <c r="H74" s="36">
        <f>Rohdaten_2019!H62</f>
        <v>191145</v>
      </c>
      <c r="I74" s="36">
        <f>Rohdaten_2019!I62</f>
        <v>164230</v>
      </c>
      <c r="J74" s="36">
        <f>Rohdaten_2019!J62</f>
        <v>63010</v>
      </c>
      <c r="K74" s="36">
        <f>Rohdaten_2019!K62</f>
        <v>36530</v>
      </c>
      <c r="L74" s="36">
        <f>Rohdaten_2019!L62</f>
        <v>324145</v>
      </c>
    </row>
  </sheetData>
  <mergeCells count="5">
    <mergeCell ref="D15:D17"/>
    <mergeCell ref="E15:E17"/>
    <mergeCell ref="F15:F16"/>
    <mergeCell ref="G15:L15"/>
    <mergeCell ref="G17:L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X126"/>
  <sheetViews>
    <sheetView workbookViewId="0"/>
  </sheetViews>
  <sheetFormatPr baseColWidth="10" defaultRowHeight="15" x14ac:dyDescent="0.25"/>
  <cols>
    <col min="1" max="2" width="11.42578125" style="36"/>
    <col min="3" max="3" width="22.5703125" style="36" customWidth="1"/>
    <col min="4" max="258" width="11.42578125" style="36"/>
    <col min="259" max="259" width="22.5703125" style="36" customWidth="1"/>
    <col min="260" max="514" width="11.42578125" style="36"/>
    <col min="515" max="515" width="22.5703125" style="36" customWidth="1"/>
    <col min="516" max="770" width="11.42578125" style="36"/>
    <col min="771" max="771" width="22.5703125" style="36" customWidth="1"/>
    <col min="772" max="1026" width="11.42578125" style="36"/>
    <col min="1027" max="1027" width="22.5703125" style="36" customWidth="1"/>
    <col min="1028" max="1282" width="11.42578125" style="36"/>
    <col min="1283" max="1283" width="22.5703125" style="36" customWidth="1"/>
    <col min="1284" max="1538" width="11.42578125" style="36"/>
    <col min="1539" max="1539" width="22.5703125" style="36" customWidth="1"/>
    <col min="1540" max="1794" width="11.42578125" style="36"/>
    <col min="1795" max="1795" width="22.5703125" style="36" customWidth="1"/>
    <col min="1796" max="2050" width="11.42578125" style="36"/>
    <col min="2051" max="2051" width="22.5703125" style="36" customWidth="1"/>
    <col min="2052" max="2306" width="11.42578125" style="36"/>
    <col min="2307" max="2307" width="22.5703125" style="36" customWidth="1"/>
    <col min="2308" max="2562" width="11.42578125" style="36"/>
    <col min="2563" max="2563" width="22.5703125" style="36" customWidth="1"/>
    <col min="2564" max="2818" width="11.42578125" style="36"/>
    <col min="2819" max="2819" width="22.5703125" style="36" customWidth="1"/>
    <col min="2820" max="3074" width="11.42578125" style="36"/>
    <col min="3075" max="3075" width="22.5703125" style="36" customWidth="1"/>
    <col min="3076" max="3330" width="11.42578125" style="36"/>
    <col min="3331" max="3331" width="22.5703125" style="36" customWidth="1"/>
    <col min="3332" max="3586" width="11.42578125" style="36"/>
    <col min="3587" max="3587" width="22.5703125" style="36" customWidth="1"/>
    <col min="3588" max="3842" width="11.42578125" style="36"/>
    <col min="3843" max="3843" width="22.5703125" style="36" customWidth="1"/>
    <col min="3844" max="4098" width="11.42578125" style="36"/>
    <col min="4099" max="4099" width="22.5703125" style="36" customWidth="1"/>
    <col min="4100" max="4354" width="11.42578125" style="36"/>
    <col min="4355" max="4355" width="22.5703125" style="36" customWidth="1"/>
    <col min="4356" max="4610" width="11.42578125" style="36"/>
    <col min="4611" max="4611" width="22.5703125" style="36" customWidth="1"/>
    <col min="4612" max="4866" width="11.42578125" style="36"/>
    <col min="4867" max="4867" width="22.5703125" style="36" customWidth="1"/>
    <col min="4868" max="5122" width="11.42578125" style="36"/>
    <col min="5123" max="5123" width="22.5703125" style="36" customWidth="1"/>
    <col min="5124" max="5378" width="11.42578125" style="36"/>
    <col min="5379" max="5379" width="22.5703125" style="36" customWidth="1"/>
    <col min="5380" max="5634" width="11.42578125" style="36"/>
    <col min="5635" max="5635" width="22.5703125" style="36" customWidth="1"/>
    <col min="5636" max="5890" width="11.42578125" style="36"/>
    <col min="5891" max="5891" width="22.5703125" style="36" customWidth="1"/>
    <col min="5892" max="6146" width="11.42578125" style="36"/>
    <col min="6147" max="6147" width="22.5703125" style="36" customWidth="1"/>
    <col min="6148" max="6402" width="11.42578125" style="36"/>
    <col min="6403" max="6403" width="22.5703125" style="36" customWidth="1"/>
    <col min="6404" max="6658" width="11.42578125" style="36"/>
    <col min="6659" max="6659" width="22.5703125" style="36" customWidth="1"/>
    <col min="6660" max="6914" width="11.42578125" style="36"/>
    <col min="6915" max="6915" width="22.5703125" style="36" customWidth="1"/>
    <col min="6916" max="7170" width="11.42578125" style="36"/>
    <col min="7171" max="7171" width="22.5703125" style="36" customWidth="1"/>
    <col min="7172" max="7426" width="11.42578125" style="36"/>
    <col min="7427" max="7427" width="22.5703125" style="36" customWidth="1"/>
    <col min="7428" max="7682" width="11.42578125" style="36"/>
    <col min="7683" max="7683" width="22.5703125" style="36" customWidth="1"/>
    <col min="7684" max="7938" width="11.42578125" style="36"/>
    <col min="7939" max="7939" width="22.5703125" style="36" customWidth="1"/>
    <col min="7940" max="8194" width="11.42578125" style="36"/>
    <col min="8195" max="8195" width="22.5703125" style="36" customWidth="1"/>
    <col min="8196" max="8450" width="11.42578125" style="36"/>
    <col min="8451" max="8451" width="22.5703125" style="36" customWidth="1"/>
    <col min="8452" max="8706" width="11.42578125" style="36"/>
    <col min="8707" max="8707" width="22.5703125" style="36" customWidth="1"/>
    <col min="8708" max="8962" width="11.42578125" style="36"/>
    <col min="8963" max="8963" width="22.5703125" style="36" customWidth="1"/>
    <col min="8964" max="9218" width="11.42578125" style="36"/>
    <col min="9219" max="9219" width="22.5703125" style="36" customWidth="1"/>
    <col min="9220" max="9474" width="11.42578125" style="36"/>
    <col min="9475" max="9475" width="22.5703125" style="36" customWidth="1"/>
    <col min="9476" max="9730" width="11.42578125" style="36"/>
    <col min="9731" max="9731" width="22.5703125" style="36" customWidth="1"/>
    <col min="9732" max="9986" width="11.42578125" style="36"/>
    <col min="9987" max="9987" width="22.5703125" style="36" customWidth="1"/>
    <col min="9988" max="10242" width="11.42578125" style="36"/>
    <col min="10243" max="10243" width="22.5703125" style="36" customWidth="1"/>
    <col min="10244" max="10498" width="11.42578125" style="36"/>
    <col min="10499" max="10499" width="22.5703125" style="36" customWidth="1"/>
    <col min="10500" max="10754" width="11.42578125" style="36"/>
    <col min="10755" max="10755" width="22.5703125" style="36" customWidth="1"/>
    <col min="10756" max="11010" width="11.42578125" style="36"/>
    <col min="11011" max="11011" width="22.5703125" style="36" customWidth="1"/>
    <col min="11012" max="11266" width="11.42578125" style="36"/>
    <col min="11267" max="11267" width="22.5703125" style="36" customWidth="1"/>
    <col min="11268" max="11522" width="11.42578125" style="36"/>
    <col min="11523" max="11523" width="22.5703125" style="36" customWidth="1"/>
    <col min="11524" max="11778" width="11.42578125" style="36"/>
    <col min="11779" max="11779" width="22.5703125" style="36" customWidth="1"/>
    <col min="11780" max="12034" width="11.42578125" style="36"/>
    <col min="12035" max="12035" width="22.5703125" style="36" customWidth="1"/>
    <col min="12036" max="12290" width="11.42578125" style="36"/>
    <col min="12291" max="12291" width="22.5703125" style="36" customWidth="1"/>
    <col min="12292" max="12546" width="11.42578125" style="36"/>
    <col min="12547" max="12547" width="22.5703125" style="36" customWidth="1"/>
    <col min="12548" max="12802" width="11.42578125" style="36"/>
    <col min="12803" max="12803" width="22.5703125" style="36" customWidth="1"/>
    <col min="12804" max="13058" width="11.42578125" style="36"/>
    <col min="13059" max="13059" width="22.5703125" style="36" customWidth="1"/>
    <col min="13060" max="13314" width="11.42578125" style="36"/>
    <col min="13315" max="13315" width="22.5703125" style="36" customWidth="1"/>
    <col min="13316" max="13570" width="11.42578125" style="36"/>
    <col min="13571" max="13571" width="22.5703125" style="36" customWidth="1"/>
    <col min="13572" max="13826" width="11.42578125" style="36"/>
    <col min="13827" max="13827" width="22.5703125" style="36" customWidth="1"/>
    <col min="13828" max="14082" width="11.42578125" style="36"/>
    <col min="14083" max="14083" width="22.5703125" style="36" customWidth="1"/>
    <col min="14084" max="14338" width="11.42578125" style="36"/>
    <col min="14339" max="14339" width="22.5703125" style="36" customWidth="1"/>
    <col min="14340" max="14594" width="11.42578125" style="36"/>
    <col min="14595" max="14595" width="22.5703125" style="36" customWidth="1"/>
    <col min="14596" max="14850" width="11.42578125" style="36"/>
    <col min="14851" max="14851" width="22.5703125" style="36" customWidth="1"/>
    <col min="14852" max="15106" width="11.42578125" style="36"/>
    <col min="15107" max="15107" width="22.5703125" style="36" customWidth="1"/>
    <col min="15108" max="15362" width="11.42578125" style="36"/>
    <col min="15363" max="15363" width="22.5703125" style="36" customWidth="1"/>
    <col min="15364" max="15618" width="11.42578125" style="36"/>
    <col min="15619" max="15619" width="22.5703125" style="36" customWidth="1"/>
    <col min="15620" max="15874" width="11.42578125" style="36"/>
    <col min="15875" max="15875" width="22.5703125" style="36" customWidth="1"/>
    <col min="15876" max="16130" width="11.42578125" style="36"/>
    <col min="16131" max="16131" width="22.5703125" style="36" customWidth="1"/>
    <col min="16132" max="16384" width="11.42578125" style="36"/>
  </cols>
  <sheetData>
    <row r="1" spans="1:24" x14ac:dyDescent="0.25">
      <c r="A1" s="40" t="s">
        <v>145</v>
      </c>
      <c r="B1" s="37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x14ac:dyDescent="0.25">
      <c r="A2" s="45" t="s">
        <v>146</v>
      </c>
      <c r="B2" s="44"/>
      <c r="C2" s="43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s="38" customFormat="1" ht="15" customHeight="1" x14ac:dyDescent="0.25">
      <c r="A3" s="84" t="s">
        <v>4</v>
      </c>
      <c r="B3" s="87" t="s">
        <v>28</v>
      </c>
      <c r="C3" s="88"/>
      <c r="D3" s="84" t="s">
        <v>147</v>
      </c>
      <c r="E3" s="87" t="s">
        <v>148</v>
      </c>
      <c r="F3" s="93"/>
      <c r="G3" s="93"/>
      <c r="H3" s="93"/>
      <c r="I3" s="93"/>
      <c r="J3" s="88"/>
      <c r="K3" s="95" t="s">
        <v>149</v>
      </c>
      <c r="L3" s="96"/>
      <c r="M3" s="96"/>
      <c r="N3" s="96"/>
      <c r="O3" s="96"/>
      <c r="P3" s="96"/>
      <c r="Q3" s="97"/>
      <c r="R3" s="95" t="s">
        <v>150</v>
      </c>
      <c r="S3" s="96"/>
      <c r="T3" s="96"/>
      <c r="U3" s="96"/>
      <c r="V3" s="96"/>
      <c r="W3" s="96"/>
      <c r="X3" s="97"/>
    </row>
    <row r="4" spans="1:24" s="38" customFormat="1" ht="30" customHeight="1" x14ac:dyDescent="0.25">
      <c r="A4" s="85"/>
      <c r="B4" s="89"/>
      <c r="C4" s="90"/>
      <c r="D4" s="85"/>
      <c r="E4" s="91"/>
      <c r="F4" s="94"/>
      <c r="G4" s="94"/>
      <c r="H4" s="94"/>
      <c r="I4" s="94"/>
      <c r="J4" s="92"/>
      <c r="K4" s="84" t="s">
        <v>151</v>
      </c>
      <c r="L4" s="95" t="s">
        <v>148</v>
      </c>
      <c r="M4" s="96"/>
      <c r="N4" s="96"/>
      <c r="O4" s="96"/>
      <c r="P4" s="96"/>
      <c r="Q4" s="97"/>
      <c r="R4" s="84" t="s">
        <v>151</v>
      </c>
      <c r="S4" s="95" t="s">
        <v>148</v>
      </c>
      <c r="T4" s="96"/>
      <c r="U4" s="96"/>
      <c r="V4" s="96"/>
      <c r="W4" s="96"/>
      <c r="X4" s="97"/>
    </row>
    <row r="5" spans="1:24" s="38" customFormat="1" ht="30" customHeight="1" x14ac:dyDescent="0.25">
      <c r="A5" s="86"/>
      <c r="B5" s="91"/>
      <c r="C5" s="92"/>
      <c r="D5" s="86"/>
      <c r="E5" s="39" t="s">
        <v>152</v>
      </c>
      <c r="F5" s="39" t="s">
        <v>8</v>
      </c>
      <c r="G5" s="39" t="s">
        <v>153</v>
      </c>
      <c r="H5" s="39" t="s">
        <v>154</v>
      </c>
      <c r="I5" s="39" t="s">
        <v>11</v>
      </c>
      <c r="J5" s="39" t="s">
        <v>36</v>
      </c>
      <c r="K5" s="86"/>
      <c r="L5" s="39" t="s">
        <v>152</v>
      </c>
      <c r="M5" s="39" t="s">
        <v>8</v>
      </c>
      <c r="N5" s="39" t="s">
        <v>153</v>
      </c>
      <c r="O5" s="39" t="s">
        <v>154</v>
      </c>
      <c r="P5" s="39" t="s">
        <v>11</v>
      </c>
      <c r="Q5" s="39" t="s">
        <v>36</v>
      </c>
      <c r="R5" s="86"/>
      <c r="S5" s="39" t="s">
        <v>152</v>
      </c>
      <c r="T5" s="39" t="s">
        <v>8</v>
      </c>
      <c r="U5" s="39" t="s">
        <v>153</v>
      </c>
      <c r="V5" s="39" t="s">
        <v>154</v>
      </c>
      <c r="W5" s="39" t="s">
        <v>11</v>
      </c>
      <c r="X5" s="39" t="s">
        <v>36</v>
      </c>
    </row>
    <row r="8" spans="1:24" x14ac:dyDescent="0.25">
      <c r="A8" s="36">
        <v>2016</v>
      </c>
      <c r="B8" s="37">
        <v>101</v>
      </c>
      <c r="C8" s="36" t="s">
        <v>157</v>
      </c>
      <c r="D8" s="36">
        <v>28200</v>
      </c>
      <c r="E8" s="36">
        <v>3665</v>
      </c>
      <c r="F8" s="36">
        <v>6910</v>
      </c>
      <c r="G8" s="36">
        <v>2260</v>
      </c>
      <c r="H8" s="36">
        <v>1235</v>
      </c>
      <c r="I8" s="36">
        <v>1070</v>
      </c>
      <c r="J8" s="36">
        <v>13060</v>
      </c>
      <c r="K8" s="36">
        <v>16140</v>
      </c>
      <c r="L8" s="36">
        <v>2760</v>
      </c>
      <c r="M8" s="36">
        <v>4875</v>
      </c>
      <c r="N8" s="36">
        <v>1475</v>
      </c>
      <c r="O8" s="36">
        <v>775</v>
      </c>
      <c r="P8" s="36">
        <v>600</v>
      </c>
      <c r="Q8" s="36">
        <v>5655</v>
      </c>
      <c r="R8" s="36">
        <v>12055</v>
      </c>
      <c r="S8" s="36">
        <v>905</v>
      </c>
      <c r="T8" s="36">
        <v>2040</v>
      </c>
      <c r="U8" s="36">
        <v>785</v>
      </c>
      <c r="V8" s="36">
        <v>455</v>
      </c>
      <c r="W8" s="36">
        <v>465</v>
      </c>
      <c r="X8" s="36">
        <v>7405</v>
      </c>
    </row>
    <row r="9" spans="1:24" x14ac:dyDescent="0.25">
      <c r="A9" s="36">
        <v>2016</v>
      </c>
      <c r="B9" s="37">
        <v>102</v>
      </c>
      <c r="C9" s="36" t="s">
        <v>158</v>
      </c>
      <c r="D9" s="36">
        <v>16885</v>
      </c>
      <c r="E9" s="36">
        <v>2015</v>
      </c>
      <c r="F9" s="36">
        <v>5295</v>
      </c>
      <c r="G9" s="36">
        <v>785</v>
      </c>
      <c r="H9" s="36">
        <v>425</v>
      </c>
      <c r="I9" s="36">
        <v>300</v>
      </c>
      <c r="J9" s="36">
        <v>8065</v>
      </c>
      <c r="K9" s="36">
        <v>9255</v>
      </c>
      <c r="L9" s="36">
        <v>1510</v>
      </c>
      <c r="M9" s="36">
        <v>3490</v>
      </c>
      <c r="N9" s="36">
        <v>460</v>
      </c>
      <c r="O9" s="36">
        <v>245</v>
      </c>
      <c r="P9" s="36">
        <v>165</v>
      </c>
      <c r="Q9" s="36">
        <v>3380</v>
      </c>
      <c r="R9" s="36">
        <v>7635</v>
      </c>
      <c r="S9" s="36">
        <v>505</v>
      </c>
      <c r="T9" s="36">
        <v>1805</v>
      </c>
      <c r="U9" s="36">
        <v>325</v>
      </c>
      <c r="V9" s="36">
        <v>180</v>
      </c>
      <c r="W9" s="36">
        <v>135</v>
      </c>
      <c r="X9" s="36">
        <v>4685</v>
      </c>
    </row>
    <row r="10" spans="1:24" x14ac:dyDescent="0.25">
      <c r="A10" s="36">
        <v>2016</v>
      </c>
      <c r="B10" s="37">
        <v>103</v>
      </c>
      <c r="C10" s="36" t="s">
        <v>159</v>
      </c>
      <c r="D10" s="36">
        <v>17770</v>
      </c>
      <c r="E10" s="36">
        <v>1585</v>
      </c>
      <c r="F10" s="36">
        <v>4895</v>
      </c>
      <c r="G10" s="36">
        <v>1215</v>
      </c>
      <c r="H10" s="36">
        <v>630</v>
      </c>
      <c r="I10" s="36">
        <v>510</v>
      </c>
      <c r="J10" s="36">
        <v>8935</v>
      </c>
      <c r="K10" s="36">
        <v>9415</v>
      </c>
      <c r="L10" s="36">
        <v>1155</v>
      </c>
      <c r="M10" s="36">
        <v>3255</v>
      </c>
      <c r="N10" s="36">
        <v>670</v>
      </c>
      <c r="O10" s="36">
        <v>360</v>
      </c>
      <c r="P10" s="36">
        <v>270</v>
      </c>
      <c r="Q10" s="36">
        <v>3705</v>
      </c>
      <c r="R10" s="36">
        <v>8355</v>
      </c>
      <c r="S10" s="36">
        <v>430</v>
      </c>
      <c r="T10" s="36">
        <v>1640</v>
      </c>
      <c r="U10" s="36">
        <v>545</v>
      </c>
      <c r="V10" s="36">
        <v>270</v>
      </c>
      <c r="W10" s="36">
        <v>240</v>
      </c>
      <c r="X10" s="36">
        <v>5230</v>
      </c>
    </row>
    <row r="11" spans="1:24" x14ac:dyDescent="0.25">
      <c r="A11" s="36">
        <v>2016</v>
      </c>
      <c r="B11" s="37">
        <v>151</v>
      </c>
      <c r="C11" s="36" t="s">
        <v>47</v>
      </c>
      <c r="D11" s="36">
        <v>10840</v>
      </c>
      <c r="E11" s="36">
        <v>1440</v>
      </c>
      <c r="F11" s="36">
        <v>2530</v>
      </c>
      <c r="G11" s="36">
        <v>660</v>
      </c>
      <c r="H11" s="36">
        <v>385</v>
      </c>
      <c r="I11" s="36">
        <v>320</v>
      </c>
      <c r="J11" s="36">
        <v>5510</v>
      </c>
      <c r="K11" s="36">
        <v>5620</v>
      </c>
      <c r="L11" s="36">
        <v>1075</v>
      </c>
      <c r="M11" s="36">
        <v>1675</v>
      </c>
      <c r="N11" s="36">
        <v>340</v>
      </c>
      <c r="O11" s="36">
        <v>190</v>
      </c>
      <c r="P11" s="36">
        <v>150</v>
      </c>
      <c r="Q11" s="36">
        <v>2185</v>
      </c>
      <c r="R11" s="36">
        <v>5220</v>
      </c>
      <c r="S11" s="36">
        <v>365</v>
      </c>
      <c r="T11" s="36">
        <v>850</v>
      </c>
      <c r="U11" s="36">
        <v>315</v>
      </c>
      <c r="V11" s="36">
        <v>195</v>
      </c>
      <c r="W11" s="36">
        <v>165</v>
      </c>
      <c r="X11" s="36">
        <v>3325</v>
      </c>
    </row>
    <row r="12" spans="1:24" x14ac:dyDescent="0.25">
      <c r="A12" s="36">
        <v>2016</v>
      </c>
      <c r="B12" s="37">
        <v>153</v>
      </c>
      <c r="C12" s="36" t="s">
        <v>49</v>
      </c>
      <c r="D12" s="36">
        <v>11745</v>
      </c>
      <c r="E12" s="36">
        <v>1875</v>
      </c>
      <c r="F12" s="36">
        <v>3895</v>
      </c>
      <c r="G12" s="36">
        <v>760</v>
      </c>
      <c r="H12" s="36">
        <v>485</v>
      </c>
      <c r="I12" s="36">
        <v>270</v>
      </c>
      <c r="J12" s="36">
        <v>4460</v>
      </c>
      <c r="K12" s="36">
        <v>7120</v>
      </c>
      <c r="L12" s="36">
        <v>1610</v>
      </c>
      <c r="M12" s="36">
        <v>2860</v>
      </c>
      <c r="N12" s="36">
        <v>500</v>
      </c>
      <c r="O12" s="36">
        <v>300</v>
      </c>
      <c r="P12" s="36">
        <v>145</v>
      </c>
      <c r="Q12" s="36">
        <v>1705</v>
      </c>
      <c r="R12" s="36">
        <v>4625</v>
      </c>
      <c r="S12" s="36">
        <v>265</v>
      </c>
      <c r="T12" s="36">
        <v>1035</v>
      </c>
      <c r="U12" s="36">
        <v>260</v>
      </c>
      <c r="V12" s="36">
        <v>185</v>
      </c>
      <c r="W12" s="36">
        <v>125</v>
      </c>
      <c r="X12" s="36">
        <v>2755</v>
      </c>
    </row>
    <row r="13" spans="1:24" x14ac:dyDescent="0.25">
      <c r="A13" s="36">
        <v>2016</v>
      </c>
      <c r="B13" s="37">
        <v>154</v>
      </c>
      <c r="C13" s="36" t="s">
        <v>51</v>
      </c>
      <c r="D13" s="36">
        <v>6230</v>
      </c>
      <c r="E13" s="36">
        <v>785</v>
      </c>
      <c r="F13" s="36">
        <v>2150</v>
      </c>
      <c r="G13" s="36">
        <v>345</v>
      </c>
      <c r="H13" s="36">
        <v>205</v>
      </c>
      <c r="I13" s="36">
        <v>135</v>
      </c>
      <c r="J13" s="36">
        <v>2610</v>
      </c>
      <c r="K13" s="36">
        <v>3345</v>
      </c>
      <c r="L13" s="36">
        <v>570</v>
      </c>
      <c r="M13" s="36">
        <v>1465</v>
      </c>
      <c r="N13" s="36">
        <v>180</v>
      </c>
      <c r="O13" s="36">
        <v>100</v>
      </c>
      <c r="P13" s="36">
        <v>65</v>
      </c>
      <c r="Q13" s="36">
        <v>970</v>
      </c>
      <c r="R13" s="36">
        <v>2885</v>
      </c>
      <c r="S13" s="36">
        <v>215</v>
      </c>
      <c r="T13" s="36">
        <v>685</v>
      </c>
      <c r="U13" s="36">
        <v>165</v>
      </c>
      <c r="V13" s="36">
        <v>110</v>
      </c>
      <c r="W13" s="36">
        <v>70</v>
      </c>
      <c r="X13" s="36">
        <v>1640</v>
      </c>
    </row>
    <row r="14" spans="1:24" x14ac:dyDescent="0.25">
      <c r="A14" s="36">
        <v>2016</v>
      </c>
      <c r="B14" s="37">
        <v>155</v>
      </c>
      <c r="C14" s="36" t="s">
        <v>53</v>
      </c>
      <c r="D14" s="36">
        <v>8245</v>
      </c>
      <c r="E14" s="36">
        <v>935</v>
      </c>
      <c r="F14" s="36">
        <v>2675</v>
      </c>
      <c r="G14" s="36">
        <v>490</v>
      </c>
      <c r="H14" s="36">
        <v>245</v>
      </c>
      <c r="I14" s="36">
        <v>190</v>
      </c>
      <c r="J14" s="36">
        <v>3710</v>
      </c>
      <c r="K14" s="36">
        <v>4685</v>
      </c>
      <c r="L14" s="36">
        <v>770</v>
      </c>
      <c r="M14" s="36">
        <v>1915</v>
      </c>
      <c r="N14" s="36">
        <v>290</v>
      </c>
      <c r="O14" s="36">
        <v>115</v>
      </c>
      <c r="P14" s="36">
        <v>110</v>
      </c>
      <c r="Q14" s="36">
        <v>1480</v>
      </c>
      <c r="R14" s="36">
        <v>3565</v>
      </c>
      <c r="S14" s="36">
        <v>165</v>
      </c>
      <c r="T14" s="36">
        <v>760</v>
      </c>
      <c r="U14" s="36">
        <v>200</v>
      </c>
      <c r="V14" s="36">
        <v>125</v>
      </c>
      <c r="W14" s="36">
        <v>85</v>
      </c>
      <c r="X14" s="36">
        <v>2230</v>
      </c>
    </row>
    <row r="15" spans="1:24" x14ac:dyDescent="0.25">
      <c r="A15" s="36">
        <v>2016</v>
      </c>
      <c r="B15" s="37">
        <v>157</v>
      </c>
      <c r="C15" s="36" t="s">
        <v>55</v>
      </c>
      <c r="D15" s="36">
        <v>9910</v>
      </c>
      <c r="E15" s="36">
        <v>1075</v>
      </c>
      <c r="F15" s="36">
        <v>2870</v>
      </c>
      <c r="G15" s="36">
        <v>600</v>
      </c>
      <c r="H15" s="36">
        <v>335</v>
      </c>
      <c r="I15" s="36">
        <v>240</v>
      </c>
      <c r="J15" s="36">
        <v>4785</v>
      </c>
      <c r="K15" s="36">
        <v>5275</v>
      </c>
      <c r="L15" s="36">
        <v>810</v>
      </c>
      <c r="M15" s="36">
        <v>1930</v>
      </c>
      <c r="N15" s="36">
        <v>360</v>
      </c>
      <c r="O15" s="36">
        <v>200</v>
      </c>
      <c r="P15" s="36">
        <v>115</v>
      </c>
      <c r="Q15" s="36">
        <v>1865</v>
      </c>
      <c r="R15" s="36">
        <v>4630</v>
      </c>
      <c r="S15" s="36">
        <v>265</v>
      </c>
      <c r="T15" s="36">
        <v>945</v>
      </c>
      <c r="U15" s="36">
        <v>240</v>
      </c>
      <c r="V15" s="36">
        <v>140</v>
      </c>
      <c r="W15" s="36">
        <v>125</v>
      </c>
      <c r="X15" s="36">
        <v>2920</v>
      </c>
    </row>
    <row r="16" spans="1:24" x14ac:dyDescent="0.25">
      <c r="A16" s="36">
        <v>2016</v>
      </c>
      <c r="B16" s="37">
        <v>158</v>
      </c>
      <c r="C16" s="36" t="s">
        <v>57</v>
      </c>
      <c r="D16" s="36">
        <v>7290</v>
      </c>
      <c r="E16" s="36">
        <v>790</v>
      </c>
      <c r="F16" s="36">
        <v>2590</v>
      </c>
      <c r="G16" s="36">
        <v>400</v>
      </c>
      <c r="H16" s="36">
        <v>220</v>
      </c>
      <c r="I16" s="36">
        <v>190</v>
      </c>
      <c r="J16" s="36">
        <v>3095</v>
      </c>
      <c r="K16" s="36">
        <v>4170</v>
      </c>
      <c r="L16" s="36">
        <v>590</v>
      </c>
      <c r="M16" s="36">
        <v>1800</v>
      </c>
      <c r="N16" s="36">
        <v>270</v>
      </c>
      <c r="O16" s="36">
        <v>140</v>
      </c>
      <c r="P16" s="36">
        <v>100</v>
      </c>
      <c r="Q16" s="36">
        <v>1270</v>
      </c>
      <c r="R16" s="36">
        <v>3120</v>
      </c>
      <c r="S16" s="36">
        <v>200</v>
      </c>
      <c r="T16" s="36">
        <v>790</v>
      </c>
      <c r="U16" s="36">
        <v>130</v>
      </c>
      <c r="V16" s="36">
        <v>85</v>
      </c>
      <c r="W16" s="36">
        <v>90</v>
      </c>
      <c r="X16" s="36">
        <v>1825</v>
      </c>
    </row>
    <row r="17" spans="1:24" x14ac:dyDescent="0.25">
      <c r="A17" s="36">
        <v>2016</v>
      </c>
      <c r="B17" s="37">
        <v>159</v>
      </c>
      <c r="C17" s="36" t="s">
        <v>59</v>
      </c>
      <c r="D17" s="36">
        <v>28035</v>
      </c>
      <c r="E17" s="36">
        <v>3410</v>
      </c>
      <c r="F17" s="36">
        <v>8800</v>
      </c>
      <c r="G17" s="36">
        <v>1950</v>
      </c>
      <c r="H17" s="36">
        <v>1095</v>
      </c>
      <c r="I17" s="36">
        <v>765</v>
      </c>
      <c r="J17" s="36">
        <v>12010</v>
      </c>
      <c r="K17" s="36">
        <v>16840</v>
      </c>
      <c r="L17" s="36">
        <v>2590</v>
      </c>
      <c r="M17" s="36">
        <v>6495</v>
      </c>
      <c r="N17" s="36">
        <v>1305</v>
      </c>
      <c r="O17" s="36">
        <v>720</v>
      </c>
      <c r="P17" s="36">
        <v>470</v>
      </c>
      <c r="Q17" s="36">
        <v>5260</v>
      </c>
      <c r="R17" s="36">
        <v>11195</v>
      </c>
      <c r="S17" s="36">
        <v>820</v>
      </c>
      <c r="T17" s="36">
        <v>2305</v>
      </c>
      <c r="U17" s="36">
        <v>645</v>
      </c>
      <c r="V17" s="36">
        <v>375</v>
      </c>
      <c r="W17" s="36">
        <v>295</v>
      </c>
      <c r="X17" s="36">
        <v>6750</v>
      </c>
    </row>
    <row r="18" spans="1:24" x14ac:dyDescent="0.25">
      <c r="A18" s="36">
        <v>2016</v>
      </c>
      <c r="B18" s="37">
        <v>159016</v>
      </c>
      <c r="C18" s="36" t="s">
        <v>160</v>
      </c>
      <c r="D18" s="36">
        <v>15650</v>
      </c>
      <c r="E18" s="36">
        <v>1730</v>
      </c>
      <c r="F18" s="36">
        <v>5005</v>
      </c>
      <c r="G18" s="36">
        <v>1370</v>
      </c>
      <c r="H18" s="36">
        <v>710</v>
      </c>
      <c r="I18" s="36">
        <v>500</v>
      </c>
      <c r="J18" s="36">
        <v>6335</v>
      </c>
      <c r="K18" s="36">
        <v>9905</v>
      </c>
      <c r="L18" s="36">
        <v>1360</v>
      </c>
      <c r="M18" s="36">
        <v>3830</v>
      </c>
      <c r="N18" s="36">
        <v>955</v>
      </c>
      <c r="O18" s="36">
        <v>470</v>
      </c>
      <c r="P18" s="36">
        <v>310</v>
      </c>
      <c r="Q18" s="36">
        <v>2975</v>
      </c>
      <c r="R18" s="36">
        <v>5745</v>
      </c>
      <c r="S18" s="36">
        <v>370</v>
      </c>
      <c r="T18" s="36">
        <v>1175</v>
      </c>
      <c r="U18" s="36">
        <v>415</v>
      </c>
      <c r="V18" s="36">
        <v>240</v>
      </c>
      <c r="W18" s="36">
        <v>190</v>
      </c>
      <c r="X18" s="36">
        <v>3355</v>
      </c>
    </row>
    <row r="19" spans="1:24" x14ac:dyDescent="0.25">
      <c r="B19" s="37"/>
      <c r="C19" s="36" t="s">
        <v>143</v>
      </c>
      <c r="D19" s="36">
        <v>12385</v>
      </c>
      <c r="E19" s="36">
        <v>1680</v>
      </c>
      <c r="F19" s="36">
        <v>3795</v>
      </c>
      <c r="G19" s="36">
        <v>580</v>
      </c>
      <c r="H19" s="36">
        <v>385</v>
      </c>
      <c r="I19" s="36">
        <v>265</v>
      </c>
      <c r="J19" s="36">
        <v>5675</v>
      </c>
      <c r="K19" s="36">
        <v>6935</v>
      </c>
      <c r="L19" s="36">
        <v>1230</v>
      </c>
      <c r="M19" s="36">
        <v>2665</v>
      </c>
      <c r="N19" s="36">
        <v>350</v>
      </c>
      <c r="O19" s="36">
        <v>250</v>
      </c>
      <c r="P19" s="36">
        <v>160</v>
      </c>
      <c r="Q19" s="36">
        <v>2285</v>
      </c>
      <c r="R19" s="36">
        <v>5450</v>
      </c>
      <c r="S19" s="36">
        <v>450</v>
      </c>
      <c r="T19" s="36">
        <v>1130</v>
      </c>
      <c r="U19" s="36">
        <v>230</v>
      </c>
      <c r="V19" s="36">
        <v>135</v>
      </c>
      <c r="W19" s="36">
        <v>105</v>
      </c>
      <c r="X19" s="36">
        <v>3395</v>
      </c>
    </row>
    <row r="20" spans="1:24" x14ac:dyDescent="0.25">
      <c r="A20" s="36">
        <v>2016</v>
      </c>
      <c r="B20" s="37">
        <v>1</v>
      </c>
      <c r="C20" s="36" t="s">
        <v>39</v>
      </c>
      <c r="D20" s="36">
        <v>145155</v>
      </c>
      <c r="E20" s="36">
        <v>17585</v>
      </c>
      <c r="F20" s="36">
        <v>42615</v>
      </c>
      <c r="G20" s="36">
        <v>9460</v>
      </c>
      <c r="H20" s="36">
        <v>5265</v>
      </c>
      <c r="I20" s="36">
        <v>3995</v>
      </c>
      <c r="J20" s="36">
        <v>66240</v>
      </c>
      <c r="K20" s="36">
        <v>81870</v>
      </c>
      <c r="L20" s="36">
        <v>13445</v>
      </c>
      <c r="M20" s="36">
        <v>29760</v>
      </c>
      <c r="N20" s="36">
        <v>5850</v>
      </c>
      <c r="O20" s="36">
        <v>3150</v>
      </c>
      <c r="P20" s="36">
        <v>2195</v>
      </c>
      <c r="Q20" s="36">
        <v>27475</v>
      </c>
      <c r="R20" s="36">
        <v>63285</v>
      </c>
      <c r="S20" s="36">
        <v>4140</v>
      </c>
      <c r="T20" s="36">
        <v>12855</v>
      </c>
      <c r="U20" s="36">
        <v>3610</v>
      </c>
      <c r="V20" s="36">
        <v>2120</v>
      </c>
      <c r="W20" s="36">
        <v>1800</v>
      </c>
      <c r="X20" s="36">
        <v>38765</v>
      </c>
    </row>
    <row r="21" spans="1:24" x14ac:dyDescent="0.25">
      <c r="A21" s="36">
        <v>2016</v>
      </c>
      <c r="B21" s="37">
        <v>241</v>
      </c>
      <c r="C21" s="36" t="s">
        <v>65</v>
      </c>
      <c r="D21" s="36">
        <v>168735</v>
      </c>
      <c r="E21" s="36">
        <v>13890</v>
      </c>
      <c r="F21" s="36">
        <v>45160</v>
      </c>
      <c r="G21" s="36">
        <v>13435</v>
      </c>
      <c r="H21" s="36">
        <v>7355</v>
      </c>
      <c r="I21" s="36">
        <v>5390</v>
      </c>
      <c r="J21" s="36">
        <v>83500</v>
      </c>
      <c r="K21" s="36">
        <v>99170</v>
      </c>
      <c r="L21" s="36">
        <v>10660</v>
      </c>
      <c r="M21" s="36">
        <v>32450</v>
      </c>
      <c r="N21" s="36">
        <v>8810</v>
      </c>
      <c r="O21" s="36">
        <v>4630</v>
      </c>
      <c r="P21" s="36">
        <v>3145</v>
      </c>
      <c r="Q21" s="36">
        <v>39475</v>
      </c>
      <c r="R21" s="36">
        <v>69565</v>
      </c>
      <c r="S21" s="36">
        <v>3230</v>
      </c>
      <c r="T21" s="36">
        <v>12710</v>
      </c>
      <c r="U21" s="36">
        <v>4625</v>
      </c>
      <c r="V21" s="36">
        <v>2725</v>
      </c>
      <c r="W21" s="36">
        <v>2245</v>
      </c>
      <c r="X21" s="36">
        <v>44030</v>
      </c>
    </row>
    <row r="22" spans="1:24" x14ac:dyDescent="0.25">
      <c r="A22" s="36">
        <v>2016</v>
      </c>
      <c r="B22" s="37">
        <v>241001</v>
      </c>
      <c r="C22" s="36" t="s">
        <v>161</v>
      </c>
      <c r="D22" s="36">
        <v>104465</v>
      </c>
      <c r="E22" s="36">
        <v>7645</v>
      </c>
      <c r="F22" s="36">
        <v>26600</v>
      </c>
      <c r="G22" s="36">
        <v>9345</v>
      </c>
      <c r="H22" s="36">
        <v>5150</v>
      </c>
      <c r="I22" s="36">
        <v>3700</v>
      </c>
      <c r="J22" s="36">
        <v>52015</v>
      </c>
      <c r="K22" s="36">
        <v>62970</v>
      </c>
      <c r="L22" s="36">
        <v>5910</v>
      </c>
      <c r="M22" s="36">
        <v>19700</v>
      </c>
      <c r="N22" s="36">
        <v>6340</v>
      </c>
      <c r="O22" s="36">
        <v>3320</v>
      </c>
      <c r="P22" s="36">
        <v>2245</v>
      </c>
      <c r="Q22" s="36">
        <v>25460</v>
      </c>
      <c r="R22" s="36">
        <v>41490</v>
      </c>
      <c r="S22" s="36">
        <v>1740</v>
      </c>
      <c r="T22" s="36">
        <v>6900</v>
      </c>
      <c r="U22" s="36">
        <v>3010</v>
      </c>
      <c r="V22" s="36">
        <v>1835</v>
      </c>
      <c r="W22" s="36">
        <v>1460</v>
      </c>
      <c r="X22" s="36">
        <v>26555</v>
      </c>
    </row>
    <row r="23" spans="1:24" x14ac:dyDescent="0.25">
      <c r="B23" s="37"/>
      <c r="C23" s="36" t="s">
        <v>144</v>
      </c>
      <c r="D23" s="36">
        <v>64270</v>
      </c>
      <c r="E23" s="36">
        <v>6245</v>
      </c>
      <c r="F23" s="36">
        <v>18560</v>
      </c>
      <c r="G23" s="36">
        <v>4090</v>
      </c>
      <c r="H23" s="36">
        <v>2205</v>
      </c>
      <c r="I23" s="36">
        <v>1690</v>
      </c>
      <c r="J23" s="36">
        <v>31485</v>
      </c>
      <c r="K23" s="36">
        <v>36200</v>
      </c>
      <c r="L23" s="36">
        <v>4750</v>
      </c>
      <c r="M23" s="36">
        <v>12750</v>
      </c>
      <c r="N23" s="36">
        <v>2470</v>
      </c>
      <c r="O23" s="36">
        <v>1310</v>
      </c>
      <c r="P23" s="36">
        <v>900</v>
      </c>
      <c r="Q23" s="36">
        <v>14015</v>
      </c>
      <c r="R23" s="36">
        <v>28075</v>
      </c>
      <c r="S23" s="36">
        <v>1490</v>
      </c>
      <c r="T23" s="36">
        <v>5810</v>
      </c>
      <c r="U23" s="36">
        <v>1615</v>
      </c>
      <c r="V23" s="36">
        <v>890</v>
      </c>
      <c r="W23" s="36">
        <v>785</v>
      </c>
      <c r="X23" s="36">
        <v>17475</v>
      </c>
    </row>
    <row r="24" spans="1:24" x14ac:dyDescent="0.25">
      <c r="A24" s="36">
        <v>2016</v>
      </c>
      <c r="B24" s="37">
        <v>251</v>
      </c>
      <c r="C24" s="36" t="s">
        <v>69</v>
      </c>
      <c r="D24" s="36">
        <v>15540</v>
      </c>
      <c r="E24" s="36">
        <v>1810</v>
      </c>
      <c r="F24" s="36">
        <v>5315</v>
      </c>
      <c r="G24" s="36">
        <v>1355</v>
      </c>
      <c r="H24" s="36">
        <v>640</v>
      </c>
      <c r="I24" s="36">
        <v>540</v>
      </c>
      <c r="J24" s="36">
        <v>5885</v>
      </c>
      <c r="K24" s="36">
        <v>9290</v>
      </c>
      <c r="L24" s="36">
        <v>1390</v>
      </c>
      <c r="M24" s="36">
        <v>3840</v>
      </c>
      <c r="N24" s="36">
        <v>815</v>
      </c>
      <c r="O24" s="36">
        <v>380</v>
      </c>
      <c r="P24" s="36">
        <v>320</v>
      </c>
      <c r="Q24" s="36">
        <v>2535</v>
      </c>
      <c r="R24" s="36">
        <v>6250</v>
      </c>
      <c r="S24" s="36">
        <v>415</v>
      </c>
      <c r="T24" s="36">
        <v>1470</v>
      </c>
      <c r="U24" s="36">
        <v>540</v>
      </c>
      <c r="V24" s="36">
        <v>260</v>
      </c>
      <c r="W24" s="36">
        <v>215</v>
      </c>
      <c r="X24" s="36">
        <v>3350</v>
      </c>
    </row>
    <row r="25" spans="1:24" x14ac:dyDescent="0.25">
      <c r="A25" s="36">
        <v>2016</v>
      </c>
      <c r="B25" s="37">
        <v>252</v>
      </c>
      <c r="C25" s="36" t="s">
        <v>71</v>
      </c>
      <c r="D25" s="36">
        <v>15065</v>
      </c>
      <c r="E25" s="36">
        <v>1275</v>
      </c>
      <c r="F25" s="36">
        <v>4215</v>
      </c>
      <c r="G25" s="36">
        <v>775</v>
      </c>
      <c r="H25" s="36">
        <v>545</v>
      </c>
      <c r="I25" s="36">
        <v>290</v>
      </c>
      <c r="J25" s="36">
        <v>7970</v>
      </c>
      <c r="K25" s="36">
        <v>8125</v>
      </c>
      <c r="L25" s="36">
        <v>965</v>
      </c>
      <c r="M25" s="36">
        <v>2915</v>
      </c>
      <c r="N25" s="36">
        <v>460</v>
      </c>
      <c r="O25" s="36">
        <v>350</v>
      </c>
      <c r="P25" s="36">
        <v>170</v>
      </c>
      <c r="Q25" s="36">
        <v>3265</v>
      </c>
      <c r="R25" s="36">
        <v>6940</v>
      </c>
      <c r="S25" s="36">
        <v>310</v>
      </c>
      <c r="T25" s="36">
        <v>1300</v>
      </c>
      <c r="U25" s="36">
        <v>315</v>
      </c>
      <c r="V25" s="36">
        <v>195</v>
      </c>
      <c r="W25" s="36">
        <v>120</v>
      </c>
      <c r="X25" s="36">
        <v>4700</v>
      </c>
    </row>
    <row r="26" spans="1:24" x14ac:dyDescent="0.25">
      <c r="A26" s="36">
        <v>2016</v>
      </c>
      <c r="B26" s="37">
        <v>254</v>
      </c>
      <c r="C26" s="36" t="s">
        <v>73</v>
      </c>
      <c r="D26" s="36">
        <v>21915</v>
      </c>
      <c r="E26" s="36">
        <v>2315</v>
      </c>
      <c r="F26" s="36">
        <v>6715</v>
      </c>
      <c r="G26" s="36">
        <v>1445</v>
      </c>
      <c r="H26" s="36">
        <v>890</v>
      </c>
      <c r="I26" s="36">
        <v>615</v>
      </c>
      <c r="J26" s="36">
        <v>9935</v>
      </c>
      <c r="K26" s="36">
        <v>12900</v>
      </c>
      <c r="L26" s="36">
        <v>1815</v>
      </c>
      <c r="M26" s="36">
        <v>4920</v>
      </c>
      <c r="N26" s="36">
        <v>860</v>
      </c>
      <c r="O26" s="36">
        <v>520</v>
      </c>
      <c r="P26" s="36">
        <v>355</v>
      </c>
      <c r="Q26" s="36">
        <v>4435</v>
      </c>
      <c r="R26" s="36">
        <v>9015</v>
      </c>
      <c r="S26" s="36">
        <v>500</v>
      </c>
      <c r="T26" s="36">
        <v>1795</v>
      </c>
      <c r="U26" s="36">
        <v>585</v>
      </c>
      <c r="V26" s="36">
        <v>370</v>
      </c>
      <c r="W26" s="36">
        <v>260</v>
      </c>
      <c r="X26" s="36">
        <v>5505</v>
      </c>
    </row>
    <row r="27" spans="1:24" x14ac:dyDescent="0.25">
      <c r="A27" s="36">
        <v>2016</v>
      </c>
      <c r="B27" s="37">
        <v>254021</v>
      </c>
      <c r="C27" s="36" t="s">
        <v>75</v>
      </c>
      <c r="D27" s="36">
        <v>12505</v>
      </c>
      <c r="E27" s="36">
        <v>1335</v>
      </c>
      <c r="F27" s="36">
        <v>3345</v>
      </c>
      <c r="G27" s="36">
        <v>910</v>
      </c>
      <c r="H27" s="36">
        <v>570</v>
      </c>
      <c r="I27" s="36">
        <v>405</v>
      </c>
      <c r="J27" s="36">
        <v>5945</v>
      </c>
      <c r="K27" s="36">
        <v>7590</v>
      </c>
      <c r="L27" s="36">
        <v>1040</v>
      </c>
      <c r="M27" s="36">
        <v>2495</v>
      </c>
      <c r="N27" s="36">
        <v>550</v>
      </c>
      <c r="O27" s="36">
        <v>355</v>
      </c>
      <c r="P27" s="36">
        <v>245</v>
      </c>
      <c r="Q27" s="36">
        <v>2905</v>
      </c>
      <c r="R27" s="36">
        <v>4915</v>
      </c>
      <c r="S27" s="36">
        <v>295</v>
      </c>
      <c r="T27" s="36">
        <v>850</v>
      </c>
      <c r="U27" s="36">
        <v>355</v>
      </c>
      <c r="V27" s="36">
        <v>215</v>
      </c>
      <c r="W27" s="36">
        <v>160</v>
      </c>
      <c r="X27" s="36">
        <v>3040</v>
      </c>
    </row>
    <row r="28" spans="1:24" x14ac:dyDescent="0.25">
      <c r="A28" s="36">
        <v>2016</v>
      </c>
      <c r="B28" s="37">
        <v>255</v>
      </c>
      <c r="C28" s="36" t="s">
        <v>77</v>
      </c>
      <c r="D28" s="36">
        <v>4300</v>
      </c>
      <c r="E28" s="36">
        <v>340</v>
      </c>
      <c r="F28" s="36">
        <v>1290</v>
      </c>
      <c r="G28" s="36">
        <v>220</v>
      </c>
      <c r="H28" s="36">
        <v>90</v>
      </c>
      <c r="I28" s="36">
        <v>80</v>
      </c>
      <c r="J28" s="36">
        <v>2280</v>
      </c>
      <c r="K28" s="36">
        <v>2225</v>
      </c>
      <c r="L28" s="36">
        <v>245</v>
      </c>
      <c r="M28" s="36">
        <v>910</v>
      </c>
      <c r="N28" s="36">
        <v>140</v>
      </c>
      <c r="O28" s="36">
        <v>50</v>
      </c>
      <c r="P28" s="36">
        <v>35</v>
      </c>
      <c r="Q28" s="36">
        <v>845</v>
      </c>
      <c r="R28" s="36">
        <v>2075</v>
      </c>
      <c r="S28" s="36">
        <v>95</v>
      </c>
      <c r="T28" s="36">
        <v>380</v>
      </c>
      <c r="U28" s="36">
        <v>85</v>
      </c>
      <c r="V28" s="36">
        <v>40</v>
      </c>
      <c r="W28" s="36">
        <v>40</v>
      </c>
      <c r="X28" s="36">
        <v>1435</v>
      </c>
    </row>
    <row r="29" spans="1:24" x14ac:dyDescent="0.25">
      <c r="A29" s="36">
        <v>2016</v>
      </c>
      <c r="B29" s="37">
        <v>256</v>
      </c>
      <c r="C29" s="36" t="s">
        <v>79</v>
      </c>
      <c r="D29" s="36">
        <v>9380</v>
      </c>
      <c r="E29" s="36">
        <v>1355</v>
      </c>
      <c r="F29" s="36">
        <v>3280</v>
      </c>
      <c r="G29" s="36">
        <v>610</v>
      </c>
      <c r="H29" s="36">
        <v>310</v>
      </c>
      <c r="I29" s="36">
        <v>230</v>
      </c>
      <c r="J29" s="36">
        <v>3590</v>
      </c>
      <c r="K29" s="36">
        <v>5805</v>
      </c>
      <c r="L29" s="36">
        <v>1135</v>
      </c>
      <c r="M29" s="36">
        <v>2555</v>
      </c>
      <c r="N29" s="36">
        <v>380</v>
      </c>
      <c r="O29" s="36">
        <v>165</v>
      </c>
      <c r="P29" s="36">
        <v>130</v>
      </c>
      <c r="Q29" s="36">
        <v>1445</v>
      </c>
      <c r="R29" s="36">
        <v>3575</v>
      </c>
      <c r="S29" s="36">
        <v>225</v>
      </c>
      <c r="T29" s="36">
        <v>730</v>
      </c>
      <c r="U29" s="36">
        <v>235</v>
      </c>
      <c r="V29" s="36">
        <v>145</v>
      </c>
      <c r="W29" s="36">
        <v>105</v>
      </c>
      <c r="X29" s="36">
        <v>2140</v>
      </c>
    </row>
    <row r="30" spans="1:24" x14ac:dyDescent="0.25">
      <c r="A30" s="36">
        <v>2016</v>
      </c>
      <c r="B30" s="37">
        <v>257</v>
      </c>
      <c r="C30" s="36" t="s">
        <v>81</v>
      </c>
      <c r="D30" s="36">
        <v>12600</v>
      </c>
      <c r="E30" s="36">
        <v>1370</v>
      </c>
      <c r="F30" s="36">
        <v>3635</v>
      </c>
      <c r="G30" s="36">
        <v>670</v>
      </c>
      <c r="H30" s="36">
        <v>330</v>
      </c>
      <c r="I30" s="36">
        <v>285</v>
      </c>
      <c r="J30" s="36">
        <v>6315</v>
      </c>
      <c r="K30" s="36">
        <v>6655</v>
      </c>
      <c r="L30" s="36">
        <v>1055</v>
      </c>
      <c r="M30" s="36">
        <v>2420</v>
      </c>
      <c r="N30" s="36">
        <v>380</v>
      </c>
      <c r="O30" s="36">
        <v>185</v>
      </c>
      <c r="P30" s="36">
        <v>165</v>
      </c>
      <c r="Q30" s="36">
        <v>2455</v>
      </c>
      <c r="R30" s="36">
        <v>5945</v>
      </c>
      <c r="S30" s="36">
        <v>315</v>
      </c>
      <c r="T30" s="36">
        <v>1215</v>
      </c>
      <c r="U30" s="36">
        <v>290</v>
      </c>
      <c r="V30" s="36">
        <v>145</v>
      </c>
      <c r="W30" s="36">
        <v>120</v>
      </c>
      <c r="X30" s="36">
        <v>3860</v>
      </c>
    </row>
    <row r="31" spans="1:24" x14ac:dyDescent="0.25">
      <c r="A31" s="36">
        <v>2016</v>
      </c>
      <c r="B31" s="37">
        <v>2</v>
      </c>
      <c r="C31" s="36" t="s">
        <v>63</v>
      </c>
      <c r="D31" s="36">
        <v>247535</v>
      </c>
      <c r="E31" s="36">
        <v>22350</v>
      </c>
      <c r="F31" s="36">
        <v>69610</v>
      </c>
      <c r="G31" s="36">
        <v>18515</v>
      </c>
      <c r="H31" s="36">
        <v>10160</v>
      </c>
      <c r="I31" s="36">
        <v>7425</v>
      </c>
      <c r="J31" s="36">
        <v>119475</v>
      </c>
      <c r="K31" s="36">
        <v>144170</v>
      </c>
      <c r="L31" s="36">
        <v>17260</v>
      </c>
      <c r="M31" s="36">
        <v>50015</v>
      </c>
      <c r="N31" s="36">
        <v>11845</v>
      </c>
      <c r="O31" s="36">
        <v>6280</v>
      </c>
      <c r="P31" s="36">
        <v>4320</v>
      </c>
      <c r="Q31" s="36">
        <v>54455</v>
      </c>
      <c r="R31" s="36">
        <v>103370</v>
      </c>
      <c r="S31" s="36">
        <v>5090</v>
      </c>
      <c r="T31" s="36">
        <v>19600</v>
      </c>
      <c r="U31" s="36">
        <v>6670</v>
      </c>
      <c r="V31" s="36">
        <v>3880</v>
      </c>
      <c r="W31" s="36">
        <v>3105</v>
      </c>
      <c r="X31" s="36">
        <v>65020</v>
      </c>
    </row>
    <row r="32" spans="1:24" x14ac:dyDescent="0.25">
      <c r="A32" s="36">
        <v>2016</v>
      </c>
      <c r="B32" s="37">
        <v>351</v>
      </c>
      <c r="C32" s="36" t="s">
        <v>85</v>
      </c>
      <c r="D32" s="36">
        <v>12675</v>
      </c>
      <c r="E32" s="36">
        <v>1565</v>
      </c>
      <c r="F32" s="36">
        <v>4190</v>
      </c>
      <c r="G32" s="36">
        <v>785</v>
      </c>
      <c r="H32" s="36">
        <v>475</v>
      </c>
      <c r="I32" s="36">
        <v>345</v>
      </c>
      <c r="J32" s="36">
        <v>5315</v>
      </c>
      <c r="K32" s="36">
        <v>7510</v>
      </c>
      <c r="L32" s="36">
        <v>1275</v>
      </c>
      <c r="M32" s="36">
        <v>3020</v>
      </c>
      <c r="N32" s="36">
        <v>470</v>
      </c>
      <c r="O32" s="36">
        <v>290</v>
      </c>
      <c r="P32" s="36">
        <v>205</v>
      </c>
      <c r="Q32" s="36">
        <v>2250</v>
      </c>
      <c r="R32" s="36">
        <v>5165</v>
      </c>
      <c r="S32" s="36">
        <v>285</v>
      </c>
      <c r="T32" s="36">
        <v>1170</v>
      </c>
      <c r="U32" s="36">
        <v>315</v>
      </c>
      <c r="V32" s="36">
        <v>190</v>
      </c>
      <c r="W32" s="36">
        <v>140</v>
      </c>
      <c r="X32" s="36">
        <v>3065</v>
      </c>
    </row>
    <row r="33" spans="1:24" x14ac:dyDescent="0.25">
      <c r="A33" s="36">
        <v>2016</v>
      </c>
      <c r="B33" s="37">
        <v>352</v>
      </c>
      <c r="C33" s="36" t="s">
        <v>87</v>
      </c>
      <c r="D33" s="36">
        <v>13215</v>
      </c>
      <c r="E33" s="36">
        <v>1575</v>
      </c>
      <c r="F33" s="36">
        <v>4195</v>
      </c>
      <c r="G33" s="36">
        <v>780</v>
      </c>
      <c r="H33" s="36">
        <v>440</v>
      </c>
      <c r="I33" s="36">
        <v>350</v>
      </c>
      <c r="J33" s="36">
        <v>5880</v>
      </c>
      <c r="K33" s="36">
        <v>7855</v>
      </c>
      <c r="L33" s="36">
        <v>1235</v>
      </c>
      <c r="M33" s="36">
        <v>3085</v>
      </c>
      <c r="N33" s="36">
        <v>515</v>
      </c>
      <c r="O33" s="36">
        <v>280</v>
      </c>
      <c r="P33" s="36">
        <v>185</v>
      </c>
      <c r="Q33" s="36">
        <v>2565</v>
      </c>
      <c r="R33" s="36">
        <v>5355</v>
      </c>
      <c r="S33" s="36">
        <v>340</v>
      </c>
      <c r="T33" s="36">
        <v>1110</v>
      </c>
      <c r="U33" s="36">
        <v>270</v>
      </c>
      <c r="V33" s="36">
        <v>160</v>
      </c>
      <c r="W33" s="36">
        <v>165</v>
      </c>
      <c r="X33" s="36">
        <v>3315</v>
      </c>
    </row>
    <row r="34" spans="1:24" x14ac:dyDescent="0.25">
      <c r="A34" s="36">
        <v>2016</v>
      </c>
      <c r="B34" s="37">
        <v>353</v>
      </c>
      <c r="C34" s="36" t="s">
        <v>89</v>
      </c>
      <c r="D34" s="36">
        <v>16015</v>
      </c>
      <c r="E34" s="36">
        <v>1415</v>
      </c>
      <c r="F34" s="36">
        <v>4345</v>
      </c>
      <c r="G34" s="36">
        <v>900</v>
      </c>
      <c r="H34" s="36">
        <v>820</v>
      </c>
      <c r="I34" s="36">
        <v>590</v>
      </c>
      <c r="J34" s="36">
        <v>7945</v>
      </c>
      <c r="K34" s="36">
        <v>9055</v>
      </c>
      <c r="L34" s="36">
        <v>1210</v>
      </c>
      <c r="M34" s="36">
        <v>3185</v>
      </c>
      <c r="N34" s="36">
        <v>565</v>
      </c>
      <c r="O34" s="36">
        <v>485</v>
      </c>
      <c r="P34" s="36">
        <v>310</v>
      </c>
      <c r="Q34" s="36">
        <v>3295</v>
      </c>
      <c r="R34" s="36">
        <v>6955</v>
      </c>
      <c r="S34" s="36">
        <v>205</v>
      </c>
      <c r="T34" s="36">
        <v>1160</v>
      </c>
      <c r="U34" s="36">
        <v>335</v>
      </c>
      <c r="V34" s="36">
        <v>340</v>
      </c>
      <c r="W34" s="36">
        <v>275</v>
      </c>
      <c r="X34" s="36">
        <v>4645</v>
      </c>
    </row>
    <row r="35" spans="1:24" x14ac:dyDescent="0.25">
      <c r="A35" s="36">
        <v>2016</v>
      </c>
      <c r="B35" s="37">
        <v>354</v>
      </c>
      <c r="C35" s="36" t="s">
        <v>91</v>
      </c>
      <c r="D35" s="36">
        <v>2825</v>
      </c>
      <c r="E35" s="36">
        <v>325</v>
      </c>
      <c r="F35" s="36">
        <v>1160</v>
      </c>
      <c r="G35" s="36">
        <v>235</v>
      </c>
      <c r="H35" s="36">
        <v>105</v>
      </c>
      <c r="I35" s="36">
        <v>90</v>
      </c>
      <c r="J35" s="36">
        <v>910</v>
      </c>
      <c r="K35" s="36">
        <v>1715</v>
      </c>
      <c r="L35" s="36">
        <v>270</v>
      </c>
      <c r="M35" s="36">
        <v>805</v>
      </c>
      <c r="N35" s="36">
        <v>135</v>
      </c>
      <c r="O35" s="36">
        <v>55</v>
      </c>
      <c r="P35" s="36">
        <v>40</v>
      </c>
      <c r="Q35" s="36">
        <v>420</v>
      </c>
      <c r="R35" s="36">
        <v>1105</v>
      </c>
      <c r="S35" s="36">
        <v>55</v>
      </c>
      <c r="T35" s="36">
        <v>355</v>
      </c>
      <c r="U35" s="36">
        <v>105</v>
      </c>
      <c r="V35" s="36">
        <v>50</v>
      </c>
      <c r="W35" s="36">
        <v>55</v>
      </c>
      <c r="X35" s="36">
        <v>490</v>
      </c>
    </row>
    <row r="36" spans="1:24" x14ac:dyDescent="0.25">
      <c r="A36" s="36">
        <v>2016</v>
      </c>
      <c r="B36" s="37">
        <v>355</v>
      </c>
      <c r="C36" s="36" t="s">
        <v>83</v>
      </c>
      <c r="D36" s="36">
        <v>11800</v>
      </c>
      <c r="E36" s="36">
        <v>1455</v>
      </c>
      <c r="F36" s="36">
        <v>4510</v>
      </c>
      <c r="G36" s="36">
        <v>750</v>
      </c>
      <c r="H36" s="36">
        <v>410</v>
      </c>
      <c r="I36" s="36">
        <v>370</v>
      </c>
      <c r="J36" s="36">
        <v>4305</v>
      </c>
      <c r="K36" s="36">
        <v>7220</v>
      </c>
      <c r="L36" s="36">
        <v>1170</v>
      </c>
      <c r="M36" s="36">
        <v>3260</v>
      </c>
      <c r="N36" s="36">
        <v>455</v>
      </c>
      <c r="O36" s="36">
        <v>220</v>
      </c>
      <c r="P36" s="36">
        <v>170</v>
      </c>
      <c r="Q36" s="36">
        <v>1950</v>
      </c>
      <c r="R36" s="36">
        <v>4580</v>
      </c>
      <c r="S36" s="36">
        <v>290</v>
      </c>
      <c r="T36" s="36">
        <v>1250</v>
      </c>
      <c r="U36" s="36">
        <v>295</v>
      </c>
      <c r="V36" s="36">
        <v>190</v>
      </c>
      <c r="W36" s="36">
        <v>200</v>
      </c>
      <c r="X36" s="36">
        <v>2355</v>
      </c>
    </row>
    <row r="37" spans="1:24" x14ac:dyDescent="0.25">
      <c r="A37" s="36">
        <v>2016</v>
      </c>
      <c r="B37" s="37">
        <v>356</v>
      </c>
      <c r="C37" s="36" t="s">
        <v>94</v>
      </c>
      <c r="D37" s="36">
        <v>6210</v>
      </c>
      <c r="E37" s="36">
        <v>525</v>
      </c>
      <c r="F37" s="36">
        <v>2005</v>
      </c>
      <c r="G37" s="36">
        <v>400</v>
      </c>
      <c r="H37" s="36">
        <v>215</v>
      </c>
      <c r="I37" s="36">
        <v>180</v>
      </c>
      <c r="J37" s="36">
        <v>2890</v>
      </c>
      <c r="K37" s="36">
        <v>3365</v>
      </c>
      <c r="L37" s="36">
        <v>415</v>
      </c>
      <c r="M37" s="36">
        <v>1325</v>
      </c>
      <c r="N37" s="36">
        <v>235</v>
      </c>
      <c r="O37" s="36">
        <v>115</v>
      </c>
      <c r="P37" s="36">
        <v>85</v>
      </c>
      <c r="Q37" s="36">
        <v>1190</v>
      </c>
      <c r="R37" s="36">
        <v>2845</v>
      </c>
      <c r="S37" s="36">
        <v>105</v>
      </c>
      <c r="T37" s="36">
        <v>680</v>
      </c>
      <c r="U37" s="36">
        <v>160</v>
      </c>
      <c r="V37" s="36">
        <v>100</v>
      </c>
      <c r="W37" s="36">
        <v>95</v>
      </c>
      <c r="X37" s="36">
        <v>1700</v>
      </c>
    </row>
    <row r="38" spans="1:24" x14ac:dyDescent="0.25">
      <c r="A38" s="36">
        <v>2016</v>
      </c>
      <c r="B38" s="37">
        <v>357</v>
      </c>
      <c r="C38" s="36" t="s">
        <v>96</v>
      </c>
      <c r="D38" s="36">
        <v>10720</v>
      </c>
      <c r="E38" s="36">
        <v>1220</v>
      </c>
      <c r="F38" s="36">
        <v>3710</v>
      </c>
      <c r="G38" s="36">
        <v>700</v>
      </c>
      <c r="H38" s="36">
        <v>380</v>
      </c>
      <c r="I38" s="36">
        <v>355</v>
      </c>
      <c r="J38" s="36">
        <v>4355</v>
      </c>
      <c r="K38" s="36">
        <v>6280</v>
      </c>
      <c r="L38" s="36">
        <v>915</v>
      </c>
      <c r="M38" s="36">
        <v>2705</v>
      </c>
      <c r="N38" s="36">
        <v>415</v>
      </c>
      <c r="O38" s="36">
        <v>205</v>
      </c>
      <c r="P38" s="36">
        <v>185</v>
      </c>
      <c r="Q38" s="36">
        <v>1850</v>
      </c>
      <c r="R38" s="36">
        <v>4445</v>
      </c>
      <c r="S38" s="36">
        <v>305</v>
      </c>
      <c r="T38" s="36">
        <v>1010</v>
      </c>
      <c r="U38" s="36">
        <v>285</v>
      </c>
      <c r="V38" s="36">
        <v>175</v>
      </c>
      <c r="W38" s="36">
        <v>170</v>
      </c>
      <c r="X38" s="36">
        <v>2505</v>
      </c>
    </row>
    <row r="39" spans="1:24" x14ac:dyDescent="0.25">
      <c r="A39" s="36">
        <v>2016</v>
      </c>
      <c r="B39" s="37">
        <v>358</v>
      </c>
      <c r="C39" s="36" t="s">
        <v>98</v>
      </c>
      <c r="D39" s="36">
        <v>11140</v>
      </c>
      <c r="E39" s="36">
        <v>1685</v>
      </c>
      <c r="F39" s="36">
        <v>3720</v>
      </c>
      <c r="G39" s="36">
        <v>800</v>
      </c>
      <c r="H39" s="36">
        <v>465</v>
      </c>
      <c r="I39" s="36">
        <v>330</v>
      </c>
      <c r="J39" s="36">
        <v>4145</v>
      </c>
      <c r="K39" s="36">
        <v>6635</v>
      </c>
      <c r="L39" s="36">
        <v>1295</v>
      </c>
      <c r="M39" s="36">
        <v>2610</v>
      </c>
      <c r="N39" s="36">
        <v>475</v>
      </c>
      <c r="O39" s="36">
        <v>275</v>
      </c>
      <c r="P39" s="36">
        <v>165</v>
      </c>
      <c r="Q39" s="36">
        <v>1815</v>
      </c>
      <c r="R39" s="36">
        <v>4505</v>
      </c>
      <c r="S39" s="36">
        <v>390</v>
      </c>
      <c r="T39" s="36">
        <v>1110</v>
      </c>
      <c r="U39" s="36">
        <v>325</v>
      </c>
      <c r="V39" s="36">
        <v>185</v>
      </c>
      <c r="W39" s="36">
        <v>165</v>
      </c>
      <c r="X39" s="36">
        <v>2330</v>
      </c>
    </row>
    <row r="40" spans="1:24" x14ac:dyDescent="0.25">
      <c r="A40" s="36">
        <v>2016</v>
      </c>
      <c r="B40" s="37">
        <v>359</v>
      </c>
      <c r="C40" s="36" t="s">
        <v>100</v>
      </c>
      <c r="D40" s="36">
        <v>16345</v>
      </c>
      <c r="E40" s="36">
        <v>1890</v>
      </c>
      <c r="F40" s="36">
        <v>6155</v>
      </c>
      <c r="G40" s="36">
        <v>1430</v>
      </c>
      <c r="H40" s="36">
        <v>645</v>
      </c>
      <c r="I40" s="36">
        <v>540</v>
      </c>
      <c r="J40" s="36">
        <v>5690</v>
      </c>
      <c r="K40" s="36">
        <v>9555</v>
      </c>
      <c r="L40" s="36">
        <v>1420</v>
      </c>
      <c r="M40" s="36">
        <v>4210</v>
      </c>
      <c r="N40" s="36">
        <v>845</v>
      </c>
      <c r="O40" s="36">
        <v>390</v>
      </c>
      <c r="P40" s="36">
        <v>295</v>
      </c>
      <c r="Q40" s="36">
        <v>2390</v>
      </c>
      <c r="R40" s="36">
        <v>6790</v>
      </c>
      <c r="S40" s="36">
        <v>470</v>
      </c>
      <c r="T40" s="36">
        <v>1940</v>
      </c>
      <c r="U40" s="36">
        <v>580</v>
      </c>
      <c r="V40" s="36">
        <v>255</v>
      </c>
      <c r="W40" s="36">
        <v>240</v>
      </c>
      <c r="X40" s="36">
        <v>3300</v>
      </c>
    </row>
    <row r="41" spans="1:24" x14ac:dyDescent="0.25">
      <c r="A41" s="36">
        <v>2016</v>
      </c>
      <c r="B41" s="37">
        <v>360</v>
      </c>
      <c r="C41" s="36" t="s">
        <v>102</v>
      </c>
      <c r="D41" s="36">
        <v>5020</v>
      </c>
      <c r="E41" s="36">
        <v>605</v>
      </c>
      <c r="F41" s="36">
        <v>1895</v>
      </c>
      <c r="G41" s="36">
        <v>355</v>
      </c>
      <c r="H41" s="36">
        <v>180</v>
      </c>
      <c r="I41" s="36">
        <v>165</v>
      </c>
      <c r="J41" s="36">
        <v>1815</v>
      </c>
      <c r="K41" s="36">
        <v>2875</v>
      </c>
      <c r="L41" s="36">
        <v>455</v>
      </c>
      <c r="M41" s="36">
        <v>1270</v>
      </c>
      <c r="N41" s="36">
        <v>180</v>
      </c>
      <c r="O41" s="36">
        <v>100</v>
      </c>
      <c r="P41" s="36">
        <v>80</v>
      </c>
      <c r="Q41" s="36">
        <v>790</v>
      </c>
      <c r="R41" s="36">
        <v>2140</v>
      </c>
      <c r="S41" s="36">
        <v>150</v>
      </c>
      <c r="T41" s="36">
        <v>625</v>
      </c>
      <c r="U41" s="36">
        <v>170</v>
      </c>
      <c r="V41" s="36">
        <v>85</v>
      </c>
      <c r="W41" s="36">
        <v>90</v>
      </c>
      <c r="X41" s="36">
        <v>1025</v>
      </c>
    </row>
    <row r="42" spans="1:24" x14ac:dyDescent="0.25">
      <c r="A42" s="36">
        <v>2016</v>
      </c>
      <c r="B42" s="37">
        <v>361</v>
      </c>
      <c r="C42" s="36" t="s">
        <v>104</v>
      </c>
      <c r="D42" s="36">
        <v>10055</v>
      </c>
      <c r="E42" s="36">
        <v>905</v>
      </c>
      <c r="F42" s="36">
        <v>3215</v>
      </c>
      <c r="G42" s="36">
        <v>605</v>
      </c>
      <c r="H42" s="36">
        <v>350</v>
      </c>
      <c r="I42" s="36">
        <v>295</v>
      </c>
      <c r="J42" s="36">
        <v>4690</v>
      </c>
      <c r="K42" s="36">
        <v>6020</v>
      </c>
      <c r="L42" s="36">
        <v>695</v>
      </c>
      <c r="M42" s="36">
        <v>2190</v>
      </c>
      <c r="N42" s="36">
        <v>395</v>
      </c>
      <c r="O42" s="36">
        <v>235</v>
      </c>
      <c r="P42" s="36">
        <v>195</v>
      </c>
      <c r="Q42" s="36">
        <v>2315</v>
      </c>
      <c r="R42" s="36">
        <v>4030</v>
      </c>
      <c r="S42" s="36">
        <v>205</v>
      </c>
      <c r="T42" s="36">
        <v>1025</v>
      </c>
      <c r="U42" s="36">
        <v>210</v>
      </c>
      <c r="V42" s="36">
        <v>115</v>
      </c>
      <c r="W42" s="36">
        <v>100</v>
      </c>
      <c r="X42" s="36">
        <v>2375</v>
      </c>
    </row>
    <row r="43" spans="1:24" x14ac:dyDescent="0.25">
      <c r="A43" s="36">
        <v>2016</v>
      </c>
      <c r="B43" s="37">
        <v>3</v>
      </c>
      <c r="C43" s="36" t="s">
        <v>83</v>
      </c>
      <c r="D43" s="36">
        <v>116020</v>
      </c>
      <c r="E43" s="36">
        <v>13160</v>
      </c>
      <c r="F43" s="36">
        <v>39095</v>
      </c>
      <c r="G43" s="36">
        <v>7735</v>
      </c>
      <c r="H43" s="36">
        <v>4490</v>
      </c>
      <c r="I43" s="36">
        <v>3610</v>
      </c>
      <c r="J43" s="36">
        <v>47935</v>
      </c>
      <c r="K43" s="36">
        <v>68095</v>
      </c>
      <c r="L43" s="36">
        <v>10355</v>
      </c>
      <c r="M43" s="36">
        <v>27665</v>
      </c>
      <c r="N43" s="36">
        <v>4685</v>
      </c>
      <c r="O43" s="36">
        <v>2645</v>
      </c>
      <c r="P43" s="36">
        <v>1915</v>
      </c>
      <c r="Q43" s="36">
        <v>20830</v>
      </c>
      <c r="R43" s="36">
        <v>47925</v>
      </c>
      <c r="S43" s="36">
        <v>2805</v>
      </c>
      <c r="T43" s="36">
        <v>11430</v>
      </c>
      <c r="U43" s="36">
        <v>3045</v>
      </c>
      <c r="V43" s="36">
        <v>1845</v>
      </c>
      <c r="W43" s="36">
        <v>1695</v>
      </c>
      <c r="X43" s="36">
        <v>27105</v>
      </c>
    </row>
    <row r="44" spans="1:24" x14ac:dyDescent="0.25">
      <c r="A44" s="36">
        <v>2016</v>
      </c>
      <c r="B44" s="37">
        <v>401</v>
      </c>
      <c r="C44" s="36" t="s">
        <v>162</v>
      </c>
      <c r="D44" s="36">
        <v>11225</v>
      </c>
      <c r="E44" s="36">
        <v>1260</v>
      </c>
      <c r="F44" s="36">
        <v>3745</v>
      </c>
      <c r="G44" s="36">
        <v>785</v>
      </c>
      <c r="H44" s="36">
        <v>520</v>
      </c>
      <c r="I44" s="36">
        <v>285</v>
      </c>
      <c r="J44" s="36">
        <v>4630</v>
      </c>
      <c r="K44" s="36">
        <v>6650</v>
      </c>
      <c r="L44" s="36">
        <v>1045</v>
      </c>
      <c r="M44" s="36">
        <v>2740</v>
      </c>
      <c r="N44" s="36">
        <v>500</v>
      </c>
      <c r="O44" s="36">
        <v>325</v>
      </c>
      <c r="P44" s="36">
        <v>150</v>
      </c>
      <c r="Q44" s="36">
        <v>1895</v>
      </c>
      <c r="R44" s="36">
        <v>4575</v>
      </c>
      <c r="S44" s="36">
        <v>220</v>
      </c>
      <c r="T44" s="36">
        <v>1005</v>
      </c>
      <c r="U44" s="36">
        <v>285</v>
      </c>
      <c r="V44" s="36">
        <v>195</v>
      </c>
      <c r="W44" s="36">
        <v>140</v>
      </c>
      <c r="X44" s="36">
        <v>2735</v>
      </c>
    </row>
    <row r="45" spans="1:24" x14ac:dyDescent="0.25">
      <c r="A45" s="36">
        <v>2016</v>
      </c>
      <c r="B45" s="37">
        <v>402</v>
      </c>
      <c r="C45" s="36" t="s">
        <v>163</v>
      </c>
      <c r="D45" s="36">
        <v>4955</v>
      </c>
      <c r="E45" s="36">
        <v>710</v>
      </c>
      <c r="F45" s="36">
        <v>2115</v>
      </c>
      <c r="G45" s="36">
        <v>450</v>
      </c>
      <c r="H45" s="36">
        <v>180</v>
      </c>
      <c r="I45" s="36">
        <v>125</v>
      </c>
      <c r="J45" s="36">
        <v>1375</v>
      </c>
      <c r="K45" s="36">
        <v>3335</v>
      </c>
      <c r="L45" s="36">
        <v>625</v>
      </c>
      <c r="M45" s="36">
        <v>1625</v>
      </c>
      <c r="N45" s="36">
        <v>260</v>
      </c>
      <c r="O45" s="36">
        <v>115</v>
      </c>
      <c r="P45" s="36">
        <v>75</v>
      </c>
      <c r="Q45" s="36">
        <v>635</v>
      </c>
      <c r="R45" s="36">
        <v>1615</v>
      </c>
      <c r="S45" s="36">
        <v>85</v>
      </c>
      <c r="T45" s="36">
        <v>490</v>
      </c>
      <c r="U45" s="36">
        <v>190</v>
      </c>
      <c r="V45" s="36">
        <v>65</v>
      </c>
      <c r="W45" s="36">
        <v>45</v>
      </c>
      <c r="X45" s="36">
        <v>740</v>
      </c>
    </row>
    <row r="46" spans="1:24" x14ac:dyDescent="0.25">
      <c r="A46" s="36">
        <v>2016</v>
      </c>
      <c r="B46" s="37">
        <v>403</v>
      </c>
      <c r="C46" s="36" t="s">
        <v>164</v>
      </c>
      <c r="D46" s="36">
        <v>15440</v>
      </c>
      <c r="E46" s="36">
        <v>1905</v>
      </c>
      <c r="F46" s="36">
        <v>5225</v>
      </c>
      <c r="G46" s="36">
        <v>1375</v>
      </c>
      <c r="H46" s="36">
        <v>855</v>
      </c>
      <c r="I46" s="36">
        <v>545</v>
      </c>
      <c r="J46" s="36">
        <v>5535</v>
      </c>
      <c r="K46" s="36">
        <v>9975</v>
      </c>
      <c r="L46" s="36">
        <v>1535</v>
      </c>
      <c r="M46" s="36">
        <v>4015</v>
      </c>
      <c r="N46" s="36">
        <v>940</v>
      </c>
      <c r="O46" s="36">
        <v>575</v>
      </c>
      <c r="P46" s="36">
        <v>320</v>
      </c>
      <c r="Q46" s="36">
        <v>2595</v>
      </c>
      <c r="R46" s="36">
        <v>5465</v>
      </c>
      <c r="S46" s="36">
        <v>370</v>
      </c>
      <c r="T46" s="36">
        <v>1210</v>
      </c>
      <c r="U46" s="36">
        <v>435</v>
      </c>
      <c r="V46" s="36">
        <v>285</v>
      </c>
      <c r="W46" s="36">
        <v>225</v>
      </c>
      <c r="X46" s="36">
        <v>2940</v>
      </c>
    </row>
    <row r="47" spans="1:24" x14ac:dyDescent="0.25">
      <c r="A47" s="36">
        <v>2016</v>
      </c>
      <c r="B47" s="37">
        <v>404</v>
      </c>
      <c r="C47" s="36" t="s">
        <v>165</v>
      </c>
      <c r="D47" s="36">
        <v>22855</v>
      </c>
      <c r="E47" s="36">
        <v>3235</v>
      </c>
      <c r="F47" s="36">
        <v>6390</v>
      </c>
      <c r="G47" s="36">
        <v>1645</v>
      </c>
      <c r="H47" s="36">
        <v>890</v>
      </c>
      <c r="I47" s="36">
        <v>775</v>
      </c>
      <c r="J47" s="36">
        <v>9920</v>
      </c>
      <c r="K47" s="36">
        <v>13310</v>
      </c>
      <c r="L47" s="36">
        <v>2570</v>
      </c>
      <c r="M47" s="36">
        <v>4420</v>
      </c>
      <c r="N47" s="36">
        <v>1005</v>
      </c>
      <c r="O47" s="36">
        <v>480</v>
      </c>
      <c r="P47" s="36">
        <v>415</v>
      </c>
      <c r="Q47" s="36">
        <v>4425</v>
      </c>
      <c r="R47" s="36">
        <v>9545</v>
      </c>
      <c r="S47" s="36">
        <v>660</v>
      </c>
      <c r="T47" s="36">
        <v>1970</v>
      </c>
      <c r="U47" s="36">
        <v>640</v>
      </c>
      <c r="V47" s="36">
        <v>410</v>
      </c>
      <c r="W47" s="36">
        <v>360</v>
      </c>
      <c r="X47" s="36">
        <v>5495</v>
      </c>
    </row>
    <row r="48" spans="1:24" x14ac:dyDescent="0.25">
      <c r="A48" s="36">
        <v>2016</v>
      </c>
      <c r="B48" s="37">
        <v>405</v>
      </c>
      <c r="C48" s="36" t="s">
        <v>166</v>
      </c>
      <c r="D48" s="36">
        <v>6925</v>
      </c>
      <c r="E48" s="36">
        <v>1010</v>
      </c>
      <c r="F48" s="36">
        <v>2680</v>
      </c>
      <c r="G48" s="36">
        <v>515</v>
      </c>
      <c r="H48" s="36">
        <v>255</v>
      </c>
      <c r="I48" s="36">
        <v>185</v>
      </c>
      <c r="J48" s="36">
        <v>2280</v>
      </c>
      <c r="K48" s="36">
        <v>4335</v>
      </c>
      <c r="L48" s="36">
        <v>805</v>
      </c>
      <c r="M48" s="36">
        <v>1920</v>
      </c>
      <c r="N48" s="36">
        <v>305</v>
      </c>
      <c r="O48" s="36">
        <v>150</v>
      </c>
      <c r="P48" s="36">
        <v>95</v>
      </c>
      <c r="Q48" s="36">
        <v>1060</v>
      </c>
      <c r="R48" s="36">
        <v>2595</v>
      </c>
      <c r="S48" s="36">
        <v>210</v>
      </c>
      <c r="T48" s="36">
        <v>760</v>
      </c>
      <c r="U48" s="36">
        <v>210</v>
      </c>
      <c r="V48" s="36">
        <v>110</v>
      </c>
      <c r="W48" s="36">
        <v>85</v>
      </c>
      <c r="X48" s="36">
        <v>1220</v>
      </c>
    </row>
    <row r="49" spans="1:24" x14ac:dyDescent="0.25">
      <c r="A49" s="36">
        <v>2016</v>
      </c>
      <c r="B49" s="37">
        <v>451</v>
      </c>
      <c r="C49" s="36" t="s">
        <v>118</v>
      </c>
      <c r="D49" s="36">
        <v>7130</v>
      </c>
      <c r="E49" s="36">
        <v>1025</v>
      </c>
      <c r="F49" s="36">
        <v>2635</v>
      </c>
      <c r="G49" s="36">
        <v>690</v>
      </c>
      <c r="H49" s="36">
        <v>305</v>
      </c>
      <c r="I49" s="36">
        <v>215</v>
      </c>
      <c r="J49" s="36">
        <v>2265</v>
      </c>
      <c r="K49" s="36">
        <v>4370</v>
      </c>
      <c r="L49" s="36">
        <v>835</v>
      </c>
      <c r="M49" s="36">
        <v>2015</v>
      </c>
      <c r="N49" s="36">
        <v>350</v>
      </c>
      <c r="O49" s="36">
        <v>180</v>
      </c>
      <c r="P49" s="36">
        <v>115</v>
      </c>
      <c r="Q49" s="36">
        <v>870</v>
      </c>
      <c r="R49" s="36">
        <v>2765</v>
      </c>
      <c r="S49" s="36">
        <v>190</v>
      </c>
      <c r="T49" s="36">
        <v>615</v>
      </c>
      <c r="U49" s="36">
        <v>340</v>
      </c>
      <c r="V49" s="36">
        <v>125</v>
      </c>
      <c r="W49" s="36">
        <v>100</v>
      </c>
      <c r="X49" s="36">
        <v>1390</v>
      </c>
    </row>
    <row r="50" spans="1:24" x14ac:dyDescent="0.25">
      <c r="A50" s="36">
        <v>2016</v>
      </c>
      <c r="B50" s="37">
        <v>452</v>
      </c>
      <c r="C50" s="36" t="s">
        <v>120</v>
      </c>
      <c r="D50" s="36">
        <v>11055</v>
      </c>
      <c r="E50" s="36">
        <v>1685</v>
      </c>
      <c r="F50" s="36">
        <v>4385</v>
      </c>
      <c r="G50" s="36">
        <v>760</v>
      </c>
      <c r="H50" s="36">
        <v>435</v>
      </c>
      <c r="I50" s="36">
        <v>395</v>
      </c>
      <c r="J50" s="36">
        <v>3395</v>
      </c>
      <c r="K50" s="36">
        <v>7660</v>
      </c>
      <c r="L50" s="36">
        <v>1530</v>
      </c>
      <c r="M50" s="36">
        <v>3490</v>
      </c>
      <c r="N50" s="36">
        <v>505</v>
      </c>
      <c r="O50" s="36">
        <v>290</v>
      </c>
      <c r="P50" s="36">
        <v>230</v>
      </c>
      <c r="Q50" s="36">
        <v>1620</v>
      </c>
      <c r="R50" s="36">
        <v>3395</v>
      </c>
      <c r="S50" s="36">
        <v>155</v>
      </c>
      <c r="T50" s="36">
        <v>890</v>
      </c>
      <c r="U50" s="36">
        <v>255</v>
      </c>
      <c r="V50" s="36">
        <v>145</v>
      </c>
      <c r="W50" s="36">
        <v>170</v>
      </c>
      <c r="X50" s="36">
        <v>1775</v>
      </c>
    </row>
    <row r="51" spans="1:24" x14ac:dyDescent="0.25">
      <c r="A51" s="36">
        <v>2016</v>
      </c>
      <c r="B51" s="37">
        <v>453</v>
      </c>
      <c r="C51" s="36" t="s">
        <v>122</v>
      </c>
      <c r="D51" s="36">
        <v>17345</v>
      </c>
      <c r="E51" s="36">
        <v>3045</v>
      </c>
      <c r="F51" s="36">
        <v>6085</v>
      </c>
      <c r="G51" s="36">
        <v>1860</v>
      </c>
      <c r="H51" s="36">
        <v>1115</v>
      </c>
      <c r="I51" s="36">
        <v>770</v>
      </c>
      <c r="J51" s="36">
        <v>4470</v>
      </c>
      <c r="K51" s="36">
        <v>10380</v>
      </c>
      <c r="L51" s="36">
        <v>2450</v>
      </c>
      <c r="M51" s="36">
        <v>4390</v>
      </c>
      <c r="N51" s="36">
        <v>995</v>
      </c>
      <c r="O51" s="36">
        <v>590</v>
      </c>
      <c r="P51" s="36">
        <v>355</v>
      </c>
      <c r="Q51" s="36">
        <v>1605</v>
      </c>
      <c r="R51" s="36">
        <v>6965</v>
      </c>
      <c r="S51" s="36">
        <v>595</v>
      </c>
      <c r="T51" s="36">
        <v>1695</v>
      </c>
      <c r="U51" s="36">
        <v>865</v>
      </c>
      <c r="V51" s="36">
        <v>530</v>
      </c>
      <c r="W51" s="36">
        <v>415</v>
      </c>
      <c r="X51" s="36">
        <v>2865</v>
      </c>
    </row>
    <row r="52" spans="1:24" x14ac:dyDescent="0.25">
      <c r="A52" s="36">
        <v>2016</v>
      </c>
      <c r="B52" s="37">
        <v>454</v>
      </c>
      <c r="C52" s="36" t="s">
        <v>124</v>
      </c>
      <c r="D52" s="36">
        <v>34110</v>
      </c>
      <c r="E52" s="36">
        <v>5470</v>
      </c>
      <c r="F52" s="36">
        <v>11755</v>
      </c>
      <c r="G52" s="36">
        <v>3395</v>
      </c>
      <c r="H52" s="36">
        <v>1980</v>
      </c>
      <c r="I52" s="36">
        <v>2155</v>
      </c>
      <c r="J52" s="36">
        <v>9355</v>
      </c>
      <c r="K52" s="36">
        <v>20020</v>
      </c>
      <c r="L52" s="36">
        <v>4235</v>
      </c>
      <c r="M52" s="36">
        <v>7915</v>
      </c>
      <c r="N52" s="36">
        <v>2055</v>
      </c>
      <c r="O52" s="36">
        <v>965</v>
      </c>
      <c r="P52" s="36">
        <v>960</v>
      </c>
      <c r="Q52" s="36">
        <v>3890</v>
      </c>
      <c r="R52" s="36">
        <v>14090</v>
      </c>
      <c r="S52" s="36">
        <v>1235</v>
      </c>
      <c r="T52" s="36">
        <v>3840</v>
      </c>
      <c r="U52" s="36">
        <v>1345</v>
      </c>
      <c r="V52" s="36">
        <v>1015</v>
      </c>
      <c r="W52" s="36">
        <v>1200</v>
      </c>
      <c r="X52" s="36">
        <v>5465</v>
      </c>
    </row>
    <row r="53" spans="1:24" x14ac:dyDescent="0.25">
      <c r="A53" s="36">
        <v>2016</v>
      </c>
      <c r="B53" s="37">
        <v>455</v>
      </c>
      <c r="C53" s="36" t="s">
        <v>126</v>
      </c>
      <c r="D53" s="36">
        <v>4745</v>
      </c>
      <c r="E53" s="36">
        <v>555</v>
      </c>
      <c r="F53" s="36">
        <v>2010</v>
      </c>
      <c r="G53" s="36">
        <v>245</v>
      </c>
      <c r="H53" s="36">
        <v>125</v>
      </c>
      <c r="I53" s="36">
        <v>110</v>
      </c>
      <c r="J53" s="36">
        <v>1705</v>
      </c>
      <c r="K53" s="36">
        <v>3090</v>
      </c>
      <c r="L53" s="36">
        <v>465</v>
      </c>
      <c r="M53" s="36">
        <v>1555</v>
      </c>
      <c r="N53" s="36">
        <v>160</v>
      </c>
      <c r="O53" s="36">
        <v>85</v>
      </c>
      <c r="P53" s="36">
        <v>70</v>
      </c>
      <c r="Q53" s="36">
        <v>750</v>
      </c>
      <c r="R53" s="36">
        <v>1655</v>
      </c>
      <c r="S53" s="36">
        <v>90</v>
      </c>
      <c r="T53" s="36">
        <v>455</v>
      </c>
      <c r="U53" s="36">
        <v>85</v>
      </c>
      <c r="V53" s="36">
        <v>40</v>
      </c>
      <c r="W53" s="36">
        <v>40</v>
      </c>
      <c r="X53" s="36">
        <v>950</v>
      </c>
    </row>
    <row r="54" spans="1:24" x14ac:dyDescent="0.25">
      <c r="A54" s="36">
        <v>2016</v>
      </c>
      <c r="B54" s="37">
        <v>456</v>
      </c>
      <c r="C54" s="36" t="s">
        <v>128</v>
      </c>
      <c r="D54" s="36">
        <v>21015</v>
      </c>
      <c r="E54" s="36">
        <v>1500</v>
      </c>
      <c r="F54" s="36">
        <v>5020</v>
      </c>
      <c r="G54" s="36">
        <v>1770</v>
      </c>
      <c r="H54" s="36">
        <v>1260</v>
      </c>
      <c r="I54" s="36">
        <v>1550</v>
      </c>
      <c r="J54" s="36">
        <v>9915</v>
      </c>
      <c r="K54" s="36">
        <v>12320</v>
      </c>
      <c r="L54" s="36">
        <v>1140</v>
      </c>
      <c r="M54" s="36">
        <v>3465</v>
      </c>
      <c r="N54" s="36">
        <v>1095</v>
      </c>
      <c r="O54" s="36">
        <v>665</v>
      </c>
      <c r="P54" s="36">
        <v>730</v>
      </c>
      <c r="Q54" s="36">
        <v>5225</v>
      </c>
      <c r="R54" s="36">
        <v>8695</v>
      </c>
      <c r="S54" s="36">
        <v>360</v>
      </c>
      <c r="T54" s="36">
        <v>1555</v>
      </c>
      <c r="U54" s="36">
        <v>675</v>
      </c>
      <c r="V54" s="36">
        <v>590</v>
      </c>
      <c r="W54" s="36">
        <v>825</v>
      </c>
      <c r="X54" s="36">
        <v>4690</v>
      </c>
    </row>
    <row r="55" spans="1:24" x14ac:dyDescent="0.25">
      <c r="A55" s="36">
        <v>2016</v>
      </c>
      <c r="B55" s="37">
        <v>457</v>
      </c>
      <c r="C55" s="36" t="s">
        <v>130</v>
      </c>
      <c r="D55" s="36">
        <v>12320</v>
      </c>
      <c r="E55" s="36">
        <v>1590</v>
      </c>
      <c r="F55" s="36">
        <v>4180</v>
      </c>
      <c r="G55" s="36">
        <v>1005</v>
      </c>
      <c r="H55" s="36">
        <v>735</v>
      </c>
      <c r="I55" s="36">
        <v>865</v>
      </c>
      <c r="J55" s="36">
        <v>3945</v>
      </c>
      <c r="K55" s="36">
        <v>7490</v>
      </c>
      <c r="L55" s="36">
        <v>1245</v>
      </c>
      <c r="M55" s="36">
        <v>2915</v>
      </c>
      <c r="N55" s="36">
        <v>670</v>
      </c>
      <c r="O55" s="36">
        <v>425</v>
      </c>
      <c r="P55" s="36">
        <v>420</v>
      </c>
      <c r="Q55" s="36">
        <v>1815</v>
      </c>
      <c r="R55" s="36">
        <v>4835</v>
      </c>
      <c r="S55" s="36">
        <v>345</v>
      </c>
      <c r="T55" s="36">
        <v>1270</v>
      </c>
      <c r="U55" s="36">
        <v>335</v>
      </c>
      <c r="V55" s="36">
        <v>310</v>
      </c>
      <c r="W55" s="36">
        <v>445</v>
      </c>
      <c r="X55" s="36">
        <v>2130</v>
      </c>
    </row>
    <row r="56" spans="1:24" x14ac:dyDescent="0.25">
      <c r="A56" s="36">
        <v>2016</v>
      </c>
      <c r="B56" s="37">
        <v>458</v>
      </c>
      <c r="C56" s="36" t="s">
        <v>132</v>
      </c>
      <c r="D56" s="36">
        <v>10860</v>
      </c>
      <c r="E56" s="36">
        <v>1785</v>
      </c>
      <c r="F56" s="36">
        <v>4100</v>
      </c>
      <c r="G56" s="36">
        <v>995</v>
      </c>
      <c r="H56" s="36">
        <v>695</v>
      </c>
      <c r="I56" s="36">
        <v>425</v>
      </c>
      <c r="J56" s="36">
        <v>2860</v>
      </c>
      <c r="K56" s="36">
        <v>6835</v>
      </c>
      <c r="L56" s="36">
        <v>1390</v>
      </c>
      <c r="M56" s="36">
        <v>3025</v>
      </c>
      <c r="N56" s="36">
        <v>680</v>
      </c>
      <c r="O56" s="36">
        <v>445</v>
      </c>
      <c r="P56" s="36">
        <v>230</v>
      </c>
      <c r="Q56" s="36">
        <v>1065</v>
      </c>
      <c r="R56" s="36">
        <v>4025</v>
      </c>
      <c r="S56" s="36">
        <v>395</v>
      </c>
      <c r="T56" s="36">
        <v>1075</v>
      </c>
      <c r="U56" s="36">
        <v>315</v>
      </c>
      <c r="V56" s="36">
        <v>250</v>
      </c>
      <c r="W56" s="36">
        <v>195</v>
      </c>
      <c r="X56" s="36">
        <v>1795</v>
      </c>
    </row>
    <row r="57" spans="1:24" x14ac:dyDescent="0.25">
      <c r="A57" s="36">
        <v>2016</v>
      </c>
      <c r="B57" s="37">
        <v>459</v>
      </c>
      <c r="C57" s="36" t="s">
        <v>134</v>
      </c>
      <c r="D57" s="36">
        <v>29000</v>
      </c>
      <c r="E57" s="36">
        <v>4665</v>
      </c>
      <c r="F57" s="36">
        <v>7535</v>
      </c>
      <c r="G57" s="36">
        <v>2275</v>
      </c>
      <c r="H57" s="36">
        <v>1200</v>
      </c>
      <c r="I57" s="36">
        <v>1040</v>
      </c>
      <c r="J57" s="36">
        <v>12280</v>
      </c>
      <c r="K57" s="36">
        <v>17725</v>
      </c>
      <c r="L57" s="36">
        <v>3850</v>
      </c>
      <c r="M57" s="36">
        <v>5440</v>
      </c>
      <c r="N57" s="36">
        <v>1475</v>
      </c>
      <c r="O57" s="36">
        <v>675</v>
      </c>
      <c r="P57" s="36">
        <v>555</v>
      </c>
      <c r="Q57" s="36">
        <v>5720</v>
      </c>
      <c r="R57" s="36">
        <v>11275</v>
      </c>
      <c r="S57" s="36">
        <v>815</v>
      </c>
      <c r="T57" s="36">
        <v>2095</v>
      </c>
      <c r="U57" s="36">
        <v>800</v>
      </c>
      <c r="V57" s="36">
        <v>525</v>
      </c>
      <c r="W57" s="36">
        <v>485</v>
      </c>
      <c r="X57" s="36">
        <v>6560</v>
      </c>
    </row>
    <row r="58" spans="1:24" x14ac:dyDescent="0.25">
      <c r="A58" s="36">
        <v>2016</v>
      </c>
      <c r="B58" s="37">
        <v>460</v>
      </c>
      <c r="C58" s="36" t="s">
        <v>136</v>
      </c>
      <c r="D58" s="36">
        <v>17665</v>
      </c>
      <c r="E58" s="36">
        <v>2415</v>
      </c>
      <c r="F58" s="36">
        <v>5770</v>
      </c>
      <c r="G58" s="36">
        <v>1820</v>
      </c>
      <c r="H58" s="36">
        <v>1095</v>
      </c>
      <c r="I58" s="36">
        <v>815</v>
      </c>
      <c r="J58" s="36">
        <v>5750</v>
      </c>
      <c r="K58" s="36">
        <v>10780</v>
      </c>
      <c r="L58" s="36">
        <v>1875</v>
      </c>
      <c r="M58" s="36">
        <v>4095</v>
      </c>
      <c r="N58" s="36">
        <v>1120</v>
      </c>
      <c r="O58" s="36">
        <v>650</v>
      </c>
      <c r="P58" s="36">
        <v>455</v>
      </c>
      <c r="Q58" s="36">
        <v>2590</v>
      </c>
      <c r="R58" s="36">
        <v>6885</v>
      </c>
      <c r="S58" s="36">
        <v>540</v>
      </c>
      <c r="T58" s="36">
        <v>1680</v>
      </c>
      <c r="U58" s="36">
        <v>700</v>
      </c>
      <c r="V58" s="36">
        <v>445</v>
      </c>
      <c r="W58" s="36">
        <v>360</v>
      </c>
      <c r="X58" s="36">
        <v>3165</v>
      </c>
    </row>
    <row r="59" spans="1:24" x14ac:dyDescent="0.25">
      <c r="A59" s="36">
        <v>2016</v>
      </c>
      <c r="B59" s="37">
        <v>461</v>
      </c>
      <c r="C59" s="36" t="s">
        <v>138</v>
      </c>
      <c r="D59" s="36">
        <v>7260</v>
      </c>
      <c r="E59" s="36">
        <v>920</v>
      </c>
      <c r="F59" s="36">
        <v>2270</v>
      </c>
      <c r="G59" s="36">
        <v>400</v>
      </c>
      <c r="H59" s="36">
        <v>255</v>
      </c>
      <c r="I59" s="36">
        <v>220</v>
      </c>
      <c r="J59" s="36">
        <v>3200</v>
      </c>
      <c r="K59" s="36">
        <v>4225</v>
      </c>
      <c r="L59" s="36">
        <v>680</v>
      </c>
      <c r="M59" s="36">
        <v>1520</v>
      </c>
      <c r="N59" s="36">
        <v>205</v>
      </c>
      <c r="O59" s="36">
        <v>125</v>
      </c>
      <c r="P59" s="36">
        <v>130</v>
      </c>
      <c r="Q59" s="36">
        <v>1565</v>
      </c>
      <c r="R59" s="36">
        <v>3035</v>
      </c>
      <c r="S59" s="36">
        <v>240</v>
      </c>
      <c r="T59" s="36">
        <v>750</v>
      </c>
      <c r="U59" s="36">
        <v>195</v>
      </c>
      <c r="V59" s="36">
        <v>130</v>
      </c>
      <c r="W59" s="36">
        <v>90</v>
      </c>
      <c r="X59" s="36">
        <v>1635</v>
      </c>
    </row>
    <row r="60" spans="1:24" x14ac:dyDescent="0.25">
      <c r="A60" s="36">
        <v>2016</v>
      </c>
      <c r="B60" s="37">
        <v>462</v>
      </c>
      <c r="C60" s="36" t="s">
        <v>140</v>
      </c>
      <c r="D60" s="36">
        <v>2560</v>
      </c>
      <c r="E60" s="36">
        <v>305</v>
      </c>
      <c r="F60" s="36">
        <v>1000</v>
      </c>
      <c r="G60" s="36">
        <v>235</v>
      </c>
      <c r="H60" s="36">
        <v>120</v>
      </c>
      <c r="I60" s="36">
        <v>75</v>
      </c>
      <c r="J60" s="36">
        <v>825</v>
      </c>
      <c r="K60" s="36">
        <v>1630</v>
      </c>
      <c r="L60" s="36">
        <v>230</v>
      </c>
      <c r="M60" s="36">
        <v>740</v>
      </c>
      <c r="N60" s="36">
        <v>160</v>
      </c>
      <c r="O60" s="36">
        <v>70</v>
      </c>
      <c r="P60" s="36">
        <v>45</v>
      </c>
      <c r="Q60" s="36">
        <v>385</v>
      </c>
      <c r="R60" s="36">
        <v>930</v>
      </c>
      <c r="S60" s="36">
        <v>80</v>
      </c>
      <c r="T60" s="36">
        <v>260</v>
      </c>
      <c r="U60" s="36">
        <v>75</v>
      </c>
      <c r="V60" s="36">
        <v>50</v>
      </c>
      <c r="W60" s="36">
        <v>30</v>
      </c>
      <c r="X60" s="36">
        <v>440</v>
      </c>
    </row>
    <row r="61" spans="1:24" x14ac:dyDescent="0.25">
      <c r="A61" s="36">
        <v>2016</v>
      </c>
      <c r="B61" s="37">
        <v>4</v>
      </c>
      <c r="C61" s="36" t="s">
        <v>106</v>
      </c>
      <c r="D61" s="36">
        <v>236470</v>
      </c>
      <c r="E61" s="36">
        <v>33085</v>
      </c>
      <c r="F61" s="36">
        <v>76900</v>
      </c>
      <c r="G61" s="36">
        <v>20215</v>
      </c>
      <c r="H61" s="36">
        <v>12015</v>
      </c>
      <c r="I61" s="36">
        <v>10555</v>
      </c>
      <c r="J61" s="36">
        <v>83700</v>
      </c>
      <c r="K61" s="36">
        <v>144130</v>
      </c>
      <c r="L61" s="36">
        <v>26500</v>
      </c>
      <c r="M61" s="36">
        <v>55285</v>
      </c>
      <c r="N61" s="36">
        <v>12475</v>
      </c>
      <c r="O61" s="36">
        <v>6810</v>
      </c>
      <c r="P61" s="36">
        <v>5350</v>
      </c>
      <c r="Q61" s="36">
        <v>37710</v>
      </c>
      <c r="R61" s="36">
        <v>92345</v>
      </c>
      <c r="S61" s="36">
        <v>6585</v>
      </c>
      <c r="T61" s="36">
        <v>21620</v>
      </c>
      <c r="U61" s="36">
        <v>7740</v>
      </c>
      <c r="V61" s="36">
        <v>5205</v>
      </c>
      <c r="W61" s="36">
        <v>5205</v>
      </c>
      <c r="X61" s="36">
        <v>45990</v>
      </c>
    </row>
    <row r="62" spans="1:24" x14ac:dyDescent="0.25">
      <c r="A62" s="36">
        <v>2016</v>
      </c>
      <c r="B62" s="37" t="s">
        <v>24</v>
      </c>
      <c r="C62" s="36" t="s">
        <v>37</v>
      </c>
      <c r="D62" s="36">
        <v>745185</v>
      </c>
      <c r="E62" s="36">
        <v>86180</v>
      </c>
      <c r="F62" s="36">
        <v>228225</v>
      </c>
      <c r="G62" s="36">
        <v>55920</v>
      </c>
      <c r="H62" s="36">
        <v>31930</v>
      </c>
      <c r="I62" s="36">
        <v>25585</v>
      </c>
      <c r="J62" s="36">
        <v>317345</v>
      </c>
      <c r="K62" s="36">
        <v>438265</v>
      </c>
      <c r="L62" s="36">
        <v>67560</v>
      </c>
      <c r="M62" s="36">
        <v>162720</v>
      </c>
      <c r="N62" s="36">
        <v>34855</v>
      </c>
      <c r="O62" s="36">
        <v>18880</v>
      </c>
      <c r="P62" s="36">
        <v>13780</v>
      </c>
      <c r="Q62" s="36">
        <v>140465</v>
      </c>
      <c r="R62" s="36">
        <v>306920</v>
      </c>
      <c r="S62" s="36">
        <v>18620</v>
      </c>
      <c r="T62" s="36">
        <v>65500</v>
      </c>
      <c r="U62" s="36">
        <v>21065</v>
      </c>
      <c r="V62" s="36">
        <v>13050</v>
      </c>
      <c r="W62" s="36">
        <v>11805</v>
      </c>
      <c r="X62" s="36">
        <v>176880</v>
      </c>
    </row>
    <row r="65" spans="1:10" x14ac:dyDescent="0.25">
      <c r="A65" s="40" t="s">
        <v>145</v>
      </c>
      <c r="B65" s="37"/>
      <c r="H65" s="46"/>
      <c r="I65" s="46"/>
      <c r="J65" s="46"/>
    </row>
    <row r="66" spans="1:10" x14ac:dyDescent="0.25">
      <c r="A66" s="45" t="s">
        <v>146</v>
      </c>
      <c r="B66" s="44"/>
      <c r="C66" s="43"/>
      <c r="H66" s="46"/>
      <c r="I66" s="46"/>
      <c r="J66" s="46"/>
    </row>
    <row r="67" spans="1:10" ht="15" customHeight="1" x14ac:dyDescent="0.25">
      <c r="A67" s="84" t="s">
        <v>4</v>
      </c>
      <c r="B67" s="87" t="s">
        <v>28</v>
      </c>
      <c r="C67" s="88"/>
      <c r="D67" s="84" t="s">
        <v>147</v>
      </c>
      <c r="E67" s="87" t="s">
        <v>6</v>
      </c>
      <c r="F67" s="93"/>
      <c r="G67" s="93"/>
      <c r="H67" s="93"/>
      <c r="I67" s="93"/>
      <c r="J67" s="88"/>
    </row>
    <row r="68" spans="1:10" ht="15" customHeight="1" x14ac:dyDescent="0.25">
      <c r="A68" s="85"/>
      <c r="B68" s="89"/>
      <c r="C68" s="90"/>
      <c r="D68" s="85"/>
      <c r="E68" s="91"/>
      <c r="F68" s="94"/>
      <c r="G68" s="94"/>
      <c r="H68" s="94"/>
      <c r="I68" s="94"/>
      <c r="J68" s="92"/>
    </row>
    <row r="69" spans="1:10" x14ac:dyDescent="0.25">
      <c r="A69" s="86"/>
      <c r="B69" s="91"/>
      <c r="C69" s="92"/>
      <c r="D69" s="86"/>
      <c r="E69" s="39" t="s">
        <v>152</v>
      </c>
      <c r="F69" s="39" t="s">
        <v>8</v>
      </c>
      <c r="G69" s="39" t="s">
        <v>153</v>
      </c>
      <c r="H69" s="39" t="s">
        <v>154</v>
      </c>
      <c r="I69" s="39" t="s">
        <v>11</v>
      </c>
      <c r="J69" s="39" t="s">
        <v>36</v>
      </c>
    </row>
    <row r="72" spans="1:10" x14ac:dyDescent="0.25">
      <c r="A72" s="36">
        <v>2016</v>
      </c>
      <c r="B72" s="37">
        <v>101</v>
      </c>
      <c r="C72" s="36" t="s">
        <v>41</v>
      </c>
      <c r="D72" s="36">
        <v>28200</v>
      </c>
      <c r="E72" s="42">
        <v>12.99645390070922</v>
      </c>
      <c r="F72" s="42">
        <v>24.50354609929078</v>
      </c>
      <c r="G72" s="42">
        <v>8.0141843971631204</v>
      </c>
      <c r="H72" s="42">
        <v>4.3794326241134751</v>
      </c>
      <c r="I72" s="42">
        <v>3.7943262411347516</v>
      </c>
      <c r="J72" s="42">
        <v>46.312056737588655</v>
      </c>
    </row>
    <row r="73" spans="1:10" x14ac:dyDescent="0.25">
      <c r="A73" s="36">
        <v>2016</v>
      </c>
      <c r="B73" s="37">
        <v>102</v>
      </c>
      <c r="C73" s="36" t="s">
        <v>43</v>
      </c>
      <c r="D73" s="36">
        <v>16885</v>
      </c>
      <c r="E73" s="42">
        <v>11.933668936926265</v>
      </c>
      <c r="F73" s="42">
        <v>31.359194551376962</v>
      </c>
      <c r="G73" s="42">
        <v>4.6490968315072552</v>
      </c>
      <c r="H73" s="42">
        <v>2.517026946994374</v>
      </c>
      <c r="I73" s="42">
        <v>1.7767249037607342</v>
      </c>
      <c r="J73" s="42">
        <v>47.764287829434409</v>
      </c>
    </row>
    <row r="74" spans="1:10" x14ac:dyDescent="0.25">
      <c r="A74" s="36">
        <v>2016</v>
      </c>
      <c r="B74" s="37">
        <v>103</v>
      </c>
      <c r="C74" s="36" t="s">
        <v>45</v>
      </c>
      <c r="D74" s="36">
        <v>17770</v>
      </c>
      <c r="E74" s="42">
        <v>8.9195272931907716</v>
      </c>
      <c r="F74" s="42">
        <v>27.546426561620706</v>
      </c>
      <c r="G74" s="42">
        <v>6.8373663477771531</v>
      </c>
      <c r="H74" s="42">
        <v>3.5453010692177829</v>
      </c>
      <c r="I74" s="42">
        <v>2.8700056274620147</v>
      </c>
      <c r="J74" s="42">
        <v>50.281373100731571</v>
      </c>
    </row>
    <row r="75" spans="1:10" x14ac:dyDescent="0.25">
      <c r="A75" s="36">
        <v>2016</v>
      </c>
      <c r="B75" s="37">
        <v>151</v>
      </c>
      <c r="C75" s="36" t="s">
        <v>47</v>
      </c>
      <c r="D75" s="36">
        <v>10840</v>
      </c>
      <c r="E75" s="42">
        <v>13.284132841328415</v>
      </c>
      <c r="F75" s="42">
        <v>23.339483394833948</v>
      </c>
      <c r="G75" s="42">
        <v>6.0885608856088558</v>
      </c>
      <c r="H75" s="42">
        <v>3.5516605166051658</v>
      </c>
      <c r="I75" s="42">
        <v>2.9520295202952029</v>
      </c>
      <c r="J75" s="42">
        <v>50.830258302583033</v>
      </c>
    </row>
    <row r="76" spans="1:10" x14ac:dyDescent="0.25">
      <c r="A76" s="36">
        <v>2016</v>
      </c>
      <c r="B76" s="37">
        <v>153</v>
      </c>
      <c r="C76" s="36" t="s">
        <v>49</v>
      </c>
      <c r="D76" s="36">
        <v>11745</v>
      </c>
      <c r="E76" s="42">
        <v>15.964240102171138</v>
      </c>
      <c r="F76" s="42">
        <v>33.163048105576841</v>
      </c>
      <c r="G76" s="42">
        <v>6.4708386547467009</v>
      </c>
      <c r="H76" s="42">
        <v>4.1294167730949338</v>
      </c>
      <c r="I76" s="42">
        <v>2.2988505747126435</v>
      </c>
      <c r="J76" s="42">
        <v>37.973605789697743</v>
      </c>
    </row>
    <row r="77" spans="1:10" x14ac:dyDescent="0.25">
      <c r="A77" s="36">
        <v>2016</v>
      </c>
      <c r="B77" s="37">
        <v>154</v>
      </c>
      <c r="C77" s="36" t="s">
        <v>51</v>
      </c>
      <c r="D77" s="36">
        <v>6230</v>
      </c>
      <c r="E77" s="42">
        <v>12.60032102728732</v>
      </c>
      <c r="F77" s="42">
        <v>34.510433386837882</v>
      </c>
      <c r="G77" s="42">
        <v>5.537720706260032</v>
      </c>
      <c r="H77" s="42">
        <v>3.2905296950240768</v>
      </c>
      <c r="I77" s="42">
        <v>2.1669341894060992</v>
      </c>
      <c r="J77" s="42">
        <v>41.894060995184589</v>
      </c>
    </row>
    <row r="78" spans="1:10" x14ac:dyDescent="0.25">
      <c r="A78" s="36">
        <v>2016</v>
      </c>
      <c r="B78" s="37">
        <v>155</v>
      </c>
      <c r="C78" s="36" t="s">
        <v>53</v>
      </c>
      <c r="D78" s="36">
        <v>8245</v>
      </c>
      <c r="E78" s="42">
        <v>11.340206185567011</v>
      </c>
      <c r="F78" s="42">
        <v>32.443905397210429</v>
      </c>
      <c r="G78" s="42">
        <v>5.9429957550030315</v>
      </c>
      <c r="H78" s="42">
        <v>2.9714978775015157</v>
      </c>
      <c r="I78" s="42">
        <v>2.3044269254093392</v>
      </c>
      <c r="J78" s="42">
        <v>44.996967859308675</v>
      </c>
    </row>
    <row r="79" spans="1:10" x14ac:dyDescent="0.25">
      <c r="A79" s="36">
        <v>2016</v>
      </c>
      <c r="B79" s="37">
        <v>157</v>
      </c>
      <c r="C79" s="36" t="s">
        <v>55</v>
      </c>
      <c r="D79" s="36">
        <v>9910</v>
      </c>
      <c r="E79" s="42">
        <v>10.847628657921291</v>
      </c>
      <c r="F79" s="42">
        <v>28.960645812310798</v>
      </c>
      <c r="G79" s="42">
        <v>6.0544904137235118</v>
      </c>
      <c r="H79" s="42">
        <v>3.3804238143289611</v>
      </c>
      <c r="I79" s="42">
        <v>2.4217961654894045</v>
      </c>
      <c r="J79" s="42">
        <v>48.28456104944501</v>
      </c>
    </row>
    <row r="80" spans="1:10" x14ac:dyDescent="0.25">
      <c r="A80" s="36">
        <v>2016</v>
      </c>
      <c r="B80" s="37">
        <v>158</v>
      </c>
      <c r="C80" s="36" t="s">
        <v>57</v>
      </c>
      <c r="D80" s="36">
        <v>7290</v>
      </c>
      <c r="E80" s="42">
        <v>10.83676268861454</v>
      </c>
      <c r="F80" s="42">
        <v>35.528120713305903</v>
      </c>
      <c r="G80" s="42">
        <v>5.4869684499314131</v>
      </c>
      <c r="H80" s="42">
        <v>3.017832647462277</v>
      </c>
      <c r="I80" s="42">
        <v>2.6063100137174211</v>
      </c>
      <c r="J80" s="42">
        <v>42.455418381344309</v>
      </c>
    </row>
    <row r="81" spans="1:10" x14ac:dyDescent="0.25">
      <c r="A81" s="36">
        <v>2016</v>
      </c>
      <c r="B81" s="37">
        <v>159</v>
      </c>
      <c r="C81" s="36" t="s">
        <v>59</v>
      </c>
      <c r="D81" s="36">
        <v>28035</v>
      </c>
      <c r="E81" s="42">
        <v>12.163367219546995</v>
      </c>
      <c r="F81" s="42">
        <v>31.38933476012128</v>
      </c>
      <c r="G81" s="42">
        <v>6.955591225254147</v>
      </c>
      <c r="H81" s="42">
        <v>3.9058319957196366</v>
      </c>
      <c r="I81" s="42">
        <v>2.7287319422150884</v>
      </c>
      <c r="J81" s="42">
        <v>42.839308007847329</v>
      </c>
    </row>
    <row r="82" spans="1:10" x14ac:dyDescent="0.25">
      <c r="A82" s="36">
        <v>2016</v>
      </c>
      <c r="B82" s="37">
        <v>159016</v>
      </c>
      <c r="C82" s="36" t="s">
        <v>61</v>
      </c>
      <c r="D82" s="36">
        <v>15650</v>
      </c>
      <c r="E82" s="42">
        <v>11.054313099041533</v>
      </c>
      <c r="F82" s="42">
        <v>31.980830670926519</v>
      </c>
      <c r="G82" s="42">
        <v>8.7539936102236418</v>
      </c>
      <c r="H82" s="42">
        <v>4.5367412140575079</v>
      </c>
      <c r="I82" s="42">
        <v>3.1948881789137378</v>
      </c>
      <c r="J82" s="42">
        <v>40.47923322683706</v>
      </c>
    </row>
    <row r="83" spans="1:10" x14ac:dyDescent="0.25">
      <c r="B83" s="37"/>
      <c r="C83" s="36" t="s">
        <v>155</v>
      </c>
      <c r="D83" s="36">
        <v>12385</v>
      </c>
      <c r="E83" s="42">
        <v>13.564796124343964</v>
      </c>
      <c r="F83" s="42">
        <v>30.641905530884134</v>
      </c>
      <c r="G83" s="42">
        <v>4.6830843762616068</v>
      </c>
      <c r="H83" s="42">
        <v>3.1085991118288252</v>
      </c>
      <c r="I83" s="42">
        <v>2.1396851029471136</v>
      </c>
      <c r="J83" s="42">
        <v>45.821558336697613</v>
      </c>
    </row>
    <row r="84" spans="1:10" x14ac:dyDescent="0.25">
      <c r="A84" s="36">
        <v>2016</v>
      </c>
      <c r="B84" s="37">
        <v>1</v>
      </c>
      <c r="C84" s="36" t="s">
        <v>39</v>
      </c>
      <c r="D84" s="36">
        <v>145155</v>
      </c>
      <c r="E84" s="42">
        <v>12.11463607867452</v>
      </c>
      <c r="F84" s="42">
        <v>29.358272191794978</v>
      </c>
      <c r="G84" s="42">
        <v>6.5171712996452067</v>
      </c>
      <c r="H84" s="42">
        <v>3.6271571768109951</v>
      </c>
      <c r="I84" s="42">
        <v>2.7522303744273362</v>
      </c>
      <c r="J84" s="42">
        <v>45.633977472357131</v>
      </c>
    </row>
    <row r="85" spans="1:10" x14ac:dyDescent="0.25">
      <c r="A85" s="36">
        <v>2016</v>
      </c>
      <c r="B85" s="37">
        <v>241</v>
      </c>
      <c r="C85" s="36" t="s">
        <v>65</v>
      </c>
      <c r="D85" s="36">
        <v>168735</v>
      </c>
      <c r="E85" s="42">
        <v>8.2318428304738198</v>
      </c>
      <c r="F85" s="42">
        <v>26.763860491302932</v>
      </c>
      <c r="G85" s="42">
        <v>7.9621892316354037</v>
      </c>
      <c r="H85" s="42">
        <v>4.35890597682757</v>
      </c>
      <c r="I85" s="42">
        <v>3.194358017008919</v>
      </c>
      <c r="J85" s="42">
        <v>49.485880226390492</v>
      </c>
    </row>
    <row r="86" spans="1:10" x14ac:dyDescent="0.25">
      <c r="A86" s="36">
        <v>2016</v>
      </c>
      <c r="B86" s="37">
        <v>241001</v>
      </c>
      <c r="C86" s="36" t="s">
        <v>67</v>
      </c>
      <c r="D86" s="36">
        <v>104465</v>
      </c>
      <c r="E86" s="42">
        <v>7.3182405590389132</v>
      </c>
      <c r="F86" s="42">
        <v>25.46307375676064</v>
      </c>
      <c r="G86" s="42">
        <v>8.9455798592830131</v>
      </c>
      <c r="H86" s="42">
        <v>4.9298808213277177</v>
      </c>
      <c r="I86" s="42">
        <v>3.5418561240606903</v>
      </c>
      <c r="J86" s="42">
        <v>49.791796295409945</v>
      </c>
    </row>
    <row r="87" spans="1:10" x14ac:dyDescent="0.25">
      <c r="B87" s="37"/>
      <c r="C87" s="36" t="s">
        <v>156</v>
      </c>
      <c r="D87" s="36">
        <v>64270</v>
      </c>
      <c r="E87" s="42">
        <v>9.7168196670297178</v>
      </c>
      <c r="F87" s="42">
        <v>28.878170219386963</v>
      </c>
      <c r="G87" s="42">
        <v>6.3637778123541304</v>
      </c>
      <c r="H87" s="42">
        <v>3.4308386494476428</v>
      </c>
      <c r="I87" s="42">
        <v>2.6295316632954724</v>
      </c>
      <c r="J87" s="42">
        <v>48.988641667963279</v>
      </c>
    </row>
    <row r="88" spans="1:10" x14ac:dyDescent="0.25">
      <c r="A88" s="36">
        <v>2016</v>
      </c>
      <c r="B88" s="37">
        <v>251</v>
      </c>
      <c r="C88" s="36" t="s">
        <v>69</v>
      </c>
      <c r="D88" s="36">
        <v>15540</v>
      </c>
      <c r="E88" s="42">
        <v>11.647361647361647</v>
      </c>
      <c r="F88" s="42">
        <v>34.202059202059203</v>
      </c>
      <c r="G88" s="42">
        <v>8.7194337194337201</v>
      </c>
      <c r="H88" s="42">
        <v>4.1184041184041185</v>
      </c>
      <c r="I88" s="42">
        <v>3.4749034749034751</v>
      </c>
      <c r="J88" s="42">
        <v>37.870012870012872</v>
      </c>
    </row>
    <row r="89" spans="1:10" x14ac:dyDescent="0.25">
      <c r="A89" s="36">
        <v>2016</v>
      </c>
      <c r="B89" s="37">
        <v>252</v>
      </c>
      <c r="C89" s="36" t="s">
        <v>71</v>
      </c>
      <c r="D89" s="36">
        <v>15065</v>
      </c>
      <c r="E89" s="42">
        <v>8.4633255891138397</v>
      </c>
      <c r="F89" s="42">
        <v>27.978758712246933</v>
      </c>
      <c r="G89" s="42">
        <v>5.1443743776966482</v>
      </c>
      <c r="H89" s="42">
        <v>3.6176568204447395</v>
      </c>
      <c r="I89" s="42">
        <v>1.9249917026219716</v>
      </c>
      <c r="J89" s="42">
        <v>52.904082309990045</v>
      </c>
    </row>
    <row r="90" spans="1:10" x14ac:dyDescent="0.25">
      <c r="A90" s="36">
        <v>2016</v>
      </c>
      <c r="B90" s="37">
        <v>254</v>
      </c>
      <c r="C90" s="36" t="s">
        <v>73</v>
      </c>
      <c r="D90" s="36">
        <v>21915</v>
      </c>
      <c r="E90" s="42">
        <v>10.563540953684692</v>
      </c>
      <c r="F90" s="42">
        <v>30.641113392653434</v>
      </c>
      <c r="G90" s="42">
        <v>6.5936573123431446</v>
      </c>
      <c r="H90" s="42">
        <v>4.0611453342459507</v>
      </c>
      <c r="I90" s="42">
        <v>2.8062970568104038</v>
      </c>
      <c r="J90" s="42">
        <v>45.334245950262378</v>
      </c>
    </row>
    <row r="91" spans="1:10" x14ac:dyDescent="0.25">
      <c r="A91" s="36">
        <v>2016</v>
      </c>
      <c r="B91" s="37">
        <v>254021</v>
      </c>
      <c r="C91" s="36" t="s">
        <v>75</v>
      </c>
      <c r="D91" s="36">
        <v>12505</v>
      </c>
      <c r="E91" s="42">
        <v>10.675729708116753</v>
      </c>
      <c r="F91" s="42">
        <v>26.749300279888043</v>
      </c>
      <c r="G91" s="42">
        <v>7.2770891643342663</v>
      </c>
      <c r="H91" s="42">
        <v>4.5581767293082764</v>
      </c>
      <c r="I91" s="42">
        <v>3.2387045181927228</v>
      </c>
      <c r="J91" s="42">
        <v>47.540983606557376</v>
      </c>
    </row>
    <row r="92" spans="1:10" x14ac:dyDescent="0.25">
      <c r="A92" s="36">
        <v>2016</v>
      </c>
      <c r="B92" s="37">
        <v>255</v>
      </c>
      <c r="C92" s="36" t="s">
        <v>77</v>
      </c>
      <c r="D92" s="36">
        <v>4300</v>
      </c>
      <c r="E92" s="42">
        <v>7.9069767441860463</v>
      </c>
      <c r="F92" s="42">
        <v>30</v>
      </c>
      <c r="G92" s="42">
        <v>5.1162790697674421</v>
      </c>
      <c r="H92" s="42">
        <v>2.0930232558139537</v>
      </c>
      <c r="I92" s="42">
        <v>1.8604651162790697</v>
      </c>
      <c r="J92" s="42">
        <v>53.023255813953483</v>
      </c>
    </row>
    <row r="93" spans="1:10" x14ac:dyDescent="0.25">
      <c r="A93" s="36">
        <v>2016</v>
      </c>
      <c r="B93" s="37">
        <v>256</v>
      </c>
      <c r="C93" s="36" t="s">
        <v>79</v>
      </c>
      <c r="D93" s="36">
        <v>9380</v>
      </c>
      <c r="E93" s="42">
        <v>14.445628997867804</v>
      </c>
      <c r="F93" s="42">
        <v>34.968017057569298</v>
      </c>
      <c r="G93" s="42">
        <v>6.5031982942430702</v>
      </c>
      <c r="H93" s="42">
        <v>3.3049040511727079</v>
      </c>
      <c r="I93" s="42">
        <v>2.4520255863539444</v>
      </c>
      <c r="J93" s="42">
        <v>38.272921108742004</v>
      </c>
    </row>
    <row r="94" spans="1:10" x14ac:dyDescent="0.25">
      <c r="A94" s="36">
        <v>2016</v>
      </c>
      <c r="B94" s="37">
        <v>257</v>
      </c>
      <c r="C94" s="36" t="s">
        <v>81</v>
      </c>
      <c r="D94" s="36">
        <v>12600</v>
      </c>
      <c r="E94" s="42">
        <v>10.873015873015873</v>
      </c>
      <c r="F94" s="42">
        <v>28.849206349206348</v>
      </c>
      <c r="G94" s="42">
        <v>5.3174603174603172</v>
      </c>
      <c r="H94" s="42">
        <v>2.6190476190476191</v>
      </c>
      <c r="I94" s="42">
        <v>2.2619047619047619</v>
      </c>
      <c r="J94" s="42">
        <v>50.11904761904762</v>
      </c>
    </row>
    <row r="95" spans="1:10" x14ac:dyDescent="0.25">
      <c r="A95" s="36">
        <v>2016</v>
      </c>
      <c r="B95" s="37">
        <v>2</v>
      </c>
      <c r="C95" s="36" t="s">
        <v>63</v>
      </c>
      <c r="D95" s="36">
        <v>247535</v>
      </c>
      <c r="E95" s="42">
        <v>9.0290261983153908</v>
      </c>
      <c r="F95" s="42">
        <v>28.121275779182742</v>
      </c>
      <c r="G95" s="42">
        <v>7.4797503383359931</v>
      </c>
      <c r="H95" s="42">
        <v>4.1044700749388978</v>
      </c>
      <c r="I95" s="42">
        <v>2.9995758175611531</v>
      </c>
      <c r="J95" s="42">
        <v>48.265901791665826</v>
      </c>
    </row>
    <row r="96" spans="1:10" x14ac:dyDescent="0.25">
      <c r="A96" s="36">
        <v>2016</v>
      </c>
      <c r="B96" s="37">
        <v>351</v>
      </c>
      <c r="C96" s="36" t="s">
        <v>85</v>
      </c>
      <c r="D96" s="36">
        <v>12675</v>
      </c>
      <c r="E96" s="42">
        <v>12.347140039447732</v>
      </c>
      <c r="F96" s="42">
        <v>33.057199211045365</v>
      </c>
      <c r="G96" s="42">
        <v>6.1932938856015776</v>
      </c>
      <c r="H96" s="42">
        <v>3.7475345167652856</v>
      </c>
      <c r="I96" s="42">
        <v>2.72189349112426</v>
      </c>
      <c r="J96" s="42">
        <v>41.932938856015781</v>
      </c>
    </row>
    <row r="97" spans="1:10" x14ac:dyDescent="0.25">
      <c r="A97" s="36">
        <v>2016</v>
      </c>
      <c r="B97" s="37">
        <v>352</v>
      </c>
      <c r="C97" s="36" t="s">
        <v>87</v>
      </c>
      <c r="D97" s="36">
        <v>13215</v>
      </c>
      <c r="E97" s="42">
        <v>11.91827468785471</v>
      </c>
      <c r="F97" s="42">
        <v>31.744230041619371</v>
      </c>
      <c r="G97" s="42">
        <v>5.9023836549375712</v>
      </c>
      <c r="H97" s="42">
        <v>3.3295497540673478</v>
      </c>
      <c r="I97" s="42">
        <v>2.648505486189936</v>
      </c>
      <c r="J97" s="42">
        <v>44.494892167990919</v>
      </c>
    </row>
    <row r="98" spans="1:10" x14ac:dyDescent="0.25">
      <c r="A98" s="36">
        <v>2016</v>
      </c>
      <c r="B98" s="37">
        <v>353</v>
      </c>
      <c r="C98" s="36" t="s">
        <v>89</v>
      </c>
      <c r="D98" s="36">
        <v>16015</v>
      </c>
      <c r="E98" s="42">
        <v>8.8354667499219488</v>
      </c>
      <c r="F98" s="42">
        <v>27.130814861067748</v>
      </c>
      <c r="G98" s="42">
        <v>5.6197315017171405</v>
      </c>
      <c r="H98" s="42">
        <v>5.120199812675617</v>
      </c>
      <c r="I98" s="42">
        <v>3.6840462066812365</v>
      </c>
      <c r="J98" s="42">
        <v>49.60974086793631</v>
      </c>
    </row>
    <row r="99" spans="1:10" x14ac:dyDescent="0.25">
      <c r="A99" s="36">
        <v>2016</v>
      </c>
      <c r="B99" s="37">
        <v>354</v>
      </c>
      <c r="C99" s="36" t="s">
        <v>91</v>
      </c>
      <c r="D99" s="36">
        <v>2825</v>
      </c>
      <c r="E99" s="42">
        <v>11.504424778761061</v>
      </c>
      <c r="F99" s="42">
        <v>41.061946902654867</v>
      </c>
      <c r="G99" s="42">
        <v>8.3185840707964598</v>
      </c>
      <c r="H99" s="42">
        <v>3.7168141592920354</v>
      </c>
      <c r="I99" s="42">
        <v>3.1858407079646018</v>
      </c>
      <c r="J99" s="42">
        <v>32.212389380530979</v>
      </c>
    </row>
    <row r="100" spans="1:10" x14ac:dyDescent="0.25">
      <c r="A100" s="36">
        <v>2016</v>
      </c>
      <c r="B100" s="37">
        <v>355</v>
      </c>
      <c r="C100" s="36" t="s">
        <v>83</v>
      </c>
      <c r="D100" s="36">
        <v>11800</v>
      </c>
      <c r="E100" s="42">
        <v>12.330508474576272</v>
      </c>
      <c r="F100" s="42">
        <v>38.220338983050851</v>
      </c>
      <c r="G100" s="42">
        <v>6.3559322033898304</v>
      </c>
      <c r="H100" s="42">
        <v>3.4745762711864407</v>
      </c>
      <c r="I100" s="42">
        <v>3.1355932203389827</v>
      </c>
      <c r="J100" s="42">
        <v>36.483050847457626</v>
      </c>
    </row>
    <row r="101" spans="1:10" x14ac:dyDescent="0.25">
      <c r="A101" s="36">
        <v>2016</v>
      </c>
      <c r="B101" s="37">
        <v>356</v>
      </c>
      <c r="C101" s="36" t="s">
        <v>94</v>
      </c>
      <c r="D101" s="36">
        <v>6210</v>
      </c>
      <c r="E101" s="42">
        <v>8.454106280193237</v>
      </c>
      <c r="F101" s="42">
        <v>32.286634460547504</v>
      </c>
      <c r="G101" s="42">
        <v>6.4412238325281796</v>
      </c>
      <c r="H101" s="42">
        <v>3.4621578099838972</v>
      </c>
      <c r="I101" s="42">
        <v>2.8985507246376812</v>
      </c>
      <c r="J101" s="42">
        <v>46.537842190016107</v>
      </c>
    </row>
    <row r="102" spans="1:10" x14ac:dyDescent="0.25">
      <c r="A102" s="36">
        <v>2016</v>
      </c>
      <c r="B102" s="37">
        <v>357</v>
      </c>
      <c r="C102" s="36" t="s">
        <v>96</v>
      </c>
      <c r="D102" s="36">
        <v>10720</v>
      </c>
      <c r="E102" s="42">
        <v>11.380597014925373</v>
      </c>
      <c r="F102" s="42">
        <v>34.60820895522388</v>
      </c>
      <c r="G102" s="42">
        <v>6.5298507462686564</v>
      </c>
      <c r="H102" s="42">
        <v>3.544776119402985</v>
      </c>
      <c r="I102" s="42">
        <v>3.3115671641791042</v>
      </c>
      <c r="J102" s="42">
        <v>40.625</v>
      </c>
    </row>
    <row r="103" spans="1:10" x14ac:dyDescent="0.25">
      <c r="A103" s="36">
        <v>2016</v>
      </c>
      <c r="B103" s="37">
        <v>358</v>
      </c>
      <c r="C103" s="36" t="s">
        <v>98</v>
      </c>
      <c r="D103" s="36">
        <v>11140</v>
      </c>
      <c r="E103" s="42">
        <v>15.125673249551166</v>
      </c>
      <c r="F103" s="42">
        <v>33.393177737881508</v>
      </c>
      <c r="G103" s="42">
        <v>7.1813285457809695</v>
      </c>
      <c r="H103" s="42">
        <v>4.1741472172351886</v>
      </c>
      <c r="I103" s="42">
        <v>2.96229802513465</v>
      </c>
      <c r="J103" s="42">
        <v>37.208258527827645</v>
      </c>
    </row>
    <row r="104" spans="1:10" x14ac:dyDescent="0.25">
      <c r="A104" s="36">
        <v>2016</v>
      </c>
      <c r="B104" s="37">
        <v>359</v>
      </c>
      <c r="C104" s="36" t="s">
        <v>100</v>
      </c>
      <c r="D104" s="36">
        <v>16345</v>
      </c>
      <c r="E104" s="42">
        <v>11.563169164882227</v>
      </c>
      <c r="F104" s="42">
        <v>37.656775772407464</v>
      </c>
      <c r="G104" s="42">
        <v>8.7488528602018967</v>
      </c>
      <c r="H104" s="42">
        <v>3.9461609054756805</v>
      </c>
      <c r="I104" s="42">
        <v>3.3037626185377791</v>
      </c>
      <c r="J104" s="42">
        <v>34.811869073111048</v>
      </c>
    </row>
    <row r="105" spans="1:10" x14ac:dyDescent="0.25">
      <c r="A105" s="36">
        <v>2016</v>
      </c>
      <c r="B105" s="37">
        <v>360</v>
      </c>
      <c r="C105" s="36" t="s">
        <v>102</v>
      </c>
      <c r="D105" s="36">
        <v>5020</v>
      </c>
      <c r="E105" s="42">
        <v>12.05179282868526</v>
      </c>
      <c r="F105" s="42">
        <v>37.749003984063748</v>
      </c>
      <c r="G105" s="42">
        <v>7.0717131474103594</v>
      </c>
      <c r="H105" s="42">
        <v>3.5856573705179287</v>
      </c>
      <c r="I105" s="42">
        <v>3.286852589641434</v>
      </c>
      <c r="J105" s="42">
        <v>36.155378486055781</v>
      </c>
    </row>
    <row r="106" spans="1:10" x14ac:dyDescent="0.25">
      <c r="A106" s="36">
        <v>2016</v>
      </c>
      <c r="B106" s="37">
        <v>361</v>
      </c>
      <c r="C106" s="36" t="s">
        <v>104</v>
      </c>
      <c r="D106" s="36">
        <v>10055</v>
      </c>
      <c r="E106" s="42">
        <v>9.0004972650422683</v>
      </c>
      <c r="F106" s="42">
        <v>31.974142217802086</v>
      </c>
      <c r="G106" s="42">
        <v>6.0169070114370964</v>
      </c>
      <c r="H106" s="42">
        <v>3.4808552958727002</v>
      </c>
      <c r="I106" s="42">
        <v>2.933863749378419</v>
      </c>
      <c r="J106" s="42">
        <v>46.643460964694185</v>
      </c>
    </row>
    <row r="107" spans="1:10" x14ac:dyDescent="0.25">
      <c r="A107" s="36">
        <v>2016</v>
      </c>
      <c r="B107" s="37">
        <v>3</v>
      </c>
      <c r="C107" s="36" t="s">
        <v>83</v>
      </c>
      <c r="D107" s="36">
        <v>116020</v>
      </c>
      <c r="E107" s="42">
        <v>11.342871918634719</v>
      </c>
      <c r="F107" s="42">
        <v>33.696776417858992</v>
      </c>
      <c r="G107" s="42">
        <v>6.6669539734528538</v>
      </c>
      <c r="H107" s="42">
        <v>3.8700224099293226</v>
      </c>
      <c r="I107" s="42">
        <v>3.1115324943975176</v>
      </c>
      <c r="J107" s="42">
        <v>41.316152387519395</v>
      </c>
    </row>
    <row r="108" spans="1:10" x14ac:dyDescent="0.25">
      <c r="A108" s="36">
        <v>2016</v>
      </c>
      <c r="B108" s="37">
        <v>401</v>
      </c>
      <c r="C108" s="36" t="s">
        <v>108</v>
      </c>
      <c r="D108" s="36">
        <v>11225</v>
      </c>
      <c r="E108" s="42">
        <v>11.224944320712694</v>
      </c>
      <c r="F108" s="42">
        <v>33.363028953229403</v>
      </c>
      <c r="G108" s="42">
        <v>6.9933184855233854</v>
      </c>
      <c r="H108" s="42">
        <v>4.6325167037861918</v>
      </c>
      <c r="I108" s="42">
        <v>2.5389755011135855</v>
      </c>
      <c r="J108" s="42">
        <v>41.247216035634743</v>
      </c>
    </row>
    <row r="109" spans="1:10" x14ac:dyDescent="0.25">
      <c r="A109" s="36">
        <v>2016</v>
      </c>
      <c r="B109" s="37">
        <v>402</v>
      </c>
      <c r="C109" s="36" t="s">
        <v>110</v>
      </c>
      <c r="D109" s="36">
        <v>4955</v>
      </c>
      <c r="E109" s="42">
        <v>14.328960645812311</v>
      </c>
      <c r="F109" s="42">
        <v>42.684157416750757</v>
      </c>
      <c r="G109" s="42">
        <v>9.0817356205852668</v>
      </c>
      <c r="H109" s="42">
        <v>3.6326942482341069</v>
      </c>
      <c r="I109" s="42">
        <v>2.5227043390514634</v>
      </c>
      <c r="J109" s="42">
        <v>27.749747729566092</v>
      </c>
    </row>
    <row r="110" spans="1:10" x14ac:dyDescent="0.25">
      <c r="A110" s="36">
        <v>2016</v>
      </c>
      <c r="B110" s="37">
        <v>403</v>
      </c>
      <c r="C110" s="36" t="s">
        <v>112</v>
      </c>
      <c r="D110" s="36">
        <v>15440</v>
      </c>
      <c r="E110" s="42">
        <v>12.338082901554404</v>
      </c>
      <c r="F110" s="42">
        <v>33.840673575129529</v>
      </c>
      <c r="G110" s="42">
        <v>8.9054404145077726</v>
      </c>
      <c r="H110" s="42">
        <v>5.5375647668393784</v>
      </c>
      <c r="I110" s="42">
        <v>3.5297927461139897</v>
      </c>
      <c r="J110" s="42">
        <v>35.848445595854919</v>
      </c>
    </row>
    <row r="111" spans="1:10" x14ac:dyDescent="0.25">
      <c r="A111" s="36">
        <v>2016</v>
      </c>
      <c r="B111" s="37">
        <v>404</v>
      </c>
      <c r="C111" s="36" t="s">
        <v>114</v>
      </c>
      <c r="D111" s="36">
        <v>22855</v>
      </c>
      <c r="E111" s="42">
        <v>14.154451979873114</v>
      </c>
      <c r="F111" s="42">
        <v>27.958871144169766</v>
      </c>
      <c r="G111" s="42">
        <v>7.1975497702909648</v>
      </c>
      <c r="H111" s="42">
        <v>3.8941150732881207</v>
      </c>
      <c r="I111" s="42">
        <v>3.3909429008969596</v>
      </c>
      <c r="J111" s="42">
        <v>43.40406913148108</v>
      </c>
    </row>
    <row r="112" spans="1:10" x14ac:dyDescent="0.25">
      <c r="A112" s="36">
        <v>2016</v>
      </c>
      <c r="B112" s="37">
        <v>405</v>
      </c>
      <c r="C112" s="36" t="s">
        <v>116</v>
      </c>
      <c r="D112" s="36">
        <v>6925</v>
      </c>
      <c r="E112" s="42">
        <v>14.584837545126353</v>
      </c>
      <c r="F112" s="42">
        <v>38.700361010830328</v>
      </c>
      <c r="G112" s="42">
        <v>7.4368231046931408</v>
      </c>
      <c r="H112" s="42">
        <v>3.6823104693140798</v>
      </c>
      <c r="I112" s="42">
        <v>2.6714801444043323</v>
      </c>
      <c r="J112" s="42">
        <v>32.924187725631768</v>
      </c>
    </row>
    <row r="113" spans="1:10" x14ac:dyDescent="0.25">
      <c r="A113" s="36">
        <v>2016</v>
      </c>
      <c r="B113" s="37">
        <v>451</v>
      </c>
      <c r="C113" s="36" t="s">
        <v>118</v>
      </c>
      <c r="D113" s="36">
        <v>7130</v>
      </c>
      <c r="E113" s="42">
        <v>14.375876577840113</v>
      </c>
      <c r="F113" s="42">
        <v>36.95652173913043</v>
      </c>
      <c r="G113" s="42">
        <v>9.67741935483871</v>
      </c>
      <c r="H113" s="42">
        <v>4.2776998597475453</v>
      </c>
      <c r="I113" s="42">
        <v>3.0154277699859748</v>
      </c>
      <c r="J113" s="42">
        <v>31.767180925666199</v>
      </c>
    </row>
    <row r="114" spans="1:10" x14ac:dyDescent="0.25">
      <c r="A114" s="36">
        <v>2016</v>
      </c>
      <c r="B114" s="37">
        <v>452</v>
      </c>
      <c r="C114" s="36" t="s">
        <v>120</v>
      </c>
      <c r="D114" s="36">
        <v>11055</v>
      </c>
      <c r="E114" s="42">
        <v>15.241971958389868</v>
      </c>
      <c r="F114" s="42">
        <v>39.66530981456355</v>
      </c>
      <c r="G114" s="42">
        <v>6.8747173224785172</v>
      </c>
      <c r="H114" s="42">
        <v>3.9348710990502038</v>
      </c>
      <c r="I114" s="42">
        <v>3.573043871551334</v>
      </c>
      <c r="J114" s="42">
        <v>30.710085933966528</v>
      </c>
    </row>
    <row r="115" spans="1:10" x14ac:dyDescent="0.25">
      <c r="A115" s="36">
        <v>2016</v>
      </c>
      <c r="B115" s="37">
        <v>453</v>
      </c>
      <c r="C115" s="36" t="s">
        <v>122</v>
      </c>
      <c r="D115" s="36">
        <v>17345</v>
      </c>
      <c r="E115" s="42">
        <v>17.555491496108388</v>
      </c>
      <c r="F115" s="42">
        <v>35.082156240991644</v>
      </c>
      <c r="G115" s="42">
        <v>10.723551455750936</v>
      </c>
      <c r="H115" s="42">
        <v>6.4283655232055343</v>
      </c>
      <c r="I115" s="42">
        <v>4.4393196886710866</v>
      </c>
      <c r="J115" s="42">
        <v>25.771115595272416</v>
      </c>
    </row>
    <row r="116" spans="1:10" x14ac:dyDescent="0.25">
      <c r="A116" s="36">
        <v>2016</v>
      </c>
      <c r="B116" s="37">
        <v>454</v>
      </c>
      <c r="C116" s="36" t="s">
        <v>124</v>
      </c>
      <c r="D116" s="36">
        <v>34110</v>
      </c>
      <c r="E116" s="42">
        <v>16.036352975666958</v>
      </c>
      <c r="F116" s="42">
        <v>34.462034593960716</v>
      </c>
      <c r="G116" s="42">
        <v>9.9530929346232782</v>
      </c>
      <c r="H116" s="42">
        <v>5.8047493403693933</v>
      </c>
      <c r="I116" s="42">
        <v>6.3177953679272942</v>
      </c>
      <c r="J116" s="42">
        <v>27.425974787452361</v>
      </c>
    </row>
    <row r="117" spans="1:10" x14ac:dyDescent="0.25">
      <c r="A117" s="36">
        <v>2016</v>
      </c>
      <c r="B117" s="37">
        <v>455</v>
      </c>
      <c r="C117" s="36" t="s">
        <v>126</v>
      </c>
      <c r="D117" s="36">
        <v>4745</v>
      </c>
      <c r="E117" s="42">
        <v>11.696522655426765</v>
      </c>
      <c r="F117" s="42">
        <v>42.360379346680716</v>
      </c>
      <c r="G117" s="42">
        <v>5.1633298208640674</v>
      </c>
      <c r="H117" s="42">
        <v>2.6343519494204428</v>
      </c>
      <c r="I117" s="42">
        <v>2.3182297154899896</v>
      </c>
      <c r="J117" s="42">
        <v>35.932560590094837</v>
      </c>
    </row>
    <row r="118" spans="1:10" x14ac:dyDescent="0.25">
      <c r="A118" s="36">
        <v>2016</v>
      </c>
      <c r="B118" s="37">
        <v>456</v>
      </c>
      <c r="C118" s="36" t="s">
        <v>128</v>
      </c>
      <c r="D118" s="36">
        <v>21015</v>
      </c>
      <c r="E118" s="42">
        <v>7.1377587437544614</v>
      </c>
      <c r="F118" s="42">
        <v>23.887699262431596</v>
      </c>
      <c r="G118" s="42">
        <v>8.4225553176302643</v>
      </c>
      <c r="H118" s="42">
        <v>5.9957173447537473</v>
      </c>
      <c r="I118" s="42">
        <v>7.3756840352129425</v>
      </c>
      <c r="J118" s="42">
        <v>47.180585296216989</v>
      </c>
    </row>
    <row r="119" spans="1:10" x14ac:dyDescent="0.25">
      <c r="A119" s="36">
        <v>2016</v>
      </c>
      <c r="B119" s="37">
        <v>457</v>
      </c>
      <c r="C119" s="36" t="s">
        <v>130</v>
      </c>
      <c r="D119" s="36">
        <v>12320</v>
      </c>
      <c r="E119" s="42">
        <v>12.905844155844157</v>
      </c>
      <c r="F119" s="42">
        <v>33.928571428571431</v>
      </c>
      <c r="G119" s="42">
        <v>8.1574675324675319</v>
      </c>
      <c r="H119" s="42">
        <v>5.9659090909090908</v>
      </c>
      <c r="I119" s="42">
        <v>7.0211038961038961</v>
      </c>
      <c r="J119" s="42">
        <v>32.021103896103895</v>
      </c>
    </row>
    <row r="120" spans="1:10" x14ac:dyDescent="0.25">
      <c r="A120" s="36">
        <v>2016</v>
      </c>
      <c r="B120" s="37">
        <v>458</v>
      </c>
      <c r="C120" s="36" t="s">
        <v>132</v>
      </c>
      <c r="D120" s="36">
        <v>10860</v>
      </c>
      <c r="E120" s="42">
        <v>16.436464088397791</v>
      </c>
      <c r="F120" s="42">
        <v>37.753222836095759</v>
      </c>
      <c r="G120" s="42">
        <v>9.1620626151012896</v>
      </c>
      <c r="H120" s="42">
        <v>6.3996316758747698</v>
      </c>
      <c r="I120" s="42">
        <v>3.9134438305709023</v>
      </c>
      <c r="J120" s="42">
        <v>26.335174953959484</v>
      </c>
    </row>
    <row r="121" spans="1:10" x14ac:dyDescent="0.25">
      <c r="A121" s="36">
        <v>2016</v>
      </c>
      <c r="B121" s="37">
        <v>459</v>
      </c>
      <c r="C121" s="36" t="s">
        <v>134</v>
      </c>
      <c r="D121" s="36">
        <v>29000</v>
      </c>
      <c r="E121" s="42">
        <v>16.086206896551726</v>
      </c>
      <c r="F121" s="42">
        <v>25.982758620689655</v>
      </c>
      <c r="G121" s="42">
        <v>7.8448275862068968</v>
      </c>
      <c r="H121" s="42">
        <v>4.1379310344827589</v>
      </c>
      <c r="I121" s="42">
        <v>3.5862068965517238</v>
      </c>
      <c r="J121" s="42">
        <v>42.344827586206897</v>
      </c>
    </row>
    <row r="122" spans="1:10" x14ac:dyDescent="0.25">
      <c r="A122" s="36">
        <v>2016</v>
      </c>
      <c r="B122" s="37">
        <v>460</v>
      </c>
      <c r="C122" s="36" t="s">
        <v>136</v>
      </c>
      <c r="D122" s="36">
        <v>17665</v>
      </c>
      <c r="E122" s="42">
        <v>13.671101047268611</v>
      </c>
      <c r="F122" s="42">
        <v>32.663458816869515</v>
      </c>
      <c r="G122" s="42">
        <v>10.302858760260401</v>
      </c>
      <c r="H122" s="42">
        <v>6.1986979903764503</v>
      </c>
      <c r="I122" s="42">
        <v>4.6136427964902342</v>
      </c>
      <c r="J122" s="42">
        <v>32.550240588734788</v>
      </c>
    </row>
    <row r="123" spans="1:10" x14ac:dyDescent="0.25">
      <c r="A123" s="36">
        <v>2016</v>
      </c>
      <c r="B123" s="37">
        <v>461</v>
      </c>
      <c r="C123" s="36" t="s">
        <v>138</v>
      </c>
      <c r="D123" s="36">
        <v>7260</v>
      </c>
      <c r="E123" s="42">
        <v>12.672176308539946</v>
      </c>
      <c r="F123" s="42">
        <v>31.267217630853995</v>
      </c>
      <c r="G123" s="42">
        <v>5.5096418732782375</v>
      </c>
      <c r="H123" s="42">
        <v>3.5123966942148761</v>
      </c>
      <c r="I123" s="42">
        <v>3.0303030303030303</v>
      </c>
      <c r="J123" s="42">
        <v>44.0771349862259</v>
      </c>
    </row>
    <row r="124" spans="1:10" x14ac:dyDescent="0.25">
      <c r="A124" s="36">
        <v>2016</v>
      </c>
      <c r="B124" s="37">
        <v>462</v>
      </c>
      <c r="C124" s="36" t="s">
        <v>140</v>
      </c>
      <c r="D124" s="36">
        <v>2560</v>
      </c>
      <c r="E124" s="42">
        <v>11.9140625</v>
      </c>
      <c r="F124" s="42">
        <v>39.0625</v>
      </c>
      <c r="G124" s="42">
        <v>9.1796875</v>
      </c>
      <c r="H124" s="42">
        <v>4.6875</v>
      </c>
      <c r="I124" s="42">
        <v>2.9296875</v>
      </c>
      <c r="J124" s="42">
        <v>32.2265625</v>
      </c>
    </row>
    <row r="125" spans="1:10" x14ac:dyDescent="0.25">
      <c r="A125" s="36">
        <v>2016</v>
      </c>
      <c r="B125" s="37">
        <v>4</v>
      </c>
      <c r="C125" s="36" t="s">
        <v>106</v>
      </c>
      <c r="D125" s="36">
        <v>236470</v>
      </c>
      <c r="E125" s="42">
        <v>13.991203958218801</v>
      </c>
      <c r="F125" s="42">
        <v>32.519981392988541</v>
      </c>
      <c r="G125" s="42">
        <v>8.5486531061022539</v>
      </c>
      <c r="H125" s="42">
        <v>5.0809827885143992</v>
      </c>
      <c r="I125" s="42">
        <v>4.463568317334123</v>
      </c>
      <c r="J125" s="42">
        <v>35.395610436841885</v>
      </c>
    </row>
    <row r="126" spans="1:10" x14ac:dyDescent="0.25">
      <c r="A126" s="36">
        <v>2016</v>
      </c>
      <c r="B126" s="37" t="s">
        <v>24</v>
      </c>
      <c r="C126" s="36" t="s">
        <v>37</v>
      </c>
      <c r="D126" s="36">
        <v>745185</v>
      </c>
      <c r="E126" s="42">
        <v>11.56491341076377</v>
      </c>
      <c r="F126" s="42">
        <v>30.626622919140882</v>
      </c>
      <c r="G126" s="42">
        <v>7.5041768151532837</v>
      </c>
      <c r="H126" s="42">
        <v>4.2848420190959295</v>
      </c>
      <c r="I126" s="42">
        <v>3.4333756047156077</v>
      </c>
      <c r="J126" s="42">
        <v>42.586069231130523</v>
      </c>
    </row>
  </sheetData>
  <mergeCells count="14">
    <mergeCell ref="K3:Q3"/>
    <mergeCell ref="R3:X3"/>
    <mergeCell ref="K4:K5"/>
    <mergeCell ref="L4:Q4"/>
    <mergeCell ref="R4:R5"/>
    <mergeCell ref="S4:X4"/>
    <mergeCell ref="A67:A69"/>
    <mergeCell ref="B67:C69"/>
    <mergeCell ref="D67:D69"/>
    <mergeCell ref="E67:J68"/>
    <mergeCell ref="A3:A5"/>
    <mergeCell ref="B3:C5"/>
    <mergeCell ref="D3:D5"/>
    <mergeCell ref="E3:J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J59"/>
  <sheetViews>
    <sheetView workbookViewId="0">
      <selection activeCell="C7" sqref="C7"/>
    </sheetView>
  </sheetViews>
  <sheetFormatPr baseColWidth="10" defaultRowHeight="15" x14ac:dyDescent="0.25"/>
  <cols>
    <col min="3" max="3" width="24.28515625" customWidth="1"/>
  </cols>
  <sheetData>
    <row r="1" spans="1:10" x14ac:dyDescent="0.25">
      <c r="A1" s="41" t="s">
        <v>25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5">
      <c r="A2" s="36" t="s">
        <v>26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5">
      <c r="A3" s="40" t="s">
        <v>27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x14ac:dyDescent="0.25">
      <c r="A4" s="98" t="s">
        <v>4</v>
      </c>
      <c r="B4" s="98" t="s">
        <v>28</v>
      </c>
      <c r="C4" s="98"/>
      <c r="D4" s="98" t="s">
        <v>29</v>
      </c>
      <c r="E4" s="98"/>
      <c r="F4" s="98"/>
      <c r="G4" s="98"/>
      <c r="H4" s="98"/>
      <c r="I4" s="98"/>
      <c r="J4" s="98"/>
    </row>
    <row r="5" spans="1:10" x14ac:dyDescent="0.25">
      <c r="A5" s="98"/>
      <c r="B5" s="98"/>
      <c r="C5" s="98"/>
      <c r="D5" s="98" t="s">
        <v>30</v>
      </c>
      <c r="E5" s="98" t="s">
        <v>31</v>
      </c>
      <c r="F5" s="98"/>
      <c r="G5" s="98"/>
      <c r="H5" s="98"/>
      <c r="I5" s="98"/>
      <c r="J5" s="98"/>
    </row>
    <row r="6" spans="1:10" x14ac:dyDescent="0.25">
      <c r="A6" s="98"/>
      <c r="B6" s="98"/>
      <c r="C6" s="98"/>
      <c r="D6" s="98"/>
      <c r="E6" s="39">
        <v>0</v>
      </c>
      <c r="F6" s="39" t="s">
        <v>32</v>
      </c>
      <c r="G6" s="39" t="s">
        <v>33</v>
      </c>
      <c r="H6" s="39" t="s">
        <v>34</v>
      </c>
      <c r="I6" s="39" t="s">
        <v>35</v>
      </c>
      <c r="J6" s="39" t="s">
        <v>36</v>
      </c>
    </row>
    <row r="7" spans="1:10" x14ac:dyDescent="0.25">
      <c r="A7" s="36">
        <v>2017</v>
      </c>
      <c r="B7" s="37" t="s">
        <v>24</v>
      </c>
      <c r="C7" s="36" t="s">
        <v>37</v>
      </c>
      <c r="D7" s="36">
        <v>776860</v>
      </c>
      <c r="E7" s="36">
        <v>67420</v>
      </c>
      <c r="F7" s="36">
        <v>253580</v>
      </c>
      <c r="G7" s="36">
        <v>69115</v>
      </c>
      <c r="H7" s="36">
        <v>40225</v>
      </c>
      <c r="I7" s="36">
        <v>26650</v>
      </c>
      <c r="J7" s="36">
        <v>319875</v>
      </c>
    </row>
    <row r="8" spans="1:10" x14ac:dyDescent="0.25">
      <c r="A8" s="36">
        <v>2017</v>
      </c>
      <c r="B8" s="37" t="s">
        <v>38</v>
      </c>
      <c r="C8" s="36" t="s">
        <v>39</v>
      </c>
      <c r="D8" s="36">
        <v>151170</v>
      </c>
      <c r="E8" s="36">
        <v>13530</v>
      </c>
      <c r="F8" s="36">
        <v>48590</v>
      </c>
      <c r="G8" s="36">
        <v>12300</v>
      </c>
      <c r="H8" s="36">
        <v>6490</v>
      </c>
      <c r="I8" s="36">
        <v>4220</v>
      </c>
      <c r="J8" s="36">
        <v>66035</v>
      </c>
    </row>
    <row r="9" spans="1:10" x14ac:dyDescent="0.25">
      <c r="A9" s="36">
        <v>2017</v>
      </c>
      <c r="B9" s="37" t="s">
        <v>40</v>
      </c>
      <c r="C9" s="36" t="s">
        <v>157</v>
      </c>
      <c r="D9" s="36">
        <v>28420</v>
      </c>
      <c r="E9" s="36">
        <v>2585</v>
      </c>
      <c r="F9" s="36">
        <v>7475</v>
      </c>
      <c r="G9" s="36">
        <v>2730</v>
      </c>
      <c r="H9" s="36">
        <v>1565</v>
      </c>
      <c r="I9" s="36">
        <v>1035</v>
      </c>
      <c r="J9" s="36">
        <v>13025</v>
      </c>
    </row>
    <row r="10" spans="1:10" x14ac:dyDescent="0.25">
      <c r="A10" s="36">
        <v>2017</v>
      </c>
      <c r="B10" s="37" t="s">
        <v>42</v>
      </c>
      <c r="C10" s="36" t="s">
        <v>158</v>
      </c>
      <c r="D10" s="36">
        <v>18835</v>
      </c>
      <c r="E10" s="36">
        <v>1825</v>
      </c>
      <c r="F10" s="36">
        <v>7010</v>
      </c>
      <c r="G10" s="36">
        <v>1080</v>
      </c>
      <c r="H10" s="36">
        <v>545</v>
      </c>
      <c r="I10" s="36">
        <v>350</v>
      </c>
      <c r="J10" s="36">
        <v>8025</v>
      </c>
    </row>
    <row r="11" spans="1:10" x14ac:dyDescent="0.25">
      <c r="A11" s="36">
        <v>2017</v>
      </c>
      <c r="B11" s="37" t="s">
        <v>44</v>
      </c>
      <c r="C11" s="36" t="s">
        <v>159</v>
      </c>
      <c r="D11" s="36">
        <v>18420</v>
      </c>
      <c r="E11" s="36">
        <v>1425</v>
      </c>
      <c r="F11" s="36">
        <v>5060</v>
      </c>
      <c r="G11" s="36">
        <v>1660</v>
      </c>
      <c r="H11" s="36">
        <v>835</v>
      </c>
      <c r="I11" s="36">
        <v>530</v>
      </c>
      <c r="J11" s="36">
        <v>8915</v>
      </c>
    </row>
    <row r="12" spans="1:10" x14ac:dyDescent="0.25">
      <c r="A12" s="36">
        <v>2017</v>
      </c>
      <c r="B12" s="37" t="s">
        <v>46</v>
      </c>
      <c r="C12" s="36" t="s">
        <v>47</v>
      </c>
      <c r="D12" s="36">
        <v>11140</v>
      </c>
      <c r="E12" s="36">
        <v>705</v>
      </c>
      <c r="F12" s="36">
        <v>3295</v>
      </c>
      <c r="G12" s="36">
        <v>820</v>
      </c>
      <c r="H12" s="36">
        <v>460</v>
      </c>
      <c r="I12" s="36">
        <v>350</v>
      </c>
      <c r="J12" s="36">
        <v>5510</v>
      </c>
    </row>
    <row r="13" spans="1:10" x14ac:dyDescent="0.25">
      <c r="A13" s="36">
        <v>2017</v>
      </c>
      <c r="B13" s="37" t="s">
        <v>48</v>
      </c>
      <c r="C13" s="36" t="s">
        <v>49</v>
      </c>
      <c r="D13" s="36">
        <v>12780</v>
      </c>
      <c r="E13" s="36">
        <v>1700</v>
      </c>
      <c r="F13" s="36">
        <v>4855</v>
      </c>
      <c r="G13" s="36">
        <v>950</v>
      </c>
      <c r="H13" s="36">
        <v>520</v>
      </c>
      <c r="I13" s="36">
        <v>300</v>
      </c>
      <c r="J13" s="36">
        <v>4455</v>
      </c>
    </row>
    <row r="14" spans="1:10" x14ac:dyDescent="0.25">
      <c r="A14" s="36">
        <v>2017</v>
      </c>
      <c r="B14" s="37" t="s">
        <v>50</v>
      </c>
      <c r="C14" s="36" t="s">
        <v>51</v>
      </c>
      <c r="D14" s="36">
        <v>6415</v>
      </c>
      <c r="E14" s="36">
        <v>570</v>
      </c>
      <c r="F14" s="36">
        <v>2265</v>
      </c>
      <c r="G14" s="36">
        <v>520</v>
      </c>
      <c r="H14" s="36">
        <v>265</v>
      </c>
      <c r="I14" s="36">
        <v>175</v>
      </c>
      <c r="J14" s="36">
        <v>2620</v>
      </c>
    </row>
    <row r="15" spans="1:10" x14ac:dyDescent="0.25">
      <c r="A15" s="36">
        <v>2017</v>
      </c>
      <c r="B15" s="37" t="s">
        <v>52</v>
      </c>
      <c r="C15" s="36" t="s">
        <v>53</v>
      </c>
      <c r="D15" s="36">
        <v>8440</v>
      </c>
      <c r="E15" s="36">
        <v>645</v>
      </c>
      <c r="F15" s="36">
        <v>2965</v>
      </c>
      <c r="G15" s="36">
        <v>645</v>
      </c>
      <c r="H15" s="36">
        <v>330</v>
      </c>
      <c r="I15" s="36">
        <v>175</v>
      </c>
      <c r="J15" s="36">
        <v>3685</v>
      </c>
    </row>
    <row r="16" spans="1:10" x14ac:dyDescent="0.25">
      <c r="A16" s="36">
        <v>2017</v>
      </c>
      <c r="B16" s="37" t="s">
        <v>54</v>
      </c>
      <c r="C16" s="36" t="s">
        <v>55</v>
      </c>
      <c r="D16" s="36">
        <v>10415</v>
      </c>
      <c r="E16" s="36">
        <v>835</v>
      </c>
      <c r="F16" s="36">
        <v>3360</v>
      </c>
      <c r="G16" s="36">
        <v>770</v>
      </c>
      <c r="H16" s="36">
        <v>455</v>
      </c>
      <c r="I16" s="36">
        <v>245</v>
      </c>
      <c r="J16" s="36">
        <v>4750</v>
      </c>
    </row>
    <row r="17" spans="1:10" x14ac:dyDescent="0.25">
      <c r="A17" s="36">
        <v>2017</v>
      </c>
      <c r="B17" s="37" t="s">
        <v>56</v>
      </c>
      <c r="C17" s="36" t="s">
        <v>57</v>
      </c>
      <c r="D17" s="36">
        <v>7345</v>
      </c>
      <c r="E17" s="36">
        <v>505</v>
      </c>
      <c r="F17" s="36">
        <v>2730</v>
      </c>
      <c r="G17" s="36">
        <v>585</v>
      </c>
      <c r="H17" s="36">
        <v>265</v>
      </c>
      <c r="I17" s="36">
        <v>185</v>
      </c>
      <c r="J17" s="36">
        <v>3080</v>
      </c>
    </row>
    <row r="18" spans="1:10" x14ac:dyDescent="0.25">
      <c r="A18" s="36">
        <v>2017</v>
      </c>
      <c r="B18" s="37" t="s">
        <v>58</v>
      </c>
      <c r="C18" s="36" t="s">
        <v>59</v>
      </c>
      <c r="D18" s="36">
        <v>28955</v>
      </c>
      <c r="E18" s="36">
        <v>2735</v>
      </c>
      <c r="F18" s="36">
        <v>9585</v>
      </c>
      <c r="G18" s="36">
        <v>2540</v>
      </c>
      <c r="H18" s="36">
        <v>1245</v>
      </c>
      <c r="I18" s="36">
        <v>885</v>
      </c>
      <c r="J18" s="36">
        <v>11970</v>
      </c>
    </row>
    <row r="19" spans="1:10" x14ac:dyDescent="0.25">
      <c r="A19" s="36">
        <v>2017</v>
      </c>
      <c r="B19" s="37" t="s">
        <v>60</v>
      </c>
      <c r="C19" s="36" t="s">
        <v>160</v>
      </c>
      <c r="D19" s="36">
        <v>16270</v>
      </c>
      <c r="E19" s="36">
        <v>1325</v>
      </c>
      <c r="F19" s="36">
        <v>5510</v>
      </c>
      <c r="G19" s="36">
        <v>1760</v>
      </c>
      <c r="H19" s="36">
        <v>790</v>
      </c>
      <c r="I19" s="36">
        <v>575</v>
      </c>
      <c r="J19" s="36">
        <v>6315</v>
      </c>
    </row>
    <row r="20" spans="1:10" x14ac:dyDescent="0.25">
      <c r="A20" s="36">
        <v>2017</v>
      </c>
      <c r="B20" s="37" t="s">
        <v>62</v>
      </c>
      <c r="C20" s="36" t="s">
        <v>63</v>
      </c>
      <c r="D20" s="36">
        <v>257705</v>
      </c>
      <c r="E20" s="36">
        <v>18145</v>
      </c>
      <c r="F20" s="36">
        <v>75725</v>
      </c>
      <c r="G20" s="36">
        <v>22905</v>
      </c>
      <c r="H20" s="36">
        <v>13390</v>
      </c>
      <c r="I20" s="36">
        <v>8075</v>
      </c>
      <c r="J20" s="36">
        <v>119465</v>
      </c>
    </row>
    <row r="21" spans="1:10" x14ac:dyDescent="0.25">
      <c r="A21" s="36">
        <v>2017</v>
      </c>
      <c r="B21" s="37" t="s">
        <v>64</v>
      </c>
      <c r="C21" s="36" t="s">
        <v>65</v>
      </c>
      <c r="D21" s="36">
        <v>175170</v>
      </c>
      <c r="E21" s="36">
        <v>11540</v>
      </c>
      <c r="F21" s="36">
        <v>48200</v>
      </c>
      <c r="G21" s="36">
        <v>16275</v>
      </c>
      <c r="H21" s="36">
        <v>9645</v>
      </c>
      <c r="I21" s="36">
        <v>5835</v>
      </c>
      <c r="J21" s="36">
        <v>83670</v>
      </c>
    </row>
    <row r="22" spans="1:10" x14ac:dyDescent="0.25">
      <c r="A22" s="36">
        <v>2017</v>
      </c>
      <c r="B22" s="37" t="s">
        <v>66</v>
      </c>
      <c r="C22" s="36" t="s">
        <v>161</v>
      </c>
      <c r="D22" s="36">
        <v>107965</v>
      </c>
      <c r="E22" s="36">
        <v>6770</v>
      </c>
      <c r="F22" s="36">
        <v>27325</v>
      </c>
      <c r="G22" s="36">
        <v>10885</v>
      </c>
      <c r="H22" s="36">
        <v>6785</v>
      </c>
      <c r="I22" s="36">
        <v>4040</v>
      </c>
      <c r="J22" s="36">
        <v>52165</v>
      </c>
    </row>
    <row r="23" spans="1:10" x14ac:dyDescent="0.25">
      <c r="A23" s="36">
        <v>2017</v>
      </c>
      <c r="B23" s="37" t="s">
        <v>68</v>
      </c>
      <c r="C23" s="36" t="s">
        <v>69</v>
      </c>
      <c r="D23" s="36">
        <v>16065</v>
      </c>
      <c r="E23" s="36">
        <v>925</v>
      </c>
      <c r="F23" s="36">
        <v>5830</v>
      </c>
      <c r="G23" s="36">
        <v>1970</v>
      </c>
      <c r="H23" s="36">
        <v>875</v>
      </c>
      <c r="I23" s="36">
        <v>545</v>
      </c>
      <c r="J23" s="36">
        <v>5920</v>
      </c>
    </row>
    <row r="24" spans="1:10" x14ac:dyDescent="0.25">
      <c r="A24" s="36">
        <v>2017</v>
      </c>
      <c r="B24" s="37" t="s">
        <v>70</v>
      </c>
      <c r="C24" s="36" t="s">
        <v>71</v>
      </c>
      <c r="D24" s="36">
        <v>15795</v>
      </c>
      <c r="E24" s="36">
        <v>1170</v>
      </c>
      <c r="F24" s="36">
        <v>4755</v>
      </c>
      <c r="G24" s="36">
        <v>1005</v>
      </c>
      <c r="H24" s="36">
        <v>620</v>
      </c>
      <c r="I24" s="36">
        <v>370</v>
      </c>
      <c r="J24" s="36">
        <v>7865</v>
      </c>
    </row>
    <row r="25" spans="1:10" x14ac:dyDescent="0.25">
      <c r="A25" s="36">
        <v>2017</v>
      </c>
      <c r="B25" s="37" t="s">
        <v>72</v>
      </c>
      <c r="C25" s="36" t="s">
        <v>73</v>
      </c>
      <c r="D25" s="36">
        <v>22775</v>
      </c>
      <c r="E25" s="36">
        <v>1960</v>
      </c>
      <c r="F25" s="36">
        <v>7245</v>
      </c>
      <c r="G25" s="36">
        <v>1825</v>
      </c>
      <c r="H25" s="36">
        <v>1115</v>
      </c>
      <c r="I25" s="36">
        <v>700</v>
      </c>
      <c r="J25" s="36">
        <v>9930</v>
      </c>
    </row>
    <row r="26" spans="1:10" x14ac:dyDescent="0.25">
      <c r="A26" s="36">
        <v>2017</v>
      </c>
      <c r="B26" s="37" t="s">
        <v>74</v>
      </c>
      <c r="C26" s="36" t="s">
        <v>167</v>
      </c>
      <c r="D26" s="36">
        <v>13285</v>
      </c>
      <c r="E26" s="36">
        <v>1135</v>
      </c>
      <c r="F26" s="36">
        <v>3890</v>
      </c>
      <c r="G26" s="36">
        <v>1120</v>
      </c>
      <c r="H26" s="36">
        <v>695</v>
      </c>
      <c r="I26" s="36">
        <v>475</v>
      </c>
      <c r="J26" s="36">
        <v>5965</v>
      </c>
    </row>
    <row r="27" spans="1:10" x14ac:dyDescent="0.25">
      <c r="A27" s="36">
        <v>2017</v>
      </c>
      <c r="B27" s="37" t="s">
        <v>76</v>
      </c>
      <c r="C27" s="36" t="s">
        <v>77</v>
      </c>
      <c r="D27" s="36">
        <v>4350</v>
      </c>
      <c r="E27" s="36">
        <v>225</v>
      </c>
      <c r="F27" s="36">
        <v>1460</v>
      </c>
      <c r="G27" s="36">
        <v>200</v>
      </c>
      <c r="H27" s="36">
        <v>165</v>
      </c>
      <c r="I27" s="36">
        <v>75</v>
      </c>
      <c r="J27" s="36">
        <v>2225</v>
      </c>
    </row>
    <row r="28" spans="1:10" x14ac:dyDescent="0.25">
      <c r="A28" s="36">
        <v>2017</v>
      </c>
      <c r="B28" s="37" t="s">
        <v>78</v>
      </c>
      <c r="C28" s="36" t="s">
        <v>79</v>
      </c>
      <c r="D28" s="36">
        <v>10010</v>
      </c>
      <c r="E28" s="36">
        <v>980</v>
      </c>
      <c r="F28" s="36">
        <v>3935</v>
      </c>
      <c r="G28" s="36">
        <v>780</v>
      </c>
      <c r="H28" s="36">
        <v>460</v>
      </c>
      <c r="I28" s="36">
        <v>250</v>
      </c>
      <c r="J28" s="36">
        <v>3605</v>
      </c>
    </row>
    <row r="29" spans="1:10" x14ac:dyDescent="0.25">
      <c r="A29" s="36">
        <v>2017</v>
      </c>
      <c r="B29" s="37" t="s">
        <v>80</v>
      </c>
      <c r="C29" s="36" t="s">
        <v>81</v>
      </c>
      <c r="D29" s="36">
        <v>13545</v>
      </c>
      <c r="E29" s="36">
        <v>1340</v>
      </c>
      <c r="F29" s="36">
        <v>4300</v>
      </c>
      <c r="G29" s="36">
        <v>845</v>
      </c>
      <c r="H29" s="36">
        <v>510</v>
      </c>
      <c r="I29" s="36">
        <v>295</v>
      </c>
      <c r="J29" s="36">
        <v>6250</v>
      </c>
    </row>
    <row r="30" spans="1:10" x14ac:dyDescent="0.25">
      <c r="A30" s="36">
        <v>2017</v>
      </c>
      <c r="B30" s="37" t="s">
        <v>82</v>
      </c>
      <c r="C30" s="36" t="s">
        <v>83</v>
      </c>
      <c r="D30" s="36">
        <v>120060</v>
      </c>
      <c r="E30" s="36">
        <v>9915</v>
      </c>
      <c r="F30" s="36">
        <v>42240</v>
      </c>
      <c r="G30" s="36">
        <v>9915</v>
      </c>
      <c r="H30" s="36">
        <v>5860</v>
      </c>
      <c r="I30" s="36">
        <v>3740</v>
      </c>
      <c r="J30" s="36">
        <v>48390</v>
      </c>
    </row>
    <row r="31" spans="1:10" x14ac:dyDescent="0.25">
      <c r="A31" s="36">
        <v>2017</v>
      </c>
      <c r="B31" s="37" t="s">
        <v>84</v>
      </c>
      <c r="C31" s="36" t="s">
        <v>85</v>
      </c>
      <c r="D31" s="36">
        <v>13430</v>
      </c>
      <c r="E31" s="36">
        <v>1105</v>
      </c>
      <c r="F31" s="36">
        <v>4995</v>
      </c>
      <c r="G31" s="36">
        <v>1070</v>
      </c>
      <c r="H31" s="36">
        <v>575</v>
      </c>
      <c r="I31" s="36">
        <v>385</v>
      </c>
      <c r="J31" s="36">
        <v>5300</v>
      </c>
    </row>
    <row r="32" spans="1:10" x14ac:dyDescent="0.25">
      <c r="A32" s="36">
        <v>2017</v>
      </c>
      <c r="B32" s="37" t="s">
        <v>86</v>
      </c>
      <c r="C32" s="36" t="s">
        <v>87</v>
      </c>
      <c r="D32" s="36">
        <v>13215</v>
      </c>
      <c r="E32" s="36">
        <v>985</v>
      </c>
      <c r="F32" s="36">
        <v>4485</v>
      </c>
      <c r="G32" s="36">
        <v>1000</v>
      </c>
      <c r="H32" s="36">
        <v>565</v>
      </c>
      <c r="I32" s="36">
        <v>365</v>
      </c>
      <c r="J32" s="36">
        <v>5815</v>
      </c>
    </row>
    <row r="33" spans="1:10" x14ac:dyDescent="0.25">
      <c r="A33" s="36">
        <v>2017</v>
      </c>
      <c r="B33" s="37" t="s">
        <v>88</v>
      </c>
      <c r="C33" s="36" t="s">
        <v>89</v>
      </c>
      <c r="D33" s="36">
        <v>17475</v>
      </c>
      <c r="E33" s="36">
        <v>1055</v>
      </c>
      <c r="F33" s="36">
        <v>5250</v>
      </c>
      <c r="G33" s="36">
        <v>1310</v>
      </c>
      <c r="H33" s="36">
        <v>965</v>
      </c>
      <c r="I33" s="36">
        <v>710</v>
      </c>
      <c r="J33" s="36">
        <v>8185</v>
      </c>
    </row>
    <row r="34" spans="1:10" x14ac:dyDescent="0.25">
      <c r="A34" s="36">
        <v>2017</v>
      </c>
      <c r="B34" s="37" t="s">
        <v>90</v>
      </c>
      <c r="C34" s="36" t="s">
        <v>91</v>
      </c>
      <c r="D34" s="36">
        <v>2585</v>
      </c>
      <c r="E34" s="36">
        <v>255</v>
      </c>
      <c r="F34" s="36">
        <v>1005</v>
      </c>
      <c r="G34" s="36">
        <v>285</v>
      </c>
      <c r="H34" s="36">
        <v>100</v>
      </c>
      <c r="I34" s="36">
        <v>70</v>
      </c>
      <c r="J34" s="36">
        <v>870</v>
      </c>
    </row>
    <row r="35" spans="1:10" x14ac:dyDescent="0.25">
      <c r="A35" s="36">
        <v>2017</v>
      </c>
      <c r="B35" s="37" t="s">
        <v>92</v>
      </c>
      <c r="C35" s="36" t="s">
        <v>83</v>
      </c>
      <c r="D35" s="36">
        <v>12105</v>
      </c>
      <c r="E35" s="36">
        <v>1150</v>
      </c>
      <c r="F35" s="36">
        <v>4755</v>
      </c>
      <c r="G35" s="36">
        <v>1055</v>
      </c>
      <c r="H35" s="36">
        <v>520</v>
      </c>
      <c r="I35" s="36">
        <v>355</v>
      </c>
      <c r="J35" s="36">
        <v>4270</v>
      </c>
    </row>
    <row r="36" spans="1:10" x14ac:dyDescent="0.25">
      <c r="A36" s="36">
        <v>2017</v>
      </c>
      <c r="B36" s="37" t="s">
        <v>93</v>
      </c>
      <c r="C36" s="36" t="s">
        <v>94</v>
      </c>
      <c r="D36" s="36">
        <v>6360</v>
      </c>
      <c r="E36" s="36">
        <v>380</v>
      </c>
      <c r="F36" s="36">
        <v>2115</v>
      </c>
      <c r="G36" s="36">
        <v>480</v>
      </c>
      <c r="H36" s="36">
        <v>305</v>
      </c>
      <c r="I36" s="36">
        <v>170</v>
      </c>
      <c r="J36" s="36">
        <v>2915</v>
      </c>
    </row>
    <row r="37" spans="1:10" x14ac:dyDescent="0.25">
      <c r="A37" s="36">
        <v>2017</v>
      </c>
      <c r="B37" s="37" t="s">
        <v>95</v>
      </c>
      <c r="C37" s="36" t="s">
        <v>96</v>
      </c>
      <c r="D37" s="36">
        <v>10845</v>
      </c>
      <c r="E37" s="36">
        <v>1075</v>
      </c>
      <c r="F37" s="36">
        <v>3695</v>
      </c>
      <c r="G37" s="36">
        <v>865</v>
      </c>
      <c r="H37" s="36">
        <v>485</v>
      </c>
      <c r="I37" s="36">
        <v>320</v>
      </c>
      <c r="J37" s="36">
        <v>4405</v>
      </c>
    </row>
    <row r="38" spans="1:10" x14ac:dyDescent="0.25">
      <c r="A38" s="36">
        <v>2017</v>
      </c>
      <c r="B38" s="37" t="s">
        <v>97</v>
      </c>
      <c r="C38" s="36" t="s">
        <v>98</v>
      </c>
      <c r="D38" s="36">
        <v>10920</v>
      </c>
      <c r="E38" s="36">
        <v>920</v>
      </c>
      <c r="F38" s="36">
        <v>3785</v>
      </c>
      <c r="G38" s="36">
        <v>1045</v>
      </c>
      <c r="H38" s="36">
        <v>610</v>
      </c>
      <c r="I38" s="36">
        <v>360</v>
      </c>
      <c r="J38" s="36">
        <v>4200</v>
      </c>
    </row>
    <row r="39" spans="1:10" x14ac:dyDescent="0.25">
      <c r="A39" s="36">
        <v>2017</v>
      </c>
      <c r="B39" s="37" t="s">
        <v>99</v>
      </c>
      <c r="C39" s="36" t="s">
        <v>100</v>
      </c>
      <c r="D39" s="36">
        <v>17280</v>
      </c>
      <c r="E39" s="36">
        <v>1635</v>
      </c>
      <c r="F39" s="36">
        <v>6610</v>
      </c>
      <c r="G39" s="36">
        <v>1620</v>
      </c>
      <c r="H39" s="36">
        <v>1035</v>
      </c>
      <c r="I39" s="36">
        <v>545</v>
      </c>
      <c r="J39" s="36">
        <v>5835</v>
      </c>
    </row>
    <row r="40" spans="1:10" x14ac:dyDescent="0.25">
      <c r="A40" s="36">
        <v>2017</v>
      </c>
      <c r="B40" s="37" t="s">
        <v>101</v>
      </c>
      <c r="C40" s="36" t="s">
        <v>102</v>
      </c>
      <c r="D40" s="36">
        <v>5335</v>
      </c>
      <c r="E40" s="36">
        <v>550</v>
      </c>
      <c r="F40" s="36">
        <v>2045</v>
      </c>
      <c r="G40" s="36">
        <v>475</v>
      </c>
      <c r="H40" s="36">
        <v>250</v>
      </c>
      <c r="I40" s="36">
        <v>150</v>
      </c>
      <c r="J40" s="36">
        <v>1870</v>
      </c>
    </row>
    <row r="41" spans="1:10" x14ac:dyDescent="0.25">
      <c r="A41" s="36">
        <v>2017</v>
      </c>
      <c r="B41" s="37" t="s">
        <v>103</v>
      </c>
      <c r="C41" s="36" t="s">
        <v>104</v>
      </c>
      <c r="D41" s="36">
        <v>10510</v>
      </c>
      <c r="E41" s="36">
        <v>810</v>
      </c>
      <c r="F41" s="36">
        <v>3500</v>
      </c>
      <c r="G41" s="36">
        <v>710</v>
      </c>
      <c r="H41" s="36">
        <v>445</v>
      </c>
      <c r="I41" s="36">
        <v>315</v>
      </c>
      <c r="J41" s="36">
        <v>4730</v>
      </c>
    </row>
    <row r="42" spans="1:10" x14ac:dyDescent="0.25">
      <c r="A42" s="36">
        <v>2017</v>
      </c>
      <c r="B42" s="37" t="s">
        <v>105</v>
      </c>
      <c r="C42" s="36" t="s">
        <v>106</v>
      </c>
      <c r="D42" s="36">
        <v>247925</v>
      </c>
      <c r="E42" s="36">
        <v>25830</v>
      </c>
      <c r="F42" s="36">
        <v>87020</v>
      </c>
      <c r="G42" s="36">
        <v>23990</v>
      </c>
      <c r="H42" s="36">
        <v>14485</v>
      </c>
      <c r="I42" s="36">
        <v>10615</v>
      </c>
      <c r="J42" s="36">
        <v>85985</v>
      </c>
    </row>
    <row r="43" spans="1:10" x14ac:dyDescent="0.25">
      <c r="A43" s="36">
        <v>2017</v>
      </c>
      <c r="B43" s="37" t="s">
        <v>107</v>
      </c>
      <c r="C43" s="36" t="s">
        <v>162</v>
      </c>
      <c r="D43" s="36">
        <v>12410</v>
      </c>
      <c r="E43" s="36">
        <v>1175</v>
      </c>
      <c r="F43" s="36">
        <v>4550</v>
      </c>
      <c r="G43" s="36">
        <v>1005</v>
      </c>
      <c r="H43" s="36">
        <v>590</v>
      </c>
      <c r="I43" s="36">
        <v>400</v>
      </c>
      <c r="J43" s="36">
        <v>4690</v>
      </c>
    </row>
    <row r="44" spans="1:10" x14ac:dyDescent="0.25">
      <c r="A44" s="36">
        <v>2017</v>
      </c>
      <c r="B44" s="37" t="s">
        <v>109</v>
      </c>
      <c r="C44" s="36" t="s">
        <v>110</v>
      </c>
      <c r="D44" s="36">
        <v>5420</v>
      </c>
      <c r="E44" s="36">
        <v>640</v>
      </c>
      <c r="F44" s="36">
        <v>2275</v>
      </c>
      <c r="G44" s="36">
        <v>680</v>
      </c>
      <c r="H44" s="36">
        <v>250</v>
      </c>
      <c r="I44" s="36">
        <v>140</v>
      </c>
      <c r="J44" s="36">
        <v>1440</v>
      </c>
    </row>
    <row r="45" spans="1:10" x14ac:dyDescent="0.25">
      <c r="A45" s="36">
        <v>2017</v>
      </c>
      <c r="B45" s="37" t="s">
        <v>111</v>
      </c>
      <c r="C45" s="36" t="s">
        <v>164</v>
      </c>
      <c r="D45" s="36">
        <v>16595</v>
      </c>
      <c r="E45" s="36">
        <v>1900</v>
      </c>
      <c r="F45" s="36">
        <v>5955</v>
      </c>
      <c r="G45" s="36">
        <v>1585</v>
      </c>
      <c r="H45" s="36">
        <v>935</v>
      </c>
      <c r="I45" s="36">
        <v>670</v>
      </c>
      <c r="J45" s="36">
        <v>5550</v>
      </c>
    </row>
    <row r="46" spans="1:10" x14ac:dyDescent="0.25">
      <c r="A46" s="36">
        <v>2017</v>
      </c>
      <c r="B46" s="37" t="s">
        <v>113</v>
      </c>
      <c r="C46" s="36" t="s">
        <v>114</v>
      </c>
      <c r="D46" s="36">
        <v>23915</v>
      </c>
      <c r="E46" s="36">
        <v>2545</v>
      </c>
      <c r="F46" s="36">
        <v>7490</v>
      </c>
      <c r="G46" s="36">
        <v>1985</v>
      </c>
      <c r="H46" s="36">
        <v>1160</v>
      </c>
      <c r="I46" s="36">
        <v>805</v>
      </c>
      <c r="J46" s="36">
        <v>9930</v>
      </c>
    </row>
    <row r="47" spans="1:10" x14ac:dyDescent="0.25">
      <c r="A47" s="36">
        <v>2017</v>
      </c>
      <c r="B47" s="37" t="s">
        <v>115</v>
      </c>
      <c r="C47" s="36" t="s">
        <v>166</v>
      </c>
      <c r="D47" s="36">
        <v>7820</v>
      </c>
      <c r="E47" s="36">
        <v>800</v>
      </c>
      <c r="F47" s="36">
        <v>3610</v>
      </c>
      <c r="G47" s="36">
        <v>655</v>
      </c>
      <c r="H47" s="36">
        <v>300</v>
      </c>
      <c r="I47" s="36">
        <v>200</v>
      </c>
      <c r="J47" s="36">
        <v>2255</v>
      </c>
    </row>
    <row r="48" spans="1:10" x14ac:dyDescent="0.25">
      <c r="A48" s="36">
        <v>2017</v>
      </c>
      <c r="B48" s="37" t="s">
        <v>117</v>
      </c>
      <c r="C48" s="36" t="s">
        <v>118</v>
      </c>
      <c r="D48" s="36">
        <v>7600</v>
      </c>
      <c r="E48" s="36">
        <v>725</v>
      </c>
      <c r="F48" s="36">
        <v>3150</v>
      </c>
      <c r="G48" s="36">
        <v>745</v>
      </c>
      <c r="H48" s="36">
        <v>455</v>
      </c>
      <c r="I48" s="36">
        <v>225</v>
      </c>
      <c r="J48" s="36">
        <v>2300</v>
      </c>
    </row>
    <row r="49" spans="1:10" x14ac:dyDescent="0.25">
      <c r="A49" s="36">
        <v>2017</v>
      </c>
      <c r="B49" s="37" t="s">
        <v>119</v>
      </c>
      <c r="C49" s="36" t="s">
        <v>120</v>
      </c>
      <c r="D49" s="36">
        <v>11200</v>
      </c>
      <c r="E49" s="36">
        <v>1120</v>
      </c>
      <c r="F49" s="36">
        <v>4635</v>
      </c>
      <c r="G49" s="36">
        <v>1165</v>
      </c>
      <c r="H49" s="36">
        <v>565</v>
      </c>
      <c r="I49" s="36">
        <v>370</v>
      </c>
      <c r="J49" s="36">
        <v>3350</v>
      </c>
    </row>
    <row r="50" spans="1:10" x14ac:dyDescent="0.25">
      <c r="A50" s="36">
        <v>2017</v>
      </c>
      <c r="B50" s="37" t="s">
        <v>121</v>
      </c>
      <c r="C50" s="36" t="s">
        <v>122</v>
      </c>
      <c r="D50" s="36">
        <v>17050</v>
      </c>
      <c r="E50" s="36">
        <v>1455</v>
      </c>
      <c r="F50" s="36">
        <v>6765</v>
      </c>
      <c r="G50" s="36">
        <v>2005</v>
      </c>
      <c r="H50" s="36">
        <v>1380</v>
      </c>
      <c r="I50" s="36">
        <v>830</v>
      </c>
      <c r="J50" s="36">
        <v>4615</v>
      </c>
    </row>
    <row r="51" spans="1:10" x14ac:dyDescent="0.25">
      <c r="A51" s="36">
        <v>2017</v>
      </c>
      <c r="B51" s="37" t="s">
        <v>123</v>
      </c>
      <c r="C51" s="36" t="s">
        <v>124</v>
      </c>
      <c r="D51" s="36">
        <v>36430</v>
      </c>
      <c r="E51" s="36">
        <v>4960</v>
      </c>
      <c r="F51" s="36">
        <v>13110</v>
      </c>
      <c r="G51" s="36">
        <v>3845</v>
      </c>
      <c r="H51" s="36">
        <v>2390</v>
      </c>
      <c r="I51" s="36">
        <v>1970</v>
      </c>
      <c r="J51" s="36">
        <v>10155</v>
      </c>
    </row>
    <row r="52" spans="1:10" x14ac:dyDescent="0.25">
      <c r="A52" s="36">
        <v>2017</v>
      </c>
      <c r="B52" s="37" t="s">
        <v>125</v>
      </c>
      <c r="C52" s="36" t="s">
        <v>126</v>
      </c>
      <c r="D52" s="36">
        <v>4770</v>
      </c>
      <c r="E52" s="36">
        <v>320</v>
      </c>
      <c r="F52" s="36">
        <v>2035</v>
      </c>
      <c r="G52" s="36">
        <v>375</v>
      </c>
      <c r="H52" s="36">
        <v>185</v>
      </c>
      <c r="I52" s="36">
        <v>105</v>
      </c>
      <c r="J52" s="36">
        <v>1755</v>
      </c>
    </row>
    <row r="53" spans="1:10" x14ac:dyDescent="0.25">
      <c r="A53" s="36">
        <v>2017</v>
      </c>
      <c r="B53" s="37" t="s">
        <v>127</v>
      </c>
      <c r="C53" s="36" t="s">
        <v>128</v>
      </c>
      <c r="D53" s="36">
        <v>21140</v>
      </c>
      <c r="E53" s="36">
        <v>1305</v>
      </c>
      <c r="F53" s="36">
        <v>4915</v>
      </c>
      <c r="G53" s="36">
        <v>1915</v>
      </c>
      <c r="H53" s="36">
        <v>1355</v>
      </c>
      <c r="I53" s="36">
        <v>1415</v>
      </c>
      <c r="J53" s="36">
        <v>10230</v>
      </c>
    </row>
    <row r="54" spans="1:10" x14ac:dyDescent="0.25">
      <c r="A54" s="36">
        <v>2017</v>
      </c>
      <c r="B54" s="37" t="s">
        <v>129</v>
      </c>
      <c r="C54" s="36" t="s">
        <v>130</v>
      </c>
      <c r="D54" s="36">
        <v>12705</v>
      </c>
      <c r="E54" s="36">
        <v>1070</v>
      </c>
      <c r="F54" s="36">
        <v>4615</v>
      </c>
      <c r="G54" s="36">
        <v>1230</v>
      </c>
      <c r="H54" s="36">
        <v>790</v>
      </c>
      <c r="I54" s="36">
        <v>745</v>
      </c>
      <c r="J54" s="36">
        <v>4255</v>
      </c>
    </row>
    <row r="55" spans="1:10" x14ac:dyDescent="0.25">
      <c r="A55" s="36">
        <v>2017</v>
      </c>
      <c r="B55" s="37" t="s">
        <v>131</v>
      </c>
      <c r="C55" s="36" t="s">
        <v>132</v>
      </c>
      <c r="D55" s="36">
        <v>11375</v>
      </c>
      <c r="E55" s="36">
        <v>1365</v>
      </c>
      <c r="F55" s="36">
        <v>4610</v>
      </c>
      <c r="G55" s="36">
        <v>1215</v>
      </c>
      <c r="H55" s="36">
        <v>710</v>
      </c>
      <c r="I55" s="36">
        <v>555</v>
      </c>
      <c r="J55" s="36">
        <v>2920</v>
      </c>
    </row>
    <row r="56" spans="1:10" x14ac:dyDescent="0.25">
      <c r="A56" s="36">
        <v>2017</v>
      </c>
      <c r="B56" s="37" t="s">
        <v>133</v>
      </c>
      <c r="C56" s="36" t="s">
        <v>134</v>
      </c>
      <c r="D56" s="36">
        <v>30930</v>
      </c>
      <c r="E56" s="36">
        <v>3660</v>
      </c>
      <c r="F56" s="36">
        <v>9275</v>
      </c>
      <c r="G56" s="36">
        <v>2765</v>
      </c>
      <c r="H56" s="36">
        <v>1670</v>
      </c>
      <c r="I56" s="36">
        <v>1005</v>
      </c>
      <c r="J56" s="36">
        <v>12560</v>
      </c>
    </row>
    <row r="57" spans="1:10" x14ac:dyDescent="0.25">
      <c r="A57" s="36">
        <v>2017</v>
      </c>
      <c r="B57" s="37" t="s">
        <v>135</v>
      </c>
      <c r="C57" s="36" t="s">
        <v>136</v>
      </c>
      <c r="D57" s="36">
        <v>18640</v>
      </c>
      <c r="E57" s="36">
        <v>1925</v>
      </c>
      <c r="F57" s="36">
        <v>6490</v>
      </c>
      <c r="G57" s="36">
        <v>2075</v>
      </c>
      <c r="H57" s="36">
        <v>1325</v>
      </c>
      <c r="I57" s="36">
        <v>880</v>
      </c>
      <c r="J57" s="36">
        <v>5945</v>
      </c>
    </row>
    <row r="58" spans="1:10" x14ac:dyDescent="0.25">
      <c r="A58" s="36">
        <v>2017</v>
      </c>
      <c r="B58" s="37" t="s">
        <v>137</v>
      </c>
      <c r="C58" s="36" t="s">
        <v>138</v>
      </c>
      <c r="D58" s="36">
        <v>7325</v>
      </c>
      <c r="E58" s="36">
        <v>595</v>
      </c>
      <c r="F58" s="36">
        <v>2515</v>
      </c>
      <c r="G58" s="36">
        <v>505</v>
      </c>
      <c r="H58" s="36">
        <v>285</v>
      </c>
      <c r="I58" s="36">
        <v>215</v>
      </c>
      <c r="J58" s="36">
        <v>3205</v>
      </c>
    </row>
    <row r="59" spans="1:10" x14ac:dyDescent="0.25">
      <c r="A59" s="36">
        <v>2017</v>
      </c>
      <c r="B59" s="37" t="s">
        <v>139</v>
      </c>
      <c r="C59" s="36" t="s">
        <v>140</v>
      </c>
      <c r="D59" s="36">
        <v>2595</v>
      </c>
      <c r="E59" s="36">
        <v>255</v>
      </c>
      <c r="F59" s="36">
        <v>1035</v>
      </c>
      <c r="G59" s="36">
        <v>240</v>
      </c>
      <c r="H59" s="36">
        <v>145</v>
      </c>
      <c r="I59" s="36">
        <v>90</v>
      </c>
      <c r="J59" s="36">
        <v>825</v>
      </c>
    </row>
  </sheetData>
  <mergeCells count="5">
    <mergeCell ref="D4:J4"/>
    <mergeCell ref="A4:A6"/>
    <mergeCell ref="E5:J5"/>
    <mergeCell ref="B4:C6"/>
    <mergeCell ref="D5:D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J59"/>
  <sheetViews>
    <sheetView topLeftCell="A28" workbookViewId="0">
      <selection activeCell="C23" sqref="C23"/>
    </sheetView>
  </sheetViews>
  <sheetFormatPr baseColWidth="10" defaultRowHeight="15" x14ac:dyDescent="0.25"/>
  <cols>
    <col min="3" max="3" width="43.140625" customWidth="1"/>
  </cols>
  <sheetData>
    <row r="1" spans="1:10" x14ac:dyDescent="0.25">
      <c r="A1" s="55" t="s">
        <v>25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25">
      <c r="A2" s="51" t="s">
        <v>26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x14ac:dyDescent="0.25">
      <c r="A3" s="52" t="s">
        <v>141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x14ac:dyDescent="0.25">
      <c r="A4" s="99" t="s">
        <v>4</v>
      </c>
      <c r="B4" s="99" t="s">
        <v>28</v>
      </c>
      <c r="C4" s="99"/>
      <c r="D4" s="99" t="s">
        <v>29</v>
      </c>
      <c r="E4" s="99"/>
      <c r="F4" s="99"/>
      <c r="G4" s="99"/>
      <c r="H4" s="99"/>
      <c r="I4" s="99"/>
      <c r="J4" s="99"/>
    </row>
    <row r="5" spans="1:10" x14ac:dyDescent="0.25">
      <c r="A5" s="99"/>
      <c r="B5" s="99"/>
      <c r="C5" s="99"/>
      <c r="D5" s="99" t="s">
        <v>30</v>
      </c>
      <c r="E5" s="99" t="s">
        <v>31</v>
      </c>
      <c r="F5" s="99"/>
      <c r="G5" s="99"/>
      <c r="H5" s="99"/>
      <c r="I5" s="99"/>
      <c r="J5" s="99"/>
    </row>
    <row r="6" spans="1:10" x14ac:dyDescent="0.25">
      <c r="A6" s="99"/>
      <c r="B6" s="99"/>
      <c r="C6" s="99"/>
      <c r="D6" s="99"/>
      <c r="E6" s="53">
        <v>0</v>
      </c>
      <c r="F6" s="53" t="s">
        <v>32</v>
      </c>
      <c r="G6" s="53" t="s">
        <v>33</v>
      </c>
      <c r="H6" s="53" t="s">
        <v>34</v>
      </c>
      <c r="I6" s="53" t="s">
        <v>35</v>
      </c>
      <c r="J6" s="53" t="s">
        <v>36</v>
      </c>
    </row>
    <row r="7" spans="1:10" x14ac:dyDescent="0.25">
      <c r="A7" s="49">
        <v>2018</v>
      </c>
      <c r="B7" s="50" t="s">
        <v>24</v>
      </c>
      <c r="C7" s="50" t="s">
        <v>37</v>
      </c>
      <c r="D7" s="49">
        <v>813080</v>
      </c>
      <c r="E7" s="49">
        <v>64700</v>
      </c>
      <c r="F7" s="49">
        <v>254530</v>
      </c>
      <c r="G7" s="49">
        <v>89960</v>
      </c>
      <c r="H7" s="49">
        <v>51435</v>
      </c>
      <c r="I7" s="49">
        <v>29180</v>
      </c>
      <c r="J7" s="49">
        <v>323270</v>
      </c>
    </row>
    <row r="8" spans="1:10" x14ac:dyDescent="0.25">
      <c r="A8" s="49">
        <v>2018</v>
      </c>
      <c r="B8" s="50" t="s">
        <v>38</v>
      </c>
      <c r="C8" s="50" t="s">
        <v>39</v>
      </c>
      <c r="D8" s="49">
        <v>158180</v>
      </c>
      <c r="E8" s="49">
        <v>13440</v>
      </c>
      <c r="F8" s="49">
        <v>48955</v>
      </c>
      <c r="G8" s="49">
        <v>16515</v>
      </c>
      <c r="H8" s="49">
        <v>8510</v>
      </c>
      <c r="I8" s="49">
        <v>4710</v>
      </c>
      <c r="J8" s="49">
        <v>66045</v>
      </c>
    </row>
    <row r="9" spans="1:10" x14ac:dyDescent="0.25">
      <c r="A9" s="49">
        <v>2018</v>
      </c>
      <c r="B9" s="50" t="s">
        <v>40</v>
      </c>
      <c r="C9" s="50" t="s">
        <v>157</v>
      </c>
      <c r="D9" s="49">
        <v>29730</v>
      </c>
      <c r="E9" s="49">
        <v>2610</v>
      </c>
      <c r="F9" s="49">
        <v>7540</v>
      </c>
      <c r="G9" s="49">
        <v>3305</v>
      </c>
      <c r="H9" s="49">
        <v>2040</v>
      </c>
      <c r="I9" s="49">
        <v>1090</v>
      </c>
      <c r="J9" s="49">
        <v>13150</v>
      </c>
    </row>
    <row r="10" spans="1:10" x14ac:dyDescent="0.25">
      <c r="A10" s="49">
        <v>2018</v>
      </c>
      <c r="B10" s="50" t="s">
        <v>42</v>
      </c>
      <c r="C10" s="50" t="s">
        <v>158</v>
      </c>
      <c r="D10" s="49">
        <v>19850</v>
      </c>
      <c r="E10" s="49">
        <v>1620</v>
      </c>
      <c r="F10" s="49">
        <v>7370</v>
      </c>
      <c r="G10" s="49">
        <v>1820</v>
      </c>
      <c r="H10" s="49">
        <v>745</v>
      </c>
      <c r="I10" s="49">
        <v>410</v>
      </c>
      <c r="J10" s="49">
        <v>7880</v>
      </c>
    </row>
    <row r="11" spans="1:10" x14ac:dyDescent="0.25">
      <c r="A11" s="49">
        <v>2018</v>
      </c>
      <c r="B11" s="50" t="s">
        <v>44</v>
      </c>
      <c r="C11" s="50" t="s">
        <v>159</v>
      </c>
      <c r="D11" s="49">
        <v>19325</v>
      </c>
      <c r="E11" s="49">
        <v>1575</v>
      </c>
      <c r="F11" s="49">
        <v>4895</v>
      </c>
      <c r="G11" s="49">
        <v>2305</v>
      </c>
      <c r="H11" s="49">
        <v>1140</v>
      </c>
      <c r="I11" s="49">
        <v>570</v>
      </c>
      <c r="J11" s="49">
        <v>8835</v>
      </c>
    </row>
    <row r="12" spans="1:10" x14ac:dyDescent="0.25">
      <c r="A12" s="49">
        <v>2018</v>
      </c>
      <c r="B12" s="50" t="s">
        <v>46</v>
      </c>
      <c r="C12" s="50" t="s">
        <v>47</v>
      </c>
      <c r="D12" s="49">
        <v>11810</v>
      </c>
      <c r="E12" s="49">
        <v>765</v>
      </c>
      <c r="F12" s="49">
        <v>3395</v>
      </c>
      <c r="G12" s="49">
        <v>1055</v>
      </c>
      <c r="H12" s="49">
        <v>645</v>
      </c>
      <c r="I12" s="49">
        <v>380</v>
      </c>
      <c r="J12" s="49">
        <v>5570</v>
      </c>
    </row>
    <row r="13" spans="1:10" x14ac:dyDescent="0.25">
      <c r="A13" s="49">
        <v>2018</v>
      </c>
      <c r="B13" s="50" t="s">
        <v>48</v>
      </c>
      <c r="C13" s="50" t="s">
        <v>49</v>
      </c>
      <c r="D13" s="49">
        <v>13455</v>
      </c>
      <c r="E13" s="49">
        <v>1870</v>
      </c>
      <c r="F13" s="49">
        <v>4925</v>
      </c>
      <c r="G13" s="49">
        <v>1250</v>
      </c>
      <c r="H13" s="49">
        <v>600</v>
      </c>
      <c r="I13" s="49">
        <v>375</v>
      </c>
      <c r="J13" s="49">
        <v>4430</v>
      </c>
    </row>
    <row r="14" spans="1:10" x14ac:dyDescent="0.25">
      <c r="A14" s="49">
        <v>2018</v>
      </c>
      <c r="B14" s="50" t="s">
        <v>50</v>
      </c>
      <c r="C14" s="50" t="s">
        <v>51</v>
      </c>
      <c r="D14" s="49">
        <v>6485</v>
      </c>
      <c r="E14" s="49">
        <v>430</v>
      </c>
      <c r="F14" s="49">
        <v>2165</v>
      </c>
      <c r="G14" s="49">
        <v>720</v>
      </c>
      <c r="H14" s="49">
        <v>315</v>
      </c>
      <c r="I14" s="49">
        <v>180</v>
      </c>
      <c r="J14" s="49">
        <v>2670</v>
      </c>
    </row>
    <row r="15" spans="1:10" x14ac:dyDescent="0.25">
      <c r="A15" s="49">
        <v>2018</v>
      </c>
      <c r="B15" s="50" t="s">
        <v>52</v>
      </c>
      <c r="C15" s="50" t="s">
        <v>53</v>
      </c>
      <c r="D15" s="49">
        <v>8805</v>
      </c>
      <c r="E15" s="49">
        <v>525</v>
      </c>
      <c r="F15" s="49">
        <v>3050</v>
      </c>
      <c r="G15" s="49">
        <v>880</v>
      </c>
      <c r="H15" s="49">
        <v>445</v>
      </c>
      <c r="I15" s="49">
        <v>235</v>
      </c>
      <c r="J15" s="49">
        <v>3675</v>
      </c>
    </row>
    <row r="16" spans="1:10" x14ac:dyDescent="0.25">
      <c r="A16" s="49">
        <v>2018</v>
      </c>
      <c r="B16" s="50" t="s">
        <v>54</v>
      </c>
      <c r="C16" s="50" t="s">
        <v>55</v>
      </c>
      <c r="D16" s="49">
        <v>11035</v>
      </c>
      <c r="E16" s="49">
        <v>870</v>
      </c>
      <c r="F16" s="49">
        <v>3435</v>
      </c>
      <c r="G16" s="49">
        <v>1070</v>
      </c>
      <c r="H16" s="49">
        <v>575</v>
      </c>
      <c r="I16" s="49">
        <v>315</v>
      </c>
      <c r="J16" s="49">
        <v>4765</v>
      </c>
    </row>
    <row r="17" spans="1:10" x14ac:dyDescent="0.25">
      <c r="A17" s="49">
        <v>2018</v>
      </c>
      <c r="B17" s="50" t="s">
        <v>56</v>
      </c>
      <c r="C17" s="50" t="s">
        <v>57</v>
      </c>
      <c r="D17" s="49">
        <v>7515</v>
      </c>
      <c r="E17" s="49">
        <v>535</v>
      </c>
      <c r="F17" s="49">
        <v>2505</v>
      </c>
      <c r="G17" s="49">
        <v>795</v>
      </c>
      <c r="H17" s="49">
        <v>365</v>
      </c>
      <c r="I17" s="49">
        <v>210</v>
      </c>
      <c r="J17" s="49">
        <v>3105</v>
      </c>
    </row>
    <row r="18" spans="1:10" x14ac:dyDescent="0.25">
      <c r="A18" s="49">
        <v>2018</v>
      </c>
      <c r="B18" s="50" t="s">
        <v>58</v>
      </c>
      <c r="C18" s="50" t="s">
        <v>59</v>
      </c>
      <c r="D18" s="49">
        <v>30170</v>
      </c>
      <c r="E18" s="49">
        <v>2640</v>
      </c>
      <c r="F18" s="49">
        <v>9680</v>
      </c>
      <c r="G18" s="49">
        <v>3310</v>
      </c>
      <c r="H18" s="49">
        <v>1635</v>
      </c>
      <c r="I18" s="49">
        <v>940</v>
      </c>
      <c r="J18" s="49">
        <v>11970</v>
      </c>
    </row>
    <row r="19" spans="1:10" x14ac:dyDescent="0.25">
      <c r="A19" s="49">
        <v>2018</v>
      </c>
      <c r="B19" s="50" t="s">
        <v>60</v>
      </c>
      <c r="C19" s="50" t="s">
        <v>61</v>
      </c>
      <c r="D19" s="49">
        <v>17265</v>
      </c>
      <c r="E19" s="49">
        <v>1300</v>
      </c>
      <c r="F19" s="49">
        <v>5705</v>
      </c>
      <c r="G19" s="49">
        <v>2175</v>
      </c>
      <c r="H19" s="49">
        <v>1100</v>
      </c>
      <c r="I19" s="49">
        <v>590</v>
      </c>
      <c r="J19" s="49">
        <v>6395</v>
      </c>
    </row>
    <row r="20" spans="1:10" x14ac:dyDescent="0.25">
      <c r="A20" s="49">
        <v>2018</v>
      </c>
      <c r="B20" s="50" t="s">
        <v>62</v>
      </c>
      <c r="C20" s="50" t="s">
        <v>63</v>
      </c>
      <c r="D20" s="49">
        <v>268505</v>
      </c>
      <c r="E20" s="49">
        <v>16725</v>
      </c>
      <c r="F20" s="49">
        <v>76335</v>
      </c>
      <c r="G20" s="49">
        <v>29170</v>
      </c>
      <c r="H20" s="49">
        <v>16940</v>
      </c>
      <c r="I20" s="49">
        <v>9265</v>
      </c>
      <c r="J20" s="49">
        <v>120065</v>
      </c>
    </row>
    <row r="21" spans="1:10" x14ac:dyDescent="0.25">
      <c r="A21" s="49">
        <v>2018</v>
      </c>
      <c r="B21" s="50" t="s">
        <v>64</v>
      </c>
      <c r="C21" s="50" t="s">
        <v>65</v>
      </c>
      <c r="D21" s="49">
        <v>181570</v>
      </c>
      <c r="E21" s="49">
        <v>10470</v>
      </c>
      <c r="F21" s="49">
        <v>47870</v>
      </c>
      <c r="G21" s="49">
        <v>20285</v>
      </c>
      <c r="H21" s="49">
        <v>12090</v>
      </c>
      <c r="I21" s="49">
        <v>6635</v>
      </c>
      <c r="J21" s="49">
        <v>84220</v>
      </c>
    </row>
    <row r="22" spans="1:10" x14ac:dyDescent="0.25">
      <c r="A22" s="49">
        <v>2018</v>
      </c>
      <c r="B22" s="50" t="s">
        <v>66</v>
      </c>
      <c r="C22" s="50" t="s">
        <v>184</v>
      </c>
      <c r="D22" s="49">
        <v>111255</v>
      </c>
      <c r="E22" s="49">
        <v>6105</v>
      </c>
      <c r="F22" s="49">
        <v>26805</v>
      </c>
      <c r="G22" s="49">
        <v>13140</v>
      </c>
      <c r="H22" s="49">
        <v>8190</v>
      </c>
      <c r="I22" s="49">
        <v>4575</v>
      </c>
      <c r="J22" s="49">
        <v>52440</v>
      </c>
    </row>
    <row r="23" spans="1:10" x14ac:dyDescent="0.25">
      <c r="A23" s="49">
        <v>2018</v>
      </c>
      <c r="B23" s="50" t="s">
        <v>68</v>
      </c>
      <c r="C23" s="50" t="s">
        <v>69</v>
      </c>
      <c r="D23" s="49">
        <v>17565</v>
      </c>
      <c r="E23" s="49">
        <v>1120</v>
      </c>
      <c r="F23" s="49">
        <v>6020</v>
      </c>
      <c r="G23" s="49">
        <v>2440</v>
      </c>
      <c r="H23" s="49">
        <v>1310</v>
      </c>
      <c r="I23" s="49">
        <v>605</v>
      </c>
      <c r="J23" s="49">
        <v>6075</v>
      </c>
    </row>
    <row r="24" spans="1:10" x14ac:dyDescent="0.25">
      <c r="A24" s="49">
        <v>2018</v>
      </c>
      <c r="B24" s="50" t="s">
        <v>70</v>
      </c>
      <c r="C24" s="50" t="s">
        <v>71</v>
      </c>
      <c r="D24" s="49">
        <v>16535</v>
      </c>
      <c r="E24" s="49">
        <v>1090</v>
      </c>
      <c r="F24" s="49">
        <v>5020</v>
      </c>
      <c r="G24" s="49">
        <v>1510</v>
      </c>
      <c r="H24" s="49">
        <v>740</v>
      </c>
      <c r="I24" s="49">
        <v>500</v>
      </c>
      <c r="J24" s="49">
        <v>7675</v>
      </c>
    </row>
    <row r="25" spans="1:10" x14ac:dyDescent="0.25">
      <c r="A25" s="49">
        <v>2018</v>
      </c>
      <c r="B25" s="50" t="s">
        <v>72</v>
      </c>
      <c r="C25" s="50" t="s">
        <v>73</v>
      </c>
      <c r="D25" s="49">
        <v>24090</v>
      </c>
      <c r="E25" s="49">
        <v>1885</v>
      </c>
      <c r="F25" s="49">
        <v>7465</v>
      </c>
      <c r="G25" s="49">
        <v>2480</v>
      </c>
      <c r="H25" s="49">
        <v>1370</v>
      </c>
      <c r="I25" s="49">
        <v>835</v>
      </c>
      <c r="J25" s="49">
        <v>10055</v>
      </c>
    </row>
    <row r="26" spans="1:10" x14ac:dyDescent="0.25">
      <c r="A26" s="49">
        <v>2018</v>
      </c>
      <c r="B26" s="50" t="s">
        <v>74</v>
      </c>
      <c r="C26" s="50" t="s">
        <v>167</v>
      </c>
      <c r="D26" s="49">
        <v>14425</v>
      </c>
      <c r="E26" s="49">
        <v>1190</v>
      </c>
      <c r="F26" s="49">
        <v>4305</v>
      </c>
      <c r="G26" s="49">
        <v>1510</v>
      </c>
      <c r="H26" s="49">
        <v>860</v>
      </c>
      <c r="I26" s="49">
        <v>550</v>
      </c>
      <c r="J26" s="49">
        <v>6010</v>
      </c>
    </row>
    <row r="27" spans="1:10" x14ac:dyDescent="0.25">
      <c r="A27" s="49">
        <v>2018</v>
      </c>
      <c r="B27" s="50" t="s">
        <v>76</v>
      </c>
      <c r="C27" s="50" t="s">
        <v>77</v>
      </c>
      <c r="D27" s="49">
        <v>4330</v>
      </c>
      <c r="E27" s="49">
        <v>270</v>
      </c>
      <c r="F27" s="49">
        <v>1390</v>
      </c>
      <c r="G27" s="49">
        <v>255</v>
      </c>
      <c r="H27" s="49">
        <v>185</v>
      </c>
      <c r="I27" s="49">
        <v>80</v>
      </c>
      <c r="J27" s="49">
        <v>2155</v>
      </c>
    </row>
    <row r="28" spans="1:10" x14ac:dyDescent="0.25">
      <c r="A28" s="49">
        <v>2018</v>
      </c>
      <c r="B28" s="50" t="s">
        <v>78</v>
      </c>
      <c r="C28" s="50" t="s">
        <v>79</v>
      </c>
      <c r="D28" s="49">
        <v>10430</v>
      </c>
      <c r="E28" s="49">
        <v>885</v>
      </c>
      <c r="F28" s="49">
        <v>4005</v>
      </c>
      <c r="G28" s="49">
        <v>1025</v>
      </c>
      <c r="H28" s="49">
        <v>600</v>
      </c>
      <c r="I28" s="49">
        <v>295</v>
      </c>
      <c r="J28" s="49">
        <v>3615</v>
      </c>
    </row>
    <row r="29" spans="1:10" x14ac:dyDescent="0.25">
      <c r="A29" s="49">
        <v>2018</v>
      </c>
      <c r="B29" s="50" t="s">
        <v>80</v>
      </c>
      <c r="C29" s="50" t="s">
        <v>81</v>
      </c>
      <c r="D29" s="49">
        <v>13985</v>
      </c>
      <c r="E29" s="49">
        <v>1015</v>
      </c>
      <c r="F29" s="49">
        <v>4570</v>
      </c>
      <c r="G29" s="49">
        <v>1180</v>
      </c>
      <c r="H29" s="49">
        <v>635</v>
      </c>
      <c r="I29" s="49">
        <v>315</v>
      </c>
      <c r="J29" s="49">
        <v>6270</v>
      </c>
    </row>
    <row r="30" spans="1:10" x14ac:dyDescent="0.25">
      <c r="A30" s="49">
        <v>2018</v>
      </c>
      <c r="B30" s="50" t="s">
        <v>82</v>
      </c>
      <c r="C30" s="50" t="s">
        <v>83</v>
      </c>
      <c r="D30" s="49">
        <v>126195</v>
      </c>
      <c r="E30" s="49">
        <v>9700</v>
      </c>
      <c r="F30" s="49">
        <v>41880</v>
      </c>
      <c r="G30" s="49">
        <v>13790</v>
      </c>
      <c r="H30" s="49">
        <v>7495</v>
      </c>
      <c r="I30" s="49">
        <v>4275</v>
      </c>
      <c r="J30" s="49">
        <v>49050</v>
      </c>
    </row>
    <row r="31" spans="1:10" x14ac:dyDescent="0.25">
      <c r="A31" s="49">
        <v>2018</v>
      </c>
      <c r="B31" s="50" t="s">
        <v>84</v>
      </c>
      <c r="C31" s="50" t="s">
        <v>85</v>
      </c>
      <c r="D31" s="49">
        <v>14130</v>
      </c>
      <c r="E31" s="49">
        <v>1080</v>
      </c>
      <c r="F31" s="49">
        <v>5030</v>
      </c>
      <c r="G31" s="49">
        <v>1495</v>
      </c>
      <c r="H31" s="49">
        <v>775</v>
      </c>
      <c r="I31" s="49">
        <v>430</v>
      </c>
      <c r="J31" s="49">
        <v>5320</v>
      </c>
    </row>
    <row r="32" spans="1:10" x14ac:dyDescent="0.25">
      <c r="A32" s="49">
        <v>2018</v>
      </c>
      <c r="B32" s="50" t="s">
        <v>86</v>
      </c>
      <c r="C32" s="50" t="s">
        <v>87</v>
      </c>
      <c r="D32" s="49">
        <v>13335</v>
      </c>
      <c r="E32" s="49">
        <v>900</v>
      </c>
      <c r="F32" s="49">
        <v>4195</v>
      </c>
      <c r="G32" s="49">
        <v>1305</v>
      </c>
      <c r="H32" s="49">
        <v>715</v>
      </c>
      <c r="I32" s="49">
        <v>420</v>
      </c>
      <c r="J32" s="49">
        <v>5800</v>
      </c>
    </row>
    <row r="33" spans="1:10" x14ac:dyDescent="0.25">
      <c r="A33" s="49">
        <v>2018</v>
      </c>
      <c r="B33" s="50" t="s">
        <v>88</v>
      </c>
      <c r="C33" s="50" t="s">
        <v>89</v>
      </c>
      <c r="D33" s="49">
        <v>18930</v>
      </c>
      <c r="E33" s="49">
        <v>1375</v>
      </c>
      <c r="F33" s="49">
        <v>5200</v>
      </c>
      <c r="G33" s="49">
        <v>1995</v>
      </c>
      <c r="H33" s="49">
        <v>1075</v>
      </c>
      <c r="I33" s="49">
        <v>830</v>
      </c>
      <c r="J33" s="49">
        <v>8465</v>
      </c>
    </row>
    <row r="34" spans="1:10" x14ac:dyDescent="0.25">
      <c r="A34" s="49">
        <v>2018</v>
      </c>
      <c r="B34" s="50" t="s">
        <v>90</v>
      </c>
      <c r="C34" s="50" t="s">
        <v>91</v>
      </c>
      <c r="D34" s="49">
        <v>2665</v>
      </c>
      <c r="E34" s="49">
        <v>260</v>
      </c>
      <c r="F34" s="49">
        <v>870</v>
      </c>
      <c r="G34" s="49">
        <v>400</v>
      </c>
      <c r="H34" s="49">
        <v>185</v>
      </c>
      <c r="I34" s="49">
        <v>75</v>
      </c>
      <c r="J34" s="49">
        <v>875</v>
      </c>
    </row>
    <row r="35" spans="1:10" x14ac:dyDescent="0.25">
      <c r="A35" s="49">
        <v>2018</v>
      </c>
      <c r="B35" s="50" t="s">
        <v>92</v>
      </c>
      <c r="C35" s="50" t="s">
        <v>83</v>
      </c>
      <c r="D35" s="49">
        <v>12760</v>
      </c>
      <c r="E35" s="49">
        <v>935</v>
      </c>
      <c r="F35" s="49">
        <v>4865</v>
      </c>
      <c r="G35" s="49">
        <v>1565</v>
      </c>
      <c r="H35" s="49">
        <v>690</v>
      </c>
      <c r="I35" s="49">
        <v>370</v>
      </c>
      <c r="J35" s="49">
        <v>4335</v>
      </c>
    </row>
    <row r="36" spans="1:10" x14ac:dyDescent="0.25">
      <c r="A36" s="49">
        <v>2018</v>
      </c>
      <c r="B36" s="50" t="s">
        <v>93</v>
      </c>
      <c r="C36" s="50" t="s">
        <v>94</v>
      </c>
      <c r="D36" s="49">
        <v>6560</v>
      </c>
      <c r="E36" s="49">
        <v>390</v>
      </c>
      <c r="F36" s="49">
        <v>1955</v>
      </c>
      <c r="G36" s="49">
        <v>695</v>
      </c>
      <c r="H36" s="49">
        <v>380</v>
      </c>
      <c r="I36" s="49">
        <v>210</v>
      </c>
      <c r="J36" s="49">
        <v>2930</v>
      </c>
    </row>
    <row r="37" spans="1:10" x14ac:dyDescent="0.25">
      <c r="A37" s="49">
        <v>2018</v>
      </c>
      <c r="B37" s="50" t="s">
        <v>95</v>
      </c>
      <c r="C37" s="50" t="s">
        <v>96</v>
      </c>
      <c r="D37" s="49">
        <v>11145</v>
      </c>
      <c r="E37" s="49">
        <v>945</v>
      </c>
      <c r="F37" s="49">
        <v>3670</v>
      </c>
      <c r="G37" s="49">
        <v>1115</v>
      </c>
      <c r="H37" s="49">
        <v>630</v>
      </c>
      <c r="I37" s="49">
        <v>345</v>
      </c>
      <c r="J37" s="49">
        <v>4435</v>
      </c>
    </row>
    <row r="38" spans="1:10" x14ac:dyDescent="0.25">
      <c r="A38" s="49">
        <v>2018</v>
      </c>
      <c r="B38" s="50" t="s">
        <v>97</v>
      </c>
      <c r="C38" s="50" t="s">
        <v>98</v>
      </c>
      <c r="D38" s="49">
        <v>11545</v>
      </c>
      <c r="E38" s="49">
        <v>935</v>
      </c>
      <c r="F38" s="49">
        <v>3715</v>
      </c>
      <c r="G38" s="49">
        <v>1395</v>
      </c>
      <c r="H38" s="49">
        <v>790</v>
      </c>
      <c r="I38" s="49">
        <v>465</v>
      </c>
      <c r="J38" s="49">
        <v>4245</v>
      </c>
    </row>
    <row r="39" spans="1:10" x14ac:dyDescent="0.25">
      <c r="A39" s="49">
        <v>2018</v>
      </c>
      <c r="B39" s="50" t="s">
        <v>99</v>
      </c>
      <c r="C39" s="50" t="s">
        <v>100</v>
      </c>
      <c r="D39" s="49">
        <v>18555</v>
      </c>
      <c r="E39" s="49">
        <v>1640</v>
      </c>
      <c r="F39" s="49">
        <v>6845</v>
      </c>
      <c r="G39" s="49">
        <v>2105</v>
      </c>
      <c r="H39" s="49">
        <v>1355</v>
      </c>
      <c r="I39" s="49">
        <v>605</v>
      </c>
      <c r="J39" s="49">
        <v>6005</v>
      </c>
    </row>
    <row r="40" spans="1:10" x14ac:dyDescent="0.25">
      <c r="A40" s="49">
        <v>2018</v>
      </c>
      <c r="B40" s="50" t="s">
        <v>101</v>
      </c>
      <c r="C40" s="50" t="s">
        <v>102</v>
      </c>
      <c r="D40" s="49">
        <v>5605</v>
      </c>
      <c r="E40" s="49">
        <v>510</v>
      </c>
      <c r="F40" s="49">
        <v>1965</v>
      </c>
      <c r="G40" s="49">
        <v>750</v>
      </c>
      <c r="H40" s="49">
        <v>330</v>
      </c>
      <c r="I40" s="49">
        <v>175</v>
      </c>
      <c r="J40" s="49">
        <v>1875</v>
      </c>
    </row>
    <row r="41" spans="1:10" x14ac:dyDescent="0.25">
      <c r="A41" s="49">
        <v>2018</v>
      </c>
      <c r="B41" s="50" t="s">
        <v>103</v>
      </c>
      <c r="C41" s="50" t="s">
        <v>104</v>
      </c>
      <c r="D41" s="49">
        <v>10975</v>
      </c>
      <c r="E41" s="49">
        <v>735</v>
      </c>
      <c r="F41" s="49">
        <v>3575</v>
      </c>
      <c r="G41" s="49">
        <v>970</v>
      </c>
      <c r="H41" s="49">
        <v>575</v>
      </c>
      <c r="I41" s="49">
        <v>355</v>
      </c>
      <c r="J41" s="49">
        <v>4770</v>
      </c>
    </row>
    <row r="42" spans="1:10" x14ac:dyDescent="0.25">
      <c r="A42" s="49">
        <v>2018</v>
      </c>
      <c r="B42" s="50" t="s">
        <v>105</v>
      </c>
      <c r="C42" s="50" t="s">
        <v>106</v>
      </c>
      <c r="D42" s="49">
        <v>260205</v>
      </c>
      <c r="E42" s="49">
        <v>24835</v>
      </c>
      <c r="F42" s="49">
        <v>87355</v>
      </c>
      <c r="G42" s="49">
        <v>30490</v>
      </c>
      <c r="H42" s="49">
        <v>18490</v>
      </c>
      <c r="I42" s="49">
        <v>10930</v>
      </c>
      <c r="J42" s="49">
        <v>88110</v>
      </c>
    </row>
    <row r="43" spans="1:10" x14ac:dyDescent="0.25">
      <c r="A43" s="49">
        <v>2018</v>
      </c>
      <c r="B43" s="50" t="s">
        <v>107</v>
      </c>
      <c r="C43" s="50" t="s">
        <v>162</v>
      </c>
      <c r="D43" s="49">
        <v>12970</v>
      </c>
      <c r="E43" s="49">
        <v>960</v>
      </c>
      <c r="F43" s="49">
        <v>4715</v>
      </c>
      <c r="G43" s="49">
        <v>1390</v>
      </c>
      <c r="H43" s="49">
        <v>735</v>
      </c>
      <c r="I43" s="49">
        <v>495</v>
      </c>
      <c r="J43" s="49">
        <v>4675</v>
      </c>
    </row>
    <row r="44" spans="1:10" x14ac:dyDescent="0.25">
      <c r="A44" s="49">
        <v>2018</v>
      </c>
      <c r="B44" s="50" t="s">
        <v>109</v>
      </c>
      <c r="C44" s="50" t="s">
        <v>163</v>
      </c>
      <c r="D44" s="49">
        <v>5530</v>
      </c>
      <c r="E44" s="49">
        <v>470</v>
      </c>
      <c r="F44" s="49">
        <v>2200</v>
      </c>
      <c r="G44" s="49">
        <v>875</v>
      </c>
      <c r="H44" s="49">
        <v>390</v>
      </c>
      <c r="I44" s="49">
        <v>170</v>
      </c>
      <c r="J44" s="49">
        <v>1425</v>
      </c>
    </row>
    <row r="45" spans="1:10" x14ac:dyDescent="0.25">
      <c r="A45" s="49">
        <v>2018</v>
      </c>
      <c r="B45" s="50" t="s">
        <v>111</v>
      </c>
      <c r="C45" s="50" t="s">
        <v>112</v>
      </c>
      <c r="D45" s="49">
        <v>17365</v>
      </c>
      <c r="E45" s="49">
        <v>1535</v>
      </c>
      <c r="F45" s="49">
        <v>6330</v>
      </c>
      <c r="G45" s="49">
        <v>2020</v>
      </c>
      <c r="H45" s="49">
        <v>1185</v>
      </c>
      <c r="I45" s="49">
        <v>705</v>
      </c>
      <c r="J45" s="49">
        <v>5590</v>
      </c>
    </row>
    <row r="46" spans="1:10" x14ac:dyDescent="0.25">
      <c r="A46" s="49">
        <v>2018</v>
      </c>
      <c r="B46" s="50" t="s">
        <v>113</v>
      </c>
      <c r="C46" s="50" t="s">
        <v>165</v>
      </c>
      <c r="D46" s="49">
        <v>24470</v>
      </c>
      <c r="E46" s="49">
        <v>1925</v>
      </c>
      <c r="F46" s="49">
        <v>7625</v>
      </c>
      <c r="G46" s="49">
        <v>2790</v>
      </c>
      <c r="H46" s="49">
        <v>1460</v>
      </c>
      <c r="I46" s="49">
        <v>800</v>
      </c>
      <c r="J46" s="49">
        <v>9870</v>
      </c>
    </row>
    <row r="47" spans="1:10" x14ac:dyDescent="0.25">
      <c r="A47" s="49">
        <v>2018</v>
      </c>
      <c r="B47" s="50" t="s">
        <v>115</v>
      </c>
      <c r="C47" s="50" t="s">
        <v>116</v>
      </c>
      <c r="D47" s="49">
        <v>8410</v>
      </c>
      <c r="E47" s="49">
        <v>735</v>
      </c>
      <c r="F47" s="49">
        <v>3840</v>
      </c>
      <c r="G47" s="49">
        <v>965</v>
      </c>
      <c r="H47" s="49">
        <v>430</v>
      </c>
      <c r="I47" s="49">
        <v>220</v>
      </c>
      <c r="J47" s="49">
        <v>2220</v>
      </c>
    </row>
    <row r="48" spans="1:10" x14ac:dyDescent="0.25">
      <c r="A48" s="49">
        <v>2018</v>
      </c>
      <c r="B48" s="50" t="s">
        <v>117</v>
      </c>
      <c r="C48" s="50" t="s">
        <v>118</v>
      </c>
      <c r="D48" s="49">
        <v>8075</v>
      </c>
      <c r="E48" s="49">
        <v>765</v>
      </c>
      <c r="F48" s="49">
        <v>3135</v>
      </c>
      <c r="G48" s="49">
        <v>870</v>
      </c>
      <c r="H48" s="49">
        <v>660</v>
      </c>
      <c r="I48" s="49">
        <v>280</v>
      </c>
      <c r="J48" s="49">
        <v>2365</v>
      </c>
    </row>
    <row r="49" spans="1:10" x14ac:dyDescent="0.25">
      <c r="A49" s="49">
        <v>2018</v>
      </c>
      <c r="B49" s="50" t="s">
        <v>119</v>
      </c>
      <c r="C49" s="50" t="s">
        <v>120</v>
      </c>
      <c r="D49" s="49">
        <v>11515</v>
      </c>
      <c r="E49" s="49">
        <v>1055</v>
      </c>
      <c r="F49" s="49">
        <v>4320</v>
      </c>
      <c r="G49" s="49">
        <v>1640</v>
      </c>
      <c r="H49" s="49">
        <v>685</v>
      </c>
      <c r="I49" s="49">
        <v>410</v>
      </c>
      <c r="J49" s="49">
        <v>3400</v>
      </c>
    </row>
    <row r="50" spans="1:10" x14ac:dyDescent="0.25">
      <c r="A50" s="49">
        <v>2018</v>
      </c>
      <c r="B50" s="50" t="s">
        <v>121</v>
      </c>
      <c r="C50" s="50" t="s">
        <v>122</v>
      </c>
      <c r="D50" s="49">
        <v>18915</v>
      </c>
      <c r="E50" s="49">
        <v>1845</v>
      </c>
      <c r="F50" s="49">
        <v>7000</v>
      </c>
      <c r="G50" s="49">
        <v>2580</v>
      </c>
      <c r="H50" s="49">
        <v>1685</v>
      </c>
      <c r="I50" s="49">
        <v>985</v>
      </c>
      <c r="J50" s="49">
        <v>4820</v>
      </c>
    </row>
    <row r="51" spans="1:10" x14ac:dyDescent="0.25">
      <c r="A51" s="49">
        <v>2018</v>
      </c>
      <c r="B51" s="50" t="s">
        <v>123</v>
      </c>
      <c r="C51" s="50" t="s">
        <v>124</v>
      </c>
      <c r="D51" s="49">
        <v>38825</v>
      </c>
      <c r="E51" s="49">
        <v>5085</v>
      </c>
      <c r="F51" s="49">
        <v>13440</v>
      </c>
      <c r="G51" s="49">
        <v>4545</v>
      </c>
      <c r="H51" s="49">
        <v>3100</v>
      </c>
      <c r="I51" s="49">
        <v>1840</v>
      </c>
      <c r="J51" s="49">
        <v>10810</v>
      </c>
    </row>
    <row r="52" spans="1:10" x14ac:dyDescent="0.25">
      <c r="A52" s="49">
        <v>2018</v>
      </c>
      <c r="B52" s="50" t="s">
        <v>125</v>
      </c>
      <c r="C52" s="50" t="s">
        <v>126</v>
      </c>
      <c r="D52" s="49">
        <v>4830</v>
      </c>
      <c r="E52" s="49">
        <v>280</v>
      </c>
      <c r="F52" s="49">
        <v>1895</v>
      </c>
      <c r="G52" s="49">
        <v>500</v>
      </c>
      <c r="H52" s="49">
        <v>255</v>
      </c>
      <c r="I52" s="49">
        <v>130</v>
      </c>
      <c r="J52" s="49">
        <v>1765</v>
      </c>
    </row>
    <row r="53" spans="1:10" x14ac:dyDescent="0.25">
      <c r="A53" s="49">
        <v>2018</v>
      </c>
      <c r="B53" s="50" t="s">
        <v>127</v>
      </c>
      <c r="C53" s="50" t="s">
        <v>128</v>
      </c>
      <c r="D53" s="49">
        <v>21550</v>
      </c>
      <c r="E53" s="49">
        <v>1185</v>
      </c>
      <c r="F53" s="49">
        <v>4810</v>
      </c>
      <c r="G53" s="49">
        <v>2075</v>
      </c>
      <c r="H53" s="49">
        <v>1645</v>
      </c>
      <c r="I53" s="49">
        <v>1145</v>
      </c>
      <c r="J53" s="49">
        <v>10690</v>
      </c>
    </row>
    <row r="54" spans="1:10" x14ac:dyDescent="0.25">
      <c r="A54" s="49">
        <v>2018</v>
      </c>
      <c r="B54" s="50" t="s">
        <v>129</v>
      </c>
      <c r="C54" s="50" t="s">
        <v>130</v>
      </c>
      <c r="D54" s="49">
        <v>13610</v>
      </c>
      <c r="E54" s="49">
        <v>1255</v>
      </c>
      <c r="F54" s="49">
        <v>4590</v>
      </c>
      <c r="G54" s="49">
        <v>1605</v>
      </c>
      <c r="H54" s="49">
        <v>940</v>
      </c>
      <c r="I54" s="49">
        <v>685</v>
      </c>
      <c r="J54" s="49">
        <v>4535</v>
      </c>
    </row>
    <row r="55" spans="1:10" x14ac:dyDescent="0.25">
      <c r="A55" s="49">
        <v>2018</v>
      </c>
      <c r="B55" s="50" t="s">
        <v>131</v>
      </c>
      <c r="C55" s="50" t="s">
        <v>132</v>
      </c>
      <c r="D55" s="49">
        <v>11595</v>
      </c>
      <c r="E55" s="49">
        <v>1160</v>
      </c>
      <c r="F55" s="49">
        <v>4380</v>
      </c>
      <c r="G55" s="49">
        <v>1495</v>
      </c>
      <c r="H55" s="49">
        <v>910</v>
      </c>
      <c r="I55" s="49">
        <v>620</v>
      </c>
      <c r="J55" s="49">
        <v>3025</v>
      </c>
    </row>
    <row r="56" spans="1:10" x14ac:dyDescent="0.25">
      <c r="A56" s="49">
        <v>2018</v>
      </c>
      <c r="B56" s="50" t="s">
        <v>133</v>
      </c>
      <c r="C56" s="50" t="s">
        <v>134</v>
      </c>
      <c r="D56" s="49">
        <v>32625</v>
      </c>
      <c r="E56" s="49">
        <v>3705</v>
      </c>
      <c r="F56" s="49">
        <v>9345</v>
      </c>
      <c r="G56" s="49">
        <v>3585</v>
      </c>
      <c r="H56" s="49">
        <v>2155</v>
      </c>
      <c r="I56" s="49">
        <v>1135</v>
      </c>
      <c r="J56" s="49">
        <v>12700</v>
      </c>
    </row>
    <row r="57" spans="1:10" x14ac:dyDescent="0.25">
      <c r="A57" s="49">
        <v>2018</v>
      </c>
      <c r="B57" s="50" t="s">
        <v>135</v>
      </c>
      <c r="C57" s="50" t="s">
        <v>136</v>
      </c>
      <c r="D57" s="49">
        <v>19790</v>
      </c>
      <c r="E57" s="49">
        <v>2065</v>
      </c>
      <c r="F57" s="49">
        <v>6385</v>
      </c>
      <c r="G57" s="49">
        <v>2540</v>
      </c>
      <c r="H57" s="49">
        <v>1685</v>
      </c>
      <c r="I57" s="49">
        <v>970</v>
      </c>
      <c r="J57" s="49">
        <v>6150</v>
      </c>
    </row>
    <row r="58" spans="1:10" x14ac:dyDescent="0.25">
      <c r="A58" s="49">
        <v>2018</v>
      </c>
      <c r="B58" s="50" t="s">
        <v>137</v>
      </c>
      <c r="C58" s="50" t="s">
        <v>138</v>
      </c>
      <c r="D58" s="49">
        <v>7455</v>
      </c>
      <c r="E58" s="49">
        <v>525</v>
      </c>
      <c r="F58" s="49">
        <v>2400</v>
      </c>
      <c r="G58" s="49">
        <v>735</v>
      </c>
      <c r="H58" s="49">
        <v>365</v>
      </c>
      <c r="I58" s="49">
        <v>220</v>
      </c>
      <c r="J58" s="49">
        <v>3210</v>
      </c>
    </row>
    <row r="59" spans="1:10" x14ac:dyDescent="0.25">
      <c r="A59" s="49">
        <v>2018</v>
      </c>
      <c r="B59" s="50" t="s">
        <v>139</v>
      </c>
      <c r="C59" s="50" t="s">
        <v>140</v>
      </c>
      <c r="D59" s="49">
        <v>2675</v>
      </c>
      <c r="E59" s="49">
        <v>280</v>
      </c>
      <c r="F59" s="49">
        <v>945</v>
      </c>
      <c r="G59" s="49">
        <v>285</v>
      </c>
      <c r="H59" s="49">
        <v>200</v>
      </c>
      <c r="I59" s="49">
        <v>110</v>
      </c>
      <c r="J59" s="49">
        <v>855</v>
      </c>
    </row>
  </sheetData>
  <mergeCells count="5">
    <mergeCell ref="B4:C6"/>
    <mergeCell ref="D5:D6"/>
    <mergeCell ref="A4:A6"/>
    <mergeCell ref="D4:J4"/>
    <mergeCell ref="E5:J5"/>
  </mergeCells>
  <pageMargins left="0.7" right="0.7" top="0.78740157499999996" bottom="0.78740157499999996" header="0.3" footer="0.3"/>
  <ignoredErrors>
    <ignoredError sqref="B8:B5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DC69-9191-40A5-BF36-AA0D9D496EC0}">
  <dimension ref="A1:L62"/>
  <sheetViews>
    <sheetView zoomScale="145" zoomScaleNormal="145" workbookViewId="0">
      <selection activeCell="G7" sqref="G7"/>
    </sheetView>
  </sheetViews>
  <sheetFormatPr baseColWidth="10" defaultRowHeight="15" x14ac:dyDescent="0.25"/>
  <cols>
    <col min="3" max="3" width="24.28515625" bestFit="1" customWidth="1"/>
  </cols>
  <sheetData>
    <row r="1" spans="1:12" s="36" customFormat="1" x14ac:dyDescent="0.25">
      <c r="A1" s="55" t="s">
        <v>176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s="71" customFormat="1" x14ac:dyDescent="0.25">
      <c r="A2" s="51" t="s">
        <v>26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s="71" customFormat="1" x14ac:dyDescent="0.25">
      <c r="A3" s="52" t="s">
        <v>177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s="71" customFormat="1" x14ac:dyDescent="0.25">
      <c r="A4" s="99" t="s">
        <v>4</v>
      </c>
      <c r="B4" s="99" t="s">
        <v>28</v>
      </c>
      <c r="C4" s="99"/>
      <c r="D4" s="99" t="s">
        <v>178</v>
      </c>
      <c r="E4" s="99" t="s">
        <v>179</v>
      </c>
      <c r="F4" s="99" t="s">
        <v>29</v>
      </c>
      <c r="G4" s="99"/>
      <c r="H4" s="99"/>
      <c r="I4" s="99"/>
      <c r="J4" s="99"/>
      <c r="K4" s="99"/>
      <c r="L4" s="99"/>
    </row>
    <row r="5" spans="1:12" s="71" customFormat="1" x14ac:dyDescent="0.25">
      <c r="A5" s="99"/>
      <c r="B5" s="99"/>
      <c r="C5" s="99"/>
      <c r="D5" s="99"/>
      <c r="E5" s="99"/>
      <c r="F5" s="99" t="s">
        <v>30</v>
      </c>
      <c r="G5" s="99" t="s">
        <v>31</v>
      </c>
      <c r="H5" s="99"/>
      <c r="I5" s="99"/>
      <c r="J5" s="99"/>
      <c r="K5" s="99"/>
      <c r="L5" s="99"/>
    </row>
    <row r="6" spans="1:12" s="71" customFormat="1" x14ac:dyDescent="0.25">
      <c r="A6" s="99"/>
      <c r="B6" s="99"/>
      <c r="C6" s="99"/>
      <c r="D6" s="99"/>
      <c r="E6" s="99"/>
      <c r="F6" s="99"/>
      <c r="G6" s="53">
        <v>0</v>
      </c>
      <c r="H6" s="53" t="s">
        <v>32</v>
      </c>
      <c r="I6" s="53" t="s">
        <v>33</v>
      </c>
      <c r="J6" s="53" t="s">
        <v>34</v>
      </c>
      <c r="K6" s="53" t="s">
        <v>35</v>
      </c>
      <c r="L6" s="53" t="s">
        <v>36</v>
      </c>
    </row>
    <row r="7" spans="1:12" x14ac:dyDescent="0.25">
      <c r="A7" s="36">
        <v>2019</v>
      </c>
      <c r="B7" s="37">
        <v>101</v>
      </c>
      <c r="C7" s="36" t="s">
        <v>41</v>
      </c>
      <c r="D7" s="48" t="s">
        <v>180</v>
      </c>
      <c r="E7" s="48" t="s">
        <v>181</v>
      </c>
      <c r="F7" s="36">
        <v>31445</v>
      </c>
      <c r="G7" s="36">
        <v>3090</v>
      </c>
      <c r="H7" s="36">
        <v>6360</v>
      </c>
      <c r="I7" s="36">
        <v>5030</v>
      </c>
      <c r="J7" s="36">
        <v>2450</v>
      </c>
      <c r="K7" s="36">
        <v>1375</v>
      </c>
      <c r="L7" s="36">
        <v>13135</v>
      </c>
    </row>
    <row r="8" spans="1:12" x14ac:dyDescent="0.25">
      <c r="A8" s="36">
        <v>2019</v>
      </c>
      <c r="B8" s="37">
        <v>102</v>
      </c>
      <c r="C8" s="36" t="s">
        <v>43</v>
      </c>
      <c r="D8" s="48" t="s">
        <v>180</v>
      </c>
      <c r="E8" s="48" t="s">
        <v>181</v>
      </c>
      <c r="F8" s="36">
        <v>20175</v>
      </c>
      <c r="G8" s="36">
        <v>1320</v>
      </c>
      <c r="H8" s="36">
        <v>5025</v>
      </c>
      <c r="I8" s="36">
        <v>4565</v>
      </c>
      <c r="J8" s="36">
        <v>985</v>
      </c>
      <c r="K8" s="36">
        <v>495</v>
      </c>
      <c r="L8" s="36">
        <v>7790</v>
      </c>
    </row>
    <row r="9" spans="1:12" x14ac:dyDescent="0.25">
      <c r="A9" s="36">
        <v>2019</v>
      </c>
      <c r="B9" s="37">
        <v>103</v>
      </c>
      <c r="C9" s="36" t="s">
        <v>45</v>
      </c>
      <c r="D9" s="48" t="s">
        <v>180</v>
      </c>
      <c r="E9" s="48" t="s">
        <v>181</v>
      </c>
      <c r="F9" s="36">
        <v>20160</v>
      </c>
      <c r="G9" s="36">
        <v>1590</v>
      </c>
      <c r="H9" s="36">
        <v>3865</v>
      </c>
      <c r="I9" s="36">
        <v>3610</v>
      </c>
      <c r="J9" s="36">
        <v>1565</v>
      </c>
      <c r="K9" s="36">
        <v>755</v>
      </c>
      <c r="L9" s="36">
        <v>8780</v>
      </c>
    </row>
    <row r="10" spans="1:12" x14ac:dyDescent="0.25">
      <c r="A10" s="36">
        <v>2019</v>
      </c>
      <c r="B10" s="37">
        <v>151</v>
      </c>
      <c r="C10" s="36" t="s">
        <v>47</v>
      </c>
      <c r="D10" s="48" t="s">
        <v>180</v>
      </c>
      <c r="E10" s="48" t="s">
        <v>181</v>
      </c>
      <c r="F10" s="36">
        <v>12330</v>
      </c>
      <c r="G10" s="36">
        <v>710</v>
      </c>
      <c r="H10" s="36">
        <v>3135</v>
      </c>
      <c r="I10" s="36">
        <v>1745</v>
      </c>
      <c r="J10" s="36">
        <v>765</v>
      </c>
      <c r="K10" s="36">
        <v>440</v>
      </c>
      <c r="L10" s="36">
        <v>5535</v>
      </c>
    </row>
    <row r="11" spans="1:12" x14ac:dyDescent="0.25">
      <c r="A11" s="36">
        <v>2019</v>
      </c>
      <c r="B11" s="37">
        <v>153</v>
      </c>
      <c r="C11" s="36" t="s">
        <v>49</v>
      </c>
      <c r="D11" s="48" t="s">
        <v>180</v>
      </c>
      <c r="E11" s="48" t="s">
        <v>181</v>
      </c>
      <c r="F11" s="36">
        <v>14020</v>
      </c>
      <c r="G11" s="36">
        <v>1775</v>
      </c>
      <c r="H11" s="36">
        <v>3975</v>
      </c>
      <c r="I11" s="36">
        <v>2635</v>
      </c>
      <c r="J11" s="36">
        <v>795</v>
      </c>
      <c r="K11" s="36">
        <v>405</v>
      </c>
      <c r="L11" s="36">
        <v>4435</v>
      </c>
    </row>
    <row r="12" spans="1:12" x14ac:dyDescent="0.25">
      <c r="A12" s="36">
        <v>2019</v>
      </c>
      <c r="B12" s="37">
        <v>154</v>
      </c>
      <c r="C12" s="36" t="s">
        <v>51</v>
      </c>
      <c r="D12" s="48" t="s">
        <v>180</v>
      </c>
      <c r="E12" s="48" t="s">
        <v>181</v>
      </c>
      <c r="F12" s="36">
        <v>6535</v>
      </c>
      <c r="G12" s="36">
        <v>480</v>
      </c>
      <c r="H12" s="36">
        <v>1350</v>
      </c>
      <c r="I12" s="36">
        <v>1365</v>
      </c>
      <c r="J12" s="36">
        <v>480</v>
      </c>
      <c r="K12" s="36">
        <v>215</v>
      </c>
      <c r="L12" s="36">
        <v>2645</v>
      </c>
    </row>
    <row r="13" spans="1:12" x14ac:dyDescent="0.25">
      <c r="A13" s="36">
        <v>2019</v>
      </c>
      <c r="B13" s="37">
        <v>155</v>
      </c>
      <c r="C13" s="36" t="s">
        <v>53</v>
      </c>
      <c r="D13" s="48" t="s">
        <v>180</v>
      </c>
      <c r="E13" s="48" t="s">
        <v>181</v>
      </c>
      <c r="F13" s="36">
        <v>9225</v>
      </c>
      <c r="G13" s="36">
        <v>585</v>
      </c>
      <c r="H13" s="36">
        <v>2085</v>
      </c>
      <c r="I13" s="36">
        <v>1980</v>
      </c>
      <c r="J13" s="36">
        <v>600</v>
      </c>
      <c r="K13" s="36">
        <v>320</v>
      </c>
      <c r="L13" s="36">
        <v>3650</v>
      </c>
    </row>
    <row r="14" spans="1:12" x14ac:dyDescent="0.25">
      <c r="A14" s="36">
        <v>2019</v>
      </c>
      <c r="B14" s="37">
        <v>157</v>
      </c>
      <c r="C14" s="36" t="s">
        <v>55</v>
      </c>
      <c r="D14" s="48" t="s">
        <v>180</v>
      </c>
      <c r="E14" s="48" t="s">
        <v>181</v>
      </c>
      <c r="F14" s="36">
        <v>11340</v>
      </c>
      <c r="G14" s="36">
        <v>775</v>
      </c>
      <c r="H14" s="36">
        <v>2470</v>
      </c>
      <c r="I14" s="36">
        <v>2245</v>
      </c>
      <c r="J14" s="36">
        <v>715</v>
      </c>
      <c r="K14" s="36">
        <v>430</v>
      </c>
      <c r="L14" s="36">
        <v>4705</v>
      </c>
    </row>
    <row r="15" spans="1:12" x14ac:dyDescent="0.25">
      <c r="A15" s="36">
        <v>2019</v>
      </c>
      <c r="B15" s="37">
        <v>158</v>
      </c>
      <c r="C15" s="36" t="s">
        <v>57</v>
      </c>
      <c r="D15" s="48" t="s">
        <v>180</v>
      </c>
      <c r="E15" s="48" t="s">
        <v>181</v>
      </c>
      <c r="F15" s="36">
        <v>7675</v>
      </c>
      <c r="G15" s="36">
        <v>400</v>
      </c>
      <c r="H15" s="36">
        <v>1720</v>
      </c>
      <c r="I15" s="36">
        <v>1670</v>
      </c>
      <c r="J15" s="36">
        <v>520</v>
      </c>
      <c r="K15" s="36">
        <v>260</v>
      </c>
      <c r="L15" s="36">
        <v>3105</v>
      </c>
    </row>
    <row r="16" spans="1:12" x14ac:dyDescent="0.25">
      <c r="A16" s="36">
        <v>2019</v>
      </c>
      <c r="B16" s="37">
        <v>159</v>
      </c>
      <c r="C16" s="36" t="s">
        <v>59</v>
      </c>
      <c r="D16" s="48" t="s">
        <v>180</v>
      </c>
      <c r="E16" s="48" t="s">
        <v>181</v>
      </c>
      <c r="F16" s="36">
        <v>32090</v>
      </c>
      <c r="G16" s="36">
        <v>2930</v>
      </c>
      <c r="H16" s="36">
        <v>7995</v>
      </c>
      <c r="I16" s="36">
        <v>5825</v>
      </c>
      <c r="J16" s="36">
        <v>2250</v>
      </c>
      <c r="K16" s="36">
        <v>1080</v>
      </c>
      <c r="L16" s="36">
        <v>12015</v>
      </c>
    </row>
    <row r="17" spans="1:12" x14ac:dyDescent="0.25">
      <c r="A17" s="36">
        <v>2019</v>
      </c>
      <c r="B17" s="37">
        <v>159016</v>
      </c>
      <c r="C17" s="36" t="s">
        <v>61</v>
      </c>
      <c r="D17" s="48" t="s">
        <v>180</v>
      </c>
      <c r="E17" s="48" t="s">
        <v>181</v>
      </c>
      <c r="F17" s="36">
        <v>18815</v>
      </c>
      <c r="G17" s="36">
        <v>1605</v>
      </c>
      <c r="H17" s="36">
        <v>5185</v>
      </c>
      <c r="I17" s="36">
        <v>3385</v>
      </c>
      <c r="J17" s="36">
        <v>1540</v>
      </c>
      <c r="K17" s="36">
        <v>680</v>
      </c>
      <c r="L17" s="36">
        <v>6420</v>
      </c>
    </row>
    <row r="18" spans="1:12" s="36" customFormat="1" x14ac:dyDescent="0.25">
      <c r="A18" s="36">
        <v>2019</v>
      </c>
      <c r="B18" s="37"/>
      <c r="C18" s="36" t="s">
        <v>143</v>
      </c>
      <c r="D18" s="48" t="s">
        <v>180</v>
      </c>
      <c r="E18" s="48"/>
      <c r="F18" s="36">
        <f>F16-F17</f>
        <v>13275</v>
      </c>
      <c r="G18" s="36">
        <f t="shared" ref="G18:L18" si="0">G16-G17</f>
        <v>1325</v>
      </c>
      <c r="H18" s="36">
        <f t="shared" si="0"/>
        <v>2810</v>
      </c>
      <c r="I18" s="36">
        <f t="shared" si="0"/>
        <v>2440</v>
      </c>
      <c r="J18" s="36">
        <f t="shared" si="0"/>
        <v>710</v>
      </c>
      <c r="K18" s="36">
        <f t="shared" si="0"/>
        <v>400</v>
      </c>
      <c r="L18" s="36">
        <f t="shared" si="0"/>
        <v>5595</v>
      </c>
    </row>
    <row r="19" spans="1:12" x14ac:dyDescent="0.25">
      <c r="A19" s="36">
        <v>2019</v>
      </c>
      <c r="B19" s="37">
        <v>1</v>
      </c>
      <c r="C19" s="36" t="s">
        <v>39</v>
      </c>
      <c r="D19" s="48" t="s">
        <v>180</v>
      </c>
      <c r="E19" s="48" t="s">
        <v>181</v>
      </c>
      <c r="F19" s="36">
        <v>165000</v>
      </c>
      <c r="G19" s="36">
        <v>13660</v>
      </c>
      <c r="H19" s="36">
        <v>37980</v>
      </c>
      <c r="I19" s="36">
        <v>30675</v>
      </c>
      <c r="J19" s="36">
        <v>11130</v>
      </c>
      <c r="K19" s="36">
        <v>5770</v>
      </c>
      <c r="L19" s="36">
        <v>65790</v>
      </c>
    </row>
    <row r="20" spans="1:12" x14ac:dyDescent="0.25">
      <c r="A20" s="36">
        <v>2019</v>
      </c>
      <c r="B20" s="37">
        <v>241</v>
      </c>
      <c r="C20" s="36" t="s">
        <v>65</v>
      </c>
      <c r="D20" s="48" t="s">
        <v>180</v>
      </c>
      <c r="E20" s="48" t="s">
        <v>181</v>
      </c>
      <c r="F20" s="36">
        <v>185310</v>
      </c>
      <c r="G20" s="36">
        <v>8385</v>
      </c>
      <c r="H20" s="36">
        <v>35965</v>
      </c>
      <c r="I20" s="36">
        <v>33120</v>
      </c>
      <c r="J20" s="36">
        <v>14800</v>
      </c>
      <c r="K20" s="36">
        <v>8620</v>
      </c>
      <c r="L20" s="36">
        <v>84420</v>
      </c>
    </row>
    <row r="21" spans="1:12" x14ac:dyDescent="0.25">
      <c r="A21" s="36">
        <v>2019</v>
      </c>
      <c r="B21" s="37">
        <v>241001</v>
      </c>
      <c r="C21" s="36" t="s">
        <v>67</v>
      </c>
      <c r="D21" s="48" t="s">
        <v>180</v>
      </c>
      <c r="E21" s="48" t="s">
        <v>181</v>
      </c>
      <c r="F21" s="36">
        <v>113440</v>
      </c>
      <c r="G21" s="36">
        <v>4575</v>
      </c>
      <c r="H21" s="36">
        <v>21480</v>
      </c>
      <c r="I21" s="36">
        <v>18920</v>
      </c>
      <c r="J21" s="36">
        <v>9730</v>
      </c>
      <c r="K21" s="36">
        <v>5965</v>
      </c>
      <c r="L21" s="36">
        <v>52770</v>
      </c>
    </row>
    <row r="22" spans="1:12" s="36" customFormat="1" x14ac:dyDescent="0.25">
      <c r="A22" s="36">
        <v>2019</v>
      </c>
      <c r="B22" s="37"/>
      <c r="C22" s="36" t="s">
        <v>182</v>
      </c>
      <c r="D22" s="48" t="s">
        <v>180</v>
      </c>
      <c r="E22" s="48"/>
      <c r="F22" s="36">
        <f>F20-F21</f>
        <v>71870</v>
      </c>
      <c r="G22" s="36">
        <f t="shared" ref="G22:L22" si="1">G20-G21</f>
        <v>3810</v>
      </c>
      <c r="H22" s="36">
        <f t="shared" si="1"/>
        <v>14485</v>
      </c>
      <c r="I22" s="36">
        <f t="shared" si="1"/>
        <v>14200</v>
      </c>
      <c r="J22" s="36">
        <f t="shared" si="1"/>
        <v>5070</v>
      </c>
      <c r="K22" s="36">
        <f t="shared" si="1"/>
        <v>2655</v>
      </c>
      <c r="L22" s="36">
        <f t="shared" si="1"/>
        <v>31650</v>
      </c>
    </row>
    <row r="23" spans="1:12" x14ac:dyDescent="0.25">
      <c r="A23" s="36">
        <v>2019</v>
      </c>
      <c r="B23" s="37">
        <v>251</v>
      </c>
      <c r="C23" s="36" t="s">
        <v>69</v>
      </c>
      <c r="D23" s="48" t="s">
        <v>180</v>
      </c>
      <c r="E23" s="48" t="s">
        <v>181</v>
      </c>
      <c r="F23" s="36">
        <v>18545</v>
      </c>
      <c r="G23" s="36">
        <v>1160</v>
      </c>
      <c r="H23" s="36">
        <v>4760</v>
      </c>
      <c r="I23" s="36">
        <v>3750</v>
      </c>
      <c r="J23" s="36">
        <v>1890</v>
      </c>
      <c r="K23" s="36">
        <v>860</v>
      </c>
      <c r="L23" s="36">
        <v>6125</v>
      </c>
    </row>
    <row r="24" spans="1:12" x14ac:dyDescent="0.25">
      <c r="A24" s="36">
        <v>2019</v>
      </c>
      <c r="B24" s="37">
        <v>252</v>
      </c>
      <c r="C24" s="36" t="s">
        <v>71</v>
      </c>
      <c r="D24" s="48" t="s">
        <v>180</v>
      </c>
      <c r="E24" s="48" t="s">
        <v>181</v>
      </c>
      <c r="F24" s="36">
        <v>16910</v>
      </c>
      <c r="G24" s="36">
        <v>910</v>
      </c>
      <c r="H24" s="36">
        <v>3310</v>
      </c>
      <c r="I24" s="36">
        <v>3540</v>
      </c>
      <c r="J24" s="36">
        <v>965</v>
      </c>
      <c r="K24" s="36">
        <v>610</v>
      </c>
      <c r="L24" s="36">
        <v>7575</v>
      </c>
    </row>
    <row r="25" spans="1:12" x14ac:dyDescent="0.25">
      <c r="A25" s="36">
        <v>2019</v>
      </c>
      <c r="B25" s="37">
        <v>254</v>
      </c>
      <c r="C25" s="36" t="s">
        <v>73</v>
      </c>
      <c r="D25" s="48" t="s">
        <v>180</v>
      </c>
      <c r="E25" s="48" t="s">
        <v>181</v>
      </c>
      <c r="F25" s="36">
        <v>24995</v>
      </c>
      <c r="G25" s="36">
        <v>1795</v>
      </c>
      <c r="H25" s="36">
        <v>5360</v>
      </c>
      <c r="I25" s="36">
        <v>5015</v>
      </c>
      <c r="J25" s="36">
        <v>1695</v>
      </c>
      <c r="K25" s="36">
        <v>1065</v>
      </c>
      <c r="L25" s="36">
        <v>10065</v>
      </c>
    </row>
    <row r="26" spans="1:12" x14ac:dyDescent="0.25">
      <c r="A26" s="36">
        <v>2019</v>
      </c>
      <c r="B26" s="37">
        <v>254021</v>
      </c>
      <c r="C26" s="36" t="s">
        <v>75</v>
      </c>
      <c r="D26" s="48" t="s">
        <v>180</v>
      </c>
      <c r="E26" s="48" t="s">
        <v>181</v>
      </c>
      <c r="F26" s="36">
        <v>14830</v>
      </c>
      <c r="G26" s="36">
        <v>1035</v>
      </c>
      <c r="H26" s="36">
        <v>3055</v>
      </c>
      <c r="I26" s="36">
        <v>3030</v>
      </c>
      <c r="J26" s="36">
        <v>1025</v>
      </c>
      <c r="K26" s="36">
        <v>660</v>
      </c>
      <c r="L26" s="36">
        <v>6030</v>
      </c>
    </row>
    <row r="27" spans="1:12" s="36" customFormat="1" x14ac:dyDescent="0.25">
      <c r="A27" s="36">
        <v>2019</v>
      </c>
      <c r="B27" s="37"/>
      <c r="C27" s="36" t="s">
        <v>183</v>
      </c>
      <c r="D27" s="48" t="s">
        <v>180</v>
      </c>
      <c r="E27" s="48"/>
      <c r="F27" s="36">
        <f>F25-F26</f>
        <v>10165</v>
      </c>
      <c r="G27" s="36">
        <f t="shared" ref="G27:L27" si="2">G25-G26</f>
        <v>760</v>
      </c>
      <c r="H27" s="36">
        <f t="shared" si="2"/>
        <v>2305</v>
      </c>
      <c r="I27" s="36">
        <f t="shared" si="2"/>
        <v>1985</v>
      </c>
      <c r="J27" s="36">
        <f t="shared" si="2"/>
        <v>670</v>
      </c>
      <c r="K27" s="36">
        <f t="shared" si="2"/>
        <v>405</v>
      </c>
      <c r="L27" s="36">
        <f t="shared" si="2"/>
        <v>4035</v>
      </c>
    </row>
    <row r="28" spans="1:12" x14ac:dyDescent="0.25">
      <c r="A28" s="36">
        <v>2019</v>
      </c>
      <c r="B28" s="37">
        <v>255</v>
      </c>
      <c r="C28" s="36" t="s">
        <v>77</v>
      </c>
      <c r="D28" s="48" t="s">
        <v>180</v>
      </c>
      <c r="E28" s="48" t="s">
        <v>181</v>
      </c>
      <c r="F28" s="36">
        <v>4275</v>
      </c>
      <c r="G28" s="36">
        <v>190</v>
      </c>
      <c r="H28" s="36">
        <v>830</v>
      </c>
      <c r="I28" s="36">
        <v>855</v>
      </c>
      <c r="J28" s="36">
        <v>165</v>
      </c>
      <c r="K28" s="36">
        <v>145</v>
      </c>
      <c r="L28" s="36">
        <v>2095</v>
      </c>
    </row>
    <row r="29" spans="1:12" x14ac:dyDescent="0.25">
      <c r="A29" s="36">
        <v>2019</v>
      </c>
      <c r="B29" s="37">
        <v>256</v>
      </c>
      <c r="C29" s="36" t="s">
        <v>79</v>
      </c>
      <c r="D29" s="48" t="s">
        <v>180</v>
      </c>
      <c r="E29" s="48" t="s">
        <v>181</v>
      </c>
      <c r="F29" s="36">
        <v>10345</v>
      </c>
      <c r="G29" s="36">
        <v>750</v>
      </c>
      <c r="H29" s="36">
        <v>2435</v>
      </c>
      <c r="I29" s="36">
        <v>2520</v>
      </c>
      <c r="J29" s="36">
        <v>690</v>
      </c>
      <c r="K29" s="36">
        <v>420</v>
      </c>
      <c r="L29" s="36">
        <v>3535</v>
      </c>
    </row>
    <row r="30" spans="1:12" x14ac:dyDescent="0.25">
      <c r="A30" s="36">
        <v>2019</v>
      </c>
      <c r="B30" s="37">
        <v>257</v>
      </c>
      <c r="C30" s="36" t="s">
        <v>81</v>
      </c>
      <c r="D30" s="48" t="s">
        <v>180</v>
      </c>
      <c r="E30" s="48" t="s">
        <v>181</v>
      </c>
      <c r="F30" s="36">
        <v>14255</v>
      </c>
      <c r="G30" s="36">
        <v>825</v>
      </c>
      <c r="H30" s="36">
        <v>3305</v>
      </c>
      <c r="I30" s="36">
        <v>2685</v>
      </c>
      <c r="J30" s="36">
        <v>775</v>
      </c>
      <c r="K30" s="36">
        <v>485</v>
      </c>
      <c r="L30" s="36">
        <v>6185</v>
      </c>
    </row>
    <row r="31" spans="1:12" x14ac:dyDescent="0.25">
      <c r="A31" s="36">
        <v>2019</v>
      </c>
      <c r="B31" s="37">
        <v>2</v>
      </c>
      <c r="C31" s="36" t="s">
        <v>63</v>
      </c>
      <c r="D31" s="48" t="s">
        <v>180</v>
      </c>
      <c r="E31" s="48" t="s">
        <v>181</v>
      </c>
      <c r="F31" s="36">
        <v>274635</v>
      </c>
      <c r="G31" s="36">
        <v>14010</v>
      </c>
      <c r="H31" s="36">
        <v>55965</v>
      </c>
      <c r="I31" s="36">
        <v>51480</v>
      </c>
      <c r="J31" s="36">
        <v>20980</v>
      </c>
      <c r="K31" s="36">
        <v>12205</v>
      </c>
      <c r="L31" s="36">
        <v>119995</v>
      </c>
    </row>
    <row r="32" spans="1:12" x14ac:dyDescent="0.25">
      <c r="A32" s="36">
        <v>2019</v>
      </c>
      <c r="B32" s="37">
        <v>351</v>
      </c>
      <c r="C32" s="36" t="s">
        <v>85</v>
      </c>
      <c r="D32" s="48" t="s">
        <v>180</v>
      </c>
      <c r="E32" s="48" t="s">
        <v>181</v>
      </c>
      <c r="F32" s="36">
        <v>14330</v>
      </c>
      <c r="G32" s="36">
        <v>1045</v>
      </c>
      <c r="H32" s="36">
        <v>3245</v>
      </c>
      <c r="I32" s="36">
        <v>3340</v>
      </c>
      <c r="J32" s="36">
        <v>995</v>
      </c>
      <c r="K32" s="36">
        <v>525</v>
      </c>
      <c r="L32" s="36">
        <v>5180</v>
      </c>
    </row>
    <row r="33" spans="1:12" x14ac:dyDescent="0.25">
      <c r="A33" s="36">
        <v>2019</v>
      </c>
      <c r="B33" s="37">
        <v>352</v>
      </c>
      <c r="C33" s="36" t="s">
        <v>87</v>
      </c>
      <c r="D33" s="48" t="s">
        <v>180</v>
      </c>
      <c r="E33" s="48" t="s">
        <v>181</v>
      </c>
      <c r="F33" s="36">
        <v>13345</v>
      </c>
      <c r="G33" s="36">
        <v>795</v>
      </c>
      <c r="H33" s="36">
        <v>2690</v>
      </c>
      <c r="I33" s="36">
        <v>2675</v>
      </c>
      <c r="J33" s="36">
        <v>910</v>
      </c>
      <c r="K33" s="36">
        <v>510</v>
      </c>
      <c r="L33" s="36">
        <v>5765</v>
      </c>
    </row>
    <row r="34" spans="1:12" x14ac:dyDescent="0.25">
      <c r="A34" s="36">
        <v>2019</v>
      </c>
      <c r="B34" s="37">
        <v>353</v>
      </c>
      <c r="C34" s="36" t="s">
        <v>89</v>
      </c>
      <c r="D34" s="48" t="s">
        <v>180</v>
      </c>
      <c r="E34" s="48" t="s">
        <v>181</v>
      </c>
      <c r="F34" s="36">
        <v>21285</v>
      </c>
      <c r="G34" s="36">
        <v>2015</v>
      </c>
      <c r="H34" s="36">
        <v>4295</v>
      </c>
      <c r="I34" s="36">
        <v>3745</v>
      </c>
      <c r="J34" s="36">
        <v>1420</v>
      </c>
      <c r="K34" s="36">
        <v>990</v>
      </c>
      <c r="L34" s="36">
        <v>8815</v>
      </c>
    </row>
    <row r="35" spans="1:12" x14ac:dyDescent="0.25">
      <c r="A35" s="36">
        <v>2019</v>
      </c>
      <c r="B35" s="37">
        <v>354</v>
      </c>
      <c r="C35" s="36" t="s">
        <v>91</v>
      </c>
      <c r="D35" s="48" t="s">
        <v>180</v>
      </c>
      <c r="E35" s="48" t="s">
        <v>181</v>
      </c>
      <c r="F35" s="36">
        <v>2785</v>
      </c>
      <c r="G35" s="36">
        <v>265</v>
      </c>
      <c r="H35" s="36">
        <v>605</v>
      </c>
      <c r="I35" s="36">
        <v>700</v>
      </c>
      <c r="J35" s="36">
        <v>250</v>
      </c>
      <c r="K35" s="36">
        <v>95</v>
      </c>
      <c r="L35" s="36">
        <v>875</v>
      </c>
    </row>
    <row r="36" spans="1:12" x14ac:dyDescent="0.25">
      <c r="A36" s="36">
        <v>2019</v>
      </c>
      <c r="B36" s="37">
        <v>355</v>
      </c>
      <c r="C36" s="36" t="s">
        <v>83</v>
      </c>
      <c r="D36" s="48" t="s">
        <v>180</v>
      </c>
      <c r="E36" s="48" t="s">
        <v>181</v>
      </c>
      <c r="F36" s="36">
        <v>13120</v>
      </c>
      <c r="G36" s="36">
        <v>960</v>
      </c>
      <c r="H36" s="36">
        <v>3080</v>
      </c>
      <c r="I36" s="36">
        <v>3345</v>
      </c>
      <c r="J36" s="36">
        <v>970</v>
      </c>
      <c r="K36" s="36">
        <v>480</v>
      </c>
      <c r="L36" s="36">
        <v>4285</v>
      </c>
    </row>
    <row r="37" spans="1:12" x14ac:dyDescent="0.25">
      <c r="A37" s="36">
        <v>2019</v>
      </c>
      <c r="B37" s="37">
        <v>356</v>
      </c>
      <c r="C37" s="36" t="s">
        <v>94</v>
      </c>
      <c r="D37" s="48" t="s">
        <v>180</v>
      </c>
      <c r="E37" s="48" t="s">
        <v>181</v>
      </c>
      <c r="F37" s="36">
        <v>6715</v>
      </c>
      <c r="G37" s="36">
        <v>380</v>
      </c>
      <c r="H37" s="36">
        <v>1160</v>
      </c>
      <c r="I37" s="36">
        <v>1525</v>
      </c>
      <c r="J37" s="36">
        <v>450</v>
      </c>
      <c r="K37" s="36">
        <v>275</v>
      </c>
      <c r="L37" s="36">
        <v>2925</v>
      </c>
    </row>
    <row r="38" spans="1:12" x14ac:dyDescent="0.25">
      <c r="A38" s="36">
        <v>2019</v>
      </c>
      <c r="B38" s="37">
        <v>357</v>
      </c>
      <c r="C38" s="36" t="s">
        <v>96</v>
      </c>
      <c r="D38" s="48" t="s">
        <v>180</v>
      </c>
      <c r="E38" s="48" t="s">
        <v>181</v>
      </c>
      <c r="F38" s="36">
        <v>11585</v>
      </c>
      <c r="G38" s="36">
        <v>1030</v>
      </c>
      <c r="H38" s="36">
        <v>2625</v>
      </c>
      <c r="I38" s="36">
        <v>2345</v>
      </c>
      <c r="J38" s="36">
        <v>780</v>
      </c>
      <c r="K38" s="36">
        <v>430</v>
      </c>
      <c r="L38" s="36">
        <v>4380</v>
      </c>
    </row>
    <row r="39" spans="1:12" x14ac:dyDescent="0.25">
      <c r="A39" s="36">
        <v>2019</v>
      </c>
      <c r="B39" s="37">
        <v>358</v>
      </c>
      <c r="C39" s="36" t="s">
        <v>98</v>
      </c>
      <c r="D39" s="48" t="s">
        <v>180</v>
      </c>
      <c r="E39" s="48" t="s">
        <v>181</v>
      </c>
      <c r="F39" s="36">
        <v>12525</v>
      </c>
      <c r="G39" s="36">
        <v>1350</v>
      </c>
      <c r="H39" s="36">
        <v>2945</v>
      </c>
      <c r="I39" s="36">
        <v>2365</v>
      </c>
      <c r="J39" s="36">
        <v>980</v>
      </c>
      <c r="K39" s="36">
        <v>595</v>
      </c>
      <c r="L39" s="36">
        <v>4285</v>
      </c>
    </row>
    <row r="40" spans="1:12" x14ac:dyDescent="0.25">
      <c r="A40" s="36">
        <v>2019</v>
      </c>
      <c r="B40" s="37">
        <v>359</v>
      </c>
      <c r="C40" s="36" t="s">
        <v>100</v>
      </c>
      <c r="D40" s="48" t="s">
        <v>180</v>
      </c>
      <c r="E40" s="48" t="s">
        <v>181</v>
      </c>
      <c r="F40" s="36">
        <v>19385</v>
      </c>
      <c r="G40" s="36">
        <v>1615</v>
      </c>
      <c r="H40" s="36">
        <v>4975</v>
      </c>
      <c r="I40" s="36">
        <v>4415</v>
      </c>
      <c r="J40" s="36">
        <v>1455</v>
      </c>
      <c r="K40" s="36">
        <v>945</v>
      </c>
      <c r="L40" s="36">
        <v>5985</v>
      </c>
    </row>
    <row r="41" spans="1:12" x14ac:dyDescent="0.25">
      <c r="A41" s="36">
        <v>2019</v>
      </c>
      <c r="B41" s="37">
        <v>360</v>
      </c>
      <c r="C41" s="36" t="s">
        <v>102</v>
      </c>
      <c r="D41" s="48" t="s">
        <v>180</v>
      </c>
      <c r="E41" s="48" t="s">
        <v>181</v>
      </c>
      <c r="F41" s="36">
        <v>5765</v>
      </c>
      <c r="G41" s="36">
        <v>490</v>
      </c>
      <c r="H41" s="36">
        <v>1305</v>
      </c>
      <c r="I41" s="36">
        <v>1440</v>
      </c>
      <c r="J41" s="36">
        <v>440</v>
      </c>
      <c r="K41" s="36">
        <v>230</v>
      </c>
      <c r="L41" s="36">
        <v>1860</v>
      </c>
    </row>
    <row r="42" spans="1:12" x14ac:dyDescent="0.25">
      <c r="A42" s="36">
        <v>2019</v>
      </c>
      <c r="B42" s="37">
        <v>361</v>
      </c>
      <c r="C42" s="36" t="s">
        <v>104</v>
      </c>
      <c r="D42" s="48" t="s">
        <v>180</v>
      </c>
      <c r="E42" s="48" t="s">
        <v>181</v>
      </c>
      <c r="F42" s="36">
        <v>11175</v>
      </c>
      <c r="G42" s="36">
        <v>700</v>
      </c>
      <c r="H42" s="36">
        <v>2260</v>
      </c>
      <c r="I42" s="36">
        <v>2400</v>
      </c>
      <c r="J42" s="36">
        <v>675</v>
      </c>
      <c r="K42" s="36">
        <v>420</v>
      </c>
      <c r="L42" s="36">
        <v>4720</v>
      </c>
    </row>
    <row r="43" spans="1:12" x14ac:dyDescent="0.25">
      <c r="A43" s="36">
        <v>2019</v>
      </c>
      <c r="B43" s="37">
        <v>3</v>
      </c>
      <c r="C43" s="36" t="s">
        <v>83</v>
      </c>
      <c r="D43" s="48" t="s">
        <v>180</v>
      </c>
      <c r="E43" s="48" t="s">
        <v>181</v>
      </c>
      <c r="F43" s="36">
        <v>132025</v>
      </c>
      <c r="G43" s="36">
        <v>10655</v>
      </c>
      <c r="H43" s="36">
        <v>29185</v>
      </c>
      <c r="I43" s="36">
        <v>28295</v>
      </c>
      <c r="J43" s="36">
        <v>9320</v>
      </c>
      <c r="K43" s="36">
        <v>5495</v>
      </c>
      <c r="L43" s="36">
        <v>49075</v>
      </c>
    </row>
    <row r="44" spans="1:12" x14ac:dyDescent="0.25">
      <c r="A44" s="36">
        <v>2019</v>
      </c>
      <c r="B44" s="37">
        <v>401</v>
      </c>
      <c r="C44" s="36" t="s">
        <v>108</v>
      </c>
      <c r="D44" s="48" t="s">
        <v>180</v>
      </c>
      <c r="E44" s="48" t="s">
        <v>181</v>
      </c>
      <c r="F44" s="36">
        <v>13220</v>
      </c>
      <c r="G44" s="36">
        <v>705</v>
      </c>
      <c r="H44" s="36">
        <v>3310</v>
      </c>
      <c r="I44" s="36">
        <v>2990</v>
      </c>
      <c r="J44" s="36">
        <v>920</v>
      </c>
      <c r="K44" s="36">
        <v>530</v>
      </c>
      <c r="L44" s="36">
        <v>4760</v>
      </c>
    </row>
    <row r="45" spans="1:12" x14ac:dyDescent="0.25">
      <c r="A45" s="36">
        <v>2019</v>
      </c>
      <c r="B45" s="37">
        <v>402</v>
      </c>
      <c r="C45" s="36" t="s">
        <v>110</v>
      </c>
      <c r="D45" s="48" t="s">
        <v>180</v>
      </c>
      <c r="E45" s="48" t="s">
        <v>181</v>
      </c>
      <c r="F45" s="36">
        <v>5675</v>
      </c>
      <c r="G45" s="36">
        <v>470</v>
      </c>
      <c r="H45" s="36">
        <v>1510</v>
      </c>
      <c r="I45" s="36">
        <v>1480</v>
      </c>
      <c r="J45" s="36">
        <v>595</v>
      </c>
      <c r="K45" s="36">
        <v>205</v>
      </c>
      <c r="L45" s="36">
        <v>1415</v>
      </c>
    </row>
    <row r="46" spans="1:12" x14ac:dyDescent="0.25">
      <c r="A46" s="36">
        <v>2019</v>
      </c>
      <c r="B46" s="37">
        <v>403</v>
      </c>
      <c r="C46" s="36" t="s">
        <v>112</v>
      </c>
      <c r="D46" s="48" t="s">
        <v>180</v>
      </c>
      <c r="E46" s="48" t="s">
        <v>181</v>
      </c>
      <c r="F46" s="36">
        <v>18285</v>
      </c>
      <c r="G46" s="36">
        <v>1560</v>
      </c>
      <c r="H46" s="36">
        <v>4695</v>
      </c>
      <c r="I46" s="36">
        <v>4205</v>
      </c>
      <c r="J46" s="36">
        <v>1410</v>
      </c>
      <c r="K46" s="36">
        <v>795</v>
      </c>
      <c r="L46" s="36">
        <v>5620</v>
      </c>
    </row>
    <row r="47" spans="1:12" x14ac:dyDescent="0.25">
      <c r="A47" s="36">
        <v>2019</v>
      </c>
      <c r="B47" s="37">
        <v>404</v>
      </c>
      <c r="C47" s="36" t="s">
        <v>114</v>
      </c>
      <c r="D47" s="48" t="s">
        <v>180</v>
      </c>
      <c r="E47" s="48" t="s">
        <v>181</v>
      </c>
      <c r="F47" s="36">
        <v>25290</v>
      </c>
      <c r="G47" s="36">
        <v>2160</v>
      </c>
      <c r="H47" s="36">
        <v>5770</v>
      </c>
      <c r="I47" s="36">
        <v>4790</v>
      </c>
      <c r="J47" s="36">
        <v>1775</v>
      </c>
      <c r="K47" s="36">
        <v>1040</v>
      </c>
      <c r="L47" s="36">
        <v>9750</v>
      </c>
    </row>
    <row r="48" spans="1:12" x14ac:dyDescent="0.25">
      <c r="A48" s="36">
        <v>2019</v>
      </c>
      <c r="B48" s="37">
        <v>405</v>
      </c>
      <c r="C48" s="36" t="s">
        <v>116</v>
      </c>
      <c r="D48" s="48" t="s">
        <v>180</v>
      </c>
      <c r="E48" s="48" t="s">
        <v>181</v>
      </c>
      <c r="F48" s="36">
        <v>8785</v>
      </c>
      <c r="G48" s="36">
        <v>790</v>
      </c>
      <c r="H48" s="36">
        <v>2405</v>
      </c>
      <c r="I48" s="36">
        <v>2580</v>
      </c>
      <c r="J48" s="36">
        <v>545</v>
      </c>
      <c r="K48" s="36">
        <v>245</v>
      </c>
      <c r="L48" s="36">
        <v>2220</v>
      </c>
    </row>
    <row r="49" spans="1:12" x14ac:dyDescent="0.25">
      <c r="A49" s="36">
        <v>2019</v>
      </c>
      <c r="B49" s="37">
        <v>451</v>
      </c>
      <c r="C49" s="36" t="s">
        <v>118</v>
      </c>
      <c r="D49" s="48" t="s">
        <v>180</v>
      </c>
      <c r="E49" s="48" t="s">
        <v>181</v>
      </c>
      <c r="F49" s="36">
        <v>8525</v>
      </c>
      <c r="G49" s="36">
        <v>740</v>
      </c>
      <c r="H49" s="36">
        <v>2205</v>
      </c>
      <c r="I49" s="36">
        <v>2035</v>
      </c>
      <c r="J49" s="36">
        <v>710</v>
      </c>
      <c r="K49" s="36">
        <v>430</v>
      </c>
      <c r="L49" s="36">
        <v>2400</v>
      </c>
    </row>
    <row r="50" spans="1:12" x14ac:dyDescent="0.25">
      <c r="A50" s="36">
        <v>2019</v>
      </c>
      <c r="B50" s="37">
        <v>452</v>
      </c>
      <c r="C50" s="36" t="s">
        <v>120</v>
      </c>
      <c r="D50" s="48" t="s">
        <v>180</v>
      </c>
      <c r="E50" s="48" t="s">
        <v>181</v>
      </c>
      <c r="F50" s="36">
        <v>11480</v>
      </c>
      <c r="G50" s="36">
        <v>1035</v>
      </c>
      <c r="H50" s="36">
        <v>3000</v>
      </c>
      <c r="I50" s="36">
        <v>2595</v>
      </c>
      <c r="J50" s="36">
        <v>950</v>
      </c>
      <c r="K50" s="36">
        <v>495</v>
      </c>
      <c r="L50" s="36">
        <v>3400</v>
      </c>
    </row>
    <row r="51" spans="1:12" x14ac:dyDescent="0.25">
      <c r="A51" s="36">
        <v>2019</v>
      </c>
      <c r="B51" s="37">
        <v>453</v>
      </c>
      <c r="C51" s="36" t="s">
        <v>122</v>
      </c>
      <c r="D51" s="48" t="s">
        <v>180</v>
      </c>
      <c r="E51" s="48" t="s">
        <v>181</v>
      </c>
      <c r="F51" s="36">
        <v>18890</v>
      </c>
      <c r="G51" s="36">
        <v>1220</v>
      </c>
      <c r="H51" s="36">
        <v>5625</v>
      </c>
      <c r="I51" s="36">
        <v>3960</v>
      </c>
      <c r="J51" s="36">
        <v>1845</v>
      </c>
      <c r="K51" s="36">
        <v>1250</v>
      </c>
      <c r="L51" s="36">
        <v>4985</v>
      </c>
    </row>
    <row r="52" spans="1:12" x14ac:dyDescent="0.25">
      <c r="A52" s="36">
        <v>2019</v>
      </c>
      <c r="B52" s="37">
        <v>454</v>
      </c>
      <c r="C52" s="36" t="s">
        <v>124</v>
      </c>
      <c r="D52" s="48" t="s">
        <v>180</v>
      </c>
      <c r="E52" s="48" t="s">
        <v>181</v>
      </c>
      <c r="F52" s="36">
        <v>40430</v>
      </c>
      <c r="G52" s="36">
        <v>4860</v>
      </c>
      <c r="H52" s="36">
        <v>11345</v>
      </c>
      <c r="I52" s="36">
        <v>7405</v>
      </c>
      <c r="J52" s="36">
        <v>3420</v>
      </c>
      <c r="K52" s="36">
        <v>2190</v>
      </c>
      <c r="L52" s="36">
        <v>11215</v>
      </c>
    </row>
    <row r="53" spans="1:12" x14ac:dyDescent="0.25">
      <c r="A53" s="36">
        <v>2019</v>
      </c>
      <c r="B53" s="37">
        <v>455</v>
      </c>
      <c r="C53" s="36" t="s">
        <v>126</v>
      </c>
      <c r="D53" s="48" t="s">
        <v>180</v>
      </c>
      <c r="E53" s="48" t="s">
        <v>181</v>
      </c>
      <c r="F53" s="36">
        <v>4840</v>
      </c>
      <c r="G53" s="36">
        <v>300</v>
      </c>
      <c r="H53" s="36">
        <v>955</v>
      </c>
      <c r="I53" s="36">
        <v>1315</v>
      </c>
      <c r="J53" s="36">
        <v>375</v>
      </c>
      <c r="K53" s="36">
        <v>165</v>
      </c>
      <c r="L53" s="36">
        <v>1730</v>
      </c>
    </row>
    <row r="54" spans="1:12" x14ac:dyDescent="0.25">
      <c r="A54" s="36">
        <v>2019</v>
      </c>
      <c r="B54" s="37">
        <v>456</v>
      </c>
      <c r="C54" s="36" t="s">
        <v>128</v>
      </c>
      <c r="D54" s="48" t="s">
        <v>180</v>
      </c>
      <c r="E54" s="48" t="s">
        <v>181</v>
      </c>
      <c r="F54" s="36">
        <v>22030</v>
      </c>
      <c r="G54" s="36">
        <v>1005</v>
      </c>
      <c r="H54" s="36">
        <v>3920</v>
      </c>
      <c r="I54" s="36">
        <v>3190</v>
      </c>
      <c r="J54" s="36">
        <v>1770</v>
      </c>
      <c r="K54" s="36">
        <v>1255</v>
      </c>
      <c r="L54" s="36">
        <v>10895</v>
      </c>
    </row>
    <row r="55" spans="1:12" x14ac:dyDescent="0.25">
      <c r="A55" s="36">
        <v>2019</v>
      </c>
      <c r="B55" s="37">
        <v>457</v>
      </c>
      <c r="C55" s="36" t="s">
        <v>130</v>
      </c>
      <c r="D55" s="48" t="s">
        <v>180</v>
      </c>
      <c r="E55" s="48" t="s">
        <v>181</v>
      </c>
      <c r="F55" s="36">
        <v>14855</v>
      </c>
      <c r="G55" s="36">
        <v>1500</v>
      </c>
      <c r="H55" s="36">
        <v>3700</v>
      </c>
      <c r="I55" s="36">
        <v>3080</v>
      </c>
      <c r="J55" s="36">
        <v>1120</v>
      </c>
      <c r="K55" s="36">
        <v>740</v>
      </c>
      <c r="L55" s="36">
        <v>4715</v>
      </c>
    </row>
    <row r="56" spans="1:12" x14ac:dyDescent="0.25">
      <c r="A56" s="36">
        <v>2019</v>
      </c>
      <c r="B56" s="37">
        <v>458</v>
      </c>
      <c r="C56" s="36" t="s">
        <v>132</v>
      </c>
      <c r="D56" s="48" t="s">
        <v>180</v>
      </c>
      <c r="E56" s="48" t="s">
        <v>181</v>
      </c>
      <c r="F56" s="36">
        <v>12525</v>
      </c>
      <c r="G56" s="36">
        <v>1415</v>
      </c>
      <c r="H56" s="36">
        <v>3660</v>
      </c>
      <c r="I56" s="36">
        <v>2600</v>
      </c>
      <c r="J56" s="36">
        <v>1080</v>
      </c>
      <c r="K56" s="36">
        <v>615</v>
      </c>
      <c r="L56" s="36">
        <v>3155</v>
      </c>
    </row>
    <row r="57" spans="1:12" x14ac:dyDescent="0.25">
      <c r="A57" s="36">
        <v>2019</v>
      </c>
      <c r="B57" s="37">
        <v>459</v>
      </c>
      <c r="C57" s="36" t="s">
        <v>134</v>
      </c>
      <c r="D57" s="48" t="s">
        <v>180</v>
      </c>
      <c r="E57" s="48" t="s">
        <v>181</v>
      </c>
      <c r="F57" s="36">
        <v>33445</v>
      </c>
      <c r="G57" s="36">
        <v>3230</v>
      </c>
      <c r="H57" s="36">
        <v>8430</v>
      </c>
      <c r="I57" s="36">
        <v>5070</v>
      </c>
      <c r="J57" s="36">
        <v>2530</v>
      </c>
      <c r="K57" s="36">
        <v>1520</v>
      </c>
      <c r="L57" s="36">
        <v>12660</v>
      </c>
    </row>
    <row r="58" spans="1:12" x14ac:dyDescent="0.25">
      <c r="A58" s="36">
        <v>2019</v>
      </c>
      <c r="B58" s="37">
        <v>460</v>
      </c>
      <c r="C58" s="36" t="s">
        <v>136</v>
      </c>
      <c r="D58" s="48" t="s">
        <v>180</v>
      </c>
      <c r="E58" s="48" t="s">
        <v>181</v>
      </c>
      <c r="F58" s="36">
        <v>20715</v>
      </c>
      <c r="G58" s="36">
        <v>1985</v>
      </c>
      <c r="H58" s="36">
        <v>5055</v>
      </c>
      <c r="I58" s="36">
        <v>4240</v>
      </c>
      <c r="J58" s="36">
        <v>1885</v>
      </c>
      <c r="K58" s="36">
        <v>1205</v>
      </c>
      <c r="L58" s="36">
        <v>6335</v>
      </c>
    </row>
    <row r="59" spans="1:12" x14ac:dyDescent="0.25">
      <c r="A59" s="36">
        <v>2019</v>
      </c>
      <c r="B59" s="37">
        <v>461</v>
      </c>
      <c r="C59" s="36" t="s">
        <v>138</v>
      </c>
      <c r="D59" s="48" t="s">
        <v>180</v>
      </c>
      <c r="E59" s="48" t="s">
        <v>181</v>
      </c>
      <c r="F59" s="36">
        <v>7780</v>
      </c>
      <c r="G59" s="36">
        <v>535</v>
      </c>
      <c r="H59" s="36">
        <v>1720</v>
      </c>
      <c r="I59" s="36">
        <v>1620</v>
      </c>
      <c r="J59" s="36">
        <v>455</v>
      </c>
      <c r="K59" s="36">
        <v>270</v>
      </c>
      <c r="L59" s="36">
        <v>3175</v>
      </c>
    </row>
    <row r="60" spans="1:12" x14ac:dyDescent="0.25">
      <c r="A60" s="36">
        <v>2019</v>
      </c>
      <c r="B60" s="37">
        <v>462</v>
      </c>
      <c r="C60" s="36" t="s">
        <v>140</v>
      </c>
      <c r="D60" s="48" t="s">
        <v>180</v>
      </c>
      <c r="E60" s="48" t="s">
        <v>181</v>
      </c>
      <c r="F60" s="36">
        <v>2745</v>
      </c>
      <c r="G60" s="36">
        <v>265</v>
      </c>
      <c r="H60" s="36">
        <v>695</v>
      </c>
      <c r="I60" s="36">
        <v>625</v>
      </c>
      <c r="J60" s="36">
        <v>190</v>
      </c>
      <c r="K60" s="36">
        <v>120</v>
      </c>
      <c r="L60" s="36">
        <v>850</v>
      </c>
    </row>
    <row r="61" spans="1:12" x14ac:dyDescent="0.25">
      <c r="A61" s="36">
        <v>2019</v>
      </c>
      <c r="B61" s="37">
        <v>4</v>
      </c>
      <c r="C61" s="36" t="s">
        <v>106</v>
      </c>
      <c r="D61" s="48" t="s">
        <v>180</v>
      </c>
      <c r="E61" s="48" t="s">
        <v>181</v>
      </c>
      <c r="F61" s="36">
        <v>269505</v>
      </c>
      <c r="G61" s="36">
        <v>23780</v>
      </c>
      <c r="H61" s="36">
        <v>68015</v>
      </c>
      <c r="I61" s="36">
        <v>53785</v>
      </c>
      <c r="J61" s="36">
        <v>21580</v>
      </c>
      <c r="K61" s="36">
        <v>13065</v>
      </c>
      <c r="L61" s="36">
        <v>89285</v>
      </c>
    </row>
    <row r="62" spans="1:12" x14ac:dyDescent="0.25">
      <c r="A62" s="36">
        <v>2019</v>
      </c>
      <c r="B62" s="37" t="s">
        <v>24</v>
      </c>
      <c r="C62" s="36" t="s">
        <v>37</v>
      </c>
      <c r="D62" s="48" t="s">
        <v>180</v>
      </c>
      <c r="E62" s="48" t="s">
        <v>181</v>
      </c>
      <c r="F62" s="36">
        <v>841165</v>
      </c>
      <c r="G62" s="36">
        <v>62100</v>
      </c>
      <c r="H62" s="36">
        <v>191145</v>
      </c>
      <c r="I62" s="36">
        <v>164230</v>
      </c>
      <c r="J62" s="36">
        <v>63010</v>
      </c>
      <c r="K62" s="36">
        <v>36530</v>
      </c>
      <c r="L62" s="36">
        <v>324145</v>
      </c>
    </row>
  </sheetData>
  <mergeCells count="7">
    <mergeCell ref="A4:A6"/>
    <mergeCell ref="B4:C6"/>
    <mergeCell ref="D4:D6"/>
    <mergeCell ref="E4:E6"/>
    <mergeCell ref="F4:L4"/>
    <mergeCell ref="F5:F6"/>
    <mergeCell ref="G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A3_Zeitreihe</vt:lpstr>
      <vt:lpstr>A3_2019_Karte</vt:lpstr>
      <vt:lpstr>A3_Berechnung</vt:lpstr>
      <vt:lpstr>A3_bearbeitet</vt:lpstr>
      <vt:lpstr>Rohdaten_2016</vt:lpstr>
      <vt:lpstr>Rohdaten_2017</vt:lpstr>
      <vt:lpstr>Rohdaten2018</vt:lpstr>
      <vt:lpstr>Rohdaten_2019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2019-07-22T11:14:30Z</dcterms:created>
  <dcterms:modified xsi:type="dcterms:W3CDTF">2020-09-14T13:31:23Z</dcterms:modified>
</cp:coreProperties>
</file>