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codeName="DieseArbeitsmappe"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0\Datentabellen\geprüfte_Tabellen\"/>
    </mc:Choice>
  </mc:AlternateContent>
  <xr:revisionPtr revIDLastSave="0" documentId="13_ncr:1_{169AA97E-3149-48BC-9385-93409639DC6F}" xr6:coauthVersionLast="36" xr6:coauthVersionMax="36" xr10:uidLastSave="{00000000-0000-0000-0000-000000000000}"/>
  <bookViews>
    <workbookView xWindow="240" yWindow="120" windowWidth="24120" windowHeight="12660" activeTab="2" xr2:uid="{00000000-000D-0000-FFFF-FFFF00000000}"/>
    <workbookView xWindow="0" yWindow="0" windowWidth="28800" windowHeight="13410" xr2:uid="{F747AB33-353E-43D5-9660-1F7DAB7B9269}"/>
  </bookViews>
  <sheets>
    <sheet name="2019_B2" sheetId="23" r:id="rId1"/>
    <sheet name="2019_B2_Regionalinformationen" sheetId="26" r:id="rId2"/>
    <sheet name="2019_B2_Karte" sheetId="30" r:id="rId3"/>
    <sheet name="2019_B2_bearbeitet" sheetId="29" r:id="rId4"/>
    <sheet name="2019_B2_Karte_Berechnung" sheetId="31" r:id="rId5"/>
    <sheet name="2008" sheetId="8" r:id="rId6"/>
    <sheet name="2009" sheetId="12" r:id="rId7"/>
    <sheet name="2010" sheetId="14" r:id="rId8"/>
    <sheet name="2011" sheetId="15" r:id="rId9"/>
    <sheet name="2012" sheetId="16" r:id="rId10"/>
    <sheet name="2013" sheetId="17" r:id="rId11"/>
    <sheet name="2014" sheetId="13" r:id="rId12"/>
    <sheet name="2015" sheetId="11" r:id="rId13"/>
    <sheet name="2016" sheetId="10" r:id="rId14"/>
    <sheet name="2017" sheetId="9" r:id="rId15"/>
    <sheet name="2018" sheetId="21" r:id="rId16"/>
    <sheet name="2019" sheetId="28" r:id="rId17"/>
    <sheet name="Vorspalte" sheetId="3" r:id="rId18"/>
  </sheets>
  <definedNames>
    <definedName name="_xlnm._FilterDatabase" localSheetId="0" hidden="1">'2019_B2'!$A$7:$E$7</definedName>
  </definedNames>
  <calcPr calcId="191029"/>
</workbook>
</file>

<file path=xl/calcChain.xml><?xml version="1.0" encoding="utf-8"?>
<calcChain xmlns="http://schemas.openxmlformats.org/spreadsheetml/2006/main">
  <c r="D16" i="30" l="1"/>
  <c r="D15" i="30"/>
  <c r="K9" i="29" l="1"/>
  <c r="K10" i="29"/>
  <c r="K11" i="29"/>
  <c r="K12" i="29"/>
  <c r="K13" i="29"/>
  <c r="K14" i="29"/>
  <c r="K15" i="29"/>
  <c r="K16" i="29"/>
  <c r="K17" i="29"/>
  <c r="K18" i="29"/>
  <c r="K19" i="29"/>
  <c r="K20" i="29"/>
  <c r="K21" i="29"/>
  <c r="K22" i="29"/>
  <c r="K23" i="29"/>
  <c r="K24" i="29"/>
  <c r="K25" i="29"/>
  <c r="K26" i="29"/>
  <c r="K27" i="29"/>
  <c r="K28" i="29"/>
  <c r="K29" i="29"/>
  <c r="K30" i="29"/>
  <c r="K31" i="29"/>
  <c r="K32" i="29"/>
  <c r="K33" i="29"/>
  <c r="K34" i="29"/>
  <c r="K35" i="29"/>
  <c r="K36" i="29"/>
  <c r="K37" i="29"/>
  <c r="K38" i="29"/>
  <c r="K39" i="29"/>
  <c r="K40" i="29"/>
  <c r="K41" i="29"/>
  <c r="K42" i="29"/>
  <c r="K43" i="29"/>
  <c r="K44" i="29"/>
  <c r="K45" i="29"/>
  <c r="K46" i="29"/>
  <c r="K47" i="29"/>
  <c r="K48" i="29"/>
  <c r="K49" i="29"/>
  <c r="K50" i="29"/>
  <c r="K51" i="29"/>
  <c r="K52" i="29"/>
  <c r="K53" i="29"/>
  <c r="K54" i="29"/>
  <c r="K55" i="29"/>
  <c r="K56" i="29"/>
  <c r="K57" i="29"/>
  <c r="K58" i="29"/>
  <c r="K59" i="29"/>
  <c r="K60" i="29"/>
  <c r="K61" i="29"/>
  <c r="K62" i="29"/>
  <c r="K63" i="29"/>
  <c r="K8" i="29"/>
  <c r="F3" i="31"/>
  <c r="F4" i="31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F51" i="31"/>
  <c r="F52" i="31"/>
  <c r="F53" i="31"/>
  <c r="F2" i="31"/>
  <c r="E3" i="3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2" i="31"/>
  <c r="A16" i="30" l="1"/>
  <c r="O61" i="26" l="1"/>
  <c r="P61" i="26"/>
  <c r="P8" i="26" l="1"/>
  <c r="P9" i="26"/>
  <c r="P10" i="26"/>
  <c r="P11" i="26"/>
  <c r="P13" i="26"/>
  <c r="P14" i="26"/>
  <c r="P15" i="26"/>
  <c r="P17" i="26"/>
  <c r="P18" i="26"/>
  <c r="P19" i="26"/>
  <c r="P20" i="26"/>
  <c r="P21" i="26"/>
  <c r="P22" i="26"/>
  <c r="P23" i="26"/>
  <c r="P24" i="26"/>
  <c r="P25" i="26"/>
  <c r="P26" i="26"/>
  <c r="P27" i="26"/>
  <c r="P28" i="26"/>
  <c r="P29" i="26"/>
  <c r="P30" i="26"/>
  <c r="P31" i="26"/>
  <c r="P32" i="26"/>
  <c r="P33" i="26"/>
  <c r="P34" i="26"/>
  <c r="P35" i="26"/>
  <c r="P36" i="26"/>
  <c r="P37" i="26"/>
  <c r="P38" i="26"/>
  <c r="P39" i="26"/>
  <c r="P40" i="26"/>
  <c r="P41" i="26"/>
  <c r="P42" i="26"/>
  <c r="P43" i="26"/>
  <c r="P44" i="26"/>
  <c r="P45" i="26"/>
  <c r="P46" i="26"/>
  <c r="P47" i="26"/>
  <c r="P48" i="26"/>
  <c r="P49" i="26"/>
  <c r="P50" i="26"/>
  <c r="P51" i="26"/>
  <c r="P52" i="26"/>
  <c r="P53" i="26"/>
  <c r="P54" i="26"/>
  <c r="P55" i="26"/>
  <c r="P56" i="26"/>
  <c r="P57" i="26"/>
  <c r="P58" i="26"/>
  <c r="P59" i="26"/>
  <c r="P60" i="26"/>
  <c r="O8" i="26"/>
  <c r="O9" i="26"/>
  <c r="O10" i="26"/>
  <c r="O11" i="26"/>
  <c r="O13" i="26"/>
  <c r="O14" i="26"/>
  <c r="O15" i="26"/>
  <c r="O17" i="26"/>
  <c r="O18" i="26"/>
  <c r="O19" i="26"/>
  <c r="O20" i="26"/>
  <c r="O21" i="26"/>
  <c r="O22" i="26"/>
  <c r="O23" i="26"/>
  <c r="O24" i="26"/>
  <c r="O25" i="26"/>
  <c r="O26" i="26"/>
  <c r="O27" i="26"/>
  <c r="O28" i="26"/>
  <c r="O29" i="26"/>
  <c r="O30" i="26"/>
  <c r="O31" i="26"/>
  <c r="O32" i="26"/>
  <c r="O33" i="26"/>
  <c r="O34" i="26"/>
  <c r="O35" i="26"/>
  <c r="O36" i="26"/>
  <c r="O37" i="26"/>
  <c r="O38" i="26"/>
  <c r="O39" i="26"/>
  <c r="O40" i="26"/>
  <c r="O41" i="26"/>
  <c r="O42" i="26"/>
  <c r="O43" i="26"/>
  <c r="O44" i="26"/>
  <c r="O45" i="26"/>
  <c r="O46" i="26"/>
  <c r="O47" i="26"/>
  <c r="O48" i="26"/>
  <c r="O49" i="26"/>
  <c r="O50" i="26"/>
  <c r="O51" i="26"/>
  <c r="O52" i="26"/>
  <c r="O53" i="26"/>
  <c r="O54" i="26"/>
  <c r="O55" i="26"/>
  <c r="O56" i="26"/>
  <c r="O57" i="26"/>
  <c r="O58" i="26"/>
  <c r="O59" i="26"/>
  <c r="O60" i="26"/>
  <c r="B9" i="23"/>
  <c r="D9" i="23"/>
  <c r="E9" i="23"/>
  <c r="B10" i="23"/>
  <c r="D10" i="23"/>
  <c r="E10" i="23"/>
  <c r="B11" i="23"/>
  <c r="D11" i="23"/>
  <c r="E11" i="23"/>
  <c r="B12" i="23"/>
  <c r="D12" i="23"/>
  <c r="E12" i="23"/>
  <c r="B13" i="23"/>
  <c r="D13" i="23"/>
  <c r="E13" i="23"/>
  <c r="B14" i="23"/>
  <c r="D14" i="23"/>
  <c r="E14" i="23"/>
  <c r="B15" i="23"/>
  <c r="D15" i="23"/>
  <c r="E15" i="23"/>
  <c r="B16" i="23"/>
  <c r="D16" i="23"/>
  <c r="E16" i="23"/>
  <c r="B17" i="23"/>
  <c r="D17" i="23"/>
  <c r="E17" i="23"/>
  <c r="B18" i="23"/>
  <c r="D18" i="23"/>
  <c r="E18" i="23"/>
  <c r="B19" i="23"/>
  <c r="D19" i="23"/>
  <c r="E19" i="23"/>
  <c r="B20" i="23"/>
  <c r="D20" i="23"/>
  <c r="E20" i="23"/>
  <c r="B21" i="23"/>
  <c r="D21" i="23"/>
  <c r="E21" i="23"/>
  <c r="B22" i="23"/>
  <c r="D22" i="23"/>
  <c r="E22" i="23"/>
  <c r="B23" i="23"/>
  <c r="D23" i="23"/>
  <c r="E23" i="23"/>
  <c r="B24" i="23"/>
  <c r="D24" i="23"/>
  <c r="E24" i="23"/>
  <c r="B25" i="23"/>
  <c r="D25" i="23"/>
  <c r="E25" i="23"/>
  <c r="B26" i="23"/>
  <c r="D26" i="23"/>
  <c r="E26" i="23"/>
  <c r="B27" i="23"/>
  <c r="D27" i="23"/>
  <c r="E27" i="23"/>
  <c r="B28" i="23"/>
  <c r="D28" i="23"/>
  <c r="E28" i="23"/>
  <c r="B29" i="23"/>
  <c r="D29" i="23"/>
  <c r="E29" i="23"/>
  <c r="B30" i="23"/>
  <c r="D30" i="23"/>
  <c r="E30" i="23"/>
  <c r="B31" i="23"/>
  <c r="D31" i="23"/>
  <c r="E31" i="23"/>
  <c r="B32" i="23"/>
  <c r="D32" i="23"/>
  <c r="E32" i="23"/>
  <c r="B33" i="23"/>
  <c r="D33" i="23"/>
  <c r="E33" i="23"/>
  <c r="B34" i="23"/>
  <c r="D34" i="23"/>
  <c r="E34" i="23"/>
  <c r="B35" i="23"/>
  <c r="D35" i="23"/>
  <c r="E35" i="23"/>
  <c r="B36" i="23"/>
  <c r="D36" i="23"/>
  <c r="E36" i="23"/>
  <c r="B37" i="23"/>
  <c r="D37" i="23"/>
  <c r="E37" i="23"/>
  <c r="B38" i="23"/>
  <c r="D38" i="23"/>
  <c r="E38" i="23"/>
  <c r="B39" i="23"/>
  <c r="D39" i="23"/>
  <c r="E39" i="23"/>
  <c r="B40" i="23"/>
  <c r="D40" i="23"/>
  <c r="E40" i="23"/>
  <c r="B41" i="23"/>
  <c r="D41" i="23"/>
  <c r="E41" i="23"/>
  <c r="B42" i="23"/>
  <c r="D42" i="23"/>
  <c r="E42" i="23"/>
  <c r="B43" i="23"/>
  <c r="D43" i="23"/>
  <c r="E43" i="23"/>
  <c r="B44" i="23"/>
  <c r="D44" i="23"/>
  <c r="E44" i="23"/>
  <c r="B45" i="23"/>
  <c r="D45" i="23"/>
  <c r="E45" i="23"/>
  <c r="B46" i="23"/>
  <c r="D46" i="23"/>
  <c r="E46" i="23"/>
  <c r="B47" i="23"/>
  <c r="D47" i="23"/>
  <c r="E47" i="23"/>
  <c r="B48" i="23"/>
  <c r="D48" i="23"/>
  <c r="E48" i="23"/>
  <c r="B49" i="23"/>
  <c r="D49" i="23"/>
  <c r="E49" i="23"/>
  <c r="B50" i="23"/>
  <c r="D50" i="23"/>
  <c r="E50" i="23"/>
  <c r="B51" i="23"/>
  <c r="D51" i="23"/>
  <c r="E51" i="23"/>
  <c r="B52" i="23"/>
  <c r="D52" i="23"/>
  <c r="E52" i="23"/>
  <c r="B53" i="23"/>
  <c r="D53" i="23"/>
  <c r="E53" i="23"/>
  <c r="B54" i="23"/>
  <c r="D54" i="23"/>
  <c r="E54" i="23"/>
  <c r="B55" i="23"/>
  <c r="D55" i="23"/>
  <c r="E55" i="23"/>
  <c r="B56" i="23"/>
  <c r="D56" i="23"/>
  <c r="E56" i="23"/>
  <c r="B57" i="23"/>
  <c r="D57" i="23"/>
  <c r="E57" i="23"/>
  <c r="B58" i="23"/>
  <c r="D58" i="23"/>
  <c r="E58" i="23"/>
  <c r="B59" i="23"/>
  <c r="D59" i="23"/>
  <c r="E59" i="23"/>
  <c r="B60" i="23"/>
  <c r="D60" i="23"/>
  <c r="E60" i="23"/>
  <c r="B61" i="23"/>
  <c r="D61" i="23"/>
  <c r="E61" i="23"/>
  <c r="B62" i="23"/>
  <c r="D62" i="23"/>
  <c r="E62" i="23"/>
  <c r="B63" i="23"/>
  <c r="D63" i="23"/>
  <c r="E63" i="23"/>
  <c r="E8" i="23"/>
  <c r="D8" i="23"/>
  <c r="B8" i="23"/>
  <c r="A13" i="30"/>
  <c r="B13" i="30" s="1"/>
  <c r="D13" i="30" s="1"/>
  <c r="A49" i="30"/>
  <c r="B49" i="30" s="1"/>
  <c r="D49" i="30" s="1"/>
  <c r="C49" i="30"/>
  <c r="A50" i="30"/>
  <c r="B50" i="30" s="1"/>
  <c r="D50" i="30" s="1"/>
  <c r="C50" i="30"/>
  <c r="A51" i="30"/>
  <c r="B51" i="30" s="1"/>
  <c r="D51" i="30" s="1"/>
  <c r="C51" i="30"/>
  <c r="A52" i="30"/>
  <c r="B52" i="30" s="1"/>
  <c r="D52" i="30" s="1"/>
  <c r="C52" i="30"/>
  <c r="A53" i="30"/>
  <c r="B53" i="30" s="1"/>
  <c r="D53" i="30" s="1"/>
  <c r="C53" i="30"/>
  <c r="C13" i="30"/>
  <c r="A47" i="30"/>
  <c r="B47" i="30" s="1"/>
  <c r="D47" i="30" s="1"/>
  <c r="C47" i="30"/>
  <c r="A48" i="30"/>
  <c r="B48" i="30" s="1"/>
  <c r="D48" i="30" s="1"/>
  <c r="C48" i="30"/>
  <c r="A3" i="30"/>
  <c r="B3" i="30" s="1"/>
  <c r="D3" i="30" s="1"/>
  <c r="C3" i="30"/>
  <c r="A4" i="30"/>
  <c r="B4" i="30" s="1"/>
  <c r="D4" i="30" s="1"/>
  <c r="C4" i="30"/>
  <c r="A5" i="30"/>
  <c r="B5" i="30" s="1"/>
  <c r="D5" i="30" s="1"/>
  <c r="C5" i="30"/>
  <c r="A6" i="30"/>
  <c r="B6" i="30" s="1"/>
  <c r="D6" i="30" s="1"/>
  <c r="C6" i="30"/>
  <c r="A7" i="30"/>
  <c r="B7" i="30" s="1"/>
  <c r="D7" i="30" s="1"/>
  <c r="C7" i="30"/>
  <c r="A8" i="30"/>
  <c r="B8" i="30" s="1"/>
  <c r="D8" i="30" s="1"/>
  <c r="C8" i="30"/>
  <c r="A9" i="30"/>
  <c r="B9" i="30" s="1"/>
  <c r="D9" i="30" s="1"/>
  <c r="C9" i="30"/>
  <c r="A10" i="30"/>
  <c r="B10" i="30" s="1"/>
  <c r="D10" i="30" s="1"/>
  <c r="C10" i="30"/>
  <c r="A11" i="30"/>
  <c r="B11" i="30" s="1"/>
  <c r="D11" i="30" s="1"/>
  <c r="C11" i="30"/>
  <c r="A12" i="30"/>
  <c r="B12" i="30" s="1"/>
  <c r="D12" i="30" s="1"/>
  <c r="C12" i="30"/>
  <c r="A14" i="30"/>
  <c r="B14" i="30" s="1"/>
  <c r="D14" i="30" s="1"/>
  <c r="C14" i="30"/>
  <c r="A15" i="30"/>
  <c r="C15" i="30"/>
  <c r="C16" i="30"/>
  <c r="A17" i="30"/>
  <c r="B17" i="30" s="1"/>
  <c r="D17" i="30" s="1"/>
  <c r="C17" i="30"/>
  <c r="A18" i="30"/>
  <c r="B18" i="30" s="1"/>
  <c r="D18" i="30" s="1"/>
  <c r="C18" i="30"/>
  <c r="A19" i="30"/>
  <c r="B19" i="30" s="1"/>
  <c r="D19" i="30" s="1"/>
  <c r="C19" i="30"/>
  <c r="A20" i="30"/>
  <c r="B20" i="30" s="1"/>
  <c r="D20" i="30" s="1"/>
  <c r="C20" i="30"/>
  <c r="A21" i="30"/>
  <c r="B21" i="30" s="1"/>
  <c r="D21" i="30" s="1"/>
  <c r="C21" i="30"/>
  <c r="A22" i="30"/>
  <c r="B22" i="30" s="1"/>
  <c r="D22" i="30" s="1"/>
  <c r="C22" i="30"/>
  <c r="A23" i="30"/>
  <c r="B23" i="30" s="1"/>
  <c r="D23" i="30" s="1"/>
  <c r="C23" i="30"/>
  <c r="A24" i="30"/>
  <c r="B24" i="30" s="1"/>
  <c r="D24" i="30" s="1"/>
  <c r="C24" i="30"/>
  <c r="A25" i="30"/>
  <c r="B25" i="30" s="1"/>
  <c r="D25" i="30" s="1"/>
  <c r="C25" i="30"/>
  <c r="A26" i="30"/>
  <c r="B26" i="30" s="1"/>
  <c r="D26" i="30" s="1"/>
  <c r="C26" i="30"/>
  <c r="A27" i="30"/>
  <c r="B27" i="30" s="1"/>
  <c r="D27" i="30" s="1"/>
  <c r="C27" i="30"/>
  <c r="A28" i="30"/>
  <c r="B28" i="30" s="1"/>
  <c r="D28" i="30" s="1"/>
  <c r="C28" i="30"/>
  <c r="A29" i="30"/>
  <c r="B29" i="30" s="1"/>
  <c r="D29" i="30" s="1"/>
  <c r="C29" i="30"/>
  <c r="A30" i="30"/>
  <c r="B30" i="30" s="1"/>
  <c r="D30" i="30" s="1"/>
  <c r="C30" i="30"/>
  <c r="A31" i="30"/>
  <c r="B31" i="30" s="1"/>
  <c r="D31" i="30" s="1"/>
  <c r="C31" i="30"/>
  <c r="A32" i="30"/>
  <c r="B32" i="30" s="1"/>
  <c r="D32" i="30" s="1"/>
  <c r="C32" i="30"/>
  <c r="A33" i="30"/>
  <c r="B33" i="30" s="1"/>
  <c r="D33" i="30" s="1"/>
  <c r="C33" i="30"/>
  <c r="A34" i="30"/>
  <c r="B34" i="30" s="1"/>
  <c r="D34" i="30" s="1"/>
  <c r="C34" i="30"/>
  <c r="A35" i="30"/>
  <c r="B35" i="30" s="1"/>
  <c r="D35" i="30" s="1"/>
  <c r="C35" i="30"/>
  <c r="A36" i="30"/>
  <c r="B36" i="30" s="1"/>
  <c r="D36" i="30" s="1"/>
  <c r="C36" i="30"/>
  <c r="A37" i="30"/>
  <c r="B37" i="30" s="1"/>
  <c r="D37" i="30" s="1"/>
  <c r="C37" i="30"/>
  <c r="A38" i="30"/>
  <c r="B38" i="30" s="1"/>
  <c r="D38" i="30" s="1"/>
  <c r="C38" i="30"/>
  <c r="A39" i="30"/>
  <c r="B39" i="30" s="1"/>
  <c r="D39" i="30" s="1"/>
  <c r="C39" i="30"/>
  <c r="A40" i="30"/>
  <c r="B40" i="30" s="1"/>
  <c r="D40" i="30" s="1"/>
  <c r="C40" i="30"/>
  <c r="A41" i="30"/>
  <c r="B41" i="30" s="1"/>
  <c r="D41" i="30" s="1"/>
  <c r="C41" i="30"/>
  <c r="A42" i="30"/>
  <c r="B42" i="30" s="1"/>
  <c r="D42" i="30" s="1"/>
  <c r="C42" i="30"/>
  <c r="A43" i="30"/>
  <c r="B43" i="30" s="1"/>
  <c r="D43" i="30" s="1"/>
  <c r="C43" i="30"/>
  <c r="A44" i="30"/>
  <c r="B44" i="30" s="1"/>
  <c r="D44" i="30" s="1"/>
  <c r="C44" i="30"/>
  <c r="A45" i="30"/>
  <c r="B45" i="30" s="1"/>
  <c r="D45" i="30" s="1"/>
  <c r="C45" i="30"/>
  <c r="A46" i="30"/>
  <c r="B46" i="30" s="1"/>
  <c r="D46" i="30" s="1"/>
  <c r="C46" i="30"/>
  <c r="C2" i="30"/>
  <c r="A2" i="30"/>
  <c r="B2" i="30" s="1"/>
  <c r="D2" i="30" s="1"/>
  <c r="B30" i="29"/>
  <c r="C30" i="29"/>
  <c r="D30" i="29"/>
  <c r="E30" i="29"/>
  <c r="F30" i="29"/>
  <c r="B31" i="29"/>
  <c r="C31" i="29"/>
  <c r="D31" i="29"/>
  <c r="E31" i="29"/>
  <c r="F31" i="29"/>
  <c r="B32" i="29"/>
  <c r="C32" i="29"/>
  <c r="D32" i="29"/>
  <c r="E32" i="29"/>
  <c r="F32" i="29"/>
  <c r="I32" i="29"/>
  <c r="B33" i="29"/>
  <c r="C33" i="29"/>
  <c r="D33" i="29"/>
  <c r="E33" i="29"/>
  <c r="F33" i="29"/>
  <c r="B34" i="29"/>
  <c r="C34" i="29"/>
  <c r="D34" i="29"/>
  <c r="E34" i="29"/>
  <c r="F34" i="29"/>
  <c r="B35" i="29"/>
  <c r="C35" i="29"/>
  <c r="D35" i="29"/>
  <c r="E35" i="29"/>
  <c r="F35" i="29"/>
  <c r="B36" i="29"/>
  <c r="C36" i="29"/>
  <c r="D36" i="29"/>
  <c r="E36" i="29"/>
  <c r="F36" i="29"/>
  <c r="B37" i="29"/>
  <c r="C37" i="29"/>
  <c r="D37" i="29"/>
  <c r="E37" i="29"/>
  <c r="F37" i="29"/>
  <c r="B38" i="29"/>
  <c r="C38" i="29"/>
  <c r="D38" i="29"/>
  <c r="E38" i="29"/>
  <c r="F38" i="29"/>
  <c r="B39" i="29"/>
  <c r="C39" i="29"/>
  <c r="D39" i="29"/>
  <c r="E39" i="29"/>
  <c r="F39" i="29"/>
  <c r="B40" i="29"/>
  <c r="C40" i="29"/>
  <c r="D40" i="29"/>
  <c r="E40" i="29"/>
  <c r="H40" i="29"/>
  <c r="F40" i="29"/>
  <c r="I40" i="29"/>
  <c r="B41" i="29"/>
  <c r="C41" i="29"/>
  <c r="D41" i="29"/>
  <c r="E41" i="29"/>
  <c r="F41" i="29"/>
  <c r="I41" i="29"/>
  <c r="B42" i="29"/>
  <c r="C42" i="29"/>
  <c r="D42" i="29"/>
  <c r="E42" i="29"/>
  <c r="F42" i="29"/>
  <c r="B43" i="29"/>
  <c r="C43" i="29"/>
  <c r="D43" i="29"/>
  <c r="E43" i="29"/>
  <c r="F43" i="29"/>
  <c r="B44" i="29"/>
  <c r="C44" i="29"/>
  <c r="D44" i="29"/>
  <c r="E44" i="29"/>
  <c r="H44" i="29"/>
  <c r="F44" i="29"/>
  <c r="I44" i="29"/>
  <c r="B45" i="29"/>
  <c r="C45" i="29"/>
  <c r="D45" i="29"/>
  <c r="E45" i="29"/>
  <c r="F45" i="29"/>
  <c r="B46" i="29"/>
  <c r="C46" i="29"/>
  <c r="D46" i="29"/>
  <c r="E46" i="29"/>
  <c r="F46" i="29"/>
  <c r="B47" i="29"/>
  <c r="C47" i="29"/>
  <c r="H47" i="29"/>
  <c r="D47" i="29"/>
  <c r="E47" i="29"/>
  <c r="F47" i="29"/>
  <c r="B48" i="29"/>
  <c r="C48" i="29"/>
  <c r="D48" i="29"/>
  <c r="E48" i="29"/>
  <c r="F48" i="29"/>
  <c r="I48" i="29"/>
  <c r="B49" i="29"/>
  <c r="C49" i="29"/>
  <c r="D49" i="29"/>
  <c r="E49" i="29"/>
  <c r="F49" i="29"/>
  <c r="B50" i="29"/>
  <c r="C50" i="29"/>
  <c r="D50" i="29"/>
  <c r="E50" i="29"/>
  <c r="F50" i="29"/>
  <c r="B51" i="29"/>
  <c r="C51" i="29"/>
  <c r="D51" i="29"/>
  <c r="E51" i="29"/>
  <c r="F51" i="29"/>
  <c r="B52" i="29"/>
  <c r="C52" i="29"/>
  <c r="D52" i="29"/>
  <c r="E52" i="29"/>
  <c r="H52" i="29"/>
  <c r="F52" i="29"/>
  <c r="B53" i="29"/>
  <c r="C53" i="29"/>
  <c r="D53" i="29"/>
  <c r="E53" i="29"/>
  <c r="F53" i="29"/>
  <c r="I53" i="29"/>
  <c r="B54" i="29"/>
  <c r="C54" i="29"/>
  <c r="D54" i="29"/>
  <c r="E54" i="29"/>
  <c r="F54" i="29"/>
  <c r="B55" i="29"/>
  <c r="C55" i="29"/>
  <c r="D55" i="29"/>
  <c r="E55" i="29"/>
  <c r="F55" i="29"/>
  <c r="B56" i="29"/>
  <c r="C56" i="29"/>
  <c r="D56" i="29"/>
  <c r="E56" i="29"/>
  <c r="H56" i="29"/>
  <c r="F56" i="29"/>
  <c r="I56" i="29"/>
  <c r="B57" i="29"/>
  <c r="C57" i="29"/>
  <c r="D57" i="29"/>
  <c r="E57" i="29"/>
  <c r="F57" i="29"/>
  <c r="B58" i="29"/>
  <c r="C58" i="29"/>
  <c r="D58" i="29"/>
  <c r="E58" i="29"/>
  <c r="F58" i="29"/>
  <c r="B59" i="29"/>
  <c r="C59" i="29"/>
  <c r="D59" i="29"/>
  <c r="E59" i="29"/>
  <c r="F59" i="29"/>
  <c r="I59" i="29"/>
  <c r="B60" i="29"/>
  <c r="C60" i="29"/>
  <c r="D60" i="29"/>
  <c r="E60" i="29"/>
  <c r="F60" i="29"/>
  <c r="I60" i="29"/>
  <c r="B61" i="29"/>
  <c r="C61" i="29"/>
  <c r="D61" i="29"/>
  <c r="E61" i="29"/>
  <c r="F61" i="29"/>
  <c r="B62" i="29"/>
  <c r="C62" i="29"/>
  <c r="D62" i="29"/>
  <c r="E62" i="29"/>
  <c r="F62" i="29"/>
  <c r="C63" i="29"/>
  <c r="H63" i="29"/>
  <c r="D63" i="29"/>
  <c r="E63" i="29"/>
  <c r="F63" i="29"/>
  <c r="I63" i="29"/>
  <c r="B29" i="29"/>
  <c r="C29" i="29"/>
  <c r="D29" i="29"/>
  <c r="E29" i="29"/>
  <c r="H29" i="29"/>
  <c r="F29" i="29"/>
  <c r="B27" i="29"/>
  <c r="C27" i="29"/>
  <c r="C28" i="29"/>
  <c r="D27" i="29"/>
  <c r="E27" i="29"/>
  <c r="F27" i="29"/>
  <c r="B26" i="29"/>
  <c r="C26" i="29"/>
  <c r="D26" i="29"/>
  <c r="E26" i="29"/>
  <c r="F26" i="29"/>
  <c r="B25" i="29"/>
  <c r="C25" i="29"/>
  <c r="D25" i="29"/>
  <c r="E25" i="29"/>
  <c r="H25" i="29"/>
  <c r="F25" i="29"/>
  <c r="D28" i="29"/>
  <c r="F28" i="29"/>
  <c r="H30" i="29"/>
  <c r="I31" i="29"/>
  <c r="H34" i="29"/>
  <c r="H38" i="29"/>
  <c r="I39" i="29"/>
  <c r="H45" i="29"/>
  <c r="H49" i="29"/>
  <c r="H54" i="29"/>
  <c r="H57" i="29"/>
  <c r="H61" i="29"/>
  <c r="H35" i="29"/>
  <c r="H36" i="29"/>
  <c r="I36" i="29"/>
  <c r="H43" i="29"/>
  <c r="H48" i="29"/>
  <c r="H51" i="29"/>
  <c r="H55" i="29"/>
  <c r="H59" i="29"/>
  <c r="B24" i="29"/>
  <c r="C24" i="29"/>
  <c r="D24" i="29"/>
  <c r="E24" i="29"/>
  <c r="H24" i="29"/>
  <c r="F24" i="29"/>
  <c r="C23" i="29"/>
  <c r="B22" i="29"/>
  <c r="C22" i="29"/>
  <c r="D22" i="29"/>
  <c r="D23" i="29"/>
  <c r="E22" i="29"/>
  <c r="F22" i="29"/>
  <c r="E23" i="29"/>
  <c r="I22" i="29"/>
  <c r="B21" i="29"/>
  <c r="C21" i="29"/>
  <c r="D21" i="29"/>
  <c r="E21" i="29"/>
  <c r="F21" i="29"/>
  <c r="B20" i="29"/>
  <c r="C20" i="29"/>
  <c r="D20" i="29"/>
  <c r="E20" i="29"/>
  <c r="F20" i="29"/>
  <c r="D19" i="29"/>
  <c r="E19" i="29"/>
  <c r="F19" i="29"/>
  <c r="C19" i="29"/>
  <c r="B9" i="29"/>
  <c r="C9" i="29"/>
  <c r="D9" i="29"/>
  <c r="E9" i="29"/>
  <c r="F9" i="29"/>
  <c r="I9" i="29"/>
  <c r="B10" i="29"/>
  <c r="C10" i="29"/>
  <c r="I10" i="29"/>
  <c r="D10" i="29"/>
  <c r="E10" i="29"/>
  <c r="F10" i="29"/>
  <c r="B11" i="29"/>
  <c r="C11" i="29"/>
  <c r="D11" i="29"/>
  <c r="E11" i="29"/>
  <c r="H11" i="29"/>
  <c r="F11" i="29"/>
  <c r="B12" i="29"/>
  <c r="C12" i="29"/>
  <c r="D12" i="29"/>
  <c r="E12" i="29"/>
  <c r="F12" i="29"/>
  <c r="B13" i="29"/>
  <c r="C13" i="29"/>
  <c r="D13" i="29"/>
  <c r="E13" i="29"/>
  <c r="F13" i="29"/>
  <c r="I13" i="29"/>
  <c r="B14" i="29"/>
  <c r="C14" i="29"/>
  <c r="D14" i="29"/>
  <c r="E14" i="29"/>
  <c r="F14" i="29"/>
  <c r="B15" i="29"/>
  <c r="C15" i="29"/>
  <c r="D15" i="29"/>
  <c r="E15" i="29"/>
  <c r="H15" i="29"/>
  <c r="F15" i="29"/>
  <c r="I15" i="29"/>
  <c r="B16" i="29"/>
  <c r="C16" i="29"/>
  <c r="D16" i="29"/>
  <c r="E16" i="29"/>
  <c r="F16" i="29"/>
  <c r="I16" i="29"/>
  <c r="B17" i="29"/>
  <c r="C17" i="29"/>
  <c r="D17" i="29"/>
  <c r="E17" i="29"/>
  <c r="F17" i="29"/>
  <c r="I17" i="29"/>
  <c r="B18" i="29"/>
  <c r="C18" i="29"/>
  <c r="I18" i="29"/>
  <c r="D18" i="29"/>
  <c r="E18" i="29"/>
  <c r="F18" i="29"/>
  <c r="I11" i="29"/>
  <c r="H12" i="29"/>
  <c r="I12" i="29"/>
  <c r="I14" i="29"/>
  <c r="I20" i="29"/>
  <c r="H16" i="29"/>
  <c r="H20" i="29"/>
  <c r="I33" i="29"/>
  <c r="I37" i="29"/>
  <c r="I45" i="29"/>
  <c r="H53" i="29"/>
  <c r="H58" i="29"/>
  <c r="I61" i="29"/>
  <c r="H62" i="29"/>
  <c r="H32" i="29"/>
  <c r="H42" i="29"/>
  <c r="H46" i="29"/>
  <c r="H50" i="29"/>
  <c r="H60" i="29"/>
  <c r="D8" i="29"/>
  <c r="E8" i="29"/>
  <c r="F8" i="29"/>
  <c r="B8" i="29"/>
  <c r="C8" i="29"/>
  <c r="H41" i="29"/>
  <c r="H39" i="29"/>
  <c r="H37" i="29"/>
  <c r="H33" i="29"/>
  <c r="H31" i="29"/>
  <c r="H17" i="29"/>
  <c r="H13" i="29"/>
  <c r="H9" i="29"/>
  <c r="H27" i="29"/>
  <c r="I25" i="29"/>
  <c r="E28" i="29"/>
  <c r="H28" i="29"/>
  <c r="I28" i="29"/>
  <c r="I49" i="29"/>
  <c r="I57" i="29"/>
  <c r="I29" i="29"/>
  <c r="H26" i="29"/>
  <c r="I51" i="29"/>
  <c r="I35" i="29"/>
  <c r="I43" i="29"/>
  <c r="I27" i="29"/>
  <c r="I55" i="29"/>
  <c r="I47" i="29"/>
  <c r="I24" i="29"/>
  <c r="I19" i="29"/>
  <c r="F23" i="29"/>
  <c r="H23" i="29"/>
  <c r="H22" i="29"/>
  <c r="I52" i="29"/>
  <c r="I26" i="29"/>
  <c r="H10" i="29"/>
  <c r="H14" i="29"/>
  <c r="H18" i="29"/>
  <c r="I30" i="29"/>
  <c r="I34" i="29"/>
  <c r="I38" i="29"/>
  <c r="I42" i="29"/>
  <c r="I46" i="29"/>
  <c r="I50" i="29"/>
  <c r="I54" i="29"/>
  <c r="I58" i="29"/>
  <c r="I62" i="29"/>
  <c r="I8" i="29"/>
  <c r="H8" i="29"/>
  <c r="H19" i="29"/>
  <c r="I21" i="29"/>
  <c r="H21" i="29"/>
  <c r="I23" i="29"/>
</calcChain>
</file>

<file path=xl/sharedStrings.xml><?xml version="1.0" encoding="utf-8"?>
<sst xmlns="http://schemas.openxmlformats.org/spreadsheetml/2006/main" count="2365" uniqueCount="248">
  <si>
    <t>Kreisfreie Stadt
Landkreis
(Großstadt, Umland)
Statistische Region
Land</t>
  </si>
  <si>
    <t>in der Familie wird vorrangig nicht deutsch gesprochen</t>
  </si>
  <si>
    <t>Braunschweig, Stadt</t>
  </si>
  <si>
    <t>Salzgitter, Stadt</t>
  </si>
  <si>
    <t>Wolfsburg, Stadt</t>
  </si>
  <si>
    <t>Gifhorn</t>
  </si>
  <si>
    <t>Göttingen</t>
  </si>
  <si>
    <t xml:space="preserve">  dav. Göttingen, Stadt </t>
  </si>
  <si>
    <t xml:space="preserve">  dav. Göttingen, Umland</t>
  </si>
  <si>
    <t>Goslar</t>
  </si>
  <si>
    <t>Helmstedt</t>
  </si>
  <si>
    <t>Northeim</t>
  </si>
  <si>
    <t>Osterode am Harz</t>
  </si>
  <si>
    <t>Peine</t>
  </si>
  <si>
    <t>Wolfenbüttel</t>
  </si>
  <si>
    <t>Stat. Region Braunschweig</t>
  </si>
  <si>
    <t>Region Hannover</t>
  </si>
  <si>
    <t xml:space="preserve">  dav. Hannover, Landeshauptstadt</t>
  </si>
  <si>
    <t xml:space="preserve">  dav. Hannover, Umland</t>
  </si>
  <si>
    <t>Diepholz</t>
  </si>
  <si>
    <t>Hameln-Pyrmont</t>
  </si>
  <si>
    <t>Hildesheim</t>
  </si>
  <si>
    <t xml:space="preserve">  dav. Hildesheim, Stadt</t>
  </si>
  <si>
    <t xml:space="preserve">  dav. Hildesheim, Umland</t>
  </si>
  <si>
    <t>Holzminden</t>
  </si>
  <si>
    <t>Nienburg (Weser)</t>
  </si>
  <si>
    <t>Schaumburg</t>
  </si>
  <si>
    <t>Stat.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</si>
  <si>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</si>
  <si>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</si>
  <si>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</si>
  <si>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</si>
  <si>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</si>
  <si>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</si>
  <si>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</si>
  <si>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</si>
  <si>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</si>
  <si>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</si>
  <si>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</si>
  <si>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Stat. Region Lüneburg</t>
  </si>
  <si>
    <t>Delmenhorst, Stadt</t>
  </si>
  <si>
    <t>Emden, Stadt</t>
  </si>
  <si>
    <t>Oldenburg (Oldb), Stadt</t>
  </si>
  <si>
    <t>Osnabrück, Stadt</t>
  </si>
  <si>
    <t>Wilhelmshaven, 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</si>
  <si>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</si>
  <si>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</si>
  <si>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</si>
  <si>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</si>
  <si>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</si>
  <si>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</si>
  <si>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</si>
  <si>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</si>
  <si>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</si>
  <si>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</si>
  <si>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</si>
  <si>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</si>
  <si>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Stat. Region Weser-Ems</t>
  </si>
  <si>
    <t>Niedersachsen</t>
  </si>
  <si>
    <t>Anzahl</t>
  </si>
  <si>
    <t>Quelle: Kinder- und Jugendhilfestatistik</t>
  </si>
  <si>
    <t>GKZ</t>
  </si>
  <si>
    <t xml:space="preserve">Braunschweig,Stadt     </t>
  </si>
  <si>
    <t xml:space="preserve">Salzgitter,Stadt       </t>
  </si>
  <si>
    <t xml:space="preserve">Wolfsburg,Stadt        </t>
  </si>
  <si>
    <t xml:space="preserve">Gifhorn                </t>
  </si>
  <si>
    <t xml:space="preserve">Göttingen              </t>
  </si>
  <si>
    <t xml:space="preserve">Goslar                 </t>
  </si>
  <si>
    <t xml:space="preserve">Helmstedt              </t>
  </si>
  <si>
    <t xml:space="preserve">Northeim               </t>
  </si>
  <si>
    <t xml:space="preserve">Peine                  </t>
  </si>
  <si>
    <t xml:space="preserve">Wolfenbüttel           </t>
  </si>
  <si>
    <t xml:space="preserve">Weser-Ems              </t>
  </si>
  <si>
    <t xml:space="preserve">Region Hannover        </t>
  </si>
  <si>
    <t xml:space="preserve">Diepholz               </t>
  </si>
  <si>
    <t xml:space="preserve">Hameln-Pyrmont         </t>
  </si>
  <si>
    <t xml:space="preserve">Hildesheim,Stadt       </t>
  </si>
  <si>
    <t xml:space="preserve">Hildesheim             </t>
  </si>
  <si>
    <t xml:space="preserve">Holzminden             </t>
  </si>
  <si>
    <t xml:space="preserve">Nienburg (Weser)       </t>
  </si>
  <si>
    <t xml:space="preserve">Schaumburg             </t>
  </si>
  <si>
    <t xml:space="preserve">Celle                  </t>
  </si>
  <si>
    <t xml:space="preserve">Cuxhaven               </t>
  </si>
  <si>
    <t xml:space="preserve">Harburg                </t>
  </si>
  <si>
    <t xml:space="preserve">Lüchow-Dannenberg      </t>
  </si>
  <si>
    <t xml:space="preserve">Lüneburg               </t>
  </si>
  <si>
    <t xml:space="preserve">Osterholz              </t>
  </si>
  <si>
    <t xml:space="preserve">Rotenburg (Wümme)      </t>
  </si>
  <si>
    <t xml:space="preserve">Heidekreis             </t>
  </si>
  <si>
    <t xml:space="preserve">Stade                  </t>
  </si>
  <si>
    <t xml:space="preserve">Uelzen                 </t>
  </si>
  <si>
    <t xml:space="preserve">Verden                 </t>
  </si>
  <si>
    <t xml:space="preserve">Delmenhorst,Stadt      </t>
  </si>
  <si>
    <t xml:space="preserve">Emden,Stadt            </t>
  </si>
  <si>
    <t xml:space="preserve">Osnabrück,Stadt        </t>
  </si>
  <si>
    <t xml:space="preserve">Ammerland              </t>
  </si>
  <si>
    <t xml:space="preserve">Aurich                 </t>
  </si>
  <si>
    <t xml:space="preserve">Cloppenburg            </t>
  </si>
  <si>
    <t xml:space="preserve">Emsland                </t>
  </si>
  <si>
    <t xml:space="preserve">Friesland              </t>
  </si>
  <si>
    <t xml:space="preserve">Leer                   </t>
  </si>
  <si>
    <t xml:space="preserve">Oldenburg              </t>
  </si>
  <si>
    <t xml:space="preserve">Osnabrück              </t>
  </si>
  <si>
    <t xml:space="preserve">Vechta                 </t>
  </si>
  <si>
    <t xml:space="preserve">Wesermarsch            </t>
  </si>
  <si>
    <t xml:space="preserve">Wittmund               </t>
  </si>
  <si>
    <t xml:space="preserve">      </t>
  </si>
  <si>
    <t xml:space="preserve">NIEDERSACHSEN          </t>
  </si>
  <si>
    <t xml:space="preserve">Braunschweig           </t>
  </si>
  <si>
    <t xml:space="preserve">Hannover               </t>
  </si>
  <si>
    <t xml:space="preserve">101   </t>
  </si>
  <si>
    <t xml:space="preserve">102   </t>
  </si>
  <si>
    <t xml:space="preserve">103   </t>
  </si>
  <si>
    <t xml:space="preserve">151   </t>
  </si>
  <si>
    <t xml:space="preserve">153   </t>
  </si>
  <si>
    <t xml:space="preserve">154   </t>
  </si>
  <si>
    <t xml:space="preserve">155   </t>
  </si>
  <si>
    <t xml:space="preserve">157   </t>
  </si>
  <si>
    <t xml:space="preserve">158   </t>
  </si>
  <si>
    <t xml:space="preserve">1     </t>
  </si>
  <si>
    <t>241001</t>
  </si>
  <si>
    <t xml:space="preserve">241   </t>
  </si>
  <si>
    <t xml:space="preserve">251   </t>
  </si>
  <si>
    <t xml:space="preserve">252   </t>
  </si>
  <si>
    <t>254021</t>
  </si>
  <si>
    <t xml:space="preserve">254   </t>
  </si>
  <si>
    <t xml:space="preserve">255   </t>
  </si>
  <si>
    <t xml:space="preserve">256   </t>
  </si>
  <si>
    <t xml:space="preserve">257   </t>
  </si>
  <si>
    <t xml:space="preserve">2     </t>
  </si>
  <si>
    <t xml:space="preserve">351   </t>
  </si>
  <si>
    <t xml:space="preserve">352   </t>
  </si>
  <si>
    <t xml:space="preserve">353   </t>
  </si>
  <si>
    <t xml:space="preserve">354   </t>
  </si>
  <si>
    <t xml:space="preserve">355   </t>
  </si>
  <si>
    <t xml:space="preserve">356   </t>
  </si>
  <si>
    <t xml:space="preserve">357   </t>
  </si>
  <si>
    <t xml:space="preserve">358   </t>
  </si>
  <si>
    <t xml:space="preserve">359   </t>
  </si>
  <si>
    <t xml:space="preserve">360   </t>
  </si>
  <si>
    <t xml:space="preserve">361   </t>
  </si>
  <si>
    <t xml:space="preserve">3     </t>
  </si>
  <si>
    <t xml:space="preserve">401   </t>
  </si>
  <si>
    <t xml:space="preserve">402   </t>
  </si>
  <si>
    <t xml:space="preserve">403   </t>
  </si>
  <si>
    <t xml:space="preserve">404   </t>
  </si>
  <si>
    <t xml:space="preserve">405   </t>
  </si>
  <si>
    <t xml:space="preserve">451   </t>
  </si>
  <si>
    <t xml:space="preserve">452   </t>
  </si>
  <si>
    <t xml:space="preserve">453   </t>
  </si>
  <si>
    <t xml:space="preserve">454   </t>
  </si>
  <si>
    <t xml:space="preserve">455   </t>
  </si>
  <si>
    <t xml:space="preserve">456   </t>
  </si>
  <si>
    <t xml:space="preserve">457   </t>
  </si>
  <si>
    <t xml:space="preserve">458   </t>
  </si>
  <si>
    <t xml:space="preserve">459   </t>
  </si>
  <si>
    <t xml:space="preserve">460   </t>
  </si>
  <si>
    <t xml:space="preserve">461   </t>
  </si>
  <si>
    <t xml:space="preserve">462   </t>
  </si>
  <si>
    <t xml:space="preserve">4     </t>
  </si>
  <si>
    <t>Betreute Kinder im Alter von 0 bis unter 6 Jahren</t>
  </si>
  <si>
    <t>insgesamt</t>
  </si>
  <si>
    <t>mit Migrationshintergrund</t>
  </si>
  <si>
    <t>159016</t>
  </si>
  <si>
    <t xml:space="preserve">Göttingen, Stadt       </t>
  </si>
  <si>
    <t xml:space="preserve">159   </t>
  </si>
  <si>
    <t xml:space="preserve">Hannover,Landeshauptst </t>
  </si>
  <si>
    <t xml:space="preserve">Oldenburg(Oldb),St     </t>
  </si>
  <si>
    <t xml:space="preserve">Wilhelmshaven,Stad     </t>
  </si>
  <si>
    <t xml:space="preserve">Grafschaft Benthei     </t>
  </si>
  <si>
    <t>ausländische Herkunft mindestens eines Elternteils</t>
  </si>
  <si>
    <t>Gebietsstand: 01.11.2016</t>
  </si>
  <si>
    <t>B2 Betreute Kinder bis unter 6 Jahren in Tageseinrichtungen am 01.03.2087 nach Migrationshintergrund</t>
  </si>
  <si>
    <t>B2 Betreute Kinder bis unter 6 Jahren in Tageseinrichtungen am 01.03.2008 nach Migrationshintergrund</t>
  </si>
  <si>
    <t>B2 Betreute Kinder bis unter 6 Jahren in Tageseinrichtungen am 01.03.2016 nach Migrationshintergrund</t>
  </si>
  <si>
    <t>B2 Betreute Kinder bis unter 6 Jahren in Tageseinrichtungen am 01.03.2009 nach Migrationshintergrund</t>
  </si>
  <si>
    <t>B2 Betreute Kinder bis unter 6 Jahren in Tageseinrichtungen am 01.03.2010 nach Migrationshintergrund</t>
  </si>
  <si>
    <t>B2 Betreute Kinder bis unter 6 Jahren in Tageseinrichtungen am 01.03.2011 nach Migrationshintergrund</t>
  </si>
  <si>
    <t>B2 Betreute Kinder bis unter 6 Jahren in Tageseinrichtungen am 01.03.2012 nach Migrationshintergrund</t>
  </si>
  <si>
    <t>B2 Betreute Kinder bis unter 6 Jahren in Tageseinrichtungen am 01.03.2013 nach Migrationshintergrund</t>
  </si>
  <si>
    <t>B2 Betreute Kinder bis unter 6 Jahren in Tageseinrichtungen am 01.03.2014 nach Migrationshintergrund</t>
  </si>
  <si>
    <t>Anteil der betreuten Kinder mit Migrationshintergrund an allen betreuten Kindern 2013</t>
  </si>
  <si>
    <t>Anteil der betreuten Kinder mit Migrationshintergrund an allen betreuten Kindern 2014</t>
  </si>
  <si>
    <t>Anteil der betreuten Kinder mit Migrationshintergrund an allen betreuten Kindern 2015</t>
  </si>
  <si>
    <t>Prozent</t>
  </si>
  <si>
    <t>Anteil der betreuten Kinder mit Migrationshintergrund an allen betreuten Kindern 2016</t>
  </si>
  <si>
    <t>Anteil der betreuten Kinder mit Migrationshintergrund an allen betreuten Kindern 2017</t>
  </si>
  <si>
    <t>B2 Betreute Kinder bis unter 6 Jahren in Tageseinrichtungen am 01.03.2018 nach Migrationshintergrund</t>
  </si>
  <si>
    <t>Gebietsstand: 01.07.2017</t>
  </si>
  <si>
    <t>101</t>
  </si>
  <si>
    <t xml:space="preserve">Oldenburg(Oldb),Stadt  </t>
  </si>
  <si>
    <t xml:space="preserve">Wilhelmshaven,Stadt    </t>
  </si>
  <si>
    <t xml:space="preserve">Grafschaft Bentheim    </t>
  </si>
  <si>
    <t>Anteil der betreuten Kinder mit Migrationshintergrund an allen betreuten Kindern</t>
  </si>
  <si>
    <t>Hildesheim, Umland</t>
  </si>
  <si>
    <t>Hannover, Umland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</si>
  <si>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</si>
  <si>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</si>
  <si>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</si>
  <si>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</si>
  <si>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</si>
  <si>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</si>
  <si>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</si>
  <si>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</si>
  <si>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</si>
  <si>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</si>
  <si>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Anteil der betreuten Kinder mit Migrationshintergrund an allen betreuten Kindern 2018</t>
  </si>
  <si>
    <t>12</t>
  </si>
  <si>
    <t>13</t>
  </si>
  <si>
    <t>Jahr
(Stichtag: 01. März)</t>
  </si>
  <si>
    <t>Göttinge, Umland</t>
  </si>
  <si>
    <t>Indikator B2: Anteil der betreuten Kinder bis unter 6 Jahren mit Zuwanderungsgeschichte in Tageseinrichtungen</t>
  </si>
  <si>
    <t>Tabelle B3-3K: Anteil der betreuten Kinder bis unter 6 Jahren mit Zuwanderungsgeschichte in Tageseinrichtungen (jeweils 1. März) nach Kreisen</t>
  </si>
  <si>
    <t>AGS</t>
  </si>
  <si>
    <t>159x</t>
  </si>
  <si>
    <t>241x</t>
  </si>
  <si>
    <t>254x</t>
  </si>
  <si>
    <t>-</t>
  </si>
  <si>
    <t>152x</t>
  </si>
  <si>
    <t>14</t>
  </si>
  <si>
    <t>Tabelle B2-2: Anteil der betreuten Kinder bis unter 6 Jahren mit Zuwanderungsgeschichte in Tageseinrichtungen (jeweils 01. März) nach Kreisen</t>
  </si>
  <si>
    <t>Göttingen (bis 31.10.2016)</t>
  </si>
  <si>
    <t>Osterode am Harz (bis 31.10.2016)</t>
  </si>
  <si>
    <t>Göttingen (ab 01.11.2016)</t>
  </si>
  <si>
    <t>Gebiet</t>
  </si>
  <si>
    <t>Wert</t>
  </si>
  <si>
    <t>B2 Betreute Kinder bis unter 6 Jahren in Tageseinrichtungen am 01.03.2019 nach Migrationshintergrund</t>
  </si>
  <si>
    <t>Anteil der betreuten Kinder mit Migrationshintergrund an allen betreuten Kindern 2019</t>
  </si>
  <si>
    <t>15</t>
  </si>
  <si>
    <t>16</t>
  </si>
  <si>
    <t>0-6</t>
  </si>
  <si>
    <t>Braunschweig</t>
  </si>
  <si>
    <t>Braunschweig,Stadt</t>
  </si>
  <si>
    <t>Salzgitter,Stadt</t>
  </si>
  <si>
    <t>Wolfsburg,Stadt</t>
  </si>
  <si>
    <t>Hannover</t>
  </si>
  <si>
    <t>Hannover,Region</t>
  </si>
  <si>
    <t>Hannover,Landeshauptstadt</t>
  </si>
  <si>
    <t>Hannover,Umland</t>
  </si>
  <si>
    <t>Weser-Ems</t>
  </si>
  <si>
    <t>Delmenhorst,Stadt</t>
  </si>
  <si>
    <t>Emden,Stadt</t>
  </si>
  <si>
    <t>Oldenburg(Oldb),Stadt</t>
  </si>
  <si>
    <t>Osnabrück,Stadt</t>
  </si>
  <si>
    <t>Wilhelmshaven,Stadt</t>
  </si>
  <si>
    <t>Alle Kinder</t>
  </si>
  <si>
    <t>Anteil an allen Kindern für Karte</t>
  </si>
  <si>
    <t>Karte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</si>
</sst>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6"/>
      <name val="NDSFrutiger 45 Light"/>
    </font>
    <font>
      <b/>
      <sz val="6"/>
      <name val="NDSFrutiger 55 Roman"/>
    </font>
    <font>
      <sz val="6"/>
      <name val="NDSFrutiger 55 Roman"/>
    </font>
    <font>
      <sz val="8"/>
      <name val="Arial"/>
      <family val="2"/>
    </font>
    <font>
      <sz val="10"/>
      <name val="NDSFrutiger 45 Light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NDSFrutiger 55 Roman"/>
    </font>
    <font>
      <sz val="9"/>
      <name val="NDSFrutiger 55 Roman"/>
    </font>
    <font>
      <sz val="10"/>
      <color theme="1"/>
      <name val="NDSFrutiger 45 Light"/>
      <family val="2"/>
    </font>
    <font>
      <sz val="6"/>
      <color theme="1"/>
      <name val="NDSFrutiger 45 Light"/>
    </font>
    <font>
      <sz val="6"/>
      <color theme="1"/>
      <name val="NDSFrutiger 55 Roman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3" fillId="0" borderId="0"/>
    <xf numFmtId="0" fontId="16" fillId="0" borderId="0" applyNumberFormat="0" applyFill="0" applyBorder="0" applyAlignment="0" applyProtection="0"/>
    <xf numFmtId="0" fontId="17" fillId="0" borderId="14" applyNumberFormat="0" applyFill="0" applyAlignment="0" applyProtection="0"/>
    <xf numFmtId="0" fontId="18" fillId="0" borderId="15" applyNumberFormat="0" applyFill="0" applyAlignment="0" applyProtection="0"/>
    <xf numFmtId="0" fontId="19" fillId="0" borderId="16" applyNumberFormat="0" applyFill="0" applyAlignment="0" applyProtection="0"/>
    <xf numFmtId="0" fontId="19" fillId="0" borderId="0" applyNumberFormat="0" applyFill="0" applyBorder="0" applyAlignment="0" applyProtection="0"/>
    <xf numFmtId="0" fontId="20" fillId="4" borderId="0" applyNumberFormat="0" applyBorder="0" applyAlignment="0" applyProtection="0"/>
    <xf numFmtId="0" fontId="21" fillId="5" borderId="0" applyNumberFormat="0" applyBorder="0" applyAlignment="0" applyProtection="0"/>
    <xf numFmtId="0" fontId="22" fillId="6" borderId="0" applyNumberFormat="0" applyBorder="0" applyAlignment="0" applyProtection="0"/>
    <xf numFmtId="0" fontId="23" fillId="7" borderId="17" applyNumberFormat="0" applyAlignment="0" applyProtection="0"/>
    <xf numFmtId="0" fontId="24" fillId="8" borderId="18" applyNumberFormat="0" applyAlignment="0" applyProtection="0"/>
    <xf numFmtId="0" fontId="25" fillId="8" borderId="17" applyNumberFormat="0" applyAlignment="0" applyProtection="0"/>
    <xf numFmtId="0" fontId="26" fillId="0" borderId="19" applyNumberFormat="0" applyFill="0" applyAlignment="0" applyProtection="0"/>
    <xf numFmtId="0" fontId="27" fillId="9" borderId="20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22" applyNumberFormat="0" applyFill="0" applyAlignment="0" applyProtection="0"/>
    <xf numFmtId="0" fontId="3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3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21" applyNumberFormat="0" applyFont="0" applyAlignment="0" applyProtection="0"/>
  </cellStyleXfs>
  <cellXfs count="132">
    <xf numFmtId="0" fontId="0" fillId="0" borderId="0" xfId="0"/>
    <xf numFmtId="0" fontId="2" fillId="0" borderId="0" xfId="0" applyFont="1" applyAlignment="1">
      <alignment horizontal="left" vertical="center"/>
    </xf>
    <xf numFmtId="1" fontId="2" fillId="0" borderId="0" xfId="0" applyNumberFormat="1" applyFont="1" applyFill="1" applyAlignment="1">
      <alignment horizontal="right"/>
    </xf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 applyBorder="1"/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Continuous" vertical="center"/>
    </xf>
    <xf numFmtId="1" fontId="2" fillId="0" borderId="0" xfId="0" applyNumberFormat="1" applyFont="1" applyBorder="1" applyAlignment="1">
      <alignment horizontal="right"/>
    </xf>
    <xf numFmtId="0" fontId="2" fillId="0" borderId="0" xfId="0" applyFont="1" applyBorder="1"/>
    <xf numFmtId="0" fontId="2" fillId="0" borderId="0" xfId="0" applyFont="1"/>
    <xf numFmtId="0" fontId="2" fillId="0" borderId="1" xfId="0" applyFont="1" applyFill="1" applyBorder="1"/>
    <xf numFmtId="0" fontId="6" fillId="0" borderId="0" xfId="0" applyFont="1"/>
    <xf numFmtId="0" fontId="7" fillId="0" borderId="0" xfId="0" applyFont="1" applyFill="1" applyBorder="1"/>
    <xf numFmtId="2" fontId="9" fillId="0" borderId="2" xfId="0" applyNumberFormat="1" applyFont="1" applyFill="1" applyBorder="1" applyAlignment="1">
      <alignment horizontal="center" vertical="center" wrapText="1"/>
    </xf>
    <xf numFmtId="0" fontId="8" fillId="0" borderId="0" xfId="0" applyFont="1"/>
    <xf numFmtId="49" fontId="8" fillId="0" borderId="0" xfId="0" applyNumberFormat="1" applyFont="1"/>
    <xf numFmtId="0" fontId="8" fillId="0" borderId="0" xfId="0" applyFont="1" applyFill="1"/>
    <xf numFmtId="2" fontId="8" fillId="0" borderId="2" xfId="0" applyNumberFormat="1" applyFont="1" applyFill="1" applyBorder="1" applyAlignment="1">
      <alignment horizontal="center" vertical="center" wrapText="1"/>
    </xf>
    <xf numFmtId="49" fontId="5" fillId="0" borderId="0" xfId="0" applyNumberFormat="1" applyFont="1"/>
    <xf numFmtId="2" fontId="2" fillId="0" borderId="2" xfId="0" applyNumberFormat="1" applyFont="1" applyFill="1" applyBorder="1" applyAlignment="1">
      <alignment horizontal="center" vertical="center" wrapText="1"/>
    </xf>
    <xf numFmtId="2" fontId="2" fillId="0" borderId="3" xfId="0" applyNumberFormat="1" applyFont="1" applyFill="1" applyBorder="1" applyAlignment="1">
      <alignment horizontal="center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Fill="1"/>
    <xf numFmtId="164" fontId="0" fillId="0" borderId="0" xfId="0" applyNumberFormat="1"/>
    <xf numFmtId="1" fontId="2" fillId="0" borderId="0" xfId="0" applyNumberFormat="1" applyFont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164" fontId="2" fillId="0" borderId="0" xfId="0" applyNumberFormat="1" applyFont="1" applyFill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164" fontId="2" fillId="0" borderId="0" xfId="0" applyNumberFormat="1" applyFont="1" applyAlignment="1">
      <alignment vertical="center"/>
    </xf>
    <xf numFmtId="2" fontId="2" fillId="0" borderId="4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top"/>
    </xf>
    <xf numFmtId="0" fontId="2" fillId="0" borderId="0" xfId="0" applyFont="1" applyFill="1" applyAlignment="1">
      <alignment vertical="top"/>
    </xf>
    <xf numFmtId="164" fontId="4" fillId="0" borderId="0" xfId="0" applyNumberFormat="1" applyFont="1" applyFill="1" applyAlignment="1">
      <alignment vertical="top"/>
    </xf>
    <xf numFmtId="164" fontId="4" fillId="0" borderId="0" xfId="0" applyNumberFormat="1" applyFont="1" applyFill="1" applyBorder="1" applyAlignment="1">
      <alignment vertical="top"/>
    </xf>
    <xf numFmtId="164" fontId="2" fillId="0" borderId="0" xfId="0" applyNumberFormat="1" applyFont="1" applyFill="1" applyAlignment="1">
      <alignment vertical="top"/>
    </xf>
    <xf numFmtId="164" fontId="2" fillId="0" borderId="0" xfId="0" applyNumberFormat="1" applyFont="1" applyFill="1" applyBorder="1" applyAlignment="1">
      <alignment vertical="top"/>
    </xf>
    <xf numFmtId="0" fontId="4" fillId="0" borderId="0" xfId="0" applyFont="1" applyFill="1" applyAlignment="1"/>
    <xf numFmtId="164" fontId="4" fillId="0" borderId="0" xfId="0" applyNumberFormat="1" applyFont="1" applyFill="1" applyAlignment="1"/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/>
    <xf numFmtId="0" fontId="0" fillId="0" borderId="0" xfId="0" applyAlignment="1">
      <alignment vertical="center"/>
    </xf>
    <xf numFmtId="0" fontId="14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2" fillId="0" borderId="0" xfId="0" applyNumberFormat="1" applyFont="1" applyBorder="1" applyAlignment="1"/>
    <xf numFmtId="164" fontId="2" fillId="0" borderId="0" xfId="0" applyNumberFormat="1" applyFont="1" applyBorder="1" applyAlignment="1"/>
    <xf numFmtId="164" fontId="2" fillId="0" borderId="0" xfId="0" applyNumberFormat="1" applyFont="1" applyBorder="1" applyAlignment="1">
      <alignment horizontal="right"/>
    </xf>
    <xf numFmtId="164" fontId="4" fillId="0" borderId="0" xfId="0" applyNumberFormat="1" applyFont="1" applyBorder="1" applyAlignment="1"/>
    <xf numFmtId="164" fontId="2" fillId="0" borderId="0" xfId="0" applyNumberFormat="1" applyFont="1" applyFill="1" applyBorder="1" applyAlignment="1"/>
    <xf numFmtId="1" fontId="2" fillId="0" borderId="0" xfId="0" applyNumberFormat="1" applyFont="1" applyAlignment="1">
      <alignment horizontal="center" vertical="center"/>
    </xf>
    <xf numFmtId="0" fontId="0" fillId="0" borderId="0" xfId="0" applyBorder="1" applyProtection="1">
      <protection locked="0"/>
    </xf>
    <xf numFmtId="164" fontId="2" fillId="0" borderId="0" xfId="0" applyNumberFormat="1" applyFont="1" applyAlignment="1"/>
    <xf numFmtId="0" fontId="0" fillId="0" borderId="0" xfId="0" applyAlignment="1">
      <alignment horizontal="left"/>
    </xf>
    <xf numFmtId="164" fontId="14" fillId="0" borderId="0" xfId="0" applyNumberFormat="1" applyFont="1" applyBorder="1" applyAlignment="1"/>
    <xf numFmtId="0" fontId="2" fillId="0" borderId="0" xfId="0" applyFont="1" applyFill="1" applyBorder="1" applyAlignment="1">
      <alignment vertical="center"/>
    </xf>
    <xf numFmtId="164" fontId="10" fillId="0" borderId="0" xfId="0" applyNumberFormat="1" applyFont="1" applyAlignment="1"/>
    <xf numFmtId="0" fontId="2" fillId="0" borderId="0" xfId="1" applyFont="1" applyFill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/>
    <xf numFmtId="0" fontId="2" fillId="0" borderId="0" xfId="0" applyFont="1" applyAlignment="1">
      <alignment horizontal="left"/>
    </xf>
    <xf numFmtId="0" fontId="14" fillId="0" borderId="5" xfId="0" applyFont="1" applyBorder="1" applyAlignment="1">
      <alignment horizontal="left" vertical="center"/>
    </xf>
    <xf numFmtId="0" fontId="14" fillId="0" borderId="0" xfId="0" applyFont="1" applyAlignment="1"/>
    <xf numFmtId="164" fontId="14" fillId="0" borderId="0" xfId="0" applyNumberFormat="1" applyFont="1" applyAlignment="1"/>
    <xf numFmtId="0" fontId="4" fillId="0" borderId="0" xfId="0" applyFont="1" applyBorder="1" applyAlignment="1">
      <alignment vertical="top"/>
    </xf>
    <xf numFmtId="164" fontId="4" fillId="0" borderId="0" xfId="0" applyNumberFormat="1" applyFont="1" applyBorder="1" applyAlignment="1">
      <alignment vertical="top"/>
    </xf>
    <xf numFmtId="164" fontId="15" fillId="0" borderId="0" xfId="0" applyNumberFormat="1" applyFont="1" applyBorder="1" applyAlignment="1">
      <alignment vertical="top"/>
    </xf>
    <xf numFmtId="164" fontId="2" fillId="0" borderId="0" xfId="0" applyNumberFormat="1" applyFont="1" applyAlignment="1">
      <alignment vertical="top"/>
    </xf>
    <xf numFmtId="0" fontId="0" fillId="0" borderId="0" xfId="0" applyAlignment="1">
      <alignment vertical="top"/>
    </xf>
    <xf numFmtId="0" fontId="15" fillId="0" borderId="0" xfId="0" applyFont="1" applyBorder="1" applyAlignment="1">
      <alignment vertical="top"/>
    </xf>
    <xf numFmtId="0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49" fontId="0" fillId="0" borderId="0" xfId="0" applyNumberFormat="1"/>
    <xf numFmtId="0" fontId="0" fillId="0" borderId="0" xfId="0" applyNumberFormat="1"/>
    <xf numFmtId="0" fontId="7" fillId="0" borderId="0" xfId="0" applyNumberFormat="1" applyFont="1" applyFill="1" applyBorder="1"/>
    <xf numFmtId="0" fontId="2" fillId="0" borderId="0" xfId="0" applyNumberFormat="1" applyFont="1" applyFill="1" applyBorder="1"/>
    <xf numFmtId="0" fontId="2" fillId="0" borderId="0" xfId="0" applyFont="1" applyFill="1" applyBorder="1" applyAlignment="1">
      <alignment horizontal="left" vertical="center"/>
    </xf>
    <xf numFmtId="49" fontId="2" fillId="3" borderId="0" xfId="0" applyNumberFormat="1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right" vertical="center" wrapText="1"/>
    </xf>
    <xf numFmtId="164" fontId="2" fillId="3" borderId="0" xfId="0" applyNumberFormat="1" applyFont="1" applyFill="1" applyBorder="1" applyAlignment="1">
      <alignment horizontal="right" vertical="center" wrapText="1"/>
    </xf>
    <xf numFmtId="2" fontId="2" fillId="0" borderId="0" xfId="0" applyNumberFormat="1" applyFont="1" applyFill="1" applyBorder="1" applyAlignment="1">
      <alignment horizontal="left" vertical="center"/>
    </xf>
    <xf numFmtId="2" fontId="14" fillId="0" borderId="0" xfId="0" applyNumberFormat="1" applyFont="1" applyAlignment="1">
      <alignment horizontal="right"/>
    </xf>
    <xf numFmtId="0" fontId="2" fillId="0" borderId="0" xfId="0" applyNumberFormat="1" applyFont="1" applyFill="1" applyBorder="1" applyAlignment="1">
      <alignment horizontal="left" vertical="center"/>
    </xf>
    <xf numFmtId="164" fontId="2" fillId="3" borderId="0" xfId="0" applyNumberFormat="1" applyFont="1" applyFill="1" applyAlignment="1"/>
    <xf numFmtId="164" fontId="2" fillId="3" borderId="0" xfId="0" applyNumberFormat="1" applyFont="1" applyFill="1" applyAlignment="1">
      <alignment horizontal="right"/>
    </xf>
    <xf numFmtId="0" fontId="1" fillId="0" borderId="0" xfId="42"/>
    <xf numFmtId="16" fontId="1" fillId="0" borderId="0" xfId="42" applyNumberFormat="1"/>
    <xf numFmtId="17" fontId="1" fillId="0" borderId="0" xfId="42" applyNumberFormat="1"/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2" fontId="2" fillId="0" borderId="12" xfId="0" applyNumberFormat="1" applyFont="1" applyFill="1" applyBorder="1" applyAlignment="1">
      <alignment horizontal="center" vertical="center" wrapText="1"/>
    </xf>
    <xf numFmtId="0" fontId="11" fillId="0" borderId="0" xfId="0" applyFont="1" applyAlignment="1" applyProtection="1">
      <alignment horizontal="left" vertical="center" wrapText="1"/>
      <protection locked="0"/>
    </xf>
    <xf numFmtId="0" fontId="12" fillId="0" borderId="0" xfId="0" applyFont="1" applyAlignment="1">
      <alignment horizontal="left" vertical="center" wrapText="1"/>
    </xf>
    <xf numFmtId="2" fontId="2" fillId="0" borderId="2" xfId="0" applyNumberFormat="1" applyFont="1" applyFill="1" applyBorder="1" applyAlignment="1">
      <alignment horizontal="center" vertical="center" wrapText="1"/>
    </xf>
    <xf numFmtId="2" fontId="2" fillId="0" borderId="3" xfId="0" applyNumberFormat="1" applyFont="1" applyFill="1" applyBorder="1" applyAlignment="1">
      <alignment horizontal="center" vertical="center" wrapText="1"/>
    </xf>
    <xf numFmtId="2" fontId="2" fillId="0" borderId="13" xfId="0" applyNumberFormat="1" applyFont="1" applyFill="1" applyBorder="1" applyAlignment="1">
      <alignment horizontal="center" vertical="center" wrapText="1"/>
    </xf>
    <xf numFmtId="2" fontId="2" fillId="0" borderId="5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2" fontId="5" fillId="0" borderId="3" xfId="0" applyNumberFormat="1" applyFont="1" applyFill="1" applyBorder="1" applyAlignment="1">
      <alignment horizontal="center" vertical="center" wrapText="1"/>
    </xf>
    <xf numFmtId="2" fontId="5" fillId="0" borderId="4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9" xfId="0" applyNumberFormat="1" applyFont="1" applyFill="1" applyBorder="1" applyAlignment="1">
      <alignment horizontal="center" vertical="center"/>
    </xf>
    <xf numFmtId="0" fontId="5" fillId="0" borderId="10" xfId="0" applyNumberFormat="1" applyFont="1" applyFill="1" applyBorder="1" applyAlignment="1">
      <alignment horizontal="center" vertical="center"/>
    </xf>
    <xf numFmtId="0" fontId="5" fillId="0" borderId="11" xfId="0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7" xfId="0" applyFont="1" applyBorder="1"/>
    <xf numFmtId="0" fontId="5" fillId="0" borderId="8" xfId="0" applyFont="1" applyBorder="1"/>
    <xf numFmtId="0" fontId="0" fillId="0" borderId="0" xfId="0" applyAlignment="1">
      <alignment horizontal="center"/>
    </xf>
    <xf numFmtId="0" fontId="8" fillId="0" borderId="9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7" xfId="0" applyFont="1" applyBorder="1"/>
    <xf numFmtId="0" fontId="8" fillId="0" borderId="8" xfId="0" applyFont="1" applyBorder="1"/>
    <xf numFmtId="0" fontId="8" fillId="0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10" fillId="0" borderId="0" xfId="0" applyFont="1"/>
  </cellXfs>
  <cellStyles count="44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7" builtinId="25" customBuiltin="1"/>
    <cellStyle name="Erklärender Text" xfId="16" builtinId="53" customBuiltin="1"/>
    <cellStyle name="Gut" xfId="7" builtinId="26" customBuiltin="1"/>
    <cellStyle name="Neutral" xfId="9" builtinId="28" customBuiltin="1"/>
    <cellStyle name="Notiz 2" xfId="43" xr:uid="{00000000-0005-0000-0000-000030000000}"/>
    <cellStyle name="Schlecht" xfId="8" builtinId="27" customBuiltin="1"/>
    <cellStyle name="Standard" xfId="0" builtinId="0"/>
    <cellStyle name="Standard 2" xfId="1" xr:uid="{00000000-0005-0000-0000-000001000000}"/>
    <cellStyle name="Standard 3" xfId="42" xr:uid="{00000000-0005-0000-0000-000031000000}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fill>
        <patternFill patternType="solid">
          <fgColor indexed="64"/>
          <bgColor theme="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fill>
        <patternFill patternType="solid">
          <fgColor indexed="64"/>
          <bgColor theme="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strike val="0"/>
      </font>
    </dxf>
  </dxfs>
  <tableStyles count="2" defaultTableStyle="TableStyleMedium2" defaultPivotStyle="PivotStyleLight16">
    <tableStyle name="Tabellenformat 1" pivot="0" count="1" xr9:uid="{00000000-0011-0000-FFFF-FFFF00000000}">
      <tableStyleElement type="wholeTable" dxfId="17"/>
    </tableStyle>
    <tableStyle name="Tabellenformat 1 2" pivot="0" count="0" xr9:uid="{00000000-0011-0000-FFFF-FFFF01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elle11" displayName="Tabelle11" ref="B7:P61" totalsRowShown="0" headerRowDxfId="16" dataDxfId="15" tableBorderDxfId="14">
  <autoFilter ref="B7:P61" xr:uid="{00000000-0009-0000-0100-000007000000}"/>
  <tableColumns count="15">
    <tableColumn id="1" xr3:uid="{00000000-0010-0000-0000-000001000000}" name="2"/>
    <tableColumn id="2" xr3:uid="{00000000-0010-0000-0000-000002000000}" name="3" dataDxfId="13"/>
    <tableColumn id="3" xr3:uid="{00000000-0010-0000-0000-000003000000}" name="4" dataDxfId="12"/>
    <tableColumn id="4" xr3:uid="{00000000-0010-0000-0000-000004000000}" name="5" dataDxfId="11"/>
    <tableColumn id="5" xr3:uid="{00000000-0010-0000-0000-000005000000}" name="6" dataDxfId="10"/>
    <tableColumn id="6" xr3:uid="{00000000-0010-0000-0000-000006000000}" name="7" dataDxfId="9"/>
    <tableColumn id="7" xr3:uid="{00000000-0010-0000-0000-000007000000}" name="8" dataDxfId="8"/>
    <tableColumn id="8" xr3:uid="{00000000-0010-0000-0000-000008000000}" name="9" dataDxfId="7"/>
    <tableColumn id="9" xr3:uid="{00000000-0010-0000-0000-000009000000}" name="10" dataDxfId="6"/>
    <tableColumn id="10" xr3:uid="{00000000-0010-0000-0000-00000A000000}" name="11" dataDxfId="5"/>
    <tableColumn id="11" xr3:uid="{00000000-0010-0000-0000-00000B000000}" name="12" dataDxfId="4"/>
    <tableColumn id="12" xr3:uid="{00000000-0010-0000-0000-00000C000000}" name="13" dataDxfId="3"/>
    <tableColumn id="13" xr3:uid="{00000000-0010-0000-0000-00000D000000}" name="14" dataDxfId="2"/>
    <tableColumn id="14" xr3:uid="{00000000-0010-0000-0000-00000E000000}" name="15" dataDxfId="1">
      <calculatedColumnFormula>VLOOKUP(A8,'2019_B2'!$A$8:$E$63,4,FALSE)</calculatedColumnFormula>
    </tableColumn>
    <tableColumn id="15" xr3:uid="{00000000-0010-0000-0000-00000F000000}" name="16" dataDxfId="0">
      <calculatedColumnFormula>VLOOKUP(A8,'2019_B2'!$A$8:$E$63,5,FALSE)</calculatedColumnFormula>
    </tableColumn>
  </tableColumns>
  <tableStyleInfo name="Tabellenformat 1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2">
    <tabColor theme="5"/>
  </sheetPr>
  <dimension ref="A1:H691"/>
  <sheetViews>
    <sheetView topLeftCell="A4" zoomScale="175" zoomScaleNormal="175" workbookViewId="0">
      <selection activeCell="E7" sqref="E7"/>
    </sheetView>
    <sheetView tabSelected="1" topLeftCell="A8" zoomScale="220" zoomScaleNormal="220" workbookViewId="1">
      <selection activeCell="E22" sqref="E22"/>
    </sheetView>
  </sheetViews>
  <sheetFormatPr baseColWidth="10" defaultRowHeight="12.75" x14ac:dyDescent="0.2"/>
  <cols>
    <col min="1" max="1" width="23.42578125" customWidth="1"/>
  </cols>
  <sheetData>
    <row r="1" spans="1:8" ht="30" customHeight="1" x14ac:dyDescent="0.2">
      <c r="A1" s="99" t="s">
        <v>211</v>
      </c>
      <c r="B1" s="99"/>
      <c r="C1" s="99"/>
      <c r="D1" s="99"/>
      <c r="E1" s="99"/>
      <c r="F1" s="99"/>
      <c r="G1" s="99"/>
      <c r="H1" s="99"/>
    </row>
    <row r="2" spans="1:8" ht="30" customHeight="1" x14ac:dyDescent="0.2">
      <c r="A2" s="100" t="s">
        <v>212</v>
      </c>
      <c r="B2" s="100"/>
      <c r="C2" s="100"/>
      <c r="D2" s="100"/>
      <c r="E2" s="100"/>
      <c r="F2" s="100"/>
      <c r="G2" s="100"/>
      <c r="H2" s="100"/>
    </row>
    <row r="4" spans="1:8" ht="8.25" customHeight="1" x14ac:dyDescent="0.2">
      <c r="A4" s="92" t="s">
        <v>213</v>
      </c>
      <c r="B4" s="95" t="s">
        <v>0</v>
      </c>
      <c r="C4" s="95" t="s">
        <v>209</v>
      </c>
      <c r="D4" s="98" t="s">
        <v>193</v>
      </c>
      <c r="E4" s="98"/>
    </row>
    <row r="5" spans="1:8" ht="36" customHeight="1" x14ac:dyDescent="0.2">
      <c r="A5" s="93"/>
      <c r="B5" s="96"/>
      <c r="C5" s="96"/>
      <c r="D5" s="32" t="s">
        <v>170</v>
      </c>
      <c r="E5" s="22" t="s">
        <v>1</v>
      </c>
    </row>
    <row r="6" spans="1:8" ht="15.75" customHeight="1" x14ac:dyDescent="0.2">
      <c r="A6" s="94"/>
      <c r="B6" s="97"/>
      <c r="C6" s="97"/>
      <c r="D6" s="98" t="s">
        <v>184</v>
      </c>
      <c r="E6" s="98"/>
    </row>
    <row r="7" spans="1:8" ht="8.25" customHeight="1" x14ac:dyDescent="0.2">
      <c r="A7" s="73">
        <v>1</v>
      </c>
      <c r="B7" s="74">
        <v>2</v>
      </c>
      <c r="C7" s="74">
        <v>3</v>
      </c>
      <c r="D7" s="72">
        <v>4</v>
      </c>
      <c r="E7" s="72">
        <v>5</v>
      </c>
    </row>
    <row r="8" spans="1:8" ht="8.25" customHeight="1" x14ac:dyDescent="0.2">
      <c r="A8" s="84">
        <v>101</v>
      </c>
      <c r="B8" s="81" t="str">
        <f>'2019_B2_bearbeitet'!B8</f>
        <v xml:space="preserve">Braunschweig,Stadt     </v>
      </c>
      <c r="C8" s="82">
        <v>2019</v>
      </c>
      <c r="D8" s="83">
        <f>'2019_B2_bearbeitet'!H8</f>
        <v>35.468110392182759</v>
      </c>
      <c r="E8" s="83">
        <f>'2019_B2_bearbeitet'!I8</f>
        <v>21.365376997226988</v>
      </c>
    </row>
    <row r="9" spans="1:8" ht="8.25" customHeight="1" x14ac:dyDescent="0.2">
      <c r="A9" s="85">
        <v>102</v>
      </c>
      <c r="B9" s="81" t="str">
        <f>'2019_B2_bearbeitet'!B9</f>
        <v xml:space="preserve">Salzgitter,Stadt       </v>
      </c>
      <c r="C9" s="82">
        <v>2019</v>
      </c>
      <c r="D9" s="83">
        <f>'2019_B2_bearbeitet'!H9</f>
        <v>43.224975860959127</v>
      </c>
      <c r="E9" s="83">
        <f>'2019_B2_bearbeitet'!I9</f>
        <v>30.57611844222723</v>
      </c>
    </row>
    <row r="10" spans="1:8" ht="8.25" customHeight="1" x14ac:dyDescent="0.2">
      <c r="A10" s="86">
        <v>103</v>
      </c>
      <c r="B10" s="81" t="str">
        <f>'2019_B2_bearbeitet'!B10</f>
        <v xml:space="preserve">Wolfsburg,Stadt        </v>
      </c>
      <c r="C10" s="82">
        <v>2019</v>
      </c>
      <c r="D10" s="83">
        <f>'2019_B2_bearbeitet'!H10</f>
        <v>40.376879102265512</v>
      </c>
      <c r="E10" s="83">
        <f>'2019_B2_bearbeitet'!I10</f>
        <v>27.800127037899642</v>
      </c>
    </row>
    <row r="11" spans="1:8" ht="8.25" customHeight="1" x14ac:dyDescent="0.2">
      <c r="A11" s="86">
        <v>151</v>
      </c>
      <c r="B11" s="81" t="str">
        <f>'2019_B2_bearbeitet'!B11</f>
        <v xml:space="preserve">Gifhorn                </v>
      </c>
      <c r="C11" s="82">
        <v>2019</v>
      </c>
      <c r="D11" s="83">
        <f>'2019_B2_bearbeitet'!H11</f>
        <v>17.785784474287585</v>
      </c>
      <c r="E11" s="83">
        <f>'2019_B2_bearbeitet'!I11</f>
        <v>8.7946282345234188</v>
      </c>
    </row>
    <row r="12" spans="1:8" ht="8.25" customHeight="1" x14ac:dyDescent="0.2">
      <c r="A12" s="86">
        <v>153</v>
      </c>
      <c r="B12" s="81" t="str">
        <f>'2019_B2_bearbeitet'!B12</f>
        <v xml:space="preserve">Goslar                 </v>
      </c>
      <c r="C12" s="82">
        <v>2019</v>
      </c>
      <c r="D12" s="83">
        <f>'2019_B2_bearbeitet'!H12</f>
        <v>21.960553429496617</v>
      </c>
      <c r="E12" s="83">
        <f>'2019_B2_bearbeitet'!I12</f>
        <v>14.718869590815425</v>
      </c>
    </row>
    <row r="13" spans="1:8" ht="8.25" customHeight="1" x14ac:dyDescent="0.2">
      <c r="A13" s="86">
        <v>154</v>
      </c>
      <c r="B13" s="81" t="str">
        <f>'2019_B2_bearbeitet'!B13</f>
        <v xml:space="preserve">Helmstedt              </v>
      </c>
      <c r="C13" s="82">
        <v>2019</v>
      </c>
      <c r="D13" s="83">
        <f>'2019_B2_bearbeitet'!H13</f>
        <v>12.974340440910733</v>
      </c>
      <c r="E13" s="83">
        <f>'2019_B2_bearbeitet'!I13</f>
        <v>7.7701481749186838</v>
      </c>
    </row>
    <row r="14" spans="1:8" ht="8.25" customHeight="1" x14ac:dyDescent="0.2">
      <c r="A14" s="86">
        <v>155</v>
      </c>
      <c r="B14" s="81" t="str">
        <f>'2019_B2_bearbeitet'!B14</f>
        <v xml:space="preserve">Northeim               </v>
      </c>
      <c r="C14" s="82">
        <v>2019</v>
      </c>
      <c r="D14" s="83">
        <f>'2019_B2_bearbeitet'!H14</f>
        <v>21.944739638682254</v>
      </c>
      <c r="E14" s="83">
        <f>'2019_B2_bearbeitet'!I14</f>
        <v>13.682252922422954</v>
      </c>
    </row>
    <row r="15" spans="1:8" ht="8.25" customHeight="1" x14ac:dyDescent="0.2">
      <c r="A15" s="86">
        <v>157</v>
      </c>
      <c r="B15" s="81" t="str">
        <f>'2019_B2_bearbeitet'!B15</f>
        <v xml:space="preserve">Peine                  </v>
      </c>
      <c r="C15" s="82">
        <v>2019</v>
      </c>
      <c r="D15" s="83">
        <f>'2019_B2_bearbeitet'!H15</f>
        <v>24.062153163152054</v>
      </c>
      <c r="E15" s="83">
        <f>'2019_B2_bearbeitet'!I15</f>
        <v>11.542730299667037</v>
      </c>
    </row>
    <row r="16" spans="1:8" ht="8.25" customHeight="1" x14ac:dyDescent="0.2">
      <c r="A16" s="86">
        <v>158</v>
      </c>
      <c r="B16" s="81" t="str">
        <f>'2019_B2_bearbeitet'!B16</f>
        <v xml:space="preserve">Wolfenbüttel           </v>
      </c>
      <c r="C16" s="82">
        <v>2019</v>
      </c>
      <c r="D16" s="83">
        <f>'2019_B2_bearbeitet'!H16</f>
        <v>18.227915665866025</v>
      </c>
      <c r="E16" s="83">
        <f>'2019_B2_bearbeitet'!I16</f>
        <v>10.328262610088071</v>
      </c>
    </row>
    <row r="17" spans="1:5" ht="8.25" customHeight="1" x14ac:dyDescent="0.2">
      <c r="A17" s="86">
        <v>159016</v>
      </c>
      <c r="B17" s="81" t="str">
        <f>'2019_B2_bearbeitet'!B17</f>
        <v xml:space="preserve">Göttingen, Stadt       </v>
      </c>
      <c r="C17" s="82">
        <v>2019</v>
      </c>
      <c r="D17" s="83">
        <f>'2019_B2_bearbeitet'!H17</f>
        <v>38.809402146142055</v>
      </c>
      <c r="E17" s="83">
        <f>'2019_B2_bearbeitet'!I17</f>
        <v>29.024016351558508</v>
      </c>
    </row>
    <row r="18" spans="1:5" ht="8.25" customHeight="1" x14ac:dyDescent="0.2">
      <c r="A18" s="86">
        <v>159</v>
      </c>
      <c r="B18" s="81" t="str">
        <f>'2019_B2_bearbeitet'!B18</f>
        <v xml:space="preserve">Göttingen              </v>
      </c>
      <c r="C18" s="82">
        <v>2019</v>
      </c>
      <c r="D18" s="83">
        <f>'2019_B2_bearbeitet'!H18</f>
        <v>26.596289843189503</v>
      </c>
      <c r="E18" s="83">
        <f>'2019_B2_bearbeitet'!I18</f>
        <v>18.602029312288611</v>
      </c>
    </row>
    <row r="19" spans="1:5" ht="8.25" customHeight="1" x14ac:dyDescent="0.2">
      <c r="A19" s="80">
        <v>159999</v>
      </c>
      <c r="B19" s="81" t="str">
        <f>'2019_B2_bearbeitet'!B19</f>
        <v>Göttinge, Umland</v>
      </c>
      <c r="C19" s="82">
        <v>2019</v>
      </c>
      <c r="D19" s="83">
        <f>'2019_B2_bearbeitet'!H19</f>
        <v>18.415197672428548</v>
      </c>
      <c r="E19" s="83">
        <f>'2019_B2_bearbeitet'!I19</f>
        <v>11.620742769125449</v>
      </c>
    </row>
    <row r="20" spans="1:5" ht="8.25" customHeight="1" x14ac:dyDescent="0.2">
      <c r="A20" s="86">
        <v>1</v>
      </c>
      <c r="B20" s="81" t="str">
        <f>'2019_B2_bearbeitet'!B20</f>
        <v xml:space="preserve">Braunschweig           </v>
      </c>
      <c r="C20" s="82">
        <v>2019</v>
      </c>
      <c r="D20" s="83">
        <f>'2019_B2_bearbeitet'!H20</f>
        <v>26.928366298588358</v>
      </c>
      <c r="E20" s="83">
        <f>'2019_B2_bearbeitet'!I20</f>
        <v>16.927557335274845</v>
      </c>
    </row>
    <row r="21" spans="1:5" ht="8.25" customHeight="1" x14ac:dyDescent="0.2">
      <c r="A21" s="86">
        <v>241</v>
      </c>
      <c r="B21" s="81" t="str">
        <f>'2019_B2_bearbeitet'!B21</f>
        <v xml:space="preserve">Region Hannover        </v>
      </c>
      <c r="C21" s="82">
        <v>2019</v>
      </c>
      <c r="D21" s="83">
        <f>'2019_B2_bearbeitet'!H21</f>
        <v>38.217734399335477</v>
      </c>
      <c r="E21" s="83">
        <f>'2019_B2_bearbeitet'!I21</f>
        <v>24.888381268819437</v>
      </c>
    </row>
    <row r="22" spans="1:5" ht="8.25" customHeight="1" x14ac:dyDescent="0.2">
      <c r="A22" s="86">
        <v>241001</v>
      </c>
      <c r="B22" s="81" t="str">
        <f>'2019_B2_bearbeitet'!B22</f>
        <v xml:space="preserve">Hannover,Landeshauptst </v>
      </c>
      <c r="C22" s="82">
        <v>2019</v>
      </c>
      <c r="D22" s="83">
        <f>'2019_B2_bearbeitet'!H22</f>
        <v>47.572815533980581</v>
      </c>
      <c r="E22" s="83">
        <f>'2019_B2_bearbeitet'!I22</f>
        <v>31.988904299583908</v>
      </c>
    </row>
    <row r="23" spans="1:5" ht="8.25" customHeight="1" x14ac:dyDescent="0.2">
      <c r="A23" s="80">
        <v>241999</v>
      </c>
      <c r="B23" s="81" t="str">
        <f>'2019_B2_bearbeitet'!B23</f>
        <v>Hannover, Umland</v>
      </c>
      <c r="C23" s="82">
        <v>2019</v>
      </c>
      <c r="D23" s="83">
        <f>'2019_B2_bearbeitet'!H23</f>
        <v>29.991706912532319</v>
      </c>
      <c r="E23" s="83">
        <f>'2019_B2_bearbeitet'!I23</f>
        <v>18.644811942045951</v>
      </c>
    </row>
    <row r="24" spans="1:5" ht="8.25" customHeight="1" x14ac:dyDescent="0.2">
      <c r="A24" s="86">
        <v>251</v>
      </c>
      <c r="B24" s="81" t="str">
        <f>'2019_B2_bearbeitet'!B24</f>
        <v xml:space="preserve">Diepholz               </v>
      </c>
      <c r="C24" s="82">
        <v>2019</v>
      </c>
      <c r="D24" s="83">
        <f>'2019_B2_bearbeitet'!H24</f>
        <v>22.862562007586813</v>
      </c>
      <c r="E24" s="83">
        <f>'2019_B2_bearbeitet'!I24</f>
        <v>17.070323898453456</v>
      </c>
    </row>
    <row r="25" spans="1:5" ht="8.25" customHeight="1" x14ac:dyDescent="0.2">
      <c r="A25" s="86">
        <v>252</v>
      </c>
      <c r="B25" s="81" t="str">
        <f>'2019_B2_bearbeitet'!B25</f>
        <v xml:space="preserve">Hameln-Pyrmont         </v>
      </c>
      <c r="C25" s="82">
        <v>2019</v>
      </c>
      <c r="D25" s="83">
        <f>'2019_B2_bearbeitet'!H25</f>
        <v>30.973451327433626</v>
      </c>
      <c r="E25" s="83">
        <f>'2019_B2_bearbeitet'!I25</f>
        <v>19.786702972543679</v>
      </c>
    </row>
    <row r="26" spans="1:5" ht="8.25" customHeight="1" x14ac:dyDescent="0.2">
      <c r="A26" s="86">
        <v>254</v>
      </c>
      <c r="B26" s="81" t="str">
        <f>'2019_B2_bearbeitet'!B26</f>
        <v xml:space="preserve">Hildesheim             </v>
      </c>
      <c r="C26" s="82">
        <v>2019</v>
      </c>
      <c r="D26" s="83">
        <f>'2019_B2_bearbeitet'!H26</f>
        <v>27.060975609756099</v>
      </c>
      <c r="E26" s="83">
        <f>'2019_B2_bearbeitet'!I26</f>
        <v>18.365853658536587</v>
      </c>
    </row>
    <row r="27" spans="1:5" ht="8.25" customHeight="1" x14ac:dyDescent="0.2">
      <c r="A27" s="86">
        <v>254021</v>
      </c>
      <c r="B27" s="81" t="str">
        <f>'2019_B2_bearbeitet'!B27</f>
        <v xml:space="preserve">Hildesheim,Stadt       </v>
      </c>
      <c r="C27" s="82">
        <v>2019</v>
      </c>
      <c r="D27" s="83">
        <f>'2019_B2_bearbeitet'!H27</f>
        <v>42.23623092236231</v>
      </c>
      <c r="E27" s="83">
        <f>'2019_B2_bearbeitet'!I27</f>
        <v>30.391506303915062</v>
      </c>
    </row>
    <row r="28" spans="1:5" ht="8.25" customHeight="1" x14ac:dyDescent="0.2">
      <c r="A28" s="80">
        <v>254999</v>
      </c>
      <c r="B28" s="81" t="str">
        <f>'2019_B2_bearbeitet'!B28</f>
        <v>Hildesheim, Umland</v>
      </c>
      <c r="C28" s="82">
        <v>2019</v>
      </c>
      <c r="D28" s="83">
        <f>'2019_B2_bearbeitet'!H28</f>
        <v>18.241419205553413</v>
      </c>
      <c r="E28" s="83">
        <f>'2019_B2_bearbeitet'!I28</f>
        <v>11.37678364828384</v>
      </c>
    </row>
    <row r="29" spans="1:5" ht="8.25" customHeight="1" x14ac:dyDescent="0.2">
      <c r="A29" s="86">
        <v>255</v>
      </c>
      <c r="B29" s="81" t="str">
        <f>'2019_B2_bearbeitet'!B29</f>
        <v xml:space="preserve">Holzminden             </v>
      </c>
      <c r="C29" s="82">
        <v>2019</v>
      </c>
      <c r="D29" s="83">
        <f>'2019_B2_bearbeitet'!H29</f>
        <v>24.443293630243399</v>
      </c>
      <c r="E29" s="83">
        <f>'2019_B2_bearbeitet'!I29</f>
        <v>14.396685655100985</v>
      </c>
    </row>
    <row r="30" spans="1:5" ht="8.25" customHeight="1" x14ac:dyDescent="0.2">
      <c r="A30" s="86">
        <v>256</v>
      </c>
      <c r="B30" s="81" t="str">
        <f>'2019_B2_bearbeitet'!B30</f>
        <v xml:space="preserve">Nienburg (Weser)       </v>
      </c>
      <c r="C30" s="82">
        <v>2019</v>
      </c>
      <c r="D30" s="83">
        <f>'2019_B2_bearbeitet'!H30</f>
        <v>20.423444358378518</v>
      </c>
      <c r="E30" s="83">
        <f>'2019_B2_bearbeitet'!I30</f>
        <v>12.393493415956623</v>
      </c>
    </row>
    <row r="31" spans="1:5" ht="8.25" customHeight="1" x14ac:dyDescent="0.2">
      <c r="A31" s="86">
        <v>257</v>
      </c>
      <c r="B31" s="81" t="str">
        <f>'2019_B2_bearbeitet'!B31</f>
        <v xml:space="preserve">Schaumburg             </v>
      </c>
      <c r="C31" s="82">
        <v>2019</v>
      </c>
      <c r="D31" s="83">
        <f>'2019_B2_bearbeitet'!H31</f>
        <v>28.337696335078533</v>
      </c>
      <c r="E31" s="83">
        <f>'2019_B2_bearbeitet'!I31</f>
        <v>19.764397905759161</v>
      </c>
    </row>
    <row r="32" spans="1:5" ht="8.25" customHeight="1" x14ac:dyDescent="0.2">
      <c r="A32" s="86">
        <v>2</v>
      </c>
      <c r="B32" s="81" t="str">
        <f>'2019_B2_bearbeitet'!B32</f>
        <v xml:space="preserve">Hannover               </v>
      </c>
      <c r="C32" s="82">
        <v>2019</v>
      </c>
      <c r="D32" s="83">
        <f>'2019_B2_bearbeitet'!H32</f>
        <v>32.814122533748701</v>
      </c>
      <c r="E32" s="83">
        <f>'2019_B2_bearbeitet'!I32</f>
        <v>21.645971362964914</v>
      </c>
    </row>
    <row r="33" spans="1:5" ht="8.25" customHeight="1" x14ac:dyDescent="0.2">
      <c r="A33" s="86">
        <v>351</v>
      </c>
      <c r="B33" s="81" t="str">
        <f>'2019_B2_bearbeitet'!B33</f>
        <v xml:space="preserve">Celle                  </v>
      </c>
      <c r="C33" s="82">
        <v>2019</v>
      </c>
      <c r="D33" s="83">
        <f>'2019_B2_bearbeitet'!H33</f>
        <v>20.274020117932707</v>
      </c>
      <c r="E33" s="83">
        <f>'2019_B2_bearbeitet'!I33</f>
        <v>11.29032258064516</v>
      </c>
    </row>
    <row r="34" spans="1:5" ht="8.25" customHeight="1" x14ac:dyDescent="0.2">
      <c r="A34" s="86">
        <v>352</v>
      </c>
      <c r="B34" s="81" t="str">
        <f>'2019_B2_bearbeitet'!B34</f>
        <v xml:space="preserve">Cuxhaven               </v>
      </c>
      <c r="C34" s="82">
        <v>2019</v>
      </c>
      <c r="D34" s="83">
        <f>'2019_B2_bearbeitet'!H34</f>
        <v>16.818625854770435</v>
      </c>
      <c r="E34" s="83">
        <f>'2019_B2_bearbeitet'!I34</f>
        <v>9.9804623901009446</v>
      </c>
    </row>
    <row r="35" spans="1:5" ht="8.25" customHeight="1" x14ac:dyDescent="0.2">
      <c r="A35" s="86">
        <v>353</v>
      </c>
      <c r="B35" s="81" t="str">
        <f>'2019_B2_bearbeitet'!B35</f>
        <v xml:space="preserve">Harburg                </v>
      </c>
      <c r="C35" s="82">
        <v>2019</v>
      </c>
      <c r="D35" s="83">
        <f>'2019_B2_bearbeitet'!H35</f>
        <v>20.996559760292975</v>
      </c>
      <c r="E35" s="83">
        <f>'2019_B2_bearbeitet'!I35</f>
        <v>11.563644434579958</v>
      </c>
    </row>
    <row r="36" spans="1:5" ht="8.25" customHeight="1" x14ac:dyDescent="0.2">
      <c r="A36" s="86">
        <v>354</v>
      </c>
      <c r="B36" s="81" t="str">
        <f>'2019_B2_bearbeitet'!B36</f>
        <v xml:space="preserve">Lüchow-Dannenberg      </v>
      </c>
      <c r="C36" s="82">
        <v>2019</v>
      </c>
      <c r="D36" s="83">
        <f>'2019_B2_bearbeitet'!H36</f>
        <v>13.086232980332829</v>
      </c>
      <c r="E36" s="83">
        <f>'2019_B2_bearbeitet'!I36</f>
        <v>9.9092284417549159</v>
      </c>
    </row>
    <row r="37" spans="1:5" ht="8.25" customHeight="1" x14ac:dyDescent="0.2">
      <c r="A37" s="86">
        <v>355</v>
      </c>
      <c r="B37" s="81" t="str">
        <f>'2019_B2_bearbeitet'!B37</f>
        <v xml:space="preserve">Lüneburg               </v>
      </c>
      <c r="C37" s="82">
        <v>2019</v>
      </c>
      <c r="D37" s="83">
        <f>'2019_B2_bearbeitet'!H37</f>
        <v>20.735078874613759</v>
      </c>
      <c r="E37" s="83">
        <f>'2019_B2_bearbeitet'!I37</f>
        <v>12.441047324768254</v>
      </c>
    </row>
    <row r="38" spans="1:5" ht="8.25" customHeight="1" x14ac:dyDescent="0.2">
      <c r="A38" s="86">
        <v>356</v>
      </c>
      <c r="B38" s="81" t="str">
        <f>'2019_B2_bearbeitet'!B38</f>
        <v xml:space="preserve">Osterholz              </v>
      </c>
      <c r="C38" s="82">
        <v>2019</v>
      </c>
      <c r="D38" s="83">
        <f>'2019_B2_bearbeitet'!H38</f>
        <v>19.189765458422176</v>
      </c>
      <c r="E38" s="83">
        <f>'2019_B2_bearbeitet'!I38</f>
        <v>11.3272921108742</v>
      </c>
    </row>
    <row r="39" spans="1:5" ht="8.25" customHeight="1" x14ac:dyDescent="0.2">
      <c r="A39" s="86">
        <v>357</v>
      </c>
      <c r="B39" s="81" t="str">
        <f>'2019_B2_bearbeitet'!B39</f>
        <v xml:space="preserve">Rotenburg (Wümme)      </v>
      </c>
      <c r="C39" s="82">
        <v>2019</v>
      </c>
      <c r="D39" s="83">
        <f>'2019_B2_bearbeitet'!H39</f>
        <v>18.410041841004183</v>
      </c>
      <c r="E39" s="83">
        <f>'2019_B2_bearbeitet'!I39</f>
        <v>10.44032675831839</v>
      </c>
    </row>
    <row r="40" spans="1:5" ht="8.25" customHeight="1" x14ac:dyDescent="0.2">
      <c r="A40" s="86">
        <v>358</v>
      </c>
      <c r="B40" s="81" t="str">
        <f>'2019_B2_bearbeitet'!B40</f>
        <v xml:space="preserve">Heidekreis             </v>
      </c>
      <c r="C40" s="82">
        <v>2019</v>
      </c>
      <c r="D40" s="83">
        <f>'2019_B2_bearbeitet'!H40</f>
        <v>21.150672011318086</v>
      </c>
      <c r="E40" s="83">
        <f>'2019_B2_bearbeitet'!I40</f>
        <v>13.204432916764913</v>
      </c>
    </row>
    <row r="41" spans="1:5" ht="8.25" customHeight="1" x14ac:dyDescent="0.2">
      <c r="A41" s="86">
        <v>359</v>
      </c>
      <c r="B41" s="81" t="str">
        <f>'2019_B2_bearbeitet'!B41</f>
        <v xml:space="preserve">Stade                  </v>
      </c>
      <c r="C41" s="82">
        <v>2019</v>
      </c>
      <c r="D41" s="83">
        <f>'2019_B2_bearbeitet'!H41</f>
        <v>18.998931786967802</v>
      </c>
      <c r="E41" s="83">
        <f>'2019_B2_bearbeitet'!I41</f>
        <v>10.514268274072943</v>
      </c>
    </row>
    <row r="42" spans="1:5" ht="8.25" customHeight="1" x14ac:dyDescent="0.2">
      <c r="A42" s="86">
        <v>360</v>
      </c>
      <c r="B42" s="81" t="str">
        <f>'2019_B2_bearbeitet'!B42</f>
        <v xml:space="preserve">Uelzen                 </v>
      </c>
      <c r="C42" s="82">
        <v>2019</v>
      </c>
      <c r="D42" s="83">
        <f>'2019_B2_bearbeitet'!H42</f>
        <v>20.414802765351769</v>
      </c>
      <c r="E42" s="83">
        <f>'2019_B2_bearbeitet'!I42</f>
        <v>9.3127287515250092</v>
      </c>
    </row>
    <row r="43" spans="1:5" ht="8.25" customHeight="1" x14ac:dyDescent="0.2">
      <c r="A43" s="86">
        <v>361</v>
      </c>
      <c r="B43" s="81" t="str">
        <f>'2019_B2_bearbeitet'!B43</f>
        <v xml:space="preserve">Verden                 </v>
      </c>
      <c r="C43" s="82">
        <v>2019</v>
      </c>
      <c r="D43" s="83">
        <f>'2019_B2_bearbeitet'!H43</f>
        <v>23.76595744680851</v>
      </c>
      <c r="E43" s="83">
        <f>'2019_B2_bearbeitet'!I43</f>
        <v>13.957446808510637</v>
      </c>
    </row>
    <row r="44" spans="1:5" ht="8.25" customHeight="1" x14ac:dyDescent="0.2">
      <c r="A44" s="86">
        <v>3</v>
      </c>
      <c r="B44" s="81" t="str">
        <f>'2019_B2_bearbeitet'!B44</f>
        <v xml:space="preserve">Lüneburg               </v>
      </c>
      <c r="C44" s="82">
        <v>2019</v>
      </c>
      <c r="D44" s="83">
        <f>'2019_B2_bearbeitet'!H44</f>
        <v>19.862466886816417</v>
      </c>
      <c r="E44" s="83">
        <f>'2019_B2_bearbeitet'!I44</f>
        <v>11.403636099720579</v>
      </c>
    </row>
    <row r="45" spans="1:5" ht="8.25" customHeight="1" x14ac:dyDescent="0.2">
      <c r="A45" s="86">
        <v>401</v>
      </c>
      <c r="B45" s="81" t="str">
        <f>'2019_B2_bearbeitet'!B45</f>
        <v xml:space="preserve">Delmenhorst,Stadt      </v>
      </c>
      <c r="C45" s="82">
        <v>2019</v>
      </c>
      <c r="D45" s="83">
        <f>'2019_B2_bearbeitet'!H45</f>
        <v>43.372319688109165</v>
      </c>
      <c r="E45" s="83">
        <f>'2019_B2_bearbeitet'!I45</f>
        <v>30.50682261208577</v>
      </c>
    </row>
    <row r="46" spans="1:5" ht="8.25" customHeight="1" x14ac:dyDescent="0.2">
      <c r="A46" s="86">
        <v>402</v>
      </c>
      <c r="B46" s="81" t="str">
        <f>'2019_B2_bearbeitet'!B46</f>
        <v xml:space="preserve">Emden,Stadt            </v>
      </c>
      <c r="C46" s="82">
        <v>2019</v>
      </c>
      <c r="D46" s="83">
        <f>'2019_B2_bearbeitet'!H46</f>
        <v>27.135348226018397</v>
      </c>
      <c r="E46" s="83">
        <f>'2019_B2_bearbeitet'!I46</f>
        <v>19.185282522996058</v>
      </c>
    </row>
    <row r="47" spans="1:5" ht="8.25" customHeight="1" x14ac:dyDescent="0.2">
      <c r="A47" s="86">
        <v>403</v>
      </c>
      <c r="B47" s="81" t="str">
        <f>'2019_B2_bearbeitet'!B47</f>
        <v xml:space="preserve">Oldenburg(Oldb),Stadt  </v>
      </c>
      <c r="C47" s="82">
        <v>2019</v>
      </c>
      <c r="D47" s="83">
        <f>'2019_B2_bearbeitet'!H47</f>
        <v>28.374402353806548</v>
      </c>
      <c r="E47" s="83">
        <f>'2019_B2_bearbeitet'!I47</f>
        <v>19.713129827142332</v>
      </c>
    </row>
    <row r="48" spans="1:5" ht="8.25" customHeight="1" x14ac:dyDescent="0.2">
      <c r="A48" s="86">
        <v>404</v>
      </c>
      <c r="B48" s="81" t="str">
        <f>'2019_B2_bearbeitet'!B48</f>
        <v xml:space="preserve">Osnabrück,Stadt        </v>
      </c>
      <c r="C48" s="82">
        <v>2019</v>
      </c>
      <c r="D48" s="83">
        <f>'2019_B2_bearbeitet'!H48</f>
        <v>35.875424236374528</v>
      </c>
      <c r="E48" s="83">
        <f>'2019_B2_bearbeitet'!I48</f>
        <v>27.370732681173887</v>
      </c>
    </row>
    <row r="49" spans="1:5" ht="8.25" customHeight="1" x14ac:dyDescent="0.2">
      <c r="A49" s="86">
        <v>405</v>
      </c>
      <c r="B49" s="81" t="str">
        <f>'2019_B2_bearbeitet'!B49</f>
        <v xml:space="preserve">Wilhelmshaven,Stadt    </v>
      </c>
      <c r="C49" s="82">
        <v>2019</v>
      </c>
      <c r="D49" s="83">
        <f>'2019_B2_bearbeitet'!H49</f>
        <v>25.216450216450216</v>
      </c>
      <c r="E49" s="83">
        <f>'2019_B2_bearbeitet'!I49</f>
        <v>13.257575757575758</v>
      </c>
    </row>
    <row r="50" spans="1:5" ht="8.25" customHeight="1" x14ac:dyDescent="0.2">
      <c r="A50" s="86">
        <v>451</v>
      </c>
      <c r="B50" s="81" t="str">
        <f>'2019_B2_bearbeitet'!B50</f>
        <v xml:space="preserve">Ammerland              </v>
      </c>
      <c r="C50" s="82">
        <v>2019</v>
      </c>
      <c r="D50" s="83">
        <f>'2019_B2_bearbeitet'!H50</f>
        <v>18.667013798489975</v>
      </c>
      <c r="E50" s="83">
        <f>'2019_B2_bearbeitet'!I50</f>
        <v>12.054152564436345</v>
      </c>
    </row>
    <row r="51" spans="1:5" ht="8.25" customHeight="1" x14ac:dyDescent="0.2">
      <c r="A51" s="86">
        <v>452</v>
      </c>
      <c r="B51" s="81" t="str">
        <f>'2019_B2_bearbeitet'!B51</f>
        <v xml:space="preserve">Aurich                 </v>
      </c>
      <c r="C51" s="82">
        <v>2019</v>
      </c>
      <c r="D51" s="83">
        <f>'2019_B2_bearbeitet'!H51</f>
        <v>14.398385913426266</v>
      </c>
      <c r="E51" s="83">
        <f>'2019_B2_bearbeitet'!I51</f>
        <v>8.7490829053558326</v>
      </c>
    </row>
    <row r="52" spans="1:5" ht="8.25" customHeight="1" x14ac:dyDescent="0.2">
      <c r="A52" s="86">
        <v>453</v>
      </c>
      <c r="B52" s="81" t="str">
        <f>'2019_B2_bearbeitet'!B52</f>
        <v xml:space="preserve">Cloppenburg            </v>
      </c>
      <c r="C52" s="82">
        <v>2019</v>
      </c>
      <c r="D52" s="83">
        <f>'2019_B2_bearbeitet'!H52</f>
        <v>22.363513055272975</v>
      </c>
      <c r="E52" s="83">
        <f>'2019_B2_bearbeitet'!I52</f>
        <v>13.089182773821634</v>
      </c>
    </row>
    <row r="53" spans="1:5" ht="8.25" customHeight="1" x14ac:dyDescent="0.2">
      <c r="A53" s="86">
        <v>454</v>
      </c>
      <c r="B53" s="81" t="str">
        <f>'2019_B2_bearbeitet'!B53</f>
        <v xml:space="preserve">Emsland                </v>
      </c>
      <c r="C53" s="82">
        <v>2019</v>
      </c>
      <c r="D53" s="83">
        <f>'2019_B2_bearbeitet'!H53</f>
        <v>21.702993808837249</v>
      </c>
      <c r="E53" s="83">
        <f>'2019_B2_bearbeitet'!I53</f>
        <v>14.070053430582648</v>
      </c>
    </row>
    <row r="54" spans="1:5" ht="8.25" customHeight="1" x14ac:dyDescent="0.2">
      <c r="A54" s="86">
        <v>455</v>
      </c>
      <c r="B54" s="81" t="str">
        <f>'2019_B2_bearbeitet'!B54</f>
        <v xml:space="preserve">Friesland              </v>
      </c>
      <c r="C54" s="82">
        <v>2019</v>
      </c>
      <c r="D54" s="83">
        <f>'2019_B2_bearbeitet'!H54</f>
        <v>10.185799601857996</v>
      </c>
      <c r="E54" s="83">
        <f>'2019_B2_bearbeitet'!I54</f>
        <v>4.5786330457863302</v>
      </c>
    </row>
    <row r="55" spans="1:5" ht="8.25" customHeight="1" x14ac:dyDescent="0.2">
      <c r="A55" s="86">
        <v>456</v>
      </c>
      <c r="B55" s="81" t="str">
        <f>'2019_B2_bearbeitet'!B55</f>
        <v xml:space="preserve">Grafschaft Bentheim    </v>
      </c>
      <c r="C55" s="82">
        <v>2019</v>
      </c>
      <c r="D55" s="83">
        <f>'2019_B2_bearbeitet'!H55</f>
        <v>28.427507665352607</v>
      </c>
      <c r="E55" s="83">
        <f>'2019_B2_bearbeitet'!I55</f>
        <v>18.57205431449847</v>
      </c>
    </row>
    <row r="56" spans="1:5" ht="8.25" customHeight="1" x14ac:dyDescent="0.2">
      <c r="A56" s="86">
        <v>457</v>
      </c>
      <c r="B56" s="81" t="str">
        <f>'2019_B2_bearbeitet'!B56</f>
        <v xml:space="preserve">Leer                   </v>
      </c>
      <c r="C56" s="82">
        <v>2019</v>
      </c>
      <c r="D56" s="83">
        <f>'2019_B2_bearbeitet'!H56</f>
        <v>16.848763657274297</v>
      </c>
      <c r="E56" s="83">
        <f>'2019_B2_bearbeitet'!I56</f>
        <v>10.178263369752731</v>
      </c>
    </row>
    <row r="57" spans="1:5" ht="8.25" customHeight="1" x14ac:dyDescent="0.2">
      <c r="A57" s="86">
        <v>458</v>
      </c>
      <c r="B57" s="81" t="str">
        <f>'2019_B2_bearbeitet'!B57</f>
        <v xml:space="preserve">Oldenburg              </v>
      </c>
      <c r="C57" s="82">
        <v>2019</v>
      </c>
      <c r="D57" s="83">
        <f>'2019_B2_bearbeitet'!H57</f>
        <v>14.768856447688563</v>
      </c>
      <c r="E57" s="83">
        <f>'2019_B2_bearbeitet'!I57</f>
        <v>10.997566909975669</v>
      </c>
    </row>
    <row r="58" spans="1:5" ht="8.25" customHeight="1" x14ac:dyDescent="0.2">
      <c r="A58" s="86">
        <v>459</v>
      </c>
      <c r="B58" s="81" t="str">
        <f>'2019_B2_bearbeitet'!B58</f>
        <v xml:space="preserve">Osnabrück              </v>
      </c>
      <c r="C58" s="82">
        <v>2019</v>
      </c>
      <c r="D58" s="83">
        <f>'2019_B2_bearbeitet'!H58</f>
        <v>20.672993960310613</v>
      </c>
      <c r="E58" s="83">
        <f>'2019_B2_bearbeitet'!I58</f>
        <v>12.260569456427955</v>
      </c>
    </row>
    <row r="59" spans="1:5" ht="8.25" customHeight="1" x14ac:dyDescent="0.2">
      <c r="A59" s="86">
        <v>460</v>
      </c>
      <c r="B59" s="81" t="str">
        <f>'2019_B2_bearbeitet'!B59</f>
        <v xml:space="preserve">Vechta                 </v>
      </c>
      <c r="C59" s="82">
        <v>2019</v>
      </c>
      <c r="D59" s="83">
        <f>'2019_B2_bearbeitet'!H59</f>
        <v>23.049972340033193</v>
      </c>
      <c r="E59" s="83">
        <f>'2019_B2_bearbeitet'!I59</f>
        <v>14.973262032085561</v>
      </c>
    </row>
    <row r="60" spans="1:5" ht="8.25" customHeight="1" x14ac:dyDescent="0.2">
      <c r="A60" s="86">
        <v>461</v>
      </c>
      <c r="B60" s="81" t="str">
        <f>'2019_B2_bearbeitet'!B60</f>
        <v xml:space="preserve">Wesermarsch            </v>
      </c>
      <c r="C60" s="82">
        <v>2019</v>
      </c>
      <c r="D60" s="83">
        <f>'2019_B2_bearbeitet'!H60</f>
        <v>22.897019992455679</v>
      </c>
      <c r="E60" s="83">
        <f>'2019_B2_bearbeitet'!I60</f>
        <v>15.390418709920784</v>
      </c>
    </row>
    <row r="61" spans="1:5" ht="8.25" customHeight="1" x14ac:dyDescent="0.2">
      <c r="A61" s="86">
        <v>462</v>
      </c>
      <c r="B61" s="81" t="str">
        <f>'2019_B2_bearbeitet'!B61</f>
        <v xml:space="preserve">Wittmund               </v>
      </c>
      <c r="C61" s="82">
        <v>2019</v>
      </c>
      <c r="D61" s="83">
        <f>'2019_B2_bearbeitet'!H61</f>
        <v>9.3548387096774199</v>
      </c>
      <c r="E61" s="83">
        <f>'2019_B2_bearbeitet'!I61</f>
        <v>4.709677419354839</v>
      </c>
    </row>
    <row r="62" spans="1:5" ht="8.25" customHeight="1" x14ac:dyDescent="0.2">
      <c r="A62" s="86">
        <v>4</v>
      </c>
      <c r="B62" s="81" t="str">
        <f>'2019_B2_bearbeitet'!B62</f>
        <v xml:space="preserve">Weser-Ems              </v>
      </c>
      <c r="C62" s="82">
        <v>2019</v>
      </c>
      <c r="D62" s="83">
        <f>'2019_B2_bearbeitet'!H62</f>
        <v>22.202736748505654</v>
      </c>
      <c r="E62" s="83">
        <f>'2019_B2_bearbeitet'!I62</f>
        <v>14.400039519834015</v>
      </c>
    </row>
    <row r="63" spans="1:5" ht="8.25" customHeight="1" x14ac:dyDescent="0.2">
      <c r="A63" s="80">
        <v>0</v>
      </c>
      <c r="B63" s="81" t="str">
        <f>'2019_B2_bearbeitet'!B63</f>
        <v>Niedersachsen</v>
      </c>
      <c r="C63" s="82">
        <v>2019</v>
      </c>
      <c r="D63" s="83">
        <f>'2019_B2_bearbeitet'!H63</f>
        <v>25.472519249325536</v>
      </c>
      <c r="E63" s="83">
        <f>'2019_B2_bearbeitet'!I63</f>
        <v>16.193064335085957</v>
      </c>
    </row>
    <row r="64" spans="1:5" ht="8.25" customHeight="1" x14ac:dyDescent="0.2">
      <c r="A64" s="45">
        <v>101</v>
      </c>
      <c r="B64" s="28" t="s">
        <v>2</v>
      </c>
      <c r="C64" s="28">
        <v>2018</v>
      </c>
      <c r="D64" s="31">
        <v>33.765532144786604</v>
      </c>
      <c r="E64" s="31">
        <v>18.787142085359264</v>
      </c>
    </row>
    <row r="65" spans="1:5" ht="8.25" customHeight="1" x14ac:dyDescent="0.2">
      <c r="A65" s="45">
        <v>102</v>
      </c>
      <c r="B65" s="28" t="s">
        <v>3</v>
      </c>
      <c r="C65" s="28">
        <v>2018</v>
      </c>
      <c r="D65" s="31">
        <v>42.457180500658758</v>
      </c>
      <c r="E65" s="31">
        <v>30.500658761528328</v>
      </c>
    </row>
    <row r="66" spans="1:5" ht="8.25" customHeight="1" x14ac:dyDescent="0.2">
      <c r="A66" s="45">
        <v>103</v>
      </c>
      <c r="B66" s="28" t="s">
        <v>4</v>
      </c>
      <c r="C66" s="28">
        <v>2018</v>
      </c>
      <c r="D66" s="31">
        <v>31.017911751856708</v>
      </c>
      <c r="E66" s="31">
        <v>18.152031454783749</v>
      </c>
    </row>
    <row r="67" spans="1:5" ht="8.25" customHeight="1" x14ac:dyDescent="0.2">
      <c r="A67" s="45">
        <v>151</v>
      </c>
      <c r="B67" s="28" t="s">
        <v>5</v>
      </c>
      <c r="C67" s="28">
        <v>2018</v>
      </c>
      <c r="D67" s="31">
        <v>14.856146469049694</v>
      </c>
      <c r="E67" s="31">
        <v>7.0619006102877062</v>
      </c>
    </row>
    <row r="68" spans="1:5" ht="8.25" customHeight="1" x14ac:dyDescent="0.2">
      <c r="A68" s="45">
        <v>159</v>
      </c>
      <c r="B68" s="28" t="s">
        <v>6</v>
      </c>
      <c r="C68" s="28">
        <v>2018</v>
      </c>
      <c r="D68" s="31">
        <v>25.178796802692471</v>
      </c>
      <c r="E68" s="31">
        <v>15.576356752208667</v>
      </c>
    </row>
    <row r="69" spans="1:5" ht="8.25" customHeight="1" x14ac:dyDescent="0.2">
      <c r="A69" s="45">
        <v>159016</v>
      </c>
      <c r="B69" s="28" t="s">
        <v>7</v>
      </c>
      <c r="C69" s="28">
        <v>2018</v>
      </c>
      <c r="D69" s="31">
        <v>36.486838676048997</v>
      </c>
      <c r="E69" s="31">
        <v>23.716445139431848</v>
      </c>
    </row>
    <row r="70" spans="1:5" ht="8.25" customHeight="1" x14ac:dyDescent="0.2">
      <c r="A70" s="45" t="s">
        <v>214</v>
      </c>
      <c r="B70" s="28" t="s">
        <v>8</v>
      </c>
      <c r="C70" s="28">
        <v>2018</v>
      </c>
      <c r="D70" s="31">
        <v>17.527772879562686</v>
      </c>
      <c r="E70" s="31">
        <v>10.068770939869513</v>
      </c>
    </row>
    <row r="71" spans="1:5" ht="8.25" customHeight="1" x14ac:dyDescent="0.2">
      <c r="A71" s="45">
        <v>153</v>
      </c>
      <c r="B71" s="28" t="s">
        <v>9</v>
      </c>
      <c r="C71" s="28">
        <v>2018</v>
      </c>
      <c r="D71" s="31">
        <v>20.664869721473494</v>
      </c>
      <c r="E71" s="31">
        <v>14.405510631925727</v>
      </c>
    </row>
    <row r="72" spans="1:5" ht="8.25" customHeight="1" x14ac:dyDescent="0.2">
      <c r="A72" s="45">
        <v>154</v>
      </c>
      <c r="B72" s="28" t="s">
        <v>10</v>
      </c>
      <c r="C72" s="28">
        <v>2018</v>
      </c>
      <c r="D72" s="31">
        <v>14.350453172205437</v>
      </c>
      <c r="E72" s="31">
        <v>8.6858006042296072</v>
      </c>
    </row>
    <row r="73" spans="1:5" ht="8.25" customHeight="1" x14ac:dyDescent="0.2">
      <c r="A73" s="45">
        <v>155</v>
      </c>
      <c r="B73" s="28" t="s">
        <v>11</v>
      </c>
      <c r="C73" s="28">
        <v>2018</v>
      </c>
      <c r="D73" s="31">
        <v>21.147145537389438</v>
      </c>
      <c r="E73" s="31">
        <v>13.42803537925489</v>
      </c>
    </row>
    <row r="74" spans="1:5" ht="8.25" customHeight="1" x14ac:dyDescent="0.2">
      <c r="A74" s="45">
        <v>157</v>
      </c>
      <c r="B74" s="28" t="s">
        <v>13</v>
      </c>
      <c r="C74" s="28">
        <v>2018</v>
      </c>
      <c r="D74" s="31">
        <v>23.52941176470588</v>
      </c>
      <c r="E74" s="31">
        <v>11.37408088235294</v>
      </c>
    </row>
    <row r="75" spans="1:5" ht="8.25" customHeight="1" x14ac:dyDescent="0.2">
      <c r="A75" s="45">
        <v>158</v>
      </c>
      <c r="B75" s="28" t="s">
        <v>14</v>
      </c>
      <c r="C75" s="28">
        <v>2018</v>
      </c>
      <c r="D75" s="31">
        <v>17.535675082327113</v>
      </c>
      <c r="E75" s="31">
        <v>9.5225027442371015</v>
      </c>
    </row>
    <row r="76" spans="1:5" ht="16.5" customHeight="1" x14ac:dyDescent="0.2">
      <c r="A76" s="45">
        <v>1</v>
      </c>
      <c r="B76" s="33" t="s">
        <v>15</v>
      </c>
      <c r="C76" s="28">
        <v>2018</v>
      </c>
      <c r="D76" s="31">
        <v>24.965085982282439</v>
      </c>
      <c r="E76" s="31">
        <v>14.774361646690984</v>
      </c>
    </row>
    <row r="77" spans="1:5" ht="8.25" customHeight="1" x14ac:dyDescent="0.2">
      <c r="A77" s="45">
        <v>241</v>
      </c>
      <c r="B77" s="28" t="s">
        <v>16</v>
      </c>
      <c r="C77" s="28">
        <v>2018</v>
      </c>
      <c r="D77" s="31">
        <v>36.628366626258369</v>
      </c>
      <c r="E77" s="31">
        <v>23.406946713751118</v>
      </c>
    </row>
    <row r="78" spans="1:5" ht="8.25" customHeight="1" x14ac:dyDescent="0.2">
      <c r="A78" s="45">
        <v>241001</v>
      </c>
      <c r="B78" s="28" t="s">
        <v>17</v>
      </c>
      <c r="C78" s="28">
        <v>2018</v>
      </c>
      <c r="D78" s="31">
        <v>47.073252313524364</v>
      </c>
      <c r="E78" s="31">
        <v>32.071579886274947</v>
      </c>
    </row>
    <row r="79" spans="1:5" ht="8.25" customHeight="1" x14ac:dyDescent="0.2">
      <c r="A79" s="45" t="s">
        <v>215</v>
      </c>
      <c r="B79" s="28" t="s">
        <v>18</v>
      </c>
      <c r="C79" s="28">
        <v>2018</v>
      </c>
      <c r="D79" s="31">
        <v>27.264094362255097</v>
      </c>
      <c r="E79" s="31">
        <v>15.63874450219912</v>
      </c>
    </row>
    <row r="80" spans="1:5" ht="8.25" customHeight="1" x14ac:dyDescent="0.2">
      <c r="A80" s="45">
        <v>251</v>
      </c>
      <c r="B80" s="28" t="s">
        <v>19</v>
      </c>
      <c r="C80" s="28">
        <v>2018</v>
      </c>
      <c r="D80" s="31">
        <v>20.894598359387093</v>
      </c>
      <c r="E80" s="31">
        <v>14.223804364649434</v>
      </c>
    </row>
    <row r="81" spans="1:5" ht="8.25" customHeight="1" x14ac:dyDescent="0.2">
      <c r="A81" s="45">
        <v>252</v>
      </c>
      <c r="B81" s="28" t="s">
        <v>20</v>
      </c>
      <c r="C81" s="28">
        <v>2018</v>
      </c>
      <c r="D81" s="31">
        <v>28.211826169555927</v>
      </c>
      <c r="E81" s="31">
        <v>16.290667299928757</v>
      </c>
    </row>
    <row r="82" spans="1:5" ht="8.25" customHeight="1" x14ac:dyDescent="0.2">
      <c r="A82" s="45">
        <v>254</v>
      </c>
      <c r="B82" s="28" t="s">
        <v>21</v>
      </c>
      <c r="C82" s="28">
        <v>2018</v>
      </c>
      <c r="D82" s="31">
        <v>24.413379930104842</v>
      </c>
      <c r="E82" s="31">
        <v>13.492261607588619</v>
      </c>
    </row>
    <row r="83" spans="1:5" ht="8.25" customHeight="1" x14ac:dyDescent="0.2">
      <c r="A83" s="45">
        <v>244021</v>
      </c>
      <c r="B83" s="28" t="s">
        <v>22</v>
      </c>
      <c r="C83" s="28">
        <v>2018</v>
      </c>
      <c r="D83" s="31">
        <v>39.811384304479624</v>
      </c>
      <c r="E83" s="31">
        <v>23.711687436847424</v>
      </c>
    </row>
    <row r="84" spans="1:5" ht="8.25" customHeight="1" x14ac:dyDescent="0.2">
      <c r="A84" s="45" t="s">
        <v>216</v>
      </c>
      <c r="B84" s="28" t="s">
        <v>23</v>
      </c>
      <c r="C84" s="28">
        <v>2018</v>
      </c>
      <c r="D84" s="31">
        <v>15.348007138607972</v>
      </c>
      <c r="E84" s="31">
        <v>7.4757089034304975</v>
      </c>
    </row>
    <row r="85" spans="1:5" ht="8.25" customHeight="1" x14ac:dyDescent="0.2">
      <c r="A85" s="45">
        <v>255</v>
      </c>
      <c r="B85" s="28" t="s">
        <v>24</v>
      </c>
      <c r="C85" s="28">
        <v>2018</v>
      </c>
      <c r="D85" s="31">
        <v>18.355119825708062</v>
      </c>
      <c r="E85" s="31">
        <v>10.403050108932462</v>
      </c>
    </row>
    <row r="86" spans="1:5" ht="8.25" customHeight="1" x14ac:dyDescent="0.2">
      <c r="A86" s="45">
        <v>256</v>
      </c>
      <c r="B86" s="28" t="s">
        <v>25</v>
      </c>
      <c r="C86" s="28">
        <v>2018</v>
      </c>
      <c r="D86" s="31">
        <v>19.717160728855045</v>
      </c>
      <c r="E86" s="31">
        <v>11.367963013326081</v>
      </c>
    </row>
    <row r="87" spans="1:5" ht="8.25" customHeight="1" x14ac:dyDescent="0.2">
      <c r="A87" s="45">
        <v>257</v>
      </c>
      <c r="B87" s="28" t="s">
        <v>26</v>
      </c>
      <c r="C87" s="28">
        <v>2018</v>
      </c>
      <c r="D87" s="31">
        <v>25.693160813308687</v>
      </c>
      <c r="E87" s="31">
        <v>15.226432532347506</v>
      </c>
    </row>
    <row r="88" spans="1:5" ht="16.5" customHeight="1" x14ac:dyDescent="0.2">
      <c r="A88" s="46">
        <v>2</v>
      </c>
      <c r="B88" s="33" t="s">
        <v>27</v>
      </c>
      <c r="C88" s="28">
        <v>2018</v>
      </c>
      <c r="D88" s="31">
        <v>30.94131275292985</v>
      </c>
      <c r="E88" s="31">
        <v>19.310676836515171</v>
      </c>
    </row>
    <row r="89" spans="1:5" ht="8.25" customHeight="1" x14ac:dyDescent="0.2">
      <c r="A89" s="45">
        <v>351</v>
      </c>
      <c r="B89" s="28" t="s">
        <v>28</v>
      </c>
      <c r="C89" s="28">
        <v>2018</v>
      </c>
      <c r="D89" s="31">
        <v>18.697740615548835</v>
      </c>
      <c r="E89" s="31">
        <v>10.620885963351718</v>
      </c>
    </row>
    <row r="90" spans="1:5" ht="8.25" customHeight="1" x14ac:dyDescent="0.2">
      <c r="A90" s="45">
        <v>352</v>
      </c>
      <c r="B90" s="28" t="s">
        <v>29</v>
      </c>
      <c r="C90" s="28">
        <v>2018</v>
      </c>
      <c r="D90" s="31">
        <v>17.069914900717503</v>
      </c>
      <c r="E90" s="31">
        <v>10.29534456866344</v>
      </c>
    </row>
    <row r="91" spans="1:5" ht="8.25" customHeight="1" x14ac:dyDescent="0.2">
      <c r="A91" s="45">
        <v>353</v>
      </c>
      <c r="B91" s="28" t="s">
        <v>30</v>
      </c>
      <c r="C91" s="28">
        <v>2018</v>
      </c>
      <c r="D91" s="31">
        <v>20.879751923739519</v>
      </c>
      <c r="E91" s="31">
        <v>11.278281842195934</v>
      </c>
    </row>
    <row r="92" spans="1:5" ht="8.25" customHeight="1" x14ac:dyDescent="0.2">
      <c r="A92" s="45">
        <v>354</v>
      </c>
      <c r="B92" s="28" t="s">
        <v>31</v>
      </c>
      <c r="C92" s="28">
        <v>2018</v>
      </c>
      <c r="D92" s="31">
        <v>15.555555555555555</v>
      </c>
      <c r="E92" s="31">
        <v>9.5019157088122608</v>
      </c>
    </row>
    <row r="93" spans="1:5" ht="8.25" customHeight="1" x14ac:dyDescent="0.2">
      <c r="A93" s="45">
        <v>355</v>
      </c>
      <c r="B93" s="28" t="s">
        <v>32</v>
      </c>
      <c r="C93" s="28">
        <v>2018</v>
      </c>
      <c r="D93" s="31">
        <v>20.994659546061413</v>
      </c>
      <c r="E93" s="31">
        <v>11.465287049399199</v>
      </c>
    </row>
    <row r="94" spans="1:5" ht="8.25" customHeight="1" x14ac:dyDescent="0.2">
      <c r="A94" s="45">
        <v>356</v>
      </c>
      <c r="B94" s="28" t="s">
        <v>33</v>
      </c>
      <c r="C94" s="28">
        <v>2018</v>
      </c>
      <c r="D94" s="31">
        <v>17.211511595417715</v>
      </c>
      <c r="E94" s="31">
        <v>7.9910589550153679</v>
      </c>
    </row>
    <row r="95" spans="1:5" ht="8.25" customHeight="1" x14ac:dyDescent="0.2">
      <c r="A95" s="45">
        <v>357</v>
      </c>
      <c r="B95" s="28" t="s">
        <v>34</v>
      </c>
      <c r="C95" s="28">
        <v>2018</v>
      </c>
      <c r="D95" s="31">
        <v>17.315658657829328</v>
      </c>
      <c r="E95" s="31">
        <v>8.9063794531897269</v>
      </c>
    </row>
    <row r="96" spans="1:5" ht="8.25" customHeight="1" x14ac:dyDescent="0.2">
      <c r="A96" s="45">
        <v>358</v>
      </c>
      <c r="B96" s="28" t="s">
        <v>35</v>
      </c>
      <c r="C96" s="28">
        <v>2018</v>
      </c>
      <c r="D96" s="31">
        <v>19.022265246853824</v>
      </c>
      <c r="E96" s="31">
        <v>10.382381413359148</v>
      </c>
    </row>
    <row r="97" spans="1:5" ht="8.25" customHeight="1" x14ac:dyDescent="0.2">
      <c r="A97" s="45">
        <v>359</v>
      </c>
      <c r="B97" s="28" t="s">
        <v>36</v>
      </c>
      <c r="C97" s="28">
        <v>2018</v>
      </c>
      <c r="D97" s="31">
        <v>18.249354005167959</v>
      </c>
      <c r="E97" s="31">
        <v>10.368217054263566</v>
      </c>
    </row>
    <row r="98" spans="1:5" ht="8.25" customHeight="1" x14ac:dyDescent="0.2">
      <c r="A98" s="45">
        <v>360</v>
      </c>
      <c r="B98" s="28" t="s">
        <v>37</v>
      </c>
      <c r="C98" s="28">
        <v>2018</v>
      </c>
      <c r="D98" s="31">
        <v>18.480909829406986</v>
      </c>
      <c r="E98" s="31">
        <v>8.9358245329000816</v>
      </c>
    </row>
    <row r="99" spans="1:5" ht="8.25" customHeight="1" x14ac:dyDescent="0.2">
      <c r="A99" s="45">
        <v>361</v>
      </c>
      <c r="B99" s="28" t="s">
        <v>38</v>
      </c>
      <c r="C99" s="28">
        <v>2018</v>
      </c>
      <c r="D99" s="31">
        <v>22.623163353500434</v>
      </c>
      <c r="E99" s="31">
        <v>13.439930855661192</v>
      </c>
    </row>
    <row r="100" spans="1:5" ht="16.5" customHeight="1" x14ac:dyDescent="0.2">
      <c r="A100" s="46">
        <v>3</v>
      </c>
      <c r="B100" s="34" t="s">
        <v>39</v>
      </c>
      <c r="C100" s="28">
        <v>2018</v>
      </c>
      <c r="D100" s="31">
        <v>19.130223245195456</v>
      </c>
      <c r="E100" s="31">
        <v>10.546604539755609</v>
      </c>
    </row>
    <row r="101" spans="1:5" ht="8.25" customHeight="1" x14ac:dyDescent="0.2">
      <c r="A101" s="45">
        <v>401</v>
      </c>
      <c r="B101" s="28" t="s">
        <v>40</v>
      </c>
      <c r="C101" s="28">
        <v>2018</v>
      </c>
      <c r="D101" s="31">
        <v>42.879177377892027</v>
      </c>
      <c r="E101" s="31">
        <v>31.208226221079695</v>
      </c>
    </row>
    <row r="102" spans="1:5" ht="8.25" customHeight="1" x14ac:dyDescent="0.2">
      <c r="A102" s="45">
        <v>402</v>
      </c>
      <c r="B102" s="28" t="s">
        <v>41</v>
      </c>
      <c r="C102" s="28">
        <v>2018</v>
      </c>
      <c r="D102" s="31">
        <v>24.685638649900728</v>
      </c>
      <c r="E102" s="31">
        <v>16.082064857710126</v>
      </c>
    </row>
    <row r="103" spans="1:5" ht="8.25" customHeight="1" x14ac:dyDescent="0.2">
      <c r="A103" s="45">
        <v>403</v>
      </c>
      <c r="B103" s="28" t="s">
        <v>42</v>
      </c>
      <c r="C103" s="28">
        <v>2018</v>
      </c>
      <c r="D103" s="31">
        <v>28.088207811623995</v>
      </c>
      <c r="E103" s="31">
        <v>19.603812371519343</v>
      </c>
    </row>
    <row r="104" spans="1:5" ht="8.25" customHeight="1" x14ac:dyDescent="0.2">
      <c r="A104" s="45">
        <v>404</v>
      </c>
      <c r="B104" s="28" t="s">
        <v>43</v>
      </c>
      <c r="C104" s="28">
        <v>2018</v>
      </c>
      <c r="D104" s="31">
        <v>37.295990328430385</v>
      </c>
      <c r="E104" s="31">
        <v>26.032641547451142</v>
      </c>
    </row>
    <row r="105" spans="1:5" ht="8.25" customHeight="1" x14ac:dyDescent="0.2">
      <c r="A105" s="45">
        <v>405</v>
      </c>
      <c r="B105" s="28" t="s">
        <v>44</v>
      </c>
      <c r="C105" s="28">
        <v>2018</v>
      </c>
      <c r="D105" s="31">
        <v>25.593220338983052</v>
      </c>
      <c r="E105" s="31">
        <v>12.372881355932204</v>
      </c>
    </row>
    <row r="106" spans="1:5" ht="8.25" customHeight="1" x14ac:dyDescent="0.2">
      <c r="A106" s="45">
        <v>451</v>
      </c>
      <c r="B106" s="28" t="s">
        <v>45</v>
      </c>
      <c r="C106" s="28">
        <v>2018</v>
      </c>
      <c r="D106" s="31">
        <v>17.23504721930745</v>
      </c>
      <c r="E106" s="31">
        <v>10.047219307450158</v>
      </c>
    </row>
    <row r="107" spans="1:5" ht="8.25" customHeight="1" x14ac:dyDescent="0.2">
      <c r="A107" s="45">
        <v>452</v>
      </c>
      <c r="B107" s="28" t="s">
        <v>46</v>
      </c>
      <c r="C107" s="28">
        <v>2018</v>
      </c>
      <c r="D107" s="31">
        <v>15.207814594905193</v>
      </c>
      <c r="E107" s="31">
        <v>9.5384026048649684</v>
      </c>
    </row>
    <row r="108" spans="1:5" ht="8.25" customHeight="1" x14ac:dyDescent="0.2">
      <c r="A108" s="45">
        <v>453</v>
      </c>
      <c r="B108" s="28" t="s">
        <v>47</v>
      </c>
      <c r="C108" s="28">
        <v>2018</v>
      </c>
      <c r="D108" s="31">
        <v>22.287546766435064</v>
      </c>
      <c r="E108" s="31">
        <v>13.468733297701762</v>
      </c>
    </row>
    <row r="109" spans="1:5" ht="8.25" customHeight="1" x14ac:dyDescent="0.2">
      <c r="A109" s="45">
        <v>454</v>
      </c>
      <c r="B109" s="28" t="s">
        <v>48</v>
      </c>
      <c r="C109" s="28">
        <v>2018</v>
      </c>
      <c r="D109" s="31">
        <v>20.336822940373235</v>
      </c>
      <c r="E109" s="31">
        <v>11.970869367319072</v>
      </c>
    </row>
    <row r="110" spans="1:5" ht="8.25" customHeight="1" x14ac:dyDescent="0.2">
      <c r="A110" s="45">
        <v>455</v>
      </c>
      <c r="B110" s="28" t="s">
        <v>49</v>
      </c>
      <c r="C110" s="28">
        <v>2018</v>
      </c>
      <c r="D110" s="31">
        <v>10.132311977715878</v>
      </c>
      <c r="E110" s="31">
        <v>5.6058495821727021</v>
      </c>
    </row>
    <row r="111" spans="1:5" ht="8.25" customHeight="1" x14ac:dyDescent="0.2">
      <c r="A111" s="45">
        <v>456</v>
      </c>
      <c r="B111" s="28" t="s">
        <v>50</v>
      </c>
      <c r="C111" s="28">
        <v>2018</v>
      </c>
      <c r="D111" s="31">
        <v>29.585398828301035</v>
      </c>
      <c r="E111" s="31">
        <v>20.009013068949976</v>
      </c>
    </row>
    <row r="112" spans="1:5" ht="8.25" customHeight="1" x14ac:dyDescent="0.2">
      <c r="A112" s="45">
        <v>457</v>
      </c>
      <c r="B112" s="28" t="s">
        <v>51</v>
      </c>
      <c r="C112" s="28">
        <v>2018</v>
      </c>
      <c r="D112" s="31">
        <v>14.967637540453074</v>
      </c>
      <c r="E112" s="31">
        <v>8.8187702265372163</v>
      </c>
    </row>
    <row r="113" spans="1:5" ht="8.25" customHeight="1" x14ac:dyDescent="0.2">
      <c r="A113" s="45">
        <v>458</v>
      </c>
      <c r="B113" s="28" t="s">
        <v>52</v>
      </c>
      <c r="C113" s="28">
        <v>2018</v>
      </c>
      <c r="D113" s="31">
        <v>14.032016008004003</v>
      </c>
      <c r="E113" s="31">
        <v>9.2296148074037028</v>
      </c>
    </row>
    <row r="114" spans="1:5" ht="8.25" customHeight="1" x14ac:dyDescent="0.2">
      <c r="A114" s="45">
        <v>459</v>
      </c>
      <c r="B114" s="28" t="s">
        <v>53</v>
      </c>
      <c r="C114" s="28">
        <v>2018</v>
      </c>
      <c r="D114" s="31">
        <v>18.984076149808736</v>
      </c>
      <c r="E114" s="31">
        <v>9.6877502001601279</v>
      </c>
    </row>
    <row r="115" spans="1:5" ht="8.25" customHeight="1" x14ac:dyDescent="0.2">
      <c r="A115" s="45">
        <v>460</v>
      </c>
      <c r="B115" s="28" t="s">
        <v>54</v>
      </c>
      <c r="C115" s="28">
        <v>2018</v>
      </c>
      <c r="D115" s="31">
        <v>17.744181420330214</v>
      </c>
      <c r="E115" s="31">
        <v>11.995225780783768</v>
      </c>
    </row>
    <row r="116" spans="1:5" ht="8.25" customHeight="1" x14ac:dyDescent="0.2">
      <c r="A116" s="45">
        <v>461</v>
      </c>
      <c r="B116" s="28" t="s">
        <v>55</v>
      </c>
      <c r="C116" s="28">
        <v>2018</v>
      </c>
      <c r="D116" s="31">
        <v>22.393677079412871</v>
      </c>
      <c r="E116" s="31">
        <v>14.188934888972526</v>
      </c>
    </row>
    <row r="117" spans="1:5" ht="8.25" customHeight="1" x14ac:dyDescent="0.2">
      <c r="A117" s="45">
        <v>462</v>
      </c>
      <c r="B117" s="28" t="s">
        <v>56</v>
      </c>
      <c r="C117" s="28">
        <v>2018</v>
      </c>
      <c r="D117" s="31">
        <v>9.3525179856115113</v>
      </c>
      <c r="E117" s="31">
        <v>5.1013734466971874</v>
      </c>
    </row>
    <row r="118" spans="1:5" ht="16.5" customHeight="1" x14ac:dyDescent="0.2">
      <c r="A118" s="46">
        <v>4</v>
      </c>
      <c r="B118" s="33" t="s">
        <v>57</v>
      </c>
      <c r="C118" s="28">
        <v>2018</v>
      </c>
      <c r="D118" s="31">
        <v>21.340061892471461</v>
      </c>
      <c r="E118" s="31">
        <v>13.306881364202525</v>
      </c>
    </row>
    <row r="119" spans="1:5" ht="16.5" customHeight="1" x14ac:dyDescent="0.2">
      <c r="A119" s="46">
        <v>0</v>
      </c>
      <c r="B119" s="33" t="s">
        <v>58</v>
      </c>
      <c r="C119" s="28">
        <v>2018</v>
      </c>
      <c r="D119" s="31">
        <v>24.164028613048398</v>
      </c>
      <c r="E119" s="31">
        <v>14.616987166445586</v>
      </c>
    </row>
    <row r="120" spans="1:5" ht="8.25" customHeight="1" x14ac:dyDescent="0.2">
      <c r="A120" s="45">
        <v>101</v>
      </c>
      <c r="B120" s="28" t="s">
        <v>2</v>
      </c>
      <c r="C120" s="28">
        <v>2017</v>
      </c>
      <c r="D120" s="31">
        <v>33.491718707575345</v>
      </c>
      <c r="E120" s="31">
        <v>17.540048873201194</v>
      </c>
    </row>
    <row r="121" spans="1:5" ht="8.25" customHeight="1" x14ac:dyDescent="0.2">
      <c r="A121" s="45">
        <v>102</v>
      </c>
      <c r="B121" s="28" t="s">
        <v>3</v>
      </c>
      <c r="C121" s="28">
        <v>2017</v>
      </c>
      <c r="D121" s="31">
        <v>38.837606837606835</v>
      </c>
      <c r="E121" s="31">
        <v>29.367521367521366</v>
      </c>
    </row>
    <row r="122" spans="1:5" ht="8.25" customHeight="1" x14ac:dyDescent="0.2">
      <c r="A122" s="45">
        <v>103</v>
      </c>
      <c r="B122" s="28" t="s">
        <v>4</v>
      </c>
      <c r="C122" s="28">
        <v>2017</v>
      </c>
      <c r="D122" s="31">
        <v>31.026420388122517</v>
      </c>
      <c r="E122" s="31">
        <v>17.722702829085808</v>
      </c>
    </row>
    <row r="123" spans="1:5" ht="8.25" customHeight="1" x14ac:dyDescent="0.2">
      <c r="A123" s="45">
        <v>151</v>
      </c>
      <c r="B123" s="28" t="s">
        <v>5</v>
      </c>
      <c r="C123" s="28">
        <v>2017</v>
      </c>
      <c r="D123" s="31">
        <v>14.013938594838955</v>
      </c>
      <c r="E123" s="31">
        <v>7.1764927481634961</v>
      </c>
    </row>
    <row r="124" spans="1:5" ht="8.25" customHeight="1" x14ac:dyDescent="0.2">
      <c r="A124" s="45">
        <v>159</v>
      </c>
      <c r="B124" s="28" t="s">
        <v>6</v>
      </c>
      <c r="C124" s="28">
        <v>2017</v>
      </c>
      <c r="D124" s="31">
        <v>23.983652398365241</v>
      </c>
      <c r="E124" s="31">
        <v>14.86341148634115</v>
      </c>
    </row>
    <row r="125" spans="1:5" ht="8.25" customHeight="1" x14ac:dyDescent="0.2">
      <c r="A125" s="45">
        <v>159016</v>
      </c>
      <c r="B125" s="28" t="s">
        <v>7</v>
      </c>
      <c r="C125" s="28">
        <v>2017</v>
      </c>
      <c r="D125" s="31">
        <v>33.677521842732325</v>
      </c>
      <c r="E125" s="31">
        <v>21.842732327243844</v>
      </c>
    </row>
    <row r="126" spans="1:5" ht="8.25" customHeight="1" x14ac:dyDescent="0.2">
      <c r="A126" s="45" t="s">
        <v>214</v>
      </c>
      <c r="B126" s="28" t="s">
        <v>8</v>
      </c>
      <c r="C126" s="28">
        <v>2017</v>
      </c>
      <c r="D126" s="31">
        <v>17.351928998369861</v>
      </c>
      <c r="E126" s="31">
        <v>10.088752037674334</v>
      </c>
    </row>
    <row r="127" spans="1:5" ht="8.25" customHeight="1" x14ac:dyDescent="0.2">
      <c r="A127" s="45">
        <v>153</v>
      </c>
      <c r="B127" s="28" t="s">
        <v>9</v>
      </c>
      <c r="C127" s="28">
        <v>2017</v>
      </c>
      <c r="D127" s="31">
        <v>18.018018018018019</v>
      </c>
      <c r="E127" s="31">
        <v>9.8167132649891276</v>
      </c>
    </row>
    <row r="128" spans="1:5" ht="8.25" customHeight="1" x14ac:dyDescent="0.2">
      <c r="A128" s="45">
        <v>154</v>
      </c>
      <c r="B128" s="28" t="s">
        <v>10</v>
      </c>
      <c r="C128" s="28">
        <v>2017</v>
      </c>
      <c r="D128" s="31">
        <v>14.325177584846093</v>
      </c>
      <c r="E128" s="31">
        <v>8.1689029202841343</v>
      </c>
    </row>
    <row r="129" spans="1:5" ht="8.25" customHeight="1" x14ac:dyDescent="0.2">
      <c r="A129" s="45">
        <v>155</v>
      </c>
      <c r="B129" s="28" t="s">
        <v>11</v>
      </c>
      <c r="C129" s="28">
        <v>2017</v>
      </c>
      <c r="D129" s="31">
        <v>20.647321428571427</v>
      </c>
      <c r="E129" s="31">
        <v>12.555803571428573</v>
      </c>
    </row>
    <row r="130" spans="1:5" ht="8.25" customHeight="1" x14ac:dyDescent="0.2">
      <c r="A130" s="45">
        <v>157</v>
      </c>
      <c r="B130" s="28" t="s">
        <v>13</v>
      </c>
      <c r="C130" s="28">
        <v>2017</v>
      </c>
      <c r="D130" s="31">
        <v>24.874671759369779</v>
      </c>
      <c r="E130" s="31">
        <v>14.896156600620673</v>
      </c>
    </row>
    <row r="131" spans="1:5" ht="8.25" customHeight="1" x14ac:dyDescent="0.2">
      <c r="A131" s="45">
        <v>158</v>
      </c>
      <c r="B131" s="28" t="s">
        <v>14</v>
      </c>
      <c r="C131" s="28">
        <v>2017</v>
      </c>
      <c r="D131" s="31">
        <v>15.406892557196642</v>
      </c>
      <c r="E131" s="31">
        <v>8.6880973066898353</v>
      </c>
    </row>
    <row r="132" spans="1:5" ht="16.5" customHeight="1" x14ac:dyDescent="0.2">
      <c r="A132" s="45">
        <v>1</v>
      </c>
      <c r="B132" s="33" t="s">
        <v>15</v>
      </c>
      <c r="C132" s="28">
        <v>2017</v>
      </c>
      <c r="D132" s="31">
        <v>24.182086059713136</v>
      </c>
      <c r="E132" s="31">
        <v>14.232785890713698</v>
      </c>
    </row>
    <row r="133" spans="1:5" ht="8.25" customHeight="1" x14ac:dyDescent="0.2">
      <c r="A133" s="45">
        <v>241</v>
      </c>
      <c r="B133" s="28" t="s">
        <v>16</v>
      </c>
      <c r="C133" s="28">
        <v>2017</v>
      </c>
      <c r="D133" s="31">
        <v>35.128799236745259</v>
      </c>
      <c r="E133" s="31">
        <v>22.665939757394028</v>
      </c>
    </row>
    <row r="134" spans="1:5" ht="8.25" customHeight="1" x14ac:dyDescent="0.2">
      <c r="A134" s="45">
        <v>241001</v>
      </c>
      <c r="B134" s="28" t="s">
        <v>17</v>
      </c>
      <c r="C134" s="28">
        <v>2017</v>
      </c>
      <c r="D134" s="31">
        <v>45.509464357631899</v>
      </c>
      <c r="E134" s="31">
        <v>31.269777343075774</v>
      </c>
    </row>
    <row r="135" spans="1:5" ht="8.25" customHeight="1" x14ac:dyDescent="0.2">
      <c r="A135" s="45" t="s">
        <v>215</v>
      </c>
      <c r="B135" s="28" t="s">
        <v>18</v>
      </c>
      <c r="C135" s="28">
        <v>2017</v>
      </c>
      <c r="D135" s="31">
        <v>25.782221301284707</v>
      </c>
      <c r="E135" s="31">
        <v>14.919187733112308</v>
      </c>
    </row>
    <row r="136" spans="1:5" ht="8.25" customHeight="1" x14ac:dyDescent="0.2">
      <c r="A136" s="45">
        <v>251</v>
      </c>
      <c r="B136" s="28" t="s">
        <v>19</v>
      </c>
      <c r="C136" s="28">
        <v>2017</v>
      </c>
      <c r="D136" s="31">
        <v>20.35228182546037</v>
      </c>
      <c r="E136" s="31">
        <v>13.082465972778223</v>
      </c>
    </row>
    <row r="137" spans="1:5" ht="8.25" customHeight="1" x14ac:dyDescent="0.2">
      <c r="A137" s="45">
        <v>252</v>
      </c>
      <c r="B137" s="28" t="s">
        <v>20</v>
      </c>
      <c r="C137" s="28">
        <v>2017</v>
      </c>
      <c r="D137" s="31">
        <v>26.928605654048877</v>
      </c>
      <c r="E137" s="31">
        <v>14.973646382367034</v>
      </c>
    </row>
    <row r="138" spans="1:5" ht="8.25" customHeight="1" x14ac:dyDescent="0.2">
      <c r="A138" s="45">
        <v>254</v>
      </c>
      <c r="B138" s="28" t="s">
        <v>21</v>
      </c>
      <c r="C138" s="28">
        <v>2017</v>
      </c>
      <c r="D138" s="31">
        <v>23.949525172368936</v>
      </c>
      <c r="E138" s="31">
        <v>13.490308312735788</v>
      </c>
    </row>
    <row r="139" spans="1:5" ht="8.25" customHeight="1" x14ac:dyDescent="0.2">
      <c r="A139" s="45">
        <v>244021</v>
      </c>
      <c r="B139" s="28" t="s">
        <v>22</v>
      </c>
      <c r="C139" s="28">
        <v>2017</v>
      </c>
      <c r="D139" s="31">
        <v>36.547163243995826</v>
      </c>
      <c r="E139" s="31">
        <v>22.06752523494605</v>
      </c>
    </row>
    <row r="140" spans="1:5" ht="8.25" customHeight="1" x14ac:dyDescent="0.2">
      <c r="A140" s="45" t="s">
        <v>216</v>
      </c>
      <c r="B140" s="28" t="s">
        <v>23</v>
      </c>
      <c r="C140" s="28">
        <v>2017</v>
      </c>
      <c r="D140" s="31">
        <v>16.431242210220191</v>
      </c>
      <c r="E140" s="31">
        <v>8.3714167012879113</v>
      </c>
    </row>
    <row r="141" spans="1:5" ht="8.25" customHeight="1" x14ac:dyDescent="0.2">
      <c r="A141" s="45">
        <v>255</v>
      </c>
      <c r="B141" s="28" t="s">
        <v>24</v>
      </c>
      <c r="C141" s="28">
        <v>2017</v>
      </c>
      <c r="D141" s="31">
        <v>17.051209904333145</v>
      </c>
      <c r="E141" s="31">
        <v>9.6229600450196955</v>
      </c>
    </row>
    <row r="142" spans="1:5" ht="8.25" customHeight="1" x14ac:dyDescent="0.2">
      <c r="A142" s="45">
        <v>256</v>
      </c>
      <c r="B142" s="28" t="s">
        <v>25</v>
      </c>
      <c r="C142" s="28">
        <v>2017</v>
      </c>
      <c r="D142" s="31">
        <v>19.468776490534047</v>
      </c>
      <c r="E142" s="31">
        <v>10.567957050014128</v>
      </c>
    </row>
    <row r="143" spans="1:5" ht="8.25" customHeight="1" x14ac:dyDescent="0.2">
      <c r="A143" s="45">
        <v>257</v>
      </c>
      <c r="B143" s="28" t="s">
        <v>26</v>
      </c>
      <c r="C143" s="28">
        <v>2017</v>
      </c>
      <c r="D143" s="31">
        <v>26.370192307692307</v>
      </c>
      <c r="E143" s="31">
        <v>14.326923076923077</v>
      </c>
    </row>
    <row r="144" spans="1:5" ht="16.5" customHeight="1" x14ac:dyDescent="0.2">
      <c r="A144" s="46">
        <v>2</v>
      </c>
      <c r="B144" s="33" t="s">
        <v>27</v>
      </c>
      <c r="C144" s="28">
        <v>2017</v>
      </c>
      <c r="D144" s="31">
        <v>29.89403581931629</v>
      </c>
      <c r="E144" s="31">
        <v>18.570961768870493</v>
      </c>
    </row>
    <row r="145" spans="1:5" ht="8.25" customHeight="1" x14ac:dyDescent="0.2">
      <c r="A145" s="45">
        <v>351</v>
      </c>
      <c r="B145" s="28" t="s">
        <v>28</v>
      </c>
      <c r="C145" s="28">
        <v>2017</v>
      </c>
      <c r="D145" s="31">
        <v>18.312488333022216</v>
      </c>
      <c r="E145" s="31">
        <v>10.770953892103789</v>
      </c>
    </row>
    <row r="146" spans="1:5" ht="8.25" customHeight="1" x14ac:dyDescent="0.2">
      <c r="A146" s="45">
        <v>352</v>
      </c>
      <c r="B146" s="28" t="s">
        <v>29</v>
      </c>
      <c r="C146" s="28">
        <v>2017</v>
      </c>
      <c r="D146" s="31">
        <v>16.675235646958011</v>
      </c>
      <c r="E146" s="31">
        <v>9.5115681233933156</v>
      </c>
    </row>
    <row r="147" spans="1:5" ht="8.25" customHeight="1" x14ac:dyDescent="0.2">
      <c r="A147" s="45">
        <v>353</v>
      </c>
      <c r="B147" s="28" t="s">
        <v>30</v>
      </c>
      <c r="C147" s="28">
        <v>2017</v>
      </c>
      <c r="D147" s="31">
        <v>19.795748723429522</v>
      </c>
      <c r="E147" s="31">
        <v>10.616316351977199</v>
      </c>
    </row>
    <row r="148" spans="1:5" ht="8.25" customHeight="1" x14ac:dyDescent="0.2">
      <c r="A148" s="45">
        <v>354</v>
      </c>
      <c r="B148" s="28" t="s">
        <v>31</v>
      </c>
      <c r="C148" s="28">
        <v>2017</v>
      </c>
      <c r="D148" s="31">
        <v>14.409448818897639</v>
      </c>
      <c r="E148" s="31">
        <v>9.7637795275590555</v>
      </c>
    </row>
    <row r="149" spans="1:5" ht="8.25" customHeight="1" x14ac:dyDescent="0.2">
      <c r="A149" s="45">
        <v>355</v>
      </c>
      <c r="B149" s="28" t="s">
        <v>32</v>
      </c>
      <c r="C149" s="28">
        <v>2017</v>
      </c>
      <c r="D149" s="31">
        <v>19.310344827586206</v>
      </c>
      <c r="E149" s="31">
        <v>12.327586206896552</v>
      </c>
    </row>
    <row r="150" spans="1:5" ht="8.25" customHeight="1" x14ac:dyDescent="0.2">
      <c r="A150" s="45">
        <v>356</v>
      </c>
      <c r="B150" s="28" t="s">
        <v>33</v>
      </c>
      <c r="C150" s="28">
        <v>2017</v>
      </c>
      <c r="D150" s="31">
        <v>15.593321407274896</v>
      </c>
      <c r="E150" s="31">
        <v>8.3482409063804415</v>
      </c>
    </row>
    <row r="151" spans="1:5" ht="8.25" customHeight="1" x14ac:dyDescent="0.2">
      <c r="A151" s="45">
        <v>357</v>
      </c>
      <c r="B151" s="28" t="s">
        <v>34</v>
      </c>
      <c r="C151" s="28">
        <v>2017</v>
      </c>
      <c r="D151" s="31">
        <v>14.912090297373561</v>
      </c>
      <c r="E151" s="31">
        <v>8.8126763620577382</v>
      </c>
    </row>
    <row r="152" spans="1:5" ht="8.25" customHeight="1" x14ac:dyDescent="0.2">
      <c r="A152" s="45">
        <v>358</v>
      </c>
      <c r="B152" s="28" t="s">
        <v>35</v>
      </c>
      <c r="C152" s="28">
        <v>2017</v>
      </c>
      <c r="D152" s="31">
        <v>15.914249684741488</v>
      </c>
      <c r="E152" s="31">
        <v>8.978562421185373</v>
      </c>
    </row>
    <row r="153" spans="1:5" ht="8.25" customHeight="1" x14ac:dyDescent="0.2">
      <c r="A153" s="45">
        <v>359</v>
      </c>
      <c r="B153" s="28" t="s">
        <v>36</v>
      </c>
      <c r="C153" s="28">
        <v>2017</v>
      </c>
      <c r="D153" s="31">
        <v>19.3359375</v>
      </c>
      <c r="E153" s="31">
        <v>10.823567708333332</v>
      </c>
    </row>
    <row r="154" spans="1:5" ht="8.25" customHeight="1" x14ac:dyDescent="0.2">
      <c r="A154" s="45">
        <v>360</v>
      </c>
      <c r="B154" s="28" t="s">
        <v>37</v>
      </c>
      <c r="C154" s="28">
        <v>2017</v>
      </c>
      <c r="D154" s="31">
        <v>16.744581385465363</v>
      </c>
      <c r="E154" s="31">
        <v>8.6272843178920535</v>
      </c>
    </row>
    <row r="155" spans="1:5" ht="8.25" customHeight="1" x14ac:dyDescent="0.2">
      <c r="A155" s="45">
        <v>361</v>
      </c>
      <c r="B155" s="28" t="s">
        <v>38</v>
      </c>
      <c r="C155" s="28">
        <v>2017</v>
      </c>
      <c r="D155" s="31">
        <v>21.181923522595596</v>
      </c>
      <c r="E155" s="31">
        <v>12.259559675550404</v>
      </c>
    </row>
    <row r="156" spans="1:5" ht="16.5" customHeight="1" x14ac:dyDescent="0.2">
      <c r="A156" s="46">
        <v>3</v>
      </c>
      <c r="B156" s="34" t="s">
        <v>39</v>
      </c>
      <c r="C156" s="28">
        <v>2017</v>
      </c>
      <c r="D156" s="31">
        <v>18.010151494525584</v>
      </c>
      <c r="E156" s="31">
        <v>10.314851908753234</v>
      </c>
    </row>
    <row r="157" spans="1:5" ht="8.25" customHeight="1" x14ac:dyDescent="0.2">
      <c r="A157" s="45">
        <v>401</v>
      </c>
      <c r="B157" s="28" t="s">
        <v>40</v>
      </c>
      <c r="C157" s="28">
        <v>2017</v>
      </c>
      <c r="D157" s="31">
        <v>45.712809917355372</v>
      </c>
      <c r="E157" s="31">
        <v>32.799586776859499</v>
      </c>
    </row>
    <row r="158" spans="1:5" ht="8.25" customHeight="1" x14ac:dyDescent="0.2">
      <c r="A158" s="45">
        <v>402</v>
      </c>
      <c r="B158" s="28" t="s">
        <v>41</v>
      </c>
      <c r="C158" s="28">
        <v>2017</v>
      </c>
      <c r="D158" s="31">
        <v>24.966442953020135</v>
      </c>
      <c r="E158" s="31">
        <v>17.919463087248321</v>
      </c>
    </row>
    <row r="159" spans="1:5" ht="8.25" customHeight="1" x14ac:dyDescent="0.2">
      <c r="A159" s="45">
        <v>403</v>
      </c>
      <c r="B159" s="28" t="s">
        <v>42</v>
      </c>
      <c r="C159" s="28">
        <v>2017</v>
      </c>
      <c r="D159" s="31">
        <v>26.649273201639957</v>
      </c>
      <c r="E159" s="31">
        <v>17.200894521058515</v>
      </c>
    </row>
    <row r="160" spans="1:5" ht="8.25" customHeight="1" x14ac:dyDescent="0.2">
      <c r="A160" s="45">
        <v>404</v>
      </c>
      <c r="B160" s="28" t="s">
        <v>43</v>
      </c>
      <c r="C160" s="28">
        <v>2017</v>
      </c>
      <c r="D160" s="31">
        <v>38.207260190630706</v>
      </c>
      <c r="E160" s="31">
        <v>24.842831068748733</v>
      </c>
    </row>
    <row r="161" spans="1:5" ht="8.25" customHeight="1" x14ac:dyDescent="0.2">
      <c r="A161" s="45">
        <v>405</v>
      </c>
      <c r="B161" s="28" t="s">
        <v>44</v>
      </c>
      <c r="C161" s="28">
        <v>2017</v>
      </c>
      <c r="D161" s="31">
        <v>23.879750425411231</v>
      </c>
      <c r="E161" s="31">
        <v>11.457742484401589</v>
      </c>
    </row>
    <row r="162" spans="1:5" ht="8.25" customHeight="1" x14ac:dyDescent="0.2">
      <c r="A162" s="45">
        <v>451</v>
      </c>
      <c r="B162" s="28" t="s">
        <v>45</v>
      </c>
      <c r="C162" s="28">
        <v>2017</v>
      </c>
      <c r="D162" s="31">
        <v>17.05531453362256</v>
      </c>
      <c r="E162" s="31">
        <v>8.3514099783080269</v>
      </c>
    </row>
    <row r="163" spans="1:5" ht="8.25" customHeight="1" x14ac:dyDescent="0.2">
      <c r="A163" s="45">
        <v>452</v>
      </c>
      <c r="B163" s="28" t="s">
        <v>46</v>
      </c>
      <c r="C163" s="28">
        <v>2017</v>
      </c>
      <c r="D163" s="31">
        <v>13.226299694189603</v>
      </c>
      <c r="E163" s="31">
        <v>8.5053516819571868</v>
      </c>
    </row>
    <row r="164" spans="1:5" ht="8.25" customHeight="1" x14ac:dyDescent="0.2">
      <c r="A164" s="45">
        <v>453</v>
      </c>
      <c r="B164" s="28" t="s">
        <v>47</v>
      </c>
      <c r="C164" s="28">
        <v>2017</v>
      </c>
      <c r="D164" s="31">
        <v>21.148536720044177</v>
      </c>
      <c r="E164" s="31">
        <v>10.67550156451316</v>
      </c>
    </row>
    <row r="165" spans="1:5" ht="8.25" customHeight="1" x14ac:dyDescent="0.2">
      <c r="A165" s="45">
        <v>454</v>
      </c>
      <c r="B165" s="28" t="s">
        <v>48</v>
      </c>
      <c r="C165" s="28">
        <v>2017</v>
      </c>
      <c r="D165" s="31">
        <v>20.082854721777611</v>
      </c>
      <c r="E165" s="31">
        <v>9.9049053761416062</v>
      </c>
    </row>
    <row r="166" spans="1:5" ht="8.25" customHeight="1" x14ac:dyDescent="0.2">
      <c r="A166" s="45">
        <v>455</v>
      </c>
      <c r="B166" s="28" t="s">
        <v>49</v>
      </c>
      <c r="C166" s="28">
        <v>2017</v>
      </c>
      <c r="D166" s="31">
        <v>10.438190238688993</v>
      </c>
      <c r="E166" s="31">
        <v>6.3056644104025645</v>
      </c>
    </row>
    <row r="167" spans="1:5" ht="8.25" customHeight="1" x14ac:dyDescent="0.2">
      <c r="A167" s="45">
        <v>456</v>
      </c>
      <c r="B167" s="28" t="s">
        <v>50</v>
      </c>
      <c r="C167" s="28">
        <v>2017</v>
      </c>
      <c r="D167" s="31">
        <v>28.444858941478202</v>
      </c>
      <c r="E167" s="31">
        <v>17.370016320820707</v>
      </c>
    </row>
    <row r="168" spans="1:5" ht="8.25" customHeight="1" x14ac:dyDescent="0.2">
      <c r="A168" s="45">
        <v>457</v>
      </c>
      <c r="B168" s="28" t="s">
        <v>51</v>
      </c>
      <c r="C168" s="28">
        <v>2017</v>
      </c>
      <c r="D168" s="31">
        <v>16.526247569669476</v>
      </c>
      <c r="E168" s="31">
        <v>9.3108662778137834</v>
      </c>
    </row>
    <row r="169" spans="1:5" ht="8.25" customHeight="1" x14ac:dyDescent="0.2">
      <c r="A169" s="45">
        <v>458</v>
      </c>
      <c r="B169" s="28" t="s">
        <v>52</v>
      </c>
      <c r="C169" s="28">
        <v>2017</v>
      </c>
      <c r="D169" s="31">
        <v>14.18812401471361</v>
      </c>
      <c r="E169" s="31">
        <v>7.8297425118234374</v>
      </c>
    </row>
    <row r="170" spans="1:5" ht="8.25" customHeight="1" x14ac:dyDescent="0.2">
      <c r="A170" s="45">
        <v>459</v>
      </c>
      <c r="B170" s="28" t="s">
        <v>53</v>
      </c>
      <c r="C170" s="28">
        <v>2017</v>
      </c>
      <c r="D170" s="31">
        <v>18.174085625177206</v>
      </c>
      <c r="E170" s="31">
        <v>7.9860126642094329</v>
      </c>
    </row>
    <row r="171" spans="1:5" ht="8.25" customHeight="1" x14ac:dyDescent="0.2">
      <c r="A171" s="45">
        <v>460</v>
      </c>
      <c r="B171" s="28" t="s">
        <v>54</v>
      </c>
      <c r="C171" s="28">
        <v>2017</v>
      </c>
      <c r="D171" s="31">
        <v>22.220043145714847</v>
      </c>
      <c r="E171" s="31">
        <v>14.630319670523631</v>
      </c>
    </row>
    <row r="172" spans="1:5" ht="8.25" customHeight="1" x14ac:dyDescent="0.2">
      <c r="A172" s="45">
        <v>461</v>
      </c>
      <c r="B172" s="28" t="s">
        <v>55</v>
      </c>
      <c r="C172" s="28">
        <v>2017</v>
      </c>
      <c r="D172" s="31">
        <v>22.751937984496124</v>
      </c>
      <c r="E172" s="31">
        <v>15.193798449612403</v>
      </c>
    </row>
    <row r="173" spans="1:5" ht="8.25" customHeight="1" x14ac:dyDescent="0.2">
      <c r="A173" s="45">
        <v>462</v>
      </c>
      <c r="B173" s="28" t="s">
        <v>56</v>
      </c>
      <c r="C173" s="28">
        <v>2017</v>
      </c>
      <c r="D173" s="31">
        <v>11.678832116788321</v>
      </c>
      <c r="E173" s="31">
        <v>6.7020570670205712</v>
      </c>
    </row>
    <row r="174" spans="1:5" ht="16.5" customHeight="1" x14ac:dyDescent="0.2">
      <c r="A174" s="46">
        <v>4</v>
      </c>
      <c r="B174" s="33" t="s">
        <v>57</v>
      </c>
      <c r="C174" s="28">
        <v>2017</v>
      </c>
      <c r="D174" s="31">
        <v>21.426120013727925</v>
      </c>
      <c r="E174" s="31">
        <v>12.370970722563953</v>
      </c>
    </row>
    <row r="175" spans="1:5" ht="16.5" customHeight="1" x14ac:dyDescent="0.2">
      <c r="A175" s="46">
        <v>0</v>
      </c>
      <c r="B175" s="33" t="s">
        <v>58</v>
      </c>
      <c r="C175" s="28">
        <v>2017</v>
      </c>
      <c r="D175" s="31">
        <v>23.512626262626263</v>
      </c>
      <c r="E175" s="31">
        <v>13.964646464646465</v>
      </c>
    </row>
    <row r="176" spans="1:5" ht="8.25" customHeight="1" x14ac:dyDescent="0.2">
      <c r="A176" s="45">
        <v>101</v>
      </c>
      <c r="B176" s="28" t="s">
        <v>2</v>
      </c>
      <c r="C176" s="47">
        <v>2016</v>
      </c>
      <c r="D176" s="48">
        <v>32.435042982710328</v>
      </c>
      <c r="E176" s="48">
        <v>15.831160050226988</v>
      </c>
    </row>
    <row r="177" spans="1:5" ht="8.25" customHeight="1" x14ac:dyDescent="0.2">
      <c r="A177" s="45">
        <v>102</v>
      </c>
      <c r="B177" s="28" t="s">
        <v>3</v>
      </c>
      <c r="C177" s="47">
        <v>2016</v>
      </c>
      <c r="D177" s="48">
        <v>40.435374149659864</v>
      </c>
      <c r="E177" s="48">
        <v>28.843537414965986</v>
      </c>
    </row>
    <row r="178" spans="1:5" ht="8.25" customHeight="1" x14ac:dyDescent="0.2">
      <c r="A178" s="45">
        <v>103</v>
      </c>
      <c r="B178" s="28" t="s">
        <v>4</v>
      </c>
      <c r="C178" s="47">
        <v>2016</v>
      </c>
      <c r="D178" s="48">
        <v>31.173567903883288</v>
      </c>
      <c r="E178" s="48">
        <v>23.299721089894874</v>
      </c>
    </row>
    <row r="179" spans="1:5" ht="8.25" customHeight="1" x14ac:dyDescent="0.2">
      <c r="A179" s="45">
        <v>151</v>
      </c>
      <c r="B179" s="28" t="s">
        <v>5</v>
      </c>
      <c r="C179" s="47">
        <v>2016</v>
      </c>
      <c r="D179" s="48">
        <v>13.413269384492406</v>
      </c>
      <c r="E179" s="48">
        <v>8.6011191047162274</v>
      </c>
    </row>
    <row r="180" spans="1:5" ht="8.25" customHeight="1" x14ac:dyDescent="0.2">
      <c r="A180" s="45">
        <v>159</v>
      </c>
      <c r="B180" s="28" t="s">
        <v>6</v>
      </c>
      <c r="C180" s="47">
        <v>2016</v>
      </c>
      <c r="D180" s="48">
        <v>23.408677578591842</v>
      </c>
      <c r="E180" s="48">
        <v>14.462630986403395</v>
      </c>
    </row>
    <row r="181" spans="1:5" ht="8.25" customHeight="1" x14ac:dyDescent="0.2">
      <c r="A181" s="45">
        <v>159016</v>
      </c>
      <c r="B181" s="28" t="s">
        <v>7</v>
      </c>
      <c r="C181" s="47">
        <v>2016</v>
      </c>
    </row>
    <row r="182" spans="1:5" ht="8.25" customHeight="1" x14ac:dyDescent="0.2">
      <c r="A182" s="45" t="s">
        <v>214</v>
      </c>
      <c r="B182" s="28" t="s">
        <v>8</v>
      </c>
      <c r="C182" s="47">
        <v>2016</v>
      </c>
    </row>
    <row r="183" spans="1:5" ht="8.25" customHeight="1" x14ac:dyDescent="0.2">
      <c r="A183" s="45">
        <v>153</v>
      </c>
      <c r="B183" s="28" t="s">
        <v>9</v>
      </c>
      <c r="C183" s="47">
        <v>2016</v>
      </c>
      <c r="D183" s="48">
        <v>15.798922800718133</v>
      </c>
      <c r="E183" s="48">
        <v>9.8230315465503981</v>
      </c>
    </row>
    <row r="184" spans="1:5" ht="8.25" customHeight="1" x14ac:dyDescent="0.2">
      <c r="A184" s="45">
        <v>154</v>
      </c>
      <c r="B184" s="28" t="s">
        <v>10</v>
      </c>
      <c r="C184" s="47">
        <v>2016</v>
      </c>
      <c r="D184" s="48">
        <v>13.01346220227822</v>
      </c>
      <c r="E184" s="48">
        <v>7.352433551950293</v>
      </c>
    </row>
    <row r="185" spans="1:5" ht="8.25" customHeight="1" x14ac:dyDescent="0.2">
      <c r="A185" s="45">
        <v>155</v>
      </c>
      <c r="B185" s="28" t="s">
        <v>11</v>
      </c>
      <c r="C185" s="47">
        <v>2016</v>
      </c>
      <c r="D185" s="48">
        <v>19.985925404644618</v>
      </c>
      <c r="E185" s="48">
        <v>11.47079521463758</v>
      </c>
    </row>
    <row r="186" spans="1:5" ht="8.25" customHeight="1" x14ac:dyDescent="0.2">
      <c r="A186" s="45">
        <v>156</v>
      </c>
      <c r="B186" s="28" t="s">
        <v>12</v>
      </c>
      <c r="C186" s="47">
        <v>2016</v>
      </c>
      <c r="D186" s="49" t="s">
        <v>217</v>
      </c>
      <c r="E186" s="49" t="s">
        <v>217</v>
      </c>
    </row>
    <row r="187" spans="1:5" ht="8.25" customHeight="1" x14ac:dyDescent="0.2">
      <c r="A187" s="45">
        <v>157</v>
      </c>
      <c r="B187" s="28" t="s">
        <v>13</v>
      </c>
      <c r="C187" s="47">
        <v>2016</v>
      </c>
      <c r="D187" s="48">
        <v>21.140241364960467</v>
      </c>
      <c r="E187" s="48">
        <v>9.7794423637120271</v>
      </c>
    </row>
    <row r="188" spans="1:5" ht="7.5" customHeight="1" x14ac:dyDescent="0.2">
      <c r="A188" s="45">
        <v>158</v>
      </c>
      <c r="B188" s="28" t="s">
        <v>14</v>
      </c>
      <c r="C188" s="47">
        <v>2016</v>
      </c>
      <c r="D188" s="48">
        <v>14.586672773070758</v>
      </c>
      <c r="E188" s="48">
        <v>8.930615983512709</v>
      </c>
    </row>
    <row r="189" spans="1:5" ht="16.5" customHeight="1" x14ac:dyDescent="0.2">
      <c r="A189" s="45">
        <v>1</v>
      </c>
      <c r="B189" s="33" t="s">
        <v>15</v>
      </c>
      <c r="C189" s="47">
        <v>2016</v>
      </c>
      <c r="D189" s="50">
        <v>23.512508153659009</v>
      </c>
      <c r="E189" s="50">
        <v>13.994323290376038</v>
      </c>
    </row>
    <row r="190" spans="1:5" ht="8.25" customHeight="1" x14ac:dyDescent="0.2">
      <c r="A190" s="45">
        <v>241</v>
      </c>
      <c r="B190" s="28" t="s">
        <v>16</v>
      </c>
      <c r="C190" s="47">
        <v>2016</v>
      </c>
      <c r="D190" s="48">
        <v>34.799289810412034</v>
      </c>
      <c r="E190" s="48">
        <v>21.80975898451052</v>
      </c>
    </row>
    <row r="191" spans="1:5" ht="8.25" customHeight="1" x14ac:dyDescent="0.2">
      <c r="A191" s="45">
        <v>241001</v>
      </c>
      <c r="B191" s="28" t="s">
        <v>17</v>
      </c>
      <c r="C191" s="47">
        <v>2016</v>
      </c>
      <c r="D191" s="48">
        <v>45.269064014282073</v>
      </c>
      <c r="E191" s="48">
        <v>30.030604437643458</v>
      </c>
    </row>
    <row r="192" spans="1:5" ht="8.25" customHeight="1" x14ac:dyDescent="0.2">
      <c r="A192" s="45" t="s">
        <v>215</v>
      </c>
      <c r="B192" s="28" t="s">
        <v>18</v>
      </c>
      <c r="C192" s="47">
        <v>2016</v>
      </c>
      <c r="D192" s="48">
        <v>25.130520117762511</v>
      </c>
      <c r="E192" s="48">
        <v>14.217860647693817</v>
      </c>
    </row>
    <row r="193" spans="1:5" ht="8.25" customHeight="1" x14ac:dyDescent="0.2">
      <c r="A193" s="45">
        <v>251</v>
      </c>
      <c r="B193" s="28" t="s">
        <v>19</v>
      </c>
      <c r="C193" s="47">
        <v>2016</v>
      </c>
      <c r="D193" s="48">
        <v>20.203058732810693</v>
      </c>
      <c r="E193" s="48">
        <v>13.391594910679862</v>
      </c>
    </row>
    <row r="194" spans="1:5" ht="8.25" customHeight="1" x14ac:dyDescent="0.2">
      <c r="A194" s="45">
        <v>252</v>
      </c>
      <c r="B194" s="28" t="s">
        <v>20</v>
      </c>
      <c r="C194" s="47">
        <v>2016</v>
      </c>
      <c r="D194" s="48">
        <v>26.406685236768801</v>
      </c>
      <c r="E194" s="48">
        <v>15.896007428040853</v>
      </c>
    </row>
    <row r="195" spans="1:5" ht="8.25" customHeight="1" x14ac:dyDescent="0.2">
      <c r="A195" s="45">
        <v>254</v>
      </c>
      <c r="B195" s="28" t="s">
        <v>21</v>
      </c>
      <c r="C195" s="47">
        <v>2016</v>
      </c>
      <c r="D195" s="51">
        <v>24.6</v>
      </c>
      <c r="E195" s="51">
        <v>14.1</v>
      </c>
    </row>
    <row r="196" spans="1:5" ht="8.25" customHeight="1" x14ac:dyDescent="0.2">
      <c r="A196" s="45">
        <v>244021</v>
      </c>
      <c r="B196" s="28" t="s">
        <v>22</v>
      </c>
      <c r="C196" s="47">
        <v>2016</v>
      </c>
    </row>
    <row r="197" spans="1:5" ht="8.25" customHeight="1" x14ac:dyDescent="0.2">
      <c r="A197" s="45" t="s">
        <v>216</v>
      </c>
      <c r="B197" s="28" t="s">
        <v>23</v>
      </c>
      <c r="C197" s="47">
        <v>2016</v>
      </c>
    </row>
    <row r="198" spans="1:5" ht="8.25" customHeight="1" x14ac:dyDescent="0.2">
      <c r="A198" s="45">
        <v>255</v>
      </c>
      <c r="B198" s="28" t="s">
        <v>24</v>
      </c>
      <c r="C198" s="47">
        <v>2016</v>
      </c>
      <c r="D198" s="48">
        <v>15.956969968623936</v>
      </c>
      <c r="E198" s="48">
        <v>8.292245629762439</v>
      </c>
    </row>
    <row r="199" spans="1:5" ht="8.25" customHeight="1" x14ac:dyDescent="0.2">
      <c r="A199" s="45">
        <v>256</v>
      </c>
      <c r="B199" s="28" t="s">
        <v>25</v>
      </c>
      <c r="C199" s="47">
        <v>2016</v>
      </c>
      <c r="D199" s="48">
        <v>21.847246891651864</v>
      </c>
      <c r="E199" s="48">
        <v>10.37807663029688</v>
      </c>
    </row>
    <row r="200" spans="1:5" ht="8.25" customHeight="1" x14ac:dyDescent="0.2">
      <c r="A200" s="45">
        <v>257</v>
      </c>
      <c r="B200" s="28" t="s">
        <v>26</v>
      </c>
      <c r="C200" s="47">
        <v>2016</v>
      </c>
      <c r="D200" s="48">
        <v>23.120155038759691</v>
      </c>
      <c r="E200" s="48">
        <v>11.065891472868216</v>
      </c>
    </row>
    <row r="201" spans="1:5" ht="16.5" customHeight="1" x14ac:dyDescent="0.2">
      <c r="A201" s="46">
        <v>2</v>
      </c>
      <c r="B201" s="33" t="s">
        <v>27</v>
      </c>
      <c r="C201" s="47">
        <v>2016</v>
      </c>
      <c r="D201" s="50">
        <v>29.85393487679881</v>
      </c>
      <c r="E201" s="50">
        <v>18.168725020703562</v>
      </c>
    </row>
    <row r="202" spans="1:5" ht="8.25" customHeight="1" x14ac:dyDescent="0.2">
      <c r="A202" s="45">
        <v>351</v>
      </c>
      <c r="B202" s="28" t="s">
        <v>28</v>
      </c>
      <c r="C202" s="47">
        <v>2016</v>
      </c>
      <c r="D202" s="48">
        <v>12.521150592216582</v>
      </c>
      <c r="E202" s="48">
        <v>6.3620981387478848</v>
      </c>
    </row>
    <row r="203" spans="1:5" ht="8.25" customHeight="1" x14ac:dyDescent="0.2">
      <c r="A203" s="45">
        <v>352</v>
      </c>
      <c r="B203" s="28" t="s">
        <v>29</v>
      </c>
      <c r="C203" s="47">
        <v>2016</v>
      </c>
      <c r="D203" s="48">
        <v>17.160073356038772</v>
      </c>
      <c r="E203" s="48">
        <v>10.086455331412104</v>
      </c>
    </row>
    <row r="204" spans="1:5" ht="8.25" customHeight="1" x14ac:dyDescent="0.2">
      <c r="A204" s="45">
        <v>353</v>
      </c>
      <c r="B204" s="28" t="s">
        <v>30</v>
      </c>
      <c r="C204" s="47">
        <v>2016</v>
      </c>
      <c r="D204" s="48">
        <v>19.486733362331449</v>
      </c>
      <c r="E204" s="48">
        <v>9.6998695084819495</v>
      </c>
    </row>
    <row r="205" spans="1:5" ht="8.25" customHeight="1" x14ac:dyDescent="0.2">
      <c r="A205" s="45">
        <v>354</v>
      </c>
      <c r="B205" s="28" t="s">
        <v>31</v>
      </c>
      <c r="C205" s="47">
        <v>2016</v>
      </c>
      <c r="D205" s="48">
        <v>14.664981036662452</v>
      </c>
      <c r="E205" s="48">
        <v>9.4816687737041718</v>
      </c>
    </row>
    <row r="206" spans="1:5" ht="8.25" customHeight="1" x14ac:dyDescent="0.2">
      <c r="A206" s="45">
        <v>355</v>
      </c>
      <c r="B206" s="28" t="s">
        <v>32</v>
      </c>
      <c r="C206" s="47">
        <v>2016</v>
      </c>
      <c r="D206" s="48">
        <v>19.629225736095965</v>
      </c>
      <c r="E206" s="48">
        <v>11.382224645583424</v>
      </c>
    </row>
    <row r="207" spans="1:5" ht="8.25" customHeight="1" x14ac:dyDescent="0.2">
      <c r="A207" s="45">
        <v>356</v>
      </c>
      <c r="B207" s="28" t="s">
        <v>33</v>
      </c>
      <c r="C207" s="47">
        <v>2016</v>
      </c>
      <c r="D207" s="48">
        <v>15.402124430955993</v>
      </c>
      <c r="E207" s="48">
        <v>8.6494688922610017</v>
      </c>
    </row>
    <row r="208" spans="1:5" ht="8.25" customHeight="1" x14ac:dyDescent="0.2">
      <c r="A208" s="45">
        <v>357</v>
      </c>
      <c r="B208" s="28" t="s">
        <v>34</v>
      </c>
      <c r="C208" s="47">
        <v>2016</v>
      </c>
      <c r="D208" s="48">
        <v>15.489330389992642</v>
      </c>
      <c r="E208" s="48">
        <v>8.4253127299484909</v>
      </c>
    </row>
    <row r="209" spans="1:5" ht="8.25" customHeight="1" x14ac:dyDescent="0.2">
      <c r="A209" s="45">
        <v>358</v>
      </c>
      <c r="B209" s="28" t="s">
        <v>35</v>
      </c>
      <c r="C209" s="47">
        <v>2016</v>
      </c>
      <c r="D209" s="48">
        <v>16.195206218959189</v>
      </c>
      <c r="E209" s="48">
        <v>9.1556899157849276</v>
      </c>
    </row>
    <row r="210" spans="1:5" ht="8.25" customHeight="1" x14ac:dyDescent="0.2">
      <c r="A210" s="45">
        <v>359</v>
      </c>
      <c r="B210" s="28" t="s">
        <v>36</v>
      </c>
      <c r="C210" s="47">
        <v>2016</v>
      </c>
      <c r="D210" s="48">
        <v>16.653290529695024</v>
      </c>
      <c r="E210" s="48">
        <v>8.8683788121990368</v>
      </c>
    </row>
    <row r="211" spans="1:5" ht="8.25" customHeight="1" x14ac:dyDescent="0.2">
      <c r="A211" s="45">
        <v>360</v>
      </c>
      <c r="B211" s="28" t="s">
        <v>37</v>
      </c>
      <c r="C211" s="47">
        <v>2016</v>
      </c>
      <c r="D211" s="48">
        <v>16.355810616929698</v>
      </c>
      <c r="E211" s="48">
        <v>6.9583931133428978</v>
      </c>
    </row>
    <row r="212" spans="1:5" ht="8.25" customHeight="1" x14ac:dyDescent="0.2">
      <c r="A212" s="45">
        <v>361</v>
      </c>
      <c r="B212" s="28" t="s">
        <v>38</v>
      </c>
      <c r="C212" s="47">
        <v>2016</v>
      </c>
      <c r="D212" s="48">
        <v>21.889908256880734</v>
      </c>
      <c r="E212" s="48">
        <v>12.110091743119266</v>
      </c>
    </row>
    <row r="213" spans="1:5" ht="16.5" customHeight="1" x14ac:dyDescent="0.2">
      <c r="A213" s="46">
        <v>3</v>
      </c>
      <c r="B213" s="34" t="s">
        <v>39</v>
      </c>
      <c r="C213" s="47">
        <v>2016</v>
      </c>
      <c r="D213" s="50">
        <v>17.360108019845505</v>
      </c>
      <c r="E213" s="50">
        <v>9.3999246373170884</v>
      </c>
    </row>
    <row r="214" spans="1:5" ht="8.25" customHeight="1" x14ac:dyDescent="0.2">
      <c r="A214" s="45">
        <v>401</v>
      </c>
      <c r="B214" s="28" t="s">
        <v>40</v>
      </c>
      <c r="C214" s="47">
        <v>2016</v>
      </c>
      <c r="D214" s="48">
        <v>43.913978494623656</v>
      </c>
      <c r="E214" s="48">
        <v>32</v>
      </c>
    </row>
    <row r="215" spans="1:5" ht="8.25" customHeight="1" x14ac:dyDescent="0.2">
      <c r="A215" s="45">
        <v>402</v>
      </c>
      <c r="B215" s="28" t="s">
        <v>41</v>
      </c>
      <c r="C215" s="47">
        <v>2016</v>
      </c>
      <c r="D215" s="48">
        <v>23.758465011286681</v>
      </c>
      <c r="E215" s="48">
        <v>15.180586907449211</v>
      </c>
    </row>
    <row r="216" spans="1:5" ht="8.25" customHeight="1" x14ac:dyDescent="0.2">
      <c r="A216" s="45">
        <v>403</v>
      </c>
      <c r="B216" s="28" t="s">
        <v>42</v>
      </c>
      <c r="C216" s="47">
        <v>2016</v>
      </c>
      <c r="D216" s="48">
        <v>27.560329605650381</v>
      </c>
      <c r="E216" s="48">
        <v>23.675691583284284</v>
      </c>
    </row>
    <row r="217" spans="1:5" ht="8.25" customHeight="1" x14ac:dyDescent="0.2">
      <c r="A217" s="45">
        <v>404</v>
      </c>
      <c r="B217" s="28" t="s">
        <v>43</v>
      </c>
      <c r="C217" s="47">
        <v>2016</v>
      </c>
      <c r="D217" s="48">
        <v>30.099212138896995</v>
      </c>
      <c r="E217" s="48">
        <v>13.831339363875109</v>
      </c>
    </row>
    <row r="218" spans="1:5" ht="8.25" customHeight="1" x14ac:dyDescent="0.2">
      <c r="A218" s="45">
        <v>405</v>
      </c>
      <c r="B218" s="28" t="s">
        <v>44</v>
      </c>
      <c r="C218" s="47">
        <v>2016</v>
      </c>
      <c r="D218" s="48">
        <v>24.571163653222069</v>
      </c>
      <c r="E218" s="48">
        <v>12.285581826611034</v>
      </c>
    </row>
    <row r="219" spans="1:5" ht="8.25" customHeight="1" x14ac:dyDescent="0.2">
      <c r="A219" s="45">
        <v>451</v>
      </c>
      <c r="B219" s="28" t="s">
        <v>45</v>
      </c>
      <c r="C219" s="47">
        <v>2016</v>
      </c>
      <c r="D219" s="48">
        <v>15.738610216290843</v>
      </c>
      <c r="E219" s="48">
        <v>7.1790151863782787</v>
      </c>
    </row>
    <row r="220" spans="1:5" ht="8.25" customHeight="1" x14ac:dyDescent="0.2">
      <c r="A220" s="45">
        <v>452</v>
      </c>
      <c r="B220" s="28" t="s">
        <v>46</v>
      </c>
      <c r="C220" s="47">
        <v>2016</v>
      </c>
      <c r="D220" s="48">
        <v>14.902912621359222</v>
      </c>
      <c r="E220" s="48">
        <v>8.9805825242718438</v>
      </c>
    </row>
    <row r="221" spans="1:5" ht="8.25" customHeight="1" x14ac:dyDescent="0.2">
      <c r="A221" s="45">
        <v>453</v>
      </c>
      <c r="B221" s="28" t="s">
        <v>47</v>
      </c>
      <c r="C221" s="47">
        <v>2016</v>
      </c>
      <c r="D221" s="48">
        <v>24.824120603015075</v>
      </c>
      <c r="E221" s="48">
        <v>15.845896147403685</v>
      </c>
    </row>
    <row r="222" spans="1:5" ht="8.25" customHeight="1" x14ac:dyDescent="0.2">
      <c r="A222" s="45">
        <v>454</v>
      </c>
      <c r="B222" s="28" t="s">
        <v>48</v>
      </c>
      <c r="C222" s="47">
        <v>2016</v>
      </c>
      <c r="D222" s="48">
        <v>20.400139786825093</v>
      </c>
      <c r="E222" s="48">
        <v>14.266992835925214</v>
      </c>
    </row>
    <row r="223" spans="1:5" ht="8.25" customHeight="1" x14ac:dyDescent="0.2">
      <c r="A223" s="45">
        <v>455</v>
      </c>
      <c r="B223" s="28" t="s">
        <v>49</v>
      </c>
      <c r="C223" s="47">
        <v>2016</v>
      </c>
      <c r="D223" s="48">
        <v>8.3545918367346932</v>
      </c>
      <c r="E223" s="48">
        <v>6.25</v>
      </c>
    </row>
    <row r="224" spans="1:5" ht="8.25" customHeight="1" x14ac:dyDescent="0.2">
      <c r="A224" s="45">
        <v>456</v>
      </c>
      <c r="B224" s="28" t="s">
        <v>50</v>
      </c>
      <c r="C224" s="47">
        <v>2016</v>
      </c>
      <c r="D224" s="48">
        <v>27.906976744186046</v>
      </c>
      <c r="E224" s="48">
        <v>20.259794678399331</v>
      </c>
    </row>
    <row r="225" spans="1:5" ht="8.25" customHeight="1" x14ac:dyDescent="0.2">
      <c r="A225" s="45">
        <v>457</v>
      </c>
      <c r="B225" s="28" t="s">
        <v>51</v>
      </c>
      <c r="C225" s="47">
        <v>2016</v>
      </c>
      <c r="D225" s="48">
        <v>14.88477521722705</v>
      </c>
      <c r="E225" s="48">
        <v>8.5946354363430295</v>
      </c>
    </row>
    <row r="226" spans="1:5" ht="8.25" customHeight="1" x14ac:dyDescent="0.2">
      <c r="A226" s="45">
        <v>458</v>
      </c>
      <c r="B226" s="28" t="s">
        <v>52</v>
      </c>
      <c r="C226" s="47">
        <v>2016</v>
      </c>
      <c r="D226" s="48">
        <v>10.937843180320668</v>
      </c>
      <c r="E226" s="48">
        <v>6.8526246430924669</v>
      </c>
    </row>
    <row r="227" spans="1:5" ht="8.25" customHeight="1" x14ac:dyDescent="0.2">
      <c r="A227" s="45">
        <v>459</v>
      </c>
      <c r="B227" s="28" t="s">
        <v>53</v>
      </c>
      <c r="C227" s="47">
        <v>2016</v>
      </c>
      <c r="D227" s="48">
        <v>19.468952188891691</v>
      </c>
      <c r="E227" s="48">
        <v>10.175615494496261</v>
      </c>
    </row>
    <row r="228" spans="1:5" ht="8.25" customHeight="1" x14ac:dyDescent="0.2">
      <c r="A228" s="45">
        <v>460</v>
      </c>
      <c r="B228" s="28" t="s">
        <v>54</v>
      </c>
      <c r="C228" s="47">
        <v>2016</v>
      </c>
      <c r="D228" s="48">
        <v>27.944862155388471</v>
      </c>
      <c r="E228" s="48">
        <v>19.387755102040817</v>
      </c>
    </row>
    <row r="229" spans="1:5" ht="8.25" customHeight="1" x14ac:dyDescent="0.2">
      <c r="A229" s="45">
        <v>461</v>
      </c>
      <c r="B229" s="28" t="s">
        <v>55</v>
      </c>
      <c r="C229" s="47">
        <v>2016</v>
      </c>
      <c r="D229" s="48">
        <v>21.06777493606138</v>
      </c>
      <c r="E229" s="48">
        <v>12.787723785166241</v>
      </c>
    </row>
    <row r="230" spans="1:5" ht="8.25" customHeight="1" x14ac:dyDescent="0.2">
      <c r="A230" s="45">
        <v>462</v>
      </c>
      <c r="B230" s="28" t="s">
        <v>56</v>
      </c>
      <c r="C230" s="47">
        <v>2016</v>
      </c>
      <c r="D230" s="48">
        <v>12.492269635126778</v>
      </c>
      <c r="E230" s="48">
        <v>7.3593073593073592</v>
      </c>
    </row>
    <row r="231" spans="1:5" ht="16.5" customHeight="1" x14ac:dyDescent="0.2">
      <c r="A231" s="46">
        <v>4</v>
      </c>
      <c r="B231" s="33" t="s">
        <v>57</v>
      </c>
      <c r="C231" s="47">
        <v>2016</v>
      </c>
      <c r="D231" s="50">
        <v>21.573650294874422</v>
      </c>
      <c r="E231" s="50">
        <v>13.689459662545255</v>
      </c>
    </row>
    <row r="232" spans="1:5" ht="16.5" customHeight="1" x14ac:dyDescent="0.2">
      <c r="A232" s="46">
        <v>0</v>
      </c>
      <c r="B232" s="33" t="s">
        <v>58</v>
      </c>
      <c r="C232" s="47">
        <v>2016</v>
      </c>
      <c r="D232" s="50">
        <v>23.396600449980795</v>
      </c>
      <c r="E232" s="50">
        <v>14.091738462382704</v>
      </c>
    </row>
    <row r="233" spans="1:5" ht="8.25" customHeight="1" x14ac:dyDescent="0.2">
      <c r="A233" s="45">
        <v>101</v>
      </c>
      <c r="B233" s="28" t="s">
        <v>2</v>
      </c>
      <c r="C233" s="28">
        <v>2015</v>
      </c>
      <c r="D233" s="30">
        <v>31.990747040413662</v>
      </c>
      <c r="E233" s="30">
        <v>16.138250102054702</v>
      </c>
    </row>
    <row r="234" spans="1:5" ht="8.25" customHeight="1" x14ac:dyDescent="0.2">
      <c r="A234" s="45">
        <v>102</v>
      </c>
      <c r="B234" s="28" t="s">
        <v>3</v>
      </c>
      <c r="C234" s="28">
        <v>2015</v>
      </c>
      <c r="D234" s="30">
        <v>39.970930232558139</v>
      </c>
      <c r="E234" s="30">
        <v>27.507267441860467</v>
      </c>
    </row>
    <row r="235" spans="1:5" ht="8.25" customHeight="1" x14ac:dyDescent="0.2">
      <c r="A235" s="45">
        <v>103</v>
      </c>
      <c r="B235" s="28" t="s">
        <v>4</v>
      </c>
      <c r="C235" s="28">
        <v>2015</v>
      </c>
      <c r="D235" s="30">
        <v>30.616253375890008</v>
      </c>
      <c r="E235" s="30">
        <v>21.163761355266388</v>
      </c>
    </row>
    <row r="236" spans="1:5" ht="8.25" customHeight="1" x14ac:dyDescent="0.2">
      <c r="A236" s="45">
        <v>151</v>
      </c>
      <c r="B236" s="28" t="s">
        <v>5</v>
      </c>
      <c r="C236" s="28">
        <v>2015</v>
      </c>
      <c r="D236" s="30">
        <v>17.194478278522126</v>
      </c>
      <c r="E236" s="30">
        <v>8.8915956151035331</v>
      </c>
    </row>
    <row r="237" spans="1:5" ht="8.25" customHeight="1" x14ac:dyDescent="0.2">
      <c r="A237" s="45">
        <v>152</v>
      </c>
      <c r="B237" s="28" t="s">
        <v>6</v>
      </c>
      <c r="C237" s="28">
        <v>2015</v>
      </c>
      <c r="D237" s="30">
        <v>25.782638414217363</v>
      </c>
      <c r="E237" s="30">
        <v>14.436090225563911</v>
      </c>
    </row>
    <row r="238" spans="1:5" ht="8.25" customHeight="1" x14ac:dyDescent="0.2">
      <c r="A238" s="45">
        <v>152012</v>
      </c>
      <c r="B238" s="28" t="s">
        <v>7</v>
      </c>
      <c r="C238" s="28">
        <v>2015</v>
      </c>
      <c r="D238" s="30">
        <v>35.550767573390793</v>
      </c>
      <c r="E238" s="30">
        <v>21.168866145973606</v>
      </c>
    </row>
    <row r="239" spans="1:5" ht="8.25" customHeight="1" x14ac:dyDescent="0.2">
      <c r="A239" s="45" t="s">
        <v>218</v>
      </c>
      <c r="B239" s="28" t="s">
        <v>8</v>
      </c>
      <c r="C239" s="28">
        <v>2015</v>
      </c>
      <c r="D239" s="30">
        <v>15.713492504164353</v>
      </c>
      <c r="E239" s="30">
        <v>7.4958356468628544</v>
      </c>
    </row>
    <row r="240" spans="1:5" ht="8.25" customHeight="1" x14ac:dyDescent="0.2">
      <c r="A240" s="45">
        <v>153</v>
      </c>
      <c r="B240" s="28" t="s">
        <v>9</v>
      </c>
      <c r="C240" s="28">
        <v>2015</v>
      </c>
      <c r="D240" s="30">
        <v>15.893827950111927</v>
      </c>
      <c r="E240" s="30">
        <v>8.7943716021746088</v>
      </c>
    </row>
    <row r="241" spans="1:5" ht="8.25" customHeight="1" x14ac:dyDescent="0.2">
      <c r="A241" s="45">
        <v>154</v>
      </c>
      <c r="B241" s="28" t="s">
        <v>10</v>
      </c>
      <c r="C241" s="28">
        <v>2015</v>
      </c>
      <c r="D241" s="30">
        <v>12.865979381443299</v>
      </c>
      <c r="E241" s="30">
        <v>5.1546391752577314</v>
      </c>
    </row>
    <row r="242" spans="1:5" ht="8.25" customHeight="1" x14ac:dyDescent="0.2">
      <c r="A242" s="45">
        <v>155</v>
      </c>
      <c r="B242" s="28" t="s">
        <v>11</v>
      </c>
      <c r="C242" s="28">
        <v>2015</v>
      </c>
      <c r="D242" s="30">
        <v>18.955963837853602</v>
      </c>
      <c r="E242" s="30">
        <v>9.8279381743948679</v>
      </c>
    </row>
    <row r="243" spans="1:5" ht="8.25" customHeight="1" x14ac:dyDescent="0.2">
      <c r="A243" s="45">
        <v>156</v>
      </c>
      <c r="B243" s="28" t="s">
        <v>12</v>
      </c>
      <c r="C243" s="28">
        <v>2015</v>
      </c>
      <c r="D243" s="30">
        <v>13.422007255139057</v>
      </c>
      <c r="E243" s="30">
        <v>9.0689238210399044</v>
      </c>
    </row>
    <row r="244" spans="1:5" ht="8.25" customHeight="1" x14ac:dyDescent="0.2">
      <c r="A244" s="45">
        <v>157</v>
      </c>
      <c r="B244" s="28" t="s">
        <v>13</v>
      </c>
      <c r="C244" s="28">
        <v>2015</v>
      </c>
      <c r="D244" s="30">
        <v>20.514152168267984</v>
      </c>
      <c r="E244" s="30">
        <v>10.412879771487924</v>
      </c>
    </row>
    <row r="245" spans="1:5" ht="8.25" customHeight="1" x14ac:dyDescent="0.2">
      <c r="A245" s="45">
        <v>158</v>
      </c>
      <c r="B245" s="28" t="s">
        <v>14</v>
      </c>
      <c r="C245" s="28">
        <v>2015</v>
      </c>
      <c r="D245" s="29">
        <v>12.738095238095237</v>
      </c>
      <c r="E245" s="30">
        <v>7.5297619047619042</v>
      </c>
    </row>
    <row r="246" spans="1:5" ht="16.5" customHeight="1" x14ac:dyDescent="0.2">
      <c r="A246" s="45">
        <v>1</v>
      </c>
      <c r="B246" s="33" t="s">
        <v>15</v>
      </c>
      <c r="C246" s="33">
        <v>2015</v>
      </c>
      <c r="D246" s="35">
        <v>23.338831025055917</v>
      </c>
      <c r="E246" s="36">
        <v>13.194460134203927</v>
      </c>
    </row>
    <row r="247" spans="1:5" ht="8.25" customHeight="1" x14ac:dyDescent="0.2">
      <c r="A247" s="45">
        <v>241</v>
      </c>
      <c r="B247" s="28" t="s">
        <v>16</v>
      </c>
      <c r="C247" s="28">
        <v>2015</v>
      </c>
      <c r="D247" s="29">
        <v>34.561019311168621</v>
      </c>
      <c r="E247" s="30">
        <v>21.623389550922898</v>
      </c>
    </row>
    <row r="248" spans="1:5" ht="8.25" customHeight="1" x14ac:dyDescent="0.2">
      <c r="A248" s="45">
        <v>241001</v>
      </c>
      <c r="B248" s="28" t="s">
        <v>17</v>
      </c>
      <c r="C248" s="28">
        <v>2015</v>
      </c>
      <c r="D248" s="29">
        <v>44.360991188124665</v>
      </c>
      <c r="E248" s="30">
        <v>29.368975102016677</v>
      </c>
    </row>
    <row r="249" spans="1:5" ht="8.25" customHeight="1" x14ac:dyDescent="0.2">
      <c r="A249" s="45" t="s">
        <v>215</v>
      </c>
      <c r="B249" s="28" t="s">
        <v>18</v>
      </c>
      <c r="C249" s="28">
        <v>2015</v>
      </c>
      <c r="D249" s="29">
        <v>25.482138943677406</v>
      </c>
      <c r="E249" s="30">
        <v>14.447731755424062</v>
      </c>
    </row>
    <row r="250" spans="1:5" ht="8.25" customHeight="1" x14ac:dyDescent="0.2">
      <c r="A250" s="45">
        <v>251</v>
      </c>
      <c r="B250" s="28" t="s">
        <v>19</v>
      </c>
      <c r="C250" s="28">
        <v>2015</v>
      </c>
      <c r="D250" s="29">
        <v>18.298090040927693</v>
      </c>
      <c r="E250" s="30">
        <v>12.278308321964529</v>
      </c>
    </row>
    <row r="251" spans="1:5" ht="8.25" customHeight="1" x14ac:dyDescent="0.2">
      <c r="A251" s="45">
        <v>252</v>
      </c>
      <c r="B251" s="28" t="s">
        <v>20</v>
      </c>
      <c r="C251" s="28">
        <v>2015</v>
      </c>
      <c r="D251" s="29">
        <v>22.236055776892432</v>
      </c>
      <c r="E251" s="30">
        <v>12.823705179282868</v>
      </c>
    </row>
    <row r="252" spans="1:5" ht="8.25" customHeight="1" x14ac:dyDescent="0.2">
      <c r="A252" s="45">
        <v>254</v>
      </c>
      <c r="B252" s="28" t="s">
        <v>21</v>
      </c>
      <c r="C252" s="28">
        <v>2015</v>
      </c>
      <c r="D252" s="29">
        <v>22.547564431250844</v>
      </c>
      <c r="E252" s="30">
        <v>12.117123195250304</v>
      </c>
    </row>
    <row r="253" spans="1:5" ht="8.25" customHeight="1" x14ac:dyDescent="0.2">
      <c r="A253" s="45">
        <v>244021</v>
      </c>
      <c r="B253" s="28" t="s">
        <v>22</v>
      </c>
      <c r="C253" s="28">
        <v>2015</v>
      </c>
      <c r="D253" s="29">
        <v>35.428370786516858</v>
      </c>
      <c r="E253" s="30">
        <v>21.945224719101123</v>
      </c>
    </row>
    <row r="254" spans="1:5" ht="8.25" customHeight="1" x14ac:dyDescent="0.2">
      <c r="A254" s="45" t="s">
        <v>216</v>
      </c>
      <c r="B254" s="28" t="s">
        <v>23</v>
      </c>
      <c r="C254" s="28">
        <v>2015</v>
      </c>
      <c r="D254" s="29">
        <v>14.507999123383739</v>
      </c>
      <c r="E254" s="30">
        <v>5.982905982905983</v>
      </c>
    </row>
    <row r="255" spans="1:5" ht="8.25" customHeight="1" x14ac:dyDescent="0.2">
      <c r="A255" s="45">
        <v>255</v>
      </c>
      <c r="B255" s="28" t="s">
        <v>24</v>
      </c>
      <c r="C255" s="28">
        <v>2015</v>
      </c>
      <c r="D255" s="29">
        <v>17.416378316032297</v>
      </c>
      <c r="E255" s="30">
        <v>7.7854671280276815</v>
      </c>
    </row>
    <row r="256" spans="1:5" ht="8.25" customHeight="1" x14ac:dyDescent="0.2">
      <c r="A256" s="45">
        <v>256</v>
      </c>
      <c r="B256" s="28" t="s">
        <v>25</v>
      </c>
      <c r="C256" s="28">
        <v>2015</v>
      </c>
      <c r="D256" s="29">
        <v>20.542517525144774</v>
      </c>
      <c r="E256" s="30">
        <v>8.8997256933861628</v>
      </c>
    </row>
    <row r="257" spans="1:5" ht="8.25" customHeight="1" x14ac:dyDescent="0.2">
      <c r="A257" s="45">
        <v>257</v>
      </c>
      <c r="B257" s="28" t="s">
        <v>26</v>
      </c>
      <c r="C257" s="28">
        <v>2015</v>
      </c>
      <c r="D257" s="29">
        <v>22.604485219164118</v>
      </c>
      <c r="E257" s="30">
        <v>11.365953109072375</v>
      </c>
    </row>
    <row r="258" spans="1:5" ht="16.5" customHeight="1" x14ac:dyDescent="0.2">
      <c r="A258" s="46">
        <v>2</v>
      </c>
      <c r="B258" s="33" t="s">
        <v>27</v>
      </c>
      <c r="C258" s="33">
        <v>2015</v>
      </c>
      <c r="D258" s="35">
        <v>28.753400335554069</v>
      </c>
      <c r="E258" s="36">
        <v>17.281034679350395</v>
      </c>
    </row>
    <row r="259" spans="1:5" ht="8.25" customHeight="1" x14ac:dyDescent="0.2">
      <c r="A259" s="45">
        <v>351</v>
      </c>
      <c r="B259" s="28" t="s">
        <v>28</v>
      </c>
      <c r="C259" s="28">
        <v>2015</v>
      </c>
      <c r="D259" s="29">
        <v>13.346080305927345</v>
      </c>
      <c r="E259" s="30">
        <v>6.0611854684512423</v>
      </c>
    </row>
    <row r="260" spans="1:5" ht="8.25" customHeight="1" x14ac:dyDescent="0.2">
      <c r="A260" s="45">
        <v>352</v>
      </c>
      <c r="B260" s="28" t="s">
        <v>29</v>
      </c>
      <c r="C260" s="28">
        <v>2015</v>
      </c>
      <c r="D260" s="29">
        <v>14.788990825688073</v>
      </c>
      <c r="E260" s="30">
        <v>8.4403669724770651</v>
      </c>
    </row>
    <row r="261" spans="1:5" ht="8.25" customHeight="1" x14ac:dyDescent="0.2">
      <c r="A261" s="45">
        <v>353</v>
      </c>
      <c r="B261" s="28" t="s">
        <v>30</v>
      </c>
      <c r="C261" s="28">
        <v>2015</v>
      </c>
      <c r="D261" s="29">
        <v>18.992443324937028</v>
      </c>
      <c r="E261" s="30">
        <v>9.4206549118387919</v>
      </c>
    </row>
    <row r="262" spans="1:5" ht="8.25" customHeight="1" x14ac:dyDescent="0.2">
      <c r="A262" s="45">
        <v>354</v>
      </c>
      <c r="B262" s="28" t="s">
        <v>31</v>
      </c>
      <c r="C262" s="28">
        <v>2015</v>
      </c>
      <c r="D262" s="29">
        <v>12.348668280871671</v>
      </c>
      <c r="E262" s="30">
        <v>6.7796610169491522</v>
      </c>
    </row>
    <row r="263" spans="1:5" ht="8.25" customHeight="1" x14ac:dyDescent="0.2">
      <c r="A263" s="45">
        <v>355</v>
      </c>
      <c r="B263" s="28" t="s">
        <v>32</v>
      </c>
      <c r="C263" s="28">
        <v>2015</v>
      </c>
      <c r="D263" s="29">
        <v>15.522123893805309</v>
      </c>
      <c r="E263" s="30">
        <v>8.9026548672566381</v>
      </c>
    </row>
    <row r="264" spans="1:5" ht="8.25" customHeight="1" x14ac:dyDescent="0.2">
      <c r="A264" s="45">
        <v>356</v>
      </c>
      <c r="B264" s="28" t="s">
        <v>33</v>
      </c>
      <c r="C264" s="28">
        <v>2015</v>
      </c>
      <c r="D264" s="29">
        <v>13.659466327827191</v>
      </c>
      <c r="E264" s="30">
        <v>7.0838627700127068</v>
      </c>
    </row>
    <row r="265" spans="1:5" ht="8.25" customHeight="1" x14ac:dyDescent="0.2">
      <c r="A265" s="45">
        <v>357</v>
      </c>
      <c r="B265" s="28" t="s">
        <v>34</v>
      </c>
      <c r="C265" s="28">
        <v>2015</v>
      </c>
      <c r="D265" s="29">
        <v>13.413830954994513</v>
      </c>
      <c r="E265" s="30">
        <v>5.7299670691547746</v>
      </c>
    </row>
    <row r="266" spans="1:5" ht="8.25" customHeight="1" x14ac:dyDescent="0.2">
      <c r="A266" s="45">
        <v>358</v>
      </c>
      <c r="B266" s="28" t="s">
        <v>35</v>
      </c>
      <c r="C266" s="28">
        <v>2015</v>
      </c>
      <c r="D266" s="29">
        <v>15.668435683598686</v>
      </c>
      <c r="E266" s="30">
        <v>7.0507960576194089</v>
      </c>
    </row>
    <row r="267" spans="1:5" ht="8.25" customHeight="1" x14ac:dyDescent="0.2">
      <c r="A267" s="45">
        <v>359</v>
      </c>
      <c r="B267" s="28" t="s">
        <v>36</v>
      </c>
      <c r="C267" s="28">
        <v>2015</v>
      </c>
      <c r="D267" s="29">
        <v>16.545423786161393</v>
      </c>
      <c r="E267" s="30">
        <v>8.7971578413128064</v>
      </c>
    </row>
    <row r="268" spans="1:5" ht="8.25" customHeight="1" x14ac:dyDescent="0.2">
      <c r="A268" s="45">
        <v>360</v>
      </c>
      <c r="B268" s="28" t="s">
        <v>37</v>
      </c>
      <c r="C268" s="28">
        <v>2015</v>
      </c>
      <c r="D268" s="29">
        <v>13.678618857901725</v>
      </c>
      <c r="E268" s="30">
        <v>4.8694112439132358</v>
      </c>
    </row>
    <row r="269" spans="1:5" ht="8.25" customHeight="1" x14ac:dyDescent="0.2">
      <c r="A269" s="45">
        <v>361</v>
      </c>
      <c r="B269" s="28" t="s">
        <v>38</v>
      </c>
      <c r="C269" s="28">
        <v>2015</v>
      </c>
      <c r="D269" s="29">
        <v>21.064356435643564</v>
      </c>
      <c r="E269" s="30">
        <v>10.272277227722771</v>
      </c>
    </row>
    <row r="270" spans="1:5" ht="16.5" customHeight="1" x14ac:dyDescent="0.2">
      <c r="A270" s="46">
        <v>3</v>
      </c>
      <c r="B270" s="34" t="s">
        <v>39</v>
      </c>
      <c r="C270" s="34">
        <v>2015</v>
      </c>
      <c r="D270" s="37">
        <v>15.879219911298325</v>
      </c>
      <c r="E270" s="38">
        <v>7.938597379452804</v>
      </c>
    </row>
    <row r="271" spans="1:5" ht="8.25" customHeight="1" x14ac:dyDescent="0.2">
      <c r="A271" s="45">
        <v>401</v>
      </c>
      <c r="B271" s="28" t="s">
        <v>40</v>
      </c>
      <c r="C271" s="28">
        <v>2015</v>
      </c>
      <c r="D271" s="29">
        <v>30.941949616648412</v>
      </c>
      <c r="E271" s="30">
        <v>20.700985761226725</v>
      </c>
    </row>
    <row r="272" spans="1:5" ht="8.25" customHeight="1" x14ac:dyDescent="0.2">
      <c r="A272" s="45">
        <v>402</v>
      </c>
      <c r="B272" s="28" t="s">
        <v>41</v>
      </c>
      <c r="C272" s="28">
        <v>2015</v>
      </c>
      <c r="D272" s="29">
        <v>21.342756183745585</v>
      </c>
      <c r="E272" s="30">
        <v>11.731448763250883</v>
      </c>
    </row>
    <row r="273" spans="1:5" ht="8.25" customHeight="1" x14ac:dyDescent="0.2">
      <c r="A273" s="45">
        <v>403</v>
      </c>
      <c r="B273" s="28" t="s">
        <v>42</v>
      </c>
      <c r="C273" s="28">
        <v>2015</v>
      </c>
      <c r="D273" s="29">
        <v>25.932874713362519</v>
      </c>
      <c r="E273" s="30">
        <v>16.781321659370441</v>
      </c>
    </row>
    <row r="274" spans="1:5" ht="8.25" customHeight="1" x14ac:dyDescent="0.2">
      <c r="A274" s="45">
        <v>404</v>
      </c>
      <c r="B274" s="28" t="s">
        <v>43</v>
      </c>
      <c r="C274" s="28">
        <v>2015</v>
      </c>
      <c r="D274" s="29">
        <v>27.1633118904337</v>
      </c>
      <c r="E274" s="30">
        <v>16.497198588918863</v>
      </c>
    </row>
    <row r="275" spans="1:5" ht="8.25" customHeight="1" x14ac:dyDescent="0.2">
      <c r="A275" s="45">
        <v>405</v>
      </c>
      <c r="B275" s="28" t="s">
        <v>44</v>
      </c>
      <c r="C275" s="28">
        <v>2015</v>
      </c>
      <c r="D275" s="29">
        <v>19.939209726443767</v>
      </c>
      <c r="E275" s="30">
        <v>8.8753799392097257</v>
      </c>
    </row>
    <row r="276" spans="1:5" ht="8.25" customHeight="1" x14ac:dyDescent="0.2">
      <c r="A276" s="45">
        <v>451</v>
      </c>
      <c r="B276" s="28" t="s">
        <v>45</v>
      </c>
      <c r="C276" s="28">
        <v>2015</v>
      </c>
      <c r="D276" s="29">
        <v>13.314037626628075</v>
      </c>
      <c r="E276" s="30">
        <v>6.6280752532561511</v>
      </c>
    </row>
    <row r="277" spans="1:5" ht="8.25" customHeight="1" x14ac:dyDescent="0.2">
      <c r="A277" s="45">
        <v>452</v>
      </c>
      <c r="B277" s="28" t="s">
        <v>46</v>
      </c>
      <c r="C277" s="28">
        <v>2015</v>
      </c>
      <c r="D277" s="29">
        <v>11.169354838709678</v>
      </c>
      <c r="E277" s="30">
        <v>6.713709677419355</v>
      </c>
    </row>
    <row r="278" spans="1:5" ht="8.25" customHeight="1" x14ac:dyDescent="0.2">
      <c r="A278" s="45">
        <v>453</v>
      </c>
      <c r="B278" s="28" t="s">
        <v>47</v>
      </c>
      <c r="C278" s="28">
        <v>2015</v>
      </c>
      <c r="D278" s="29">
        <v>24.1483571860512</v>
      </c>
      <c r="E278" s="30">
        <v>13.42471275952429</v>
      </c>
    </row>
    <row r="279" spans="1:5" ht="8.25" customHeight="1" x14ac:dyDescent="0.2">
      <c r="A279" s="45">
        <v>454</v>
      </c>
      <c r="B279" s="28" t="s">
        <v>48</v>
      </c>
      <c r="C279" s="28">
        <v>2015</v>
      </c>
      <c r="D279" s="29">
        <v>17.968514990474279</v>
      </c>
      <c r="E279" s="30">
        <v>12.774491126040308</v>
      </c>
    </row>
    <row r="280" spans="1:5" ht="8.25" customHeight="1" x14ac:dyDescent="0.2">
      <c r="A280" s="45">
        <v>455</v>
      </c>
      <c r="B280" s="28" t="s">
        <v>49</v>
      </c>
      <c r="C280" s="28">
        <v>2015</v>
      </c>
      <c r="D280" s="29">
        <v>7.9136690647482011</v>
      </c>
      <c r="E280" s="30">
        <v>4.6194623248769409</v>
      </c>
    </row>
    <row r="281" spans="1:5" ht="8.25" customHeight="1" x14ac:dyDescent="0.2">
      <c r="A281" s="45">
        <v>456</v>
      </c>
      <c r="B281" s="28" t="s">
        <v>50</v>
      </c>
      <c r="C281" s="28">
        <v>2015</v>
      </c>
      <c r="D281" s="29">
        <v>27.437258687258687</v>
      </c>
      <c r="E281" s="30">
        <v>15.78185328185328</v>
      </c>
    </row>
    <row r="282" spans="1:5" ht="8.25" customHeight="1" x14ac:dyDescent="0.2">
      <c r="A282" s="45">
        <v>457</v>
      </c>
      <c r="B282" s="28" t="s">
        <v>51</v>
      </c>
      <c r="C282" s="28">
        <v>2015</v>
      </c>
      <c r="D282" s="29">
        <v>14.916286149162861</v>
      </c>
      <c r="E282" s="30">
        <v>7.5886062187432044</v>
      </c>
    </row>
    <row r="283" spans="1:5" ht="8.25" customHeight="1" x14ac:dyDescent="0.2">
      <c r="A283" s="45">
        <v>458</v>
      </c>
      <c r="B283" s="28" t="s">
        <v>52</v>
      </c>
      <c r="C283" s="28">
        <v>2015</v>
      </c>
      <c r="D283" s="29">
        <v>12.104836530667388</v>
      </c>
      <c r="E283" s="30">
        <v>7.9437989732504724</v>
      </c>
    </row>
    <row r="284" spans="1:5" ht="8.25" customHeight="1" x14ac:dyDescent="0.2">
      <c r="A284" s="45">
        <v>459</v>
      </c>
      <c r="B284" s="28" t="s">
        <v>53</v>
      </c>
      <c r="C284" s="28">
        <v>2015</v>
      </c>
      <c r="D284" s="29">
        <v>18.103532635287209</v>
      </c>
      <c r="E284" s="30">
        <v>9.1300518641745771</v>
      </c>
    </row>
    <row r="285" spans="1:5" ht="8.25" customHeight="1" x14ac:dyDescent="0.2">
      <c r="A285" s="45">
        <v>460</v>
      </c>
      <c r="B285" s="28" t="s">
        <v>54</v>
      </c>
      <c r="C285" s="28">
        <v>2015</v>
      </c>
      <c r="D285" s="29">
        <v>26.003744539213645</v>
      </c>
      <c r="E285" s="30">
        <v>16.392760557520283</v>
      </c>
    </row>
    <row r="286" spans="1:5" ht="8.25" customHeight="1" x14ac:dyDescent="0.2">
      <c r="A286" s="45">
        <v>461</v>
      </c>
      <c r="B286" s="28" t="s">
        <v>55</v>
      </c>
      <c r="C286" s="28">
        <v>2015</v>
      </c>
      <c r="D286" s="29">
        <v>19.755170958210215</v>
      </c>
      <c r="E286" s="30">
        <v>12.283663993246096</v>
      </c>
    </row>
    <row r="287" spans="1:5" ht="8.25" customHeight="1" x14ac:dyDescent="0.2">
      <c r="A287" s="45">
        <v>462</v>
      </c>
      <c r="B287" s="28" t="s">
        <v>56</v>
      </c>
      <c r="C287" s="28">
        <v>2015</v>
      </c>
      <c r="D287" s="29">
        <v>11.756664388243337</v>
      </c>
      <c r="E287" s="30">
        <v>7.1770334928229662</v>
      </c>
    </row>
    <row r="288" spans="1:5" ht="16.5" customHeight="1" x14ac:dyDescent="0.2">
      <c r="A288" s="46">
        <v>4</v>
      </c>
      <c r="B288" s="33" t="s">
        <v>57</v>
      </c>
      <c r="C288" s="33">
        <v>2015</v>
      </c>
      <c r="D288" s="35">
        <v>19.4612363150124</v>
      </c>
      <c r="E288" s="36">
        <v>11.599855141098143</v>
      </c>
    </row>
    <row r="289" spans="1:5" ht="16.5" customHeight="1" x14ac:dyDescent="0.2">
      <c r="A289" s="46">
        <v>0</v>
      </c>
      <c r="B289" s="33" t="s">
        <v>58</v>
      </c>
      <c r="C289" s="33">
        <v>2015</v>
      </c>
      <c r="D289" s="35">
        <v>21.953047503582056</v>
      </c>
      <c r="E289" s="36">
        <v>12.651603659208641</v>
      </c>
    </row>
    <row r="290" spans="1:5" ht="8.25" customHeight="1" x14ac:dyDescent="0.2">
      <c r="A290" s="45">
        <v>101</v>
      </c>
      <c r="B290" s="28" t="s">
        <v>2</v>
      </c>
      <c r="C290" s="28">
        <v>2014</v>
      </c>
      <c r="D290" s="29">
        <v>32.1</v>
      </c>
      <c r="E290" s="29">
        <v>16.899999999999999</v>
      </c>
    </row>
    <row r="291" spans="1:5" ht="8.25" customHeight="1" x14ac:dyDescent="0.2">
      <c r="A291" s="45">
        <v>102</v>
      </c>
      <c r="B291" s="28" t="s">
        <v>3</v>
      </c>
      <c r="C291" s="28">
        <v>2014</v>
      </c>
      <c r="D291" s="29">
        <v>38.299999999999997</v>
      </c>
      <c r="E291" s="29">
        <v>26.7</v>
      </c>
    </row>
    <row r="292" spans="1:5" ht="8.25" customHeight="1" x14ac:dyDescent="0.2">
      <c r="A292" s="45">
        <v>103</v>
      </c>
      <c r="B292" s="28" t="s">
        <v>4</v>
      </c>
      <c r="C292" s="28">
        <v>2014</v>
      </c>
      <c r="D292" s="29">
        <v>30</v>
      </c>
      <c r="E292" s="29">
        <v>19.399999999999999</v>
      </c>
    </row>
    <row r="293" spans="1:5" ht="8.25" customHeight="1" x14ac:dyDescent="0.2">
      <c r="A293" s="45">
        <v>151</v>
      </c>
      <c r="B293" s="28" t="s">
        <v>5</v>
      </c>
      <c r="C293" s="28">
        <v>2014</v>
      </c>
      <c r="D293" s="29">
        <v>16.3</v>
      </c>
      <c r="E293" s="29">
        <v>8.5</v>
      </c>
    </row>
    <row r="294" spans="1:5" ht="8.25" customHeight="1" x14ac:dyDescent="0.2">
      <c r="A294" s="45">
        <v>152</v>
      </c>
      <c r="B294" s="28" t="s">
        <v>6</v>
      </c>
      <c r="C294" s="28">
        <v>2014</v>
      </c>
      <c r="D294" s="29">
        <v>24.2</v>
      </c>
      <c r="E294" s="29">
        <v>14.2</v>
      </c>
    </row>
    <row r="295" spans="1:5" ht="8.25" customHeight="1" x14ac:dyDescent="0.2">
      <c r="A295" s="45">
        <v>152012</v>
      </c>
      <c r="B295" s="28" t="s">
        <v>7</v>
      </c>
      <c r="C295" s="28">
        <v>2014</v>
      </c>
      <c r="D295" s="29">
        <v>33.6</v>
      </c>
      <c r="E295" s="29">
        <v>21.2</v>
      </c>
    </row>
    <row r="296" spans="1:5" ht="8.25" customHeight="1" x14ac:dyDescent="0.2">
      <c r="A296" s="45" t="s">
        <v>218</v>
      </c>
      <c r="B296" s="28" t="s">
        <v>8</v>
      </c>
      <c r="C296" s="28">
        <v>2014</v>
      </c>
      <c r="D296" s="29">
        <v>14.7</v>
      </c>
      <c r="E296" s="29">
        <v>7.2</v>
      </c>
    </row>
    <row r="297" spans="1:5" ht="8.25" customHeight="1" x14ac:dyDescent="0.2">
      <c r="A297" s="45">
        <v>153</v>
      </c>
      <c r="B297" s="28" t="s">
        <v>9</v>
      </c>
      <c r="C297" s="28">
        <v>2014</v>
      </c>
      <c r="D297" s="29">
        <v>16.100000000000001</v>
      </c>
      <c r="E297" s="29">
        <v>7.9</v>
      </c>
    </row>
    <row r="298" spans="1:5" ht="8.25" customHeight="1" x14ac:dyDescent="0.2">
      <c r="A298" s="45">
        <v>154</v>
      </c>
      <c r="B298" s="28" t="s">
        <v>10</v>
      </c>
      <c r="C298" s="28">
        <v>2014</v>
      </c>
      <c r="D298" s="29">
        <v>9.6999999999999993</v>
      </c>
      <c r="E298" s="29">
        <v>4.2</v>
      </c>
    </row>
    <row r="299" spans="1:5" ht="8.25" customHeight="1" x14ac:dyDescent="0.2">
      <c r="A299" s="45">
        <v>155</v>
      </c>
      <c r="B299" s="28" t="s">
        <v>11</v>
      </c>
      <c r="C299" s="28">
        <v>2014</v>
      </c>
      <c r="D299" s="29">
        <v>16.399999999999999</v>
      </c>
      <c r="E299" s="29">
        <v>9.4</v>
      </c>
    </row>
    <row r="300" spans="1:5" ht="8.25" customHeight="1" x14ac:dyDescent="0.2">
      <c r="A300" s="45">
        <v>156</v>
      </c>
      <c r="B300" s="28" t="s">
        <v>12</v>
      </c>
      <c r="C300" s="28">
        <v>2014</v>
      </c>
      <c r="D300" s="29">
        <v>15.3</v>
      </c>
      <c r="E300" s="29">
        <v>9.3000000000000007</v>
      </c>
    </row>
    <row r="301" spans="1:5" ht="8.25" customHeight="1" x14ac:dyDescent="0.2">
      <c r="A301" s="45">
        <v>157</v>
      </c>
      <c r="B301" s="28" t="s">
        <v>13</v>
      </c>
      <c r="C301" s="28">
        <v>2014</v>
      </c>
      <c r="D301" s="29">
        <v>21.1</v>
      </c>
      <c r="E301" s="29">
        <v>11.6</v>
      </c>
    </row>
    <row r="302" spans="1:5" ht="8.25" customHeight="1" x14ac:dyDescent="0.2">
      <c r="A302" s="45">
        <v>158</v>
      </c>
      <c r="B302" s="28" t="s">
        <v>14</v>
      </c>
      <c r="C302" s="28">
        <v>2014</v>
      </c>
      <c r="D302" s="29">
        <v>13.3</v>
      </c>
      <c r="E302" s="29">
        <v>7.3</v>
      </c>
    </row>
    <row r="303" spans="1:5" ht="16.5" customHeight="1" x14ac:dyDescent="0.2">
      <c r="A303" s="45">
        <v>1</v>
      </c>
      <c r="B303" s="33" t="s">
        <v>15</v>
      </c>
      <c r="C303" s="33">
        <v>2014</v>
      </c>
      <c r="D303" s="35">
        <v>22.6</v>
      </c>
      <c r="E303" s="35">
        <v>12.9</v>
      </c>
    </row>
    <row r="304" spans="1:5" ht="8.25" customHeight="1" x14ac:dyDescent="0.2">
      <c r="A304" s="45">
        <v>241</v>
      </c>
      <c r="B304" s="28" t="s">
        <v>16</v>
      </c>
      <c r="C304" s="28">
        <v>2014</v>
      </c>
      <c r="D304" s="29">
        <v>34.5</v>
      </c>
      <c r="E304" s="29">
        <v>20.6</v>
      </c>
    </row>
    <row r="305" spans="1:5" ht="8.25" customHeight="1" x14ac:dyDescent="0.2">
      <c r="A305" s="45">
        <v>241001</v>
      </c>
      <c r="B305" s="28" t="s">
        <v>17</v>
      </c>
      <c r="C305" s="28">
        <v>2014</v>
      </c>
      <c r="D305" s="29">
        <v>44.1</v>
      </c>
      <c r="E305" s="29">
        <v>28.5</v>
      </c>
    </row>
    <row r="306" spans="1:5" ht="8.25" customHeight="1" x14ac:dyDescent="0.2">
      <c r="A306" s="45" t="s">
        <v>215</v>
      </c>
      <c r="B306" s="28" t="s">
        <v>18</v>
      </c>
      <c r="C306" s="28">
        <v>2014</v>
      </c>
      <c r="D306" s="29">
        <v>25.6</v>
      </c>
      <c r="E306" s="29">
        <v>13.2</v>
      </c>
    </row>
    <row r="307" spans="1:5" ht="8.25" customHeight="1" x14ac:dyDescent="0.2">
      <c r="A307" s="45">
        <v>251</v>
      </c>
      <c r="B307" s="28" t="s">
        <v>19</v>
      </c>
      <c r="C307" s="28">
        <v>2014</v>
      </c>
      <c r="D307" s="29">
        <v>18.5</v>
      </c>
      <c r="E307" s="29">
        <v>11.1</v>
      </c>
    </row>
    <row r="308" spans="1:5" ht="8.25" customHeight="1" x14ac:dyDescent="0.2">
      <c r="A308" s="45">
        <v>252</v>
      </c>
      <c r="B308" s="28" t="s">
        <v>20</v>
      </c>
      <c r="C308" s="28">
        <v>2014</v>
      </c>
      <c r="D308" s="29">
        <v>25.5</v>
      </c>
      <c r="E308" s="29">
        <v>13</v>
      </c>
    </row>
    <row r="309" spans="1:5" ht="8.25" customHeight="1" x14ac:dyDescent="0.2">
      <c r="A309" s="45">
        <v>254</v>
      </c>
      <c r="B309" s="28" t="s">
        <v>21</v>
      </c>
      <c r="C309" s="28">
        <v>2014</v>
      </c>
      <c r="D309" s="29">
        <v>22.5</v>
      </c>
      <c r="E309" s="29">
        <v>11.2</v>
      </c>
    </row>
    <row r="310" spans="1:5" ht="8.25" customHeight="1" x14ac:dyDescent="0.2">
      <c r="A310" s="45">
        <v>244021</v>
      </c>
      <c r="B310" s="28" t="s">
        <v>22</v>
      </c>
      <c r="C310" s="28">
        <v>2014</v>
      </c>
      <c r="D310" s="29">
        <v>35.200000000000003</v>
      </c>
      <c r="E310" s="29">
        <v>20.8</v>
      </c>
    </row>
    <row r="311" spans="1:5" ht="8.25" customHeight="1" x14ac:dyDescent="0.2">
      <c r="A311" s="45" t="s">
        <v>216</v>
      </c>
      <c r="B311" s="28" t="s">
        <v>23</v>
      </c>
      <c r="C311" s="28">
        <v>2014</v>
      </c>
      <c r="D311" s="29">
        <v>15.1</v>
      </c>
      <c r="E311" s="29">
        <v>5.6</v>
      </c>
    </row>
    <row r="312" spans="1:5" ht="8.25" customHeight="1" x14ac:dyDescent="0.2">
      <c r="A312" s="45">
        <v>255</v>
      </c>
      <c r="B312" s="28" t="s">
        <v>24</v>
      </c>
      <c r="C312" s="28">
        <v>2014</v>
      </c>
      <c r="D312" s="29">
        <v>19.7</v>
      </c>
      <c r="E312" s="29">
        <v>8.8000000000000007</v>
      </c>
    </row>
    <row r="313" spans="1:5" ht="8.25" customHeight="1" x14ac:dyDescent="0.2">
      <c r="A313" s="45">
        <v>256</v>
      </c>
      <c r="B313" s="28" t="s">
        <v>25</v>
      </c>
      <c r="C313" s="28">
        <v>2014</v>
      </c>
      <c r="D313" s="29">
        <v>21.3</v>
      </c>
      <c r="E313" s="29">
        <v>9.9</v>
      </c>
    </row>
    <row r="314" spans="1:5" ht="8.25" customHeight="1" x14ac:dyDescent="0.2">
      <c r="A314" s="45">
        <v>257</v>
      </c>
      <c r="B314" s="28" t="s">
        <v>26</v>
      </c>
      <c r="C314" s="28">
        <v>2014</v>
      </c>
      <c r="D314" s="29">
        <v>20.3</v>
      </c>
      <c r="E314" s="29">
        <v>9.1999999999999993</v>
      </c>
    </row>
    <row r="315" spans="1:5" ht="16.5" customHeight="1" x14ac:dyDescent="0.2">
      <c r="A315" s="46">
        <v>2</v>
      </c>
      <c r="B315" s="33" t="s">
        <v>27</v>
      </c>
      <c r="C315" s="33">
        <v>2014</v>
      </c>
      <c r="D315" s="35">
        <v>28.8</v>
      </c>
      <c r="E315" s="35">
        <v>16.399999999999999</v>
      </c>
    </row>
    <row r="316" spans="1:5" ht="8.25" customHeight="1" x14ac:dyDescent="0.2">
      <c r="A316" s="45">
        <v>351</v>
      </c>
      <c r="B316" s="28" t="s">
        <v>28</v>
      </c>
      <c r="C316" s="28">
        <v>2014</v>
      </c>
      <c r="D316" s="29">
        <v>15.1</v>
      </c>
      <c r="E316" s="29">
        <v>8.8000000000000007</v>
      </c>
    </row>
    <row r="317" spans="1:5" ht="8.25" customHeight="1" x14ac:dyDescent="0.2">
      <c r="A317" s="45">
        <v>352</v>
      </c>
      <c r="B317" s="28" t="s">
        <v>29</v>
      </c>
      <c r="C317" s="28">
        <v>2014</v>
      </c>
      <c r="D317" s="29">
        <v>14.8</v>
      </c>
      <c r="E317" s="29">
        <v>7.2</v>
      </c>
    </row>
    <row r="318" spans="1:5" ht="8.25" customHeight="1" x14ac:dyDescent="0.2">
      <c r="A318" s="45">
        <v>353</v>
      </c>
      <c r="B318" s="28" t="s">
        <v>30</v>
      </c>
      <c r="C318" s="28">
        <v>2014</v>
      </c>
      <c r="D318" s="29">
        <v>18.7</v>
      </c>
      <c r="E318" s="29">
        <v>9.1999999999999993</v>
      </c>
    </row>
    <row r="319" spans="1:5" ht="8.25" customHeight="1" x14ac:dyDescent="0.2">
      <c r="A319" s="45">
        <v>354</v>
      </c>
      <c r="B319" s="28" t="s">
        <v>31</v>
      </c>
      <c r="C319" s="28">
        <v>2014</v>
      </c>
      <c r="D319" s="29">
        <v>10.7</v>
      </c>
      <c r="E319" s="29">
        <v>5.2</v>
      </c>
    </row>
    <row r="320" spans="1:5" ht="8.25" customHeight="1" x14ac:dyDescent="0.2">
      <c r="A320" s="45">
        <v>355</v>
      </c>
      <c r="B320" s="28" t="s">
        <v>32</v>
      </c>
      <c r="C320" s="28">
        <v>2014</v>
      </c>
      <c r="D320" s="29">
        <v>15.5</v>
      </c>
      <c r="E320" s="29">
        <v>8.9</v>
      </c>
    </row>
    <row r="321" spans="1:5" ht="8.25" customHeight="1" x14ac:dyDescent="0.2">
      <c r="A321" s="45">
        <v>356</v>
      </c>
      <c r="B321" s="28" t="s">
        <v>33</v>
      </c>
      <c r="C321" s="28">
        <v>2014</v>
      </c>
      <c r="D321" s="29">
        <v>13.4</v>
      </c>
      <c r="E321" s="29">
        <v>7.4</v>
      </c>
    </row>
    <row r="322" spans="1:5" ht="8.25" customHeight="1" x14ac:dyDescent="0.2">
      <c r="A322" s="45">
        <v>357</v>
      </c>
      <c r="B322" s="28" t="s">
        <v>34</v>
      </c>
      <c r="C322" s="28">
        <v>2014</v>
      </c>
      <c r="D322" s="29">
        <v>14.9</v>
      </c>
      <c r="E322" s="29">
        <v>5.6</v>
      </c>
    </row>
    <row r="323" spans="1:5" ht="8.25" customHeight="1" x14ac:dyDescent="0.2">
      <c r="A323" s="45">
        <v>358</v>
      </c>
      <c r="B323" s="28" t="s">
        <v>35</v>
      </c>
      <c r="C323" s="28">
        <v>2014</v>
      </c>
      <c r="D323" s="29">
        <v>18.399999999999999</v>
      </c>
      <c r="E323" s="29">
        <v>7.8</v>
      </c>
    </row>
    <row r="324" spans="1:5" ht="8.25" customHeight="1" x14ac:dyDescent="0.2">
      <c r="A324" s="45">
        <v>359</v>
      </c>
      <c r="B324" s="28" t="s">
        <v>36</v>
      </c>
      <c r="C324" s="28">
        <v>2014</v>
      </c>
      <c r="D324" s="29">
        <v>14.4</v>
      </c>
      <c r="E324" s="29">
        <v>7.9</v>
      </c>
    </row>
    <row r="325" spans="1:5" ht="8.25" customHeight="1" x14ac:dyDescent="0.2">
      <c r="A325" s="45">
        <v>360</v>
      </c>
      <c r="B325" s="28" t="s">
        <v>37</v>
      </c>
      <c r="C325" s="28">
        <v>2014</v>
      </c>
      <c r="D325" s="29">
        <v>14.6</v>
      </c>
      <c r="E325" s="29">
        <v>4.5999999999999996</v>
      </c>
    </row>
    <row r="326" spans="1:5" ht="8.25" customHeight="1" x14ac:dyDescent="0.2">
      <c r="A326" s="45">
        <v>361</v>
      </c>
      <c r="B326" s="28" t="s">
        <v>38</v>
      </c>
      <c r="C326" s="28">
        <v>2014</v>
      </c>
      <c r="D326" s="29">
        <v>20.5</v>
      </c>
      <c r="E326" s="29">
        <v>10.6</v>
      </c>
    </row>
    <row r="327" spans="1:5" ht="16.5" customHeight="1" x14ac:dyDescent="0.2">
      <c r="A327" s="46">
        <v>3</v>
      </c>
      <c r="B327" s="34" t="s">
        <v>39</v>
      </c>
      <c r="C327" s="34">
        <v>2014</v>
      </c>
      <c r="D327" s="37">
        <v>16.100000000000001</v>
      </c>
      <c r="E327" s="37">
        <v>8</v>
      </c>
    </row>
    <row r="328" spans="1:5" ht="8.25" customHeight="1" x14ac:dyDescent="0.2">
      <c r="A328" s="45">
        <v>401</v>
      </c>
      <c r="B328" s="28" t="s">
        <v>40</v>
      </c>
      <c r="C328" s="28">
        <v>2014</v>
      </c>
      <c r="D328" s="29">
        <v>33.4</v>
      </c>
      <c r="E328" s="29">
        <v>22.1</v>
      </c>
    </row>
    <row r="329" spans="1:5" ht="8.25" customHeight="1" x14ac:dyDescent="0.2">
      <c r="A329" s="45">
        <v>402</v>
      </c>
      <c r="B329" s="28" t="s">
        <v>41</v>
      </c>
      <c r="C329" s="28">
        <v>2014</v>
      </c>
      <c r="D329" s="29">
        <v>21.5</v>
      </c>
      <c r="E329" s="29">
        <v>11.5</v>
      </c>
    </row>
    <row r="330" spans="1:5" ht="8.25" customHeight="1" x14ac:dyDescent="0.2">
      <c r="A330" s="45">
        <v>403</v>
      </c>
      <c r="B330" s="28" t="s">
        <v>42</v>
      </c>
      <c r="C330" s="28">
        <v>2014</v>
      </c>
      <c r="D330" s="29">
        <v>17.399999999999999</v>
      </c>
      <c r="E330" s="29">
        <v>19.8</v>
      </c>
    </row>
    <row r="331" spans="1:5" ht="8.25" customHeight="1" x14ac:dyDescent="0.2">
      <c r="A331" s="45">
        <v>404</v>
      </c>
      <c r="B331" s="28" t="s">
        <v>43</v>
      </c>
      <c r="C331" s="28">
        <v>2014</v>
      </c>
      <c r="D331" s="29">
        <v>37.4</v>
      </c>
      <c r="E331" s="29">
        <v>24.3</v>
      </c>
    </row>
    <row r="332" spans="1:5" ht="8.25" customHeight="1" x14ac:dyDescent="0.2">
      <c r="A332" s="45">
        <v>405</v>
      </c>
      <c r="B332" s="28" t="s">
        <v>44</v>
      </c>
      <c r="C332" s="28">
        <v>2014</v>
      </c>
      <c r="D332" s="29">
        <v>21.5</v>
      </c>
      <c r="E332" s="29">
        <v>9.9</v>
      </c>
    </row>
    <row r="333" spans="1:5" ht="8.25" customHeight="1" x14ac:dyDescent="0.2">
      <c r="A333" s="45">
        <v>451</v>
      </c>
      <c r="B333" s="28" t="s">
        <v>45</v>
      </c>
      <c r="C333" s="28">
        <v>2014</v>
      </c>
      <c r="D333" s="29">
        <v>12.6</v>
      </c>
      <c r="E333" s="29">
        <v>5</v>
      </c>
    </row>
    <row r="334" spans="1:5" ht="8.25" customHeight="1" x14ac:dyDescent="0.2">
      <c r="A334" s="45">
        <v>452</v>
      </c>
      <c r="B334" s="28" t="s">
        <v>46</v>
      </c>
      <c r="C334" s="28">
        <v>2014</v>
      </c>
      <c r="D334" s="29">
        <v>11.9</v>
      </c>
      <c r="E334" s="29">
        <v>6.4</v>
      </c>
    </row>
    <row r="335" spans="1:5" ht="8.25" customHeight="1" x14ac:dyDescent="0.2">
      <c r="A335" s="45">
        <v>453</v>
      </c>
      <c r="B335" s="28" t="s">
        <v>47</v>
      </c>
      <c r="C335" s="28">
        <v>2014</v>
      </c>
      <c r="D335" s="29">
        <v>24</v>
      </c>
      <c r="E335" s="29">
        <v>11.6</v>
      </c>
    </row>
    <row r="336" spans="1:5" ht="8.25" customHeight="1" x14ac:dyDescent="0.2">
      <c r="A336" s="45">
        <v>454</v>
      </c>
      <c r="B336" s="28" t="s">
        <v>48</v>
      </c>
      <c r="C336" s="28">
        <v>2014</v>
      </c>
      <c r="D336" s="29">
        <v>17.600000000000001</v>
      </c>
      <c r="E336" s="29">
        <v>10.7</v>
      </c>
    </row>
    <row r="337" spans="1:5" ht="8.25" customHeight="1" x14ac:dyDescent="0.2">
      <c r="A337" s="45">
        <v>455</v>
      </c>
      <c r="B337" s="28" t="s">
        <v>49</v>
      </c>
      <c r="C337" s="28">
        <v>2014</v>
      </c>
      <c r="D337" s="29">
        <v>8.4</v>
      </c>
      <c r="E337" s="29">
        <v>3.9</v>
      </c>
    </row>
    <row r="338" spans="1:5" ht="8.25" customHeight="1" x14ac:dyDescent="0.2">
      <c r="A338" s="45">
        <v>456</v>
      </c>
      <c r="B338" s="28" t="s">
        <v>50</v>
      </c>
      <c r="C338" s="28">
        <v>2014</v>
      </c>
      <c r="D338" s="29">
        <v>25.7</v>
      </c>
      <c r="E338" s="29">
        <v>14.9</v>
      </c>
    </row>
    <row r="339" spans="1:5" ht="8.25" customHeight="1" x14ac:dyDescent="0.2">
      <c r="A339" s="45">
        <v>457</v>
      </c>
      <c r="B339" s="28" t="s">
        <v>51</v>
      </c>
      <c r="C339" s="28">
        <v>2014</v>
      </c>
      <c r="D339" s="29">
        <v>15.4</v>
      </c>
      <c r="E339" s="29">
        <v>7.6</v>
      </c>
    </row>
    <row r="340" spans="1:5" ht="8.25" customHeight="1" x14ac:dyDescent="0.2">
      <c r="A340" s="45">
        <v>458</v>
      </c>
      <c r="B340" s="28" t="s">
        <v>52</v>
      </c>
      <c r="C340" s="28">
        <v>2014</v>
      </c>
      <c r="D340" s="29">
        <v>11.3</v>
      </c>
      <c r="E340" s="29">
        <v>7.3</v>
      </c>
    </row>
    <row r="341" spans="1:5" ht="8.25" customHeight="1" x14ac:dyDescent="0.2">
      <c r="A341" s="45">
        <v>459</v>
      </c>
      <c r="B341" s="28" t="s">
        <v>53</v>
      </c>
      <c r="C341" s="28">
        <v>2014</v>
      </c>
      <c r="D341" s="29">
        <v>20</v>
      </c>
      <c r="E341" s="29">
        <v>10.3</v>
      </c>
    </row>
    <row r="342" spans="1:5" ht="8.25" customHeight="1" x14ac:dyDescent="0.2">
      <c r="A342" s="45">
        <v>460</v>
      </c>
      <c r="B342" s="28" t="s">
        <v>54</v>
      </c>
      <c r="C342" s="28">
        <v>2014</v>
      </c>
      <c r="D342" s="29">
        <v>28.5</v>
      </c>
      <c r="E342" s="29">
        <v>14.7</v>
      </c>
    </row>
    <row r="343" spans="1:5" ht="8.25" customHeight="1" x14ac:dyDescent="0.2">
      <c r="A343" s="45">
        <v>461</v>
      </c>
      <c r="B343" s="28" t="s">
        <v>55</v>
      </c>
      <c r="C343" s="28">
        <v>2014</v>
      </c>
      <c r="D343" s="29">
        <v>18.399999999999999</v>
      </c>
      <c r="E343" s="29">
        <v>10.7</v>
      </c>
    </row>
    <row r="344" spans="1:5" ht="8.25" customHeight="1" x14ac:dyDescent="0.2">
      <c r="A344" s="45">
        <v>462</v>
      </c>
      <c r="B344" s="28" t="s">
        <v>56</v>
      </c>
      <c r="C344" s="28">
        <v>2014</v>
      </c>
      <c r="D344" s="29">
        <v>11.7</v>
      </c>
      <c r="E344" s="29">
        <v>7</v>
      </c>
    </row>
    <row r="345" spans="1:5" ht="16.5" customHeight="1" x14ac:dyDescent="0.2">
      <c r="A345" s="46">
        <v>4</v>
      </c>
      <c r="B345" s="33" t="s">
        <v>57</v>
      </c>
      <c r="C345" s="33">
        <v>2014</v>
      </c>
      <c r="D345" s="35">
        <v>19.899999999999999</v>
      </c>
      <c r="E345" s="35">
        <v>11.7</v>
      </c>
    </row>
    <row r="346" spans="1:5" ht="16.5" customHeight="1" x14ac:dyDescent="0.2">
      <c r="A346" s="46">
        <v>0</v>
      </c>
      <c r="B346" s="33" t="s">
        <v>58</v>
      </c>
      <c r="C346" s="33">
        <v>2014</v>
      </c>
      <c r="D346" s="35">
        <v>22</v>
      </c>
      <c r="E346" s="35">
        <v>12.4</v>
      </c>
    </row>
    <row r="347" spans="1:5" ht="8.25" customHeight="1" x14ac:dyDescent="0.2">
      <c r="A347" s="45">
        <v>101</v>
      </c>
      <c r="B347" s="28" t="s">
        <v>2</v>
      </c>
      <c r="C347" s="28">
        <v>2013</v>
      </c>
      <c r="D347" s="29">
        <v>31.8</v>
      </c>
      <c r="E347" s="29">
        <v>16.8</v>
      </c>
    </row>
    <row r="348" spans="1:5" ht="8.25" customHeight="1" x14ac:dyDescent="0.2">
      <c r="A348" s="45">
        <v>102</v>
      </c>
      <c r="B348" s="28" t="s">
        <v>3</v>
      </c>
      <c r="C348" s="28">
        <v>2013</v>
      </c>
      <c r="D348" s="29">
        <v>34.700000000000003</v>
      </c>
      <c r="E348" s="29">
        <v>26.1</v>
      </c>
    </row>
    <row r="349" spans="1:5" ht="8.25" customHeight="1" x14ac:dyDescent="0.2">
      <c r="A349" s="45">
        <v>103</v>
      </c>
      <c r="B349" s="28" t="s">
        <v>4</v>
      </c>
      <c r="C349" s="28">
        <v>2013</v>
      </c>
      <c r="D349" s="29">
        <v>30.8</v>
      </c>
      <c r="E349" s="29">
        <v>17.100000000000001</v>
      </c>
    </row>
    <row r="350" spans="1:5" ht="8.25" customHeight="1" x14ac:dyDescent="0.2">
      <c r="A350" s="45">
        <v>151</v>
      </c>
      <c r="B350" s="28" t="s">
        <v>5</v>
      </c>
      <c r="C350" s="28">
        <v>2013</v>
      </c>
      <c r="D350" s="29">
        <v>15.2</v>
      </c>
      <c r="E350" s="29">
        <v>8.4</v>
      </c>
    </row>
    <row r="351" spans="1:5" ht="8.25" customHeight="1" x14ac:dyDescent="0.2">
      <c r="A351" s="45">
        <v>152</v>
      </c>
      <c r="B351" s="28" t="s">
        <v>6</v>
      </c>
      <c r="C351" s="28">
        <v>2013</v>
      </c>
      <c r="D351" s="29">
        <v>23.2</v>
      </c>
      <c r="E351" s="29">
        <v>13.6</v>
      </c>
    </row>
    <row r="352" spans="1:5" ht="8.25" customHeight="1" x14ac:dyDescent="0.2">
      <c r="A352" s="45">
        <v>152012</v>
      </c>
      <c r="B352" s="28" t="s">
        <v>7</v>
      </c>
      <c r="C352" s="28">
        <v>2013</v>
      </c>
      <c r="D352" s="29">
        <v>32.9</v>
      </c>
      <c r="E352" s="29">
        <v>21</v>
      </c>
    </row>
    <row r="353" spans="1:5" ht="8.25" customHeight="1" x14ac:dyDescent="0.2">
      <c r="A353" s="45" t="s">
        <v>218</v>
      </c>
      <c r="B353" s="28" t="s">
        <v>8</v>
      </c>
      <c r="C353" s="28">
        <v>2013</v>
      </c>
      <c r="D353" s="29">
        <v>13.4</v>
      </c>
      <c r="E353" s="29">
        <v>6.1</v>
      </c>
    </row>
    <row r="354" spans="1:5" ht="8.25" customHeight="1" x14ac:dyDescent="0.2">
      <c r="A354" s="45">
        <v>153</v>
      </c>
      <c r="B354" s="28" t="s">
        <v>9</v>
      </c>
      <c r="C354" s="28">
        <v>2013</v>
      </c>
      <c r="D354" s="29">
        <v>17.399999999999999</v>
      </c>
      <c r="E354" s="29">
        <v>7.8</v>
      </c>
    </row>
    <row r="355" spans="1:5" ht="8.25" customHeight="1" x14ac:dyDescent="0.2">
      <c r="A355" s="45">
        <v>154</v>
      </c>
      <c r="B355" s="28" t="s">
        <v>10</v>
      </c>
      <c r="C355" s="28">
        <v>2013</v>
      </c>
      <c r="D355" s="29">
        <v>8.9</v>
      </c>
      <c r="E355" s="29">
        <v>3.2</v>
      </c>
    </row>
    <row r="356" spans="1:5" ht="8.25" customHeight="1" x14ac:dyDescent="0.2">
      <c r="A356" s="45">
        <v>155</v>
      </c>
      <c r="B356" s="28" t="s">
        <v>11</v>
      </c>
      <c r="C356" s="28">
        <v>2013</v>
      </c>
      <c r="D356" s="29">
        <v>16</v>
      </c>
      <c r="E356" s="29">
        <v>9.4</v>
      </c>
    </row>
    <row r="357" spans="1:5" ht="8.25" customHeight="1" x14ac:dyDescent="0.2">
      <c r="A357" s="45">
        <v>156</v>
      </c>
      <c r="B357" s="28" t="s">
        <v>12</v>
      </c>
      <c r="C357" s="28">
        <v>2013</v>
      </c>
      <c r="D357" s="29">
        <v>16.2</v>
      </c>
      <c r="E357" s="29">
        <v>6.3</v>
      </c>
    </row>
    <row r="358" spans="1:5" ht="8.25" customHeight="1" x14ac:dyDescent="0.2">
      <c r="A358" s="45">
        <v>157</v>
      </c>
      <c r="B358" s="28" t="s">
        <v>13</v>
      </c>
      <c r="C358" s="28">
        <v>2013</v>
      </c>
      <c r="D358" s="29">
        <v>21.4</v>
      </c>
      <c r="E358" s="29">
        <v>11.9</v>
      </c>
    </row>
    <row r="359" spans="1:5" ht="8.25" customHeight="1" x14ac:dyDescent="0.2">
      <c r="A359" s="45">
        <v>158</v>
      </c>
      <c r="B359" s="28" t="s">
        <v>14</v>
      </c>
      <c r="C359" s="28">
        <v>2013</v>
      </c>
      <c r="D359" s="29">
        <v>14.2</v>
      </c>
      <c r="E359" s="29">
        <v>7.6</v>
      </c>
    </row>
    <row r="360" spans="1:5" ht="16.5" customHeight="1" x14ac:dyDescent="0.2">
      <c r="A360" s="45">
        <v>1</v>
      </c>
      <c r="B360" s="33" t="s">
        <v>15</v>
      </c>
      <c r="C360" s="33">
        <v>2013</v>
      </c>
      <c r="D360" s="35">
        <v>22.2</v>
      </c>
      <c r="E360" s="35">
        <v>12.4</v>
      </c>
    </row>
    <row r="361" spans="1:5" ht="8.25" customHeight="1" x14ac:dyDescent="0.2">
      <c r="A361" s="45">
        <v>241</v>
      </c>
      <c r="B361" s="28" t="s">
        <v>16</v>
      </c>
      <c r="C361" s="28">
        <v>2013</v>
      </c>
      <c r="D361" s="29">
        <v>34.5</v>
      </c>
      <c r="E361" s="29">
        <v>20.3</v>
      </c>
    </row>
    <row r="362" spans="1:5" ht="8.25" customHeight="1" x14ac:dyDescent="0.2">
      <c r="A362" s="45">
        <v>241001</v>
      </c>
      <c r="B362" s="28" t="s">
        <v>17</v>
      </c>
      <c r="C362" s="28">
        <v>2013</v>
      </c>
      <c r="D362" s="29">
        <v>44.8</v>
      </c>
      <c r="E362" s="29">
        <v>29.3</v>
      </c>
    </row>
    <row r="363" spans="1:5" ht="8.25" customHeight="1" x14ac:dyDescent="0.2">
      <c r="A363" s="45" t="s">
        <v>215</v>
      </c>
      <c r="B363" s="28" t="s">
        <v>18</v>
      </c>
      <c r="C363" s="28">
        <v>2013</v>
      </c>
      <c r="D363" s="29">
        <v>25.4</v>
      </c>
      <c r="E363" s="29">
        <v>12.3</v>
      </c>
    </row>
    <row r="364" spans="1:5" ht="8.25" customHeight="1" x14ac:dyDescent="0.2">
      <c r="A364" s="45">
        <v>251</v>
      </c>
      <c r="B364" s="28" t="s">
        <v>19</v>
      </c>
      <c r="C364" s="28">
        <v>2013</v>
      </c>
      <c r="D364" s="29">
        <v>19.100000000000001</v>
      </c>
      <c r="E364" s="29">
        <v>10.9</v>
      </c>
    </row>
    <row r="365" spans="1:5" ht="8.25" customHeight="1" x14ac:dyDescent="0.2">
      <c r="A365" s="45">
        <v>252</v>
      </c>
      <c r="B365" s="28" t="s">
        <v>20</v>
      </c>
      <c r="C365" s="28">
        <v>2013</v>
      </c>
      <c r="D365" s="29">
        <v>24.2</v>
      </c>
      <c r="E365" s="29">
        <v>12.6</v>
      </c>
    </row>
    <row r="366" spans="1:5" ht="8.25" customHeight="1" x14ac:dyDescent="0.2">
      <c r="A366" s="45">
        <v>254</v>
      </c>
      <c r="B366" s="28" t="s">
        <v>21</v>
      </c>
      <c r="C366" s="28">
        <v>2013</v>
      </c>
      <c r="D366" s="29">
        <v>22.8</v>
      </c>
      <c r="E366" s="29">
        <v>11.5</v>
      </c>
    </row>
    <row r="367" spans="1:5" ht="8.25" customHeight="1" x14ac:dyDescent="0.2">
      <c r="A367" s="45">
        <v>244021</v>
      </c>
      <c r="B367" s="28" t="s">
        <v>22</v>
      </c>
      <c r="C367" s="28">
        <v>2013</v>
      </c>
      <c r="D367" s="29">
        <v>35.799999999999997</v>
      </c>
      <c r="E367" s="29">
        <v>20.100000000000001</v>
      </c>
    </row>
    <row r="368" spans="1:5" ht="8.25" customHeight="1" x14ac:dyDescent="0.2">
      <c r="A368" s="45" t="s">
        <v>216</v>
      </c>
      <c r="B368" s="28" t="s">
        <v>23</v>
      </c>
      <c r="C368" s="28">
        <v>2013</v>
      </c>
      <c r="D368" s="29">
        <v>14.5</v>
      </c>
      <c r="E368" s="29">
        <v>6</v>
      </c>
    </row>
    <row r="369" spans="1:5" ht="8.25" customHeight="1" x14ac:dyDescent="0.2">
      <c r="A369" s="45">
        <v>255</v>
      </c>
      <c r="B369" s="28" t="s">
        <v>24</v>
      </c>
      <c r="C369" s="28">
        <v>2013</v>
      </c>
      <c r="D369" s="29">
        <v>21.4</v>
      </c>
      <c r="E369" s="29">
        <v>7.7</v>
      </c>
    </row>
    <row r="370" spans="1:5" ht="8.25" customHeight="1" x14ac:dyDescent="0.2">
      <c r="A370" s="45">
        <v>256</v>
      </c>
      <c r="B370" s="28" t="s">
        <v>25</v>
      </c>
      <c r="C370" s="28">
        <v>2013</v>
      </c>
      <c r="D370" s="29">
        <v>22.2</v>
      </c>
      <c r="E370" s="29">
        <v>8.6999999999999993</v>
      </c>
    </row>
    <row r="371" spans="1:5" ht="8.25" customHeight="1" x14ac:dyDescent="0.2">
      <c r="A371" s="45">
        <v>257</v>
      </c>
      <c r="B371" s="28" t="s">
        <v>26</v>
      </c>
      <c r="C371" s="28">
        <v>2013</v>
      </c>
      <c r="D371" s="29">
        <v>20.5</v>
      </c>
      <c r="E371" s="29">
        <v>8.4</v>
      </c>
    </row>
    <row r="372" spans="1:5" ht="16.5" customHeight="1" x14ac:dyDescent="0.2">
      <c r="A372" s="46">
        <v>2</v>
      </c>
      <c r="B372" s="33" t="s">
        <v>27</v>
      </c>
      <c r="C372" s="33">
        <v>2013</v>
      </c>
      <c r="D372" s="35">
        <v>28.9</v>
      </c>
      <c r="E372" s="35">
        <v>16</v>
      </c>
    </row>
    <row r="373" spans="1:5" ht="8.25" customHeight="1" x14ac:dyDescent="0.2">
      <c r="A373" s="45">
        <v>351</v>
      </c>
      <c r="B373" s="28" t="s">
        <v>28</v>
      </c>
      <c r="C373" s="28">
        <v>2013</v>
      </c>
      <c r="D373" s="29">
        <v>13.1</v>
      </c>
      <c r="E373" s="29">
        <v>5.7</v>
      </c>
    </row>
    <row r="374" spans="1:5" ht="8.25" customHeight="1" x14ac:dyDescent="0.2">
      <c r="A374" s="45">
        <v>352</v>
      </c>
      <c r="B374" s="28" t="s">
        <v>29</v>
      </c>
      <c r="C374" s="28">
        <v>2013</v>
      </c>
      <c r="D374" s="29">
        <v>15</v>
      </c>
      <c r="E374" s="29">
        <v>7</v>
      </c>
    </row>
    <row r="375" spans="1:5" ht="8.25" customHeight="1" x14ac:dyDescent="0.2">
      <c r="A375" s="45">
        <v>353</v>
      </c>
      <c r="B375" s="28" t="s">
        <v>30</v>
      </c>
      <c r="C375" s="28">
        <v>2013</v>
      </c>
      <c r="D375" s="29">
        <v>18.2</v>
      </c>
      <c r="E375" s="29">
        <v>9.1999999999999993</v>
      </c>
    </row>
    <row r="376" spans="1:5" ht="8.25" customHeight="1" x14ac:dyDescent="0.2">
      <c r="A376" s="45">
        <v>354</v>
      </c>
      <c r="B376" s="28" t="s">
        <v>31</v>
      </c>
      <c r="C376" s="28">
        <v>2013</v>
      </c>
      <c r="D376" s="29">
        <v>12.4</v>
      </c>
      <c r="E376" s="29">
        <v>5.7</v>
      </c>
    </row>
    <row r="377" spans="1:5" ht="8.25" customHeight="1" x14ac:dyDescent="0.2">
      <c r="A377" s="45">
        <v>355</v>
      </c>
      <c r="B377" s="28" t="s">
        <v>32</v>
      </c>
      <c r="C377" s="28">
        <v>2013</v>
      </c>
      <c r="D377" s="29">
        <v>15.9</v>
      </c>
      <c r="E377" s="29">
        <v>9.4</v>
      </c>
    </row>
    <row r="378" spans="1:5" ht="8.25" customHeight="1" x14ac:dyDescent="0.2">
      <c r="A378" s="45">
        <v>356</v>
      </c>
      <c r="B378" s="28" t="s">
        <v>33</v>
      </c>
      <c r="C378" s="28">
        <v>2013</v>
      </c>
      <c r="D378" s="29">
        <v>13.7</v>
      </c>
      <c r="E378" s="29">
        <v>6.1</v>
      </c>
    </row>
    <row r="379" spans="1:5" ht="8.25" customHeight="1" x14ac:dyDescent="0.2">
      <c r="A379" s="45">
        <v>357</v>
      </c>
      <c r="B379" s="28" t="s">
        <v>34</v>
      </c>
      <c r="C379" s="28">
        <v>2013</v>
      </c>
      <c r="D379" s="29">
        <v>13.1</v>
      </c>
      <c r="E379" s="29">
        <v>5.4</v>
      </c>
    </row>
    <row r="380" spans="1:5" ht="8.25" customHeight="1" x14ac:dyDescent="0.2">
      <c r="A380" s="45">
        <v>358</v>
      </c>
      <c r="B380" s="28" t="s">
        <v>35</v>
      </c>
      <c r="C380" s="28">
        <v>2013</v>
      </c>
      <c r="D380" s="29">
        <v>16.2</v>
      </c>
      <c r="E380" s="29">
        <v>7.4</v>
      </c>
    </row>
    <row r="381" spans="1:5" ht="8.25" customHeight="1" x14ac:dyDescent="0.2">
      <c r="A381" s="45">
        <v>359</v>
      </c>
      <c r="B381" s="28" t="s">
        <v>36</v>
      </c>
      <c r="C381" s="28">
        <v>2013</v>
      </c>
      <c r="D381" s="29">
        <v>16.2</v>
      </c>
      <c r="E381" s="29">
        <v>8.4</v>
      </c>
    </row>
    <row r="382" spans="1:5" ht="8.25" customHeight="1" x14ac:dyDescent="0.2">
      <c r="A382" s="45">
        <v>360</v>
      </c>
      <c r="B382" s="28" t="s">
        <v>37</v>
      </c>
      <c r="C382" s="28">
        <v>2013</v>
      </c>
      <c r="D382" s="29">
        <v>13.1</v>
      </c>
      <c r="E382" s="29">
        <v>5.4</v>
      </c>
    </row>
    <row r="383" spans="1:5" ht="8.25" customHeight="1" x14ac:dyDescent="0.2">
      <c r="A383" s="45">
        <v>361</v>
      </c>
      <c r="B383" s="28" t="s">
        <v>38</v>
      </c>
      <c r="C383" s="28">
        <v>2013</v>
      </c>
      <c r="D383" s="29">
        <v>20.8</v>
      </c>
      <c r="E383" s="29">
        <v>10.7</v>
      </c>
    </row>
    <row r="384" spans="1:5" ht="16.5" customHeight="1" x14ac:dyDescent="0.2">
      <c r="A384" s="46">
        <v>3</v>
      </c>
      <c r="B384" s="33" t="s">
        <v>39</v>
      </c>
      <c r="C384" s="33">
        <v>2013</v>
      </c>
      <c r="D384" s="35">
        <v>15.7</v>
      </c>
      <c r="E384" s="35">
        <v>7.6</v>
      </c>
    </row>
    <row r="385" spans="1:5" ht="8.25" customHeight="1" x14ac:dyDescent="0.2">
      <c r="A385" s="45">
        <v>401</v>
      </c>
      <c r="B385" s="28" t="s">
        <v>40</v>
      </c>
      <c r="C385" s="28">
        <v>2013</v>
      </c>
      <c r="D385" s="29">
        <v>26.2</v>
      </c>
      <c r="E385" s="29">
        <v>17.399999999999999</v>
      </c>
    </row>
    <row r="386" spans="1:5" ht="8.25" customHeight="1" x14ac:dyDescent="0.2">
      <c r="A386" s="45">
        <v>402</v>
      </c>
      <c r="B386" s="28" t="s">
        <v>41</v>
      </c>
      <c r="C386" s="28">
        <v>2013</v>
      </c>
      <c r="D386" s="29">
        <v>20.2</v>
      </c>
      <c r="E386" s="29">
        <v>10.4</v>
      </c>
    </row>
    <row r="387" spans="1:5" ht="8.25" customHeight="1" x14ac:dyDescent="0.2">
      <c r="A387" s="45">
        <v>403</v>
      </c>
      <c r="B387" s="28" t="s">
        <v>42</v>
      </c>
      <c r="C387" s="28">
        <v>2013</v>
      </c>
      <c r="D387" s="29">
        <v>25.9</v>
      </c>
      <c r="E387" s="29">
        <v>14.8</v>
      </c>
    </row>
    <row r="388" spans="1:5" ht="8.25" customHeight="1" x14ac:dyDescent="0.2">
      <c r="A388" s="45">
        <v>404</v>
      </c>
      <c r="B388" s="28" t="s">
        <v>43</v>
      </c>
      <c r="C388" s="28">
        <v>2013</v>
      </c>
      <c r="D388" s="29">
        <v>36.9</v>
      </c>
      <c r="E388" s="29">
        <v>22.3</v>
      </c>
    </row>
    <row r="389" spans="1:5" ht="8.25" customHeight="1" x14ac:dyDescent="0.2">
      <c r="A389" s="45">
        <v>405</v>
      </c>
      <c r="B389" s="28" t="s">
        <v>44</v>
      </c>
      <c r="C389" s="28">
        <v>2013</v>
      </c>
      <c r="D389" s="29">
        <v>24.2</v>
      </c>
      <c r="E389" s="29">
        <v>14.8</v>
      </c>
    </row>
    <row r="390" spans="1:5" ht="8.25" customHeight="1" x14ac:dyDescent="0.2">
      <c r="A390" s="45">
        <v>451</v>
      </c>
      <c r="B390" s="28" t="s">
        <v>45</v>
      </c>
      <c r="C390" s="28">
        <v>2013</v>
      </c>
      <c r="D390" s="29">
        <v>12.8</v>
      </c>
      <c r="E390" s="29">
        <v>6.4</v>
      </c>
    </row>
    <row r="391" spans="1:5" ht="8.25" customHeight="1" x14ac:dyDescent="0.2">
      <c r="A391" s="45">
        <v>452</v>
      </c>
      <c r="B391" s="28" t="s">
        <v>46</v>
      </c>
      <c r="C391" s="28">
        <v>2013</v>
      </c>
      <c r="D391" s="29">
        <v>12.5</v>
      </c>
      <c r="E391" s="29">
        <v>7.1</v>
      </c>
    </row>
    <row r="392" spans="1:5" ht="8.25" customHeight="1" x14ac:dyDescent="0.2">
      <c r="A392" s="45">
        <v>453</v>
      </c>
      <c r="B392" s="28" t="s">
        <v>47</v>
      </c>
      <c r="C392" s="28">
        <v>2013</v>
      </c>
      <c r="D392" s="29">
        <v>30</v>
      </c>
      <c r="E392" s="29">
        <v>12.5</v>
      </c>
    </row>
    <row r="393" spans="1:5" ht="8.25" customHeight="1" x14ac:dyDescent="0.2">
      <c r="A393" s="45">
        <v>454</v>
      </c>
      <c r="B393" s="28" t="s">
        <v>48</v>
      </c>
      <c r="C393" s="28">
        <v>2013</v>
      </c>
      <c r="D393" s="29">
        <v>18.100000000000001</v>
      </c>
      <c r="E393" s="29">
        <v>9</v>
      </c>
    </row>
    <row r="394" spans="1:5" ht="8.25" customHeight="1" x14ac:dyDescent="0.2">
      <c r="A394" s="45">
        <v>455</v>
      </c>
      <c r="B394" s="28" t="s">
        <v>49</v>
      </c>
      <c r="C394" s="28">
        <v>2013</v>
      </c>
      <c r="D394" s="29">
        <v>9.6</v>
      </c>
      <c r="E394" s="29">
        <v>4.7</v>
      </c>
    </row>
    <row r="395" spans="1:5" ht="8.25" customHeight="1" x14ac:dyDescent="0.2">
      <c r="A395" s="45">
        <v>456</v>
      </c>
      <c r="B395" s="28" t="s">
        <v>50</v>
      </c>
      <c r="C395" s="28">
        <v>2013</v>
      </c>
      <c r="D395" s="29">
        <v>24.5</v>
      </c>
      <c r="E395" s="29">
        <v>15.1</v>
      </c>
    </row>
    <row r="396" spans="1:5" ht="8.25" customHeight="1" x14ac:dyDescent="0.2">
      <c r="A396" s="45">
        <v>457</v>
      </c>
      <c r="B396" s="28" t="s">
        <v>51</v>
      </c>
      <c r="C396" s="28">
        <v>2013</v>
      </c>
      <c r="D396" s="29">
        <v>14</v>
      </c>
      <c r="E396" s="29">
        <v>6.6</v>
      </c>
    </row>
    <row r="397" spans="1:5" ht="8.25" customHeight="1" x14ac:dyDescent="0.2">
      <c r="A397" s="45">
        <v>458</v>
      </c>
      <c r="B397" s="28" t="s">
        <v>52</v>
      </c>
      <c r="C397" s="28">
        <v>2013</v>
      </c>
      <c r="D397" s="29">
        <v>13.6</v>
      </c>
      <c r="E397" s="29">
        <v>7.1</v>
      </c>
    </row>
    <row r="398" spans="1:5" ht="8.25" customHeight="1" x14ac:dyDescent="0.2">
      <c r="A398" s="45">
        <v>459</v>
      </c>
      <c r="B398" s="28" t="s">
        <v>53</v>
      </c>
      <c r="C398" s="28">
        <v>2013</v>
      </c>
      <c r="D398" s="29">
        <v>21.5</v>
      </c>
      <c r="E398" s="29">
        <v>11.3</v>
      </c>
    </row>
    <row r="399" spans="1:5" ht="8.25" customHeight="1" x14ac:dyDescent="0.2">
      <c r="A399" s="45">
        <v>460</v>
      </c>
      <c r="B399" s="28" t="s">
        <v>54</v>
      </c>
      <c r="C399" s="28">
        <v>2013</v>
      </c>
      <c r="D399" s="29">
        <v>29.4</v>
      </c>
      <c r="E399" s="29">
        <v>15.5</v>
      </c>
    </row>
    <row r="400" spans="1:5" ht="8.25" customHeight="1" x14ac:dyDescent="0.2">
      <c r="A400" s="45">
        <v>461</v>
      </c>
      <c r="B400" s="28" t="s">
        <v>55</v>
      </c>
      <c r="C400" s="28">
        <v>2013</v>
      </c>
      <c r="D400" s="29">
        <v>20.8</v>
      </c>
      <c r="E400" s="29">
        <v>10.1</v>
      </c>
    </row>
    <row r="401" spans="1:5" ht="8.25" customHeight="1" x14ac:dyDescent="0.2">
      <c r="A401" s="45">
        <v>462</v>
      </c>
      <c r="B401" s="28" t="s">
        <v>56</v>
      </c>
      <c r="C401" s="28">
        <v>2013</v>
      </c>
      <c r="D401" s="29">
        <v>10.6</v>
      </c>
      <c r="E401" s="29">
        <v>2.5</v>
      </c>
    </row>
    <row r="402" spans="1:5" ht="16.5" customHeight="1" x14ac:dyDescent="0.2">
      <c r="A402" s="46">
        <v>4</v>
      </c>
      <c r="B402" s="33" t="s">
        <v>57</v>
      </c>
      <c r="C402" s="33">
        <v>2013</v>
      </c>
      <c r="D402" s="35">
        <v>21.2</v>
      </c>
      <c r="E402" s="35">
        <v>11.2</v>
      </c>
    </row>
    <row r="403" spans="1:5" ht="16.5" customHeight="1" x14ac:dyDescent="0.2">
      <c r="A403" s="46">
        <v>0</v>
      </c>
      <c r="B403" s="33" t="s">
        <v>58</v>
      </c>
      <c r="C403" s="33">
        <v>2013</v>
      </c>
      <c r="D403" s="35">
        <v>22.2</v>
      </c>
      <c r="E403" s="35">
        <v>12</v>
      </c>
    </row>
    <row r="404" spans="1:5" ht="8.25" customHeight="1" x14ac:dyDescent="0.2">
      <c r="A404" s="45">
        <v>101</v>
      </c>
      <c r="B404" s="28" t="s">
        <v>2</v>
      </c>
      <c r="C404" s="28">
        <v>2012</v>
      </c>
      <c r="D404" s="29">
        <v>30</v>
      </c>
      <c r="E404" s="29">
        <v>15</v>
      </c>
    </row>
    <row r="405" spans="1:5" ht="8.25" customHeight="1" x14ac:dyDescent="0.2">
      <c r="A405" s="45">
        <v>102</v>
      </c>
      <c r="B405" s="28" t="s">
        <v>3</v>
      </c>
      <c r="C405" s="28">
        <v>2012</v>
      </c>
      <c r="D405" s="29">
        <v>41.8</v>
      </c>
      <c r="E405" s="29">
        <v>30.8</v>
      </c>
    </row>
    <row r="406" spans="1:5" ht="8.25" customHeight="1" x14ac:dyDescent="0.2">
      <c r="A406" s="45">
        <v>103</v>
      </c>
      <c r="B406" s="28" t="s">
        <v>4</v>
      </c>
      <c r="C406" s="28">
        <v>2012</v>
      </c>
      <c r="D406" s="29">
        <v>34.299999999999997</v>
      </c>
      <c r="E406" s="29">
        <v>18.5</v>
      </c>
    </row>
    <row r="407" spans="1:5" ht="8.25" customHeight="1" x14ac:dyDescent="0.2">
      <c r="A407" s="45">
        <v>151</v>
      </c>
      <c r="B407" s="28" t="s">
        <v>5</v>
      </c>
      <c r="C407" s="28">
        <v>2012</v>
      </c>
      <c r="D407" s="29">
        <v>17.100000000000001</v>
      </c>
      <c r="E407" s="29">
        <v>10.8</v>
      </c>
    </row>
    <row r="408" spans="1:5" ht="8.25" customHeight="1" x14ac:dyDescent="0.2">
      <c r="A408" s="45">
        <v>152</v>
      </c>
      <c r="B408" s="28" t="s">
        <v>6</v>
      </c>
      <c r="C408" s="28">
        <v>2012</v>
      </c>
      <c r="D408" s="29">
        <v>23.9</v>
      </c>
      <c r="E408" s="29">
        <v>15.2</v>
      </c>
    </row>
    <row r="409" spans="1:5" ht="8.25" customHeight="1" x14ac:dyDescent="0.2">
      <c r="A409" s="45">
        <v>152012</v>
      </c>
      <c r="B409" s="28" t="s">
        <v>7</v>
      </c>
      <c r="C409" s="28">
        <v>2012</v>
      </c>
      <c r="D409" s="29">
        <v>34.5</v>
      </c>
      <c r="E409" s="29">
        <v>23.6</v>
      </c>
    </row>
    <row r="410" spans="1:5" ht="8.25" customHeight="1" x14ac:dyDescent="0.2">
      <c r="A410" s="45" t="s">
        <v>218</v>
      </c>
      <c r="B410" s="28" t="s">
        <v>8</v>
      </c>
      <c r="C410" s="28">
        <v>2012</v>
      </c>
      <c r="D410" s="29">
        <v>13.1</v>
      </c>
      <c r="E410" s="29">
        <v>6.6</v>
      </c>
    </row>
    <row r="411" spans="1:5" ht="8.25" customHeight="1" x14ac:dyDescent="0.2">
      <c r="A411" s="45">
        <v>153</v>
      </c>
      <c r="B411" s="28" t="s">
        <v>9</v>
      </c>
      <c r="C411" s="28">
        <v>2012</v>
      </c>
      <c r="D411" s="29">
        <v>17.600000000000001</v>
      </c>
      <c r="E411" s="29">
        <v>9.6999999999999993</v>
      </c>
    </row>
    <row r="412" spans="1:5" ht="8.25" customHeight="1" x14ac:dyDescent="0.2">
      <c r="A412" s="45">
        <v>154</v>
      </c>
      <c r="B412" s="28" t="s">
        <v>10</v>
      </c>
      <c r="C412" s="28">
        <v>2012</v>
      </c>
      <c r="D412" s="29">
        <v>9.9</v>
      </c>
      <c r="E412" s="29">
        <v>3.9</v>
      </c>
    </row>
    <row r="413" spans="1:5" ht="8.25" customHeight="1" x14ac:dyDescent="0.2">
      <c r="A413" s="45">
        <v>155</v>
      </c>
      <c r="B413" s="28" t="s">
        <v>11</v>
      </c>
      <c r="C413" s="28">
        <v>2012</v>
      </c>
      <c r="D413" s="29">
        <v>16.2</v>
      </c>
      <c r="E413" s="29">
        <v>9.4</v>
      </c>
    </row>
    <row r="414" spans="1:5" ht="8.25" customHeight="1" x14ac:dyDescent="0.2">
      <c r="A414" s="45">
        <v>156</v>
      </c>
      <c r="B414" s="28" t="s">
        <v>12</v>
      </c>
      <c r="C414" s="28">
        <v>2012</v>
      </c>
      <c r="D414" s="29">
        <v>16.5</v>
      </c>
      <c r="E414" s="29">
        <v>6.7</v>
      </c>
    </row>
    <row r="415" spans="1:5" ht="8.25" customHeight="1" x14ac:dyDescent="0.2">
      <c r="A415" s="45">
        <v>157</v>
      </c>
      <c r="B415" s="28" t="s">
        <v>13</v>
      </c>
      <c r="C415" s="28">
        <v>2012</v>
      </c>
      <c r="D415" s="29">
        <v>19.7</v>
      </c>
      <c r="E415" s="29">
        <v>24.4</v>
      </c>
    </row>
    <row r="416" spans="1:5" ht="8.25" customHeight="1" x14ac:dyDescent="0.2">
      <c r="A416" s="45">
        <v>158</v>
      </c>
      <c r="B416" s="28" t="s">
        <v>14</v>
      </c>
      <c r="C416" s="28">
        <v>2012</v>
      </c>
      <c r="D416" s="29">
        <v>13.3</v>
      </c>
      <c r="E416" s="29">
        <v>6.6</v>
      </c>
    </row>
    <row r="417" spans="1:5" ht="16.5" customHeight="1" x14ac:dyDescent="0.2">
      <c r="A417" s="45">
        <v>1</v>
      </c>
      <c r="B417" s="33" t="s">
        <v>15</v>
      </c>
      <c r="C417" s="33">
        <v>2012</v>
      </c>
      <c r="D417" s="35">
        <v>22.8</v>
      </c>
      <c r="E417" s="35">
        <v>14.2</v>
      </c>
    </row>
    <row r="418" spans="1:5" ht="8.25" customHeight="1" x14ac:dyDescent="0.2">
      <c r="A418" s="45">
        <v>241</v>
      </c>
      <c r="B418" s="28" t="s">
        <v>16</v>
      </c>
      <c r="C418" s="28">
        <v>2012</v>
      </c>
      <c r="D418" s="29">
        <v>34.6</v>
      </c>
      <c r="E418" s="29">
        <v>20.2</v>
      </c>
    </row>
    <row r="419" spans="1:5" ht="8.25" customHeight="1" x14ac:dyDescent="0.2">
      <c r="A419" s="45">
        <v>241001</v>
      </c>
      <c r="B419" s="28" t="s">
        <v>17</v>
      </c>
      <c r="C419" s="28">
        <v>2012</v>
      </c>
      <c r="D419" s="29">
        <v>44</v>
      </c>
      <c r="E419" s="29">
        <v>28.7</v>
      </c>
    </row>
    <row r="420" spans="1:5" ht="8.25" customHeight="1" x14ac:dyDescent="0.2">
      <c r="A420" s="45" t="s">
        <v>215</v>
      </c>
      <c r="B420" s="28" t="s">
        <v>18</v>
      </c>
      <c r="C420" s="28">
        <v>2012</v>
      </c>
      <c r="D420" s="29">
        <v>26.4</v>
      </c>
      <c r="E420" s="29">
        <v>12.8</v>
      </c>
    </row>
    <row r="421" spans="1:5" ht="8.25" customHeight="1" x14ac:dyDescent="0.2">
      <c r="A421" s="45">
        <v>251</v>
      </c>
      <c r="B421" s="28" t="s">
        <v>19</v>
      </c>
      <c r="C421" s="28">
        <v>2012</v>
      </c>
      <c r="D421" s="29">
        <v>18.399999999999999</v>
      </c>
      <c r="E421" s="29">
        <v>10.5</v>
      </c>
    </row>
    <row r="422" spans="1:5" ht="8.25" customHeight="1" x14ac:dyDescent="0.2">
      <c r="A422" s="45">
        <v>252</v>
      </c>
      <c r="B422" s="28" t="s">
        <v>20</v>
      </c>
      <c r="C422" s="28">
        <v>2012</v>
      </c>
      <c r="D422" s="29">
        <v>23</v>
      </c>
      <c r="E422" s="29">
        <v>11</v>
      </c>
    </row>
    <row r="423" spans="1:5" ht="8.25" customHeight="1" x14ac:dyDescent="0.2">
      <c r="A423" s="45">
        <v>254</v>
      </c>
      <c r="B423" s="28" t="s">
        <v>21</v>
      </c>
      <c r="C423" s="28">
        <v>2012</v>
      </c>
      <c r="D423" s="29">
        <v>20.399999999999999</v>
      </c>
      <c r="E423" s="29">
        <v>11.3</v>
      </c>
    </row>
    <row r="424" spans="1:5" ht="8.25" customHeight="1" x14ac:dyDescent="0.2">
      <c r="A424" s="45">
        <v>244021</v>
      </c>
      <c r="B424" s="28" t="s">
        <v>22</v>
      </c>
      <c r="C424" s="28">
        <v>2012</v>
      </c>
      <c r="D424" s="29">
        <v>34.5</v>
      </c>
      <c r="E424" s="29">
        <v>21.5</v>
      </c>
    </row>
    <row r="425" spans="1:5" ht="8.25" customHeight="1" x14ac:dyDescent="0.2">
      <c r="A425" s="45" t="s">
        <v>216</v>
      </c>
      <c r="B425" s="28" t="s">
        <v>23</v>
      </c>
      <c r="C425" s="28">
        <v>2012</v>
      </c>
      <c r="D425" s="29">
        <v>11.8</v>
      </c>
      <c r="E425" s="29">
        <v>5.0999999999999996</v>
      </c>
    </row>
    <row r="426" spans="1:5" ht="8.25" customHeight="1" x14ac:dyDescent="0.2">
      <c r="A426" s="45">
        <v>255</v>
      </c>
      <c r="B426" s="28" t="s">
        <v>24</v>
      </c>
      <c r="C426" s="28">
        <v>2012</v>
      </c>
      <c r="D426" s="29">
        <v>23.7</v>
      </c>
      <c r="E426" s="29">
        <v>12</v>
      </c>
    </row>
    <row r="427" spans="1:5" ht="8.25" customHeight="1" x14ac:dyDescent="0.2">
      <c r="A427" s="45">
        <v>256</v>
      </c>
      <c r="B427" s="28" t="s">
        <v>25</v>
      </c>
      <c r="C427" s="28">
        <v>2012</v>
      </c>
      <c r="D427" s="29">
        <v>22.7</v>
      </c>
      <c r="E427" s="29">
        <v>8.8000000000000007</v>
      </c>
    </row>
    <row r="428" spans="1:5" ht="8.25" customHeight="1" x14ac:dyDescent="0.2">
      <c r="A428" s="45">
        <v>257</v>
      </c>
      <c r="B428" s="28" t="s">
        <v>26</v>
      </c>
      <c r="C428" s="28">
        <v>2012</v>
      </c>
      <c r="D428" s="29">
        <v>21.7</v>
      </c>
      <c r="E428" s="29">
        <v>8.6999999999999993</v>
      </c>
    </row>
    <row r="429" spans="1:5" ht="16.5" customHeight="1" x14ac:dyDescent="0.2">
      <c r="A429" s="46">
        <v>2</v>
      </c>
      <c r="B429" s="34" t="s">
        <v>27</v>
      </c>
      <c r="C429" s="34">
        <v>2012</v>
      </c>
      <c r="D429" s="37">
        <v>28.6</v>
      </c>
      <c r="E429" s="37">
        <v>15.9</v>
      </c>
    </row>
    <row r="430" spans="1:5" ht="8.25" customHeight="1" x14ac:dyDescent="0.2">
      <c r="A430" s="45">
        <v>351</v>
      </c>
      <c r="B430" s="28" t="s">
        <v>28</v>
      </c>
      <c r="C430" s="28">
        <v>2012</v>
      </c>
      <c r="D430" s="29">
        <v>13</v>
      </c>
      <c r="E430" s="29">
        <v>8</v>
      </c>
    </row>
    <row r="431" spans="1:5" ht="8.25" customHeight="1" x14ac:dyDescent="0.2">
      <c r="A431" s="45">
        <v>352</v>
      </c>
      <c r="B431" s="28" t="s">
        <v>29</v>
      </c>
      <c r="C431" s="28">
        <v>2012</v>
      </c>
      <c r="D431" s="29">
        <v>15</v>
      </c>
      <c r="E431" s="29">
        <v>6.8</v>
      </c>
    </row>
    <row r="432" spans="1:5" ht="8.25" customHeight="1" x14ac:dyDescent="0.2">
      <c r="A432" s="45">
        <v>353</v>
      </c>
      <c r="B432" s="28" t="s">
        <v>30</v>
      </c>
      <c r="C432" s="28">
        <v>2012</v>
      </c>
      <c r="D432" s="29">
        <v>17.899999999999999</v>
      </c>
      <c r="E432" s="29">
        <v>8.1999999999999993</v>
      </c>
    </row>
    <row r="433" spans="1:5" ht="8.25" customHeight="1" x14ac:dyDescent="0.2">
      <c r="A433" s="45">
        <v>354</v>
      </c>
      <c r="B433" s="28" t="s">
        <v>31</v>
      </c>
      <c r="C433" s="28">
        <v>2012</v>
      </c>
      <c r="D433" s="29">
        <v>10.7</v>
      </c>
      <c r="E433" s="29">
        <v>6</v>
      </c>
    </row>
    <row r="434" spans="1:5" ht="8.25" customHeight="1" x14ac:dyDescent="0.2">
      <c r="A434" s="45">
        <v>355</v>
      </c>
      <c r="B434" s="28" t="s">
        <v>32</v>
      </c>
      <c r="C434" s="28">
        <v>2012</v>
      </c>
      <c r="D434" s="29">
        <v>16.7</v>
      </c>
      <c r="E434" s="29">
        <v>8.9</v>
      </c>
    </row>
    <row r="435" spans="1:5" ht="8.25" customHeight="1" x14ac:dyDescent="0.2">
      <c r="A435" s="45">
        <v>356</v>
      </c>
      <c r="B435" s="28" t="s">
        <v>33</v>
      </c>
      <c r="C435" s="28">
        <v>2012</v>
      </c>
      <c r="D435" s="29">
        <v>13.3</v>
      </c>
      <c r="E435" s="29">
        <v>6.5</v>
      </c>
    </row>
    <row r="436" spans="1:5" ht="8.25" customHeight="1" x14ac:dyDescent="0.2">
      <c r="A436" s="45">
        <v>357</v>
      </c>
      <c r="B436" s="28" t="s">
        <v>34</v>
      </c>
      <c r="C436" s="28">
        <v>2012</v>
      </c>
      <c r="D436" s="29">
        <v>14.5</v>
      </c>
      <c r="E436" s="29">
        <v>5.2</v>
      </c>
    </row>
    <row r="437" spans="1:5" ht="8.25" customHeight="1" x14ac:dyDescent="0.2">
      <c r="A437" s="45">
        <v>358</v>
      </c>
      <c r="B437" s="28" t="s">
        <v>35</v>
      </c>
      <c r="C437" s="28">
        <v>2012</v>
      </c>
      <c r="D437" s="29">
        <v>16.399999999999999</v>
      </c>
      <c r="E437" s="29">
        <v>7.8</v>
      </c>
    </row>
    <row r="438" spans="1:5" ht="8.25" customHeight="1" x14ac:dyDescent="0.2">
      <c r="A438" s="45">
        <v>359</v>
      </c>
      <c r="B438" s="28" t="s">
        <v>36</v>
      </c>
      <c r="C438" s="28">
        <v>2012</v>
      </c>
      <c r="D438" s="29">
        <v>19.100000000000001</v>
      </c>
      <c r="E438" s="29">
        <v>10.199999999999999</v>
      </c>
    </row>
    <row r="439" spans="1:5" ht="8.25" customHeight="1" x14ac:dyDescent="0.2">
      <c r="A439" s="45">
        <v>360</v>
      </c>
      <c r="B439" s="28" t="s">
        <v>37</v>
      </c>
      <c r="C439" s="28">
        <v>2012</v>
      </c>
      <c r="D439" s="29">
        <v>14.5</v>
      </c>
      <c r="E439" s="29">
        <v>5.3</v>
      </c>
    </row>
    <row r="440" spans="1:5" ht="8.25" customHeight="1" x14ac:dyDescent="0.2">
      <c r="A440" s="45">
        <v>361</v>
      </c>
      <c r="B440" s="28" t="s">
        <v>38</v>
      </c>
      <c r="C440" s="28">
        <v>2012</v>
      </c>
      <c r="D440" s="29">
        <v>23.4</v>
      </c>
      <c r="E440" s="29">
        <v>12.3</v>
      </c>
    </row>
    <row r="441" spans="1:5" ht="16.5" customHeight="1" x14ac:dyDescent="0.2">
      <c r="A441" s="46">
        <v>3</v>
      </c>
      <c r="B441" s="33" t="s">
        <v>39</v>
      </c>
      <c r="C441" s="33">
        <v>2012</v>
      </c>
      <c r="D441" s="35">
        <v>16.399999999999999</v>
      </c>
      <c r="E441" s="35">
        <v>8</v>
      </c>
    </row>
    <row r="442" spans="1:5" ht="8.25" customHeight="1" x14ac:dyDescent="0.2">
      <c r="A442" s="45">
        <v>401</v>
      </c>
      <c r="B442" s="28" t="s">
        <v>40</v>
      </c>
      <c r="C442" s="28">
        <v>2012</v>
      </c>
      <c r="D442" s="29">
        <v>33.6</v>
      </c>
      <c r="E442" s="29">
        <v>23.3</v>
      </c>
    </row>
    <row r="443" spans="1:5" ht="8.25" customHeight="1" x14ac:dyDescent="0.2">
      <c r="A443" s="45">
        <v>402</v>
      </c>
      <c r="B443" s="28" t="s">
        <v>41</v>
      </c>
      <c r="C443" s="28">
        <v>2012</v>
      </c>
      <c r="D443" s="29">
        <v>20.8</v>
      </c>
      <c r="E443" s="29">
        <v>12.3</v>
      </c>
    </row>
    <row r="444" spans="1:5" ht="8.25" customHeight="1" x14ac:dyDescent="0.2">
      <c r="A444" s="45">
        <v>403</v>
      </c>
      <c r="B444" s="28" t="s">
        <v>42</v>
      </c>
      <c r="C444" s="28">
        <v>2012</v>
      </c>
      <c r="D444" s="29">
        <v>27.2</v>
      </c>
      <c r="E444" s="29">
        <v>15.9</v>
      </c>
    </row>
    <row r="445" spans="1:5" ht="8.25" customHeight="1" x14ac:dyDescent="0.2">
      <c r="A445" s="45">
        <v>404</v>
      </c>
      <c r="B445" s="28" t="s">
        <v>43</v>
      </c>
      <c r="C445" s="28">
        <v>2012</v>
      </c>
      <c r="D445" s="29">
        <v>37.6</v>
      </c>
      <c r="E445" s="29">
        <v>22.5</v>
      </c>
    </row>
    <row r="446" spans="1:5" ht="8.25" customHeight="1" x14ac:dyDescent="0.2">
      <c r="A446" s="45">
        <v>405</v>
      </c>
      <c r="B446" s="28" t="s">
        <v>44</v>
      </c>
      <c r="C446" s="28">
        <v>2012</v>
      </c>
      <c r="D446" s="29">
        <v>26.8</v>
      </c>
      <c r="E446" s="29">
        <v>15.7</v>
      </c>
    </row>
    <row r="447" spans="1:5" ht="8.25" customHeight="1" x14ac:dyDescent="0.2">
      <c r="A447" s="45">
        <v>451</v>
      </c>
      <c r="B447" s="28" t="s">
        <v>45</v>
      </c>
      <c r="C447" s="28">
        <v>2012</v>
      </c>
      <c r="D447" s="29">
        <v>14.1</v>
      </c>
      <c r="E447" s="29">
        <v>7.1</v>
      </c>
    </row>
    <row r="448" spans="1:5" ht="8.25" customHeight="1" x14ac:dyDescent="0.2">
      <c r="A448" s="45">
        <v>452</v>
      </c>
      <c r="B448" s="28" t="s">
        <v>46</v>
      </c>
      <c r="C448" s="28">
        <v>2012</v>
      </c>
      <c r="D448" s="29">
        <v>12.8</v>
      </c>
      <c r="E448" s="29">
        <v>6.6</v>
      </c>
    </row>
    <row r="449" spans="1:5" ht="8.25" customHeight="1" x14ac:dyDescent="0.2">
      <c r="A449" s="45">
        <v>453</v>
      </c>
      <c r="B449" s="28" t="s">
        <v>47</v>
      </c>
      <c r="C449" s="28">
        <v>2012</v>
      </c>
      <c r="D449" s="29">
        <v>28.1</v>
      </c>
      <c r="E449" s="29">
        <v>13.4</v>
      </c>
    </row>
    <row r="450" spans="1:5" ht="8.25" customHeight="1" x14ac:dyDescent="0.2">
      <c r="A450" s="45">
        <v>454</v>
      </c>
      <c r="B450" s="28" t="s">
        <v>48</v>
      </c>
      <c r="C450" s="28">
        <v>2012</v>
      </c>
      <c r="D450" s="29">
        <v>19.600000000000001</v>
      </c>
      <c r="E450" s="29">
        <v>9.3000000000000007</v>
      </c>
    </row>
    <row r="451" spans="1:5" ht="8.25" customHeight="1" x14ac:dyDescent="0.2">
      <c r="A451" s="45">
        <v>455</v>
      </c>
      <c r="B451" s="28" t="s">
        <v>49</v>
      </c>
      <c r="C451" s="28">
        <v>2012</v>
      </c>
      <c r="D451" s="29">
        <v>11.7</v>
      </c>
      <c r="E451" s="29">
        <v>6.1</v>
      </c>
    </row>
    <row r="452" spans="1:5" ht="8.25" customHeight="1" x14ac:dyDescent="0.2">
      <c r="A452" s="45">
        <v>456</v>
      </c>
      <c r="B452" s="28" t="s">
        <v>50</v>
      </c>
      <c r="C452" s="28">
        <v>2012</v>
      </c>
      <c r="D452" s="29">
        <v>26.5</v>
      </c>
      <c r="E452" s="29">
        <v>15.5</v>
      </c>
    </row>
    <row r="453" spans="1:5" ht="8.25" customHeight="1" x14ac:dyDescent="0.2">
      <c r="A453" s="45">
        <v>457</v>
      </c>
      <c r="B453" s="28" t="s">
        <v>51</v>
      </c>
      <c r="C453" s="28">
        <v>2012</v>
      </c>
      <c r="D453" s="29">
        <v>13</v>
      </c>
      <c r="E453" s="29">
        <v>7</v>
      </c>
    </row>
    <row r="454" spans="1:5" ht="8.25" customHeight="1" x14ac:dyDescent="0.2">
      <c r="A454" s="45">
        <v>458</v>
      </c>
      <c r="B454" s="28" t="s">
        <v>52</v>
      </c>
      <c r="C454" s="28">
        <v>2012</v>
      </c>
      <c r="D454" s="29">
        <v>13.9</v>
      </c>
      <c r="E454" s="29">
        <v>8</v>
      </c>
    </row>
    <row r="455" spans="1:5" ht="8.25" customHeight="1" x14ac:dyDescent="0.2">
      <c r="A455" s="45">
        <v>459</v>
      </c>
      <c r="B455" s="28" t="s">
        <v>53</v>
      </c>
      <c r="C455" s="28">
        <v>2012</v>
      </c>
      <c r="D455" s="29">
        <v>24.3</v>
      </c>
      <c r="E455" s="29">
        <v>12.1</v>
      </c>
    </row>
    <row r="456" spans="1:5" ht="8.25" customHeight="1" x14ac:dyDescent="0.2">
      <c r="A456" s="45">
        <v>460</v>
      </c>
      <c r="B456" s="28" t="s">
        <v>54</v>
      </c>
      <c r="C456" s="28">
        <v>2012</v>
      </c>
      <c r="D456" s="29">
        <v>28.4</v>
      </c>
      <c r="E456" s="29">
        <v>15.4</v>
      </c>
    </row>
    <row r="457" spans="1:5" ht="8.25" customHeight="1" x14ac:dyDescent="0.2">
      <c r="A457" s="45">
        <v>461</v>
      </c>
      <c r="B457" s="28" t="s">
        <v>55</v>
      </c>
      <c r="C457" s="28">
        <v>2012</v>
      </c>
      <c r="D457" s="29">
        <v>20.7</v>
      </c>
      <c r="E457" s="29">
        <v>12</v>
      </c>
    </row>
    <row r="458" spans="1:5" ht="8.25" customHeight="1" x14ac:dyDescent="0.2">
      <c r="A458" s="45">
        <v>462</v>
      </c>
      <c r="B458" s="28" t="s">
        <v>56</v>
      </c>
      <c r="C458" s="28">
        <v>2012</v>
      </c>
      <c r="D458" s="29">
        <v>9.8000000000000007</v>
      </c>
      <c r="E458" s="29">
        <v>6.2</v>
      </c>
    </row>
    <row r="459" spans="1:5" ht="16.5" customHeight="1" x14ac:dyDescent="0.2">
      <c r="A459" s="46">
        <v>4</v>
      </c>
      <c r="B459" s="33" t="s">
        <v>57</v>
      </c>
      <c r="C459" s="33">
        <v>2012</v>
      </c>
      <c r="D459" s="35">
        <v>22.2</v>
      </c>
      <c r="E459" s="35">
        <v>12</v>
      </c>
    </row>
    <row r="460" spans="1:5" ht="16.5" customHeight="1" x14ac:dyDescent="0.2">
      <c r="A460" s="46">
        <v>0</v>
      </c>
      <c r="B460" s="33" t="s">
        <v>58</v>
      </c>
      <c r="C460" s="33">
        <v>2012</v>
      </c>
      <c r="D460" s="35">
        <v>22.8</v>
      </c>
      <c r="E460" s="35">
        <v>12.6</v>
      </c>
    </row>
    <row r="461" spans="1:5" ht="8.25" customHeight="1" x14ac:dyDescent="0.2">
      <c r="A461" s="45">
        <v>101</v>
      </c>
      <c r="B461" s="28" t="s">
        <v>2</v>
      </c>
      <c r="C461" s="28">
        <v>2011</v>
      </c>
      <c r="D461" s="29">
        <v>28</v>
      </c>
      <c r="E461" s="29">
        <v>15.7</v>
      </c>
    </row>
    <row r="462" spans="1:5" ht="8.25" customHeight="1" x14ac:dyDescent="0.2">
      <c r="A462" s="45">
        <v>102</v>
      </c>
      <c r="B462" s="28" t="s">
        <v>3</v>
      </c>
      <c r="C462" s="28">
        <v>2011</v>
      </c>
      <c r="D462" s="29">
        <v>40.799999999999997</v>
      </c>
      <c r="E462" s="29">
        <v>25.5</v>
      </c>
    </row>
    <row r="463" spans="1:5" ht="8.25" customHeight="1" x14ac:dyDescent="0.2">
      <c r="A463" s="45">
        <v>103</v>
      </c>
      <c r="B463" s="28" t="s">
        <v>4</v>
      </c>
      <c r="C463" s="28">
        <v>2011</v>
      </c>
      <c r="D463" s="29">
        <v>34.9</v>
      </c>
      <c r="E463" s="29">
        <v>18.3</v>
      </c>
    </row>
    <row r="464" spans="1:5" ht="8.25" customHeight="1" x14ac:dyDescent="0.2">
      <c r="A464" s="45">
        <v>151</v>
      </c>
      <c r="B464" s="28" t="s">
        <v>5</v>
      </c>
      <c r="C464" s="28">
        <v>2011</v>
      </c>
      <c r="D464" s="29">
        <v>15.9</v>
      </c>
      <c r="E464" s="29">
        <v>10.199999999999999</v>
      </c>
    </row>
    <row r="465" spans="1:5" ht="8.25" customHeight="1" x14ac:dyDescent="0.2">
      <c r="A465" s="45">
        <v>152</v>
      </c>
      <c r="B465" s="28" t="s">
        <v>6</v>
      </c>
      <c r="C465" s="28">
        <v>2011</v>
      </c>
      <c r="D465" s="29">
        <v>22.8</v>
      </c>
      <c r="E465" s="29">
        <v>13.6</v>
      </c>
    </row>
    <row r="466" spans="1:5" ht="8.25" customHeight="1" x14ac:dyDescent="0.2">
      <c r="A466" s="45">
        <v>152012</v>
      </c>
      <c r="B466" s="28" t="s">
        <v>7</v>
      </c>
      <c r="C466" s="28">
        <v>2011</v>
      </c>
      <c r="D466" s="29">
        <v>32.299999999999997</v>
      </c>
      <c r="E466" s="29">
        <v>20.6</v>
      </c>
    </row>
    <row r="467" spans="1:5" ht="8.25" customHeight="1" x14ac:dyDescent="0.2">
      <c r="A467" s="45" t="s">
        <v>218</v>
      </c>
      <c r="B467" s="28" t="s">
        <v>8</v>
      </c>
      <c r="C467" s="28">
        <v>2011</v>
      </c>
      <c r="D467" s="29">
        <v>13.7</v>
      </c>
      <c r="E467" s="29">
        <v>6.8</v>
      </c>
    </row>
    <row r="468" spans="1:5" ht="8.25" customHeight="1" x14ac:dyDescent="0.2">
      <c r="A468" s="45">
        <v>153</v>
      </c>
      <c r="B468" s="28" t="s">
        <v>9</v>
      </c>
      <c r="C468" s="28">
        <v>2011</v>
      </c>
      <c r="D468" s="29">
        <v>17.899999999999999</v>
      </c>
      <c r="E468" s="29">
        <v>9.6</v>
      </c>
    </row>
    <row r="469" spans="1:5" ht="8.25" customHeight="1" x14ac:dyDescent="0.2">
      <c r="A469" s="45">
        <v>154</v>
      </c>
      <c r="B469" s="28" t="s">
        <v>10</v>
      </c>
      <c r="C469" s="28">
        <v>2011</v>
      </c>
      <c r="D469" s="29">
        <v>12.1</v>
      </c>
      <c r="E469" s="29">
        <v>4.5999999999999996</v>
      </c>
    </row>
    <row r="470" spans="1:5" ht="8.25" customHeight="1" x14ac:dyDescent="0.2">
      <c r="A470" s="45">
        <v>155</v>
      </c>
      <c r="B470" s="28" t="s">
        <v>11</v>
      </c>
      <c r="C470" s="28">
        <v>2011</v>
      </c>
      <c r="D470" s="29">
        <v>15.4</v>
      </c>
      <c r="E470" s="29">
        <v>10</v>
      </c>
    </row>
    <row r="471" spans="1:5" ht="8.25" customHeight="1" x14ac:dyDescent="0.2">
      <c r="A471" s="45">
        <v>156</v>
      </c>
      <c r="B471" s="28" t="s">
        <v>12</v>
      </c>
      <c r="C471" s="28">
        <v>2011</v>
      </c>
      <c r="D471" s="29">
        <v>15.7</v>
      </c>
      <c r="E471" s="29">
        <v>7.9</v>
      </c>
    </row>
    <row r="472" spans="1:5" ht="8.25" customHeight="1" x14ac:dyDescent="0.2">
      <c r="A472" s="45">
        <v>157</v>
      </c>
      <c r="B472" s="28" t="s">
        <v>13</v>
      </c>
      <c r="C472" s="28">
        <v>2011</v>
      </c>
      <c r="D472" s="29">
        <v>17.8</v>
      </c>
      <c r="E472" s="29">
        <v>10.9</v>
      </c>
    </row>
    <row r="473" spans="1:5" ht="8.25" customHeight="1" x14ac:dyDescent="0.2">
      <c r="A473" s="45">
        <v>158</v>
      </c>
      <c r="B473" s="28" t="s">
        <v>14</v>
      </c>
      <c r="C473" s="28">
        <v>2011</v>
      </c>
      <c r="D473" s="29">
        <v>12.6</v>
      </c>
      <c r="E473" s="29">
        <v>5.7</v>
      </c>
    </row>
    <row r="474" spans="1:5" ht="16.5" customHeight="1" x14ac:dyDescent="0.2">
      <c r="A474" s="45">
        <v>1</v>
      </c>
      <c r="B474" s="33" t="s">
        <v>15</v>
      </c>
      <c r="C474" s="33">
        <v>2011</v>
      </c>
      <c r="D474" s="35">
        <v>21.9</v>
      </c>
      <c r="E474" s="35">
        <v>12.5</v>
      </c>
    </row>
    <row r="475" spans="1:5" ht="8.25" customHeight="1" x14ac:dyDescent="0.2">
      <c r="A475" s="45">
        <v>241</v>
      </c>
      <c r="B475" s="28" t="s">
        <v>16</v>
      </c>
      <c r="C475" s="28">
        <v>2011</v>
      </c>
      <c r="D475" s="29">
        <v>34</v>
      </c>
      <c r="E475" s="29">
        <v>20.9</v>
      </c>
    </row>
    <row r="476" spans="1:5" ht="8.25" customHeight="1" x14ac:dyDescent="0.2">
      <c r="A476" s="45">
        <v>241001</v>
      </c>
      <c r="B476" s="28" t="s">
        <v>17</v>
      </c>
      <c r="C476" s="28">
        <v>2011</v>
      </c>
      <c r="D476" s="29">
        <v>45</v>
      </c>
      <c r="E476" s="29">
        <v>30.1</v>
      </c>
    </row>
    <row r="477" spans="1:5" ht="8.25" customHeight="1" x14ac:dyDescent="0.2">
      <c r="A477" s="45" t="s">
        <v>215</v>
      </c>
      <c r="B477" s="28" t="s">
        <v>18</v>
      </c>
      <c r="C477" s="28">
        <v>2011</v>
      </c>
      <c r="D477" s="29">
        <v>24.6</v>
      </c>
      <c r="E477" s="29">
        <v>13</v>
      </c>
    </row>
    <row r="478" spans="1:5" ht="8.25" customHeight="1" x14ac:dyDescent="0.2">
      <c r="A478" s="45">
        <v>251</v>
      </c>
      <c r="B478" s="28" t="s">
        <v>19</v>
      </c>
      <c r="C478" s="28">
        <v>2011</v>
      </c>
      <c r="D478" s="29">
        <v>15.4</v>
      </c>
      <c r="E478" s="29">
        <v>9.6999999999999993</v>
      </c>
    </row>
    <row r="479" spans="1:5" ht="8.25" customHeight="1" x14ac:dyDescent="0.2">
      <c r="A479" s="45">
        <v>252</v>
      </c>
      <c r="B479" s="28" t="s">
        <v>20</v>
      </c>
      <c r="C479" s="28">
        <v>2011</v>
      </c>
      <c r="D479" s="29">
        <v>22.7</v>
      </c>
      <c r="E479" s="29">
        <v>11.4</v>
      </c>
    </row>
    <row r="480" spans="1:5" ht="8.25" customHeight="1" x14ac:dyDescent="0.2">
      <c r="A480" s="45">
        <v>254</v>
      </c>
      <c r="B480" s="28" t="s">
        <v>21</v>
      </c>
      <c r="C480" s="28">
        <v>2011</v>
      </c>
      <c r="D480" s="29">
        <v>21.4</v>
      </c>
      <c r="E480" s="29">
        <v>11.8</v>
      </c>
    </row>
    <row r="481" spans="1:5" ht="8.25" customHeight="1" x14ac:dyDescent="0.2">
      <c r="A481" s="45">
        <v>244021</v>
      </c>
      <c r="B481" s="28" t="s">
        <v>22</v>
      </c>
      <c r="C481" s="28">
        <v>2011</v>
      </c>
      <c r="D481" s="29">
        <v>34</v>
      </c>
      <c r="E481" s="29">
        <v>21.3</v>
      </c>
    </row>
    <row r="482" spans="1:5" ht="8.25" customHeight="1" x14ac:dyDescent="0.2">
      <c r="A482" s="45" t="s">
        <v>216</v>
      </c>
      <c r="B482" s="28" t="s">
        <v>23</v>
      </c>
      <c r="C482" s="28">
        <v>2011</v>
      </c>
      <c r="D482" s="29">
        <v>13.8</v>
      </c>
      <c r="E482" s="29">
        <v>6.2</v>
      </c>
    </row>
    <row r="483" spans="1:5" ht="8.25" customHeight="1" x14ac:dyDescent="0.2">
      <c r="A483" s="45">
        <v>255</v>
      </c>
      <c r="B483" s="28" t="s">
        <v>24</v>
      </c>
      <c r="C483" s="28">
        <v>2011</v>
      </c>
      <c r="D483" s="29">
        <v>21.1</v>
      </c>
      <c r="E483" s="29">
        <v>9.3000000000000007</v>
      </c>
    </row>
    <row r="484" spans="1:5" ht="8.25" customHeight="1" x14ac:dyDescent="0.2">
      <c r="A484" s="45">
        <v>256</v>
      </c>
      <c r="B484" s="28" t="s">
        <v>25</v>
      </c>
      <c r="C484" s="28">
        <v>2011</v>
      </c>
      <c r="D484" s="29">
        <v>23.8</v>
      </c>
      <c r="E484" s="29">
        <v>10.1</v>
      </c>
    </row>
    <row r="485" spans="1:5" ht="8.25" customHeight="1" x14ac:dyDescent="0.2">
      <c r="A485" s="45">
        <v>257</v>
      </c>
      <c r="B485" s="28" t="s">
        <v>26</v>
      </c>
      <c r="C485" s="28">
        <v>2011</v>
      </c>
      <c r="D485" s="29">
        <v>20.9</v>
      </c>
      <c r="E485" s="29">
        <v>9.6999999999999993</v>
      </c>
    </row>
    <row r="486" spans="1:5" ht="16.5" customHeight="1" x14ac:dyDescent="0.2">
      <c r="A486" s="46">
        <v>2</v>
      </c>
      <c r="B486" s="34" t="s">
        <v>27</v>
      </c>
      <c r="C486" s="34">
        <v>2011</v>
      </c>
      <c r="D486" s="37">
        <v>28</v>
      </c>
      <c r="E486" s="37">
        <v>16.3</v>
      </c>
    </row>
    <row r="487" spans="1:5" ht="8.25" customHeight="1" x14ac:dyDescent="0.2">
      <c r="A487" s="45">
        <v>351</v>
      </c>
      <c r="B487" s="28" t="s">
        <v>28</v>
      </c>
      <c r="C487" s="28">
        <v>2011</v>
      </c>
      <c r="D487" s="29">
        <v>16.5</v>
      </c>
      <c r="E487" s="29">
        <v>7.8</v>
      </c>
    </row>
    <row r="488" spans="1:5" ht="8.25" customHeight="1" x14ac:dyDescent="0.2">
      <c r="A488" s="45">
        <v>352</v>
      </c>
      <c r="B488" s="28" t="s">
        <v>29</v>
      </c>
      <c r="C488" s="28">
        <v>2011</v>
      </c>
      <c r="D488" s="29">
        <v>15.5</v>
      </c>
      <c r="E488" s="29">
        <v>8.4</v>
      </c>
    </row>
    <row r="489" spans="1:5" ht="8.25" customHeight="1" x14ac:dyDescent="0.2">
      <c r="A489" s="45">
        <v>353</v>
      </c>
      <c r="B489" s="28" t="s">
        <v>30</v>
      </c>
      <c r="C489" s="28">
        <v>2011</v>
      </c>
      <c r="D489" s="29">
        <v>16.8</v>
      </c>
      <c r="E489" s="29">
        <v>8.9</v>
      </c>
    </row>
    <row r="490" spans="1:5" ht="8.25" customHeight="1" x14ac:dyDescent="0.2">
      <c r="A490" s="45">
        <v>354</v>
      </c>
      <c r="B490" s="28" t="s">
        <v>31</v>
      </c>
      <c r="C490" s="28">
        <v>2011</v>
      </c>
      <c r="D490" s="29">
        <v>9.6999999999999993</v>
      </c>
      <c r="E490" s="29">
        <v>6.1</v>
      </c>
    </row>
    <row r="491" spans="1:5" ht="8.25" customHeight="1" x14ac:dyDescent="0.2">
      <c r="A491" s="45">
        <v>355</v>
      </c>
      <c r="B491" s="28" t="s">
        <v>32</v>
      </c>
      <c r="C491" s="28">
        <v>2011</v>
      </c>
      <c r="D491" s="29">
        <v>17</v>
      </c>
      <c r="E491" s="29">
        <v>9.3000000000000007</v>
      </c>
    </row>
    <row r="492" spans="1:5" ht="8.25" customHeight="1" x14ac:dyDescent="0.2">
      <c r="A492" s="45">
        <v>356</v>
      </c>
      <c r="B492" s="28" t="s">
        <v>33</v>
      </c>
      <c r="C492" s="28">
        <v>2011</v>
      </c>
      <c r="D492" s="29">
        <v>12.5</v>
      </c>
      <c r="E492" s="29">
        <v>6.6</v>
      </c>
    </row>
    <row r="493" spans="1:5" ht="8.25" customHeight="1" x14ac:dyDescent="0.2">
      <c r="A493" s="45">
        <v>357</v>
      </c>
      <c r="B493" s="28" t="s">
        <v>34</v>
      </c>
      <c r="C493" s="28">
        <v>2011</v>
      </c>
      <c r="D493" s="29">
        <v>14.6</v>
      </c>
      <c r="E493" s="29">
        <v>6</v>
      </c>
    </row>
    <row r="494" spans="1:5" ht="8.25" customHeight="1" x14ac:dyDescent="0.2">
      <c r="A494" s="45">
        <v>358</v>
      </c>
      <c r="B494" s="28" t="s">
        <v>35</v>
      </c>
      <c r="C494" s="28">
        <v>2011</v>
      </c>
      <c r="D494" s="29">
        <v>15.9</v>
      </c>
      <c r="E494" s="29">
        <v>8.6</v>
      </c>
    </row>
    <row r="495" spans="1:5" ht="8.25" customHeight="1" x14ac:dyDescent="0.2">
      <c r="A495" s="45">
        <v>359</v>
      </c>
      <c r="B495" s="28" t="s">
        <v>36</v>
      </c>
      <c r="C495" s="28">
        <v>2011</v>
      </c>
      <c r="D495" s="29">
        <v>18.7</v>
      </c>
      <c r="E495" s="29">
        <v>9.9</v>
      </c>
    </row>
    <row r="496" spans="1:5" ht="8.25" customHeight="1" x14ac:dyDescent="0.2">
      <c r="A496" s="45">
        <v>360</v>
      </c>
      <c r="B496" s="28" t="s">
        <v>37</v>
      </c>
      <c r="C496" s="28">
        <v>2011</v>
      </c>
      <c r="D496" s="29">
        <v>14.9</v>
      </c>
      <c r="E496" s="29">
        <v>6.1</v>
      </c>
    </row>
    <row r="497" spans="1:5" ht="8.25" customHeight="1" x14ac:dyDescent="0.2">
      <c r="A497" s="45">
        <v>361</v>
      </c>
      <c r="B497" s="28" t="s">
        <v>38</v>
      </c>
      <c r="C497" s="28">
        <v>2011</v>
      </c>
      <c r="D497" s="29">
        <v>22.8</v>
      </c>
      <c r="E497" s="29">
        <v>11.8</v>
      </c>
    </row>
    <row r="498" spans="1:5" ht="16.5" customHeight="1" x14ac:dyDescent="0.2">
      <c r="A498" s="46">
        <v>3</v>
      </c>
      <c r="B498" s="33" t="s">
        <v>39</v>
      </c>
      <c r="C498" s="33">
        <v>2011</v>
      </c>
      <c r="D498" s="35">
        <v>16.5</v>
      </c>
      <c r="E498" s="35">
        <v>8.5</v>
      </c>
    </row>
    <row r="499" spans="1:5" ht="8.25" customHeight="1" x14ac:dyDescent="0.2">
      <c r="A499" s="45">
        <v>401</v>
      </c>
      <c r="B499" s="28" t="s">
        <v>40</v>
      </c>
      <c r="C499" s="28">
        <v>2011</v>
      </c>
      <c r="D499" s="29">
        <v>42.2</v>
      </c>
      <c r="E499" s="29">
        <v>28.5</v>
      </c>
    </row>
    <row r="500" spans="1:5" ht="8.25" customHeight="1" x14ac:dyDescent="0.2">
      <c r="A500" s="45">
        <v>402</v>
      </c>
      <c r="B500" s="28" t="s">
        <v>41</v>
      </c>
      <c r="C500" s="28">
        <v>2011</v>
      </c>
      <c r="D500" s="29">
        <v>21.2</v>
      </c>
      <c r="E500" s="29">
        <v>13.4</v>
      </c>
    </row>
    <row r="501" spans="1:5" ht="8.25" customHeight="1" x14ac:dyDescent="0.2">
      <c r="A501" s="45">
        <v>403</v>
      </c>
      <c r="B501" s="28" t="s">
        <v>42</v>
      </c>
      <c r="C501" s="28">
        <v>2011</v>
      </c>
      <c r="D501" s="29">
        <v>26.9</v>
      </c>
      <c r="E501" s="29">
        <v>16.899999999999999</v>
      </c>
    </row>
    <row r="502" spans="1:5" ht="8.25" customHeight="1" x14ac:dyDescent="0.2">
      <c r="A502" s="45">
        <v>404</v>
      </c>
      <c r="B502" s="28" t="s">
        <v>43</v>
      </c>
      <c r="C502" s="28">
        <v>2011</v>
      </c>
      <c r="D502" s="29">
        <v>38.1</v>
      </c>
      <c r="E502" s="29">
        <v>22.6</v>
      </c>
    </row>
    <row r="503" spans="1:5" ht="8.25" customHeight="1" x14ac:dyDescent="0.2">
      <c r="A503" s="45">
        <v>405</v>
      </c>
      <c r="B503" s="28" t="s">
        <v>44</v>
      </c>
      <c r="C503" s="28">
        <v>2011</v>
      </c>
      <c r="D503" s="29">
        <v>29</v>
      </c>
      <c r="E503" s="29">
        <v>13.9</v>
      </c>
    </row>
    <row r="504" spans="1:5" ht="8.25" customHeight="1" x14ac:dyDescent="0.2">
      <c r="A504" s="45">
        <v>451</v>
      </c>
      <c r="B504" s="28" t="s">
        <v>45</v>
      </c>
      <c r="C504" s="28">
        <v>2011</v>
      </c>
      <c r="D504" s="29">
        <v>14</v>
      </c>
      <c r="E504" s="29">
        <v>7.4</v>
      </c>
    </row>
    <row r="505" spans="1:5" ht="8.25" customHeight="1" x14ac:dyDescent="0.2">
      <c r="A505" s="45">
        <v>452</v>
      </c>
      <c r="B505" s="28" t="s">
        <v>46</v>
      </c>
      <c r="C505" s="28">
        <v>2011</v>
      </c>
      <c r="D505" s="29">
        <v>13.4</v>
      </c>
      <c r="E505" s="29">
        <v>7.6</v>
      </c>
    </row>
    <row r="506" spans="1:5" ht="8.25" customHeight="1" x14ac:dyDescent="0.2">
      <c r="A506" s="45">
        <v>453</v>
      </c>
      <c r="B506" s="28" t="s">
        <v>47</v>
      </c>
      <c r="C506" s="28">
        <v>2011</v>
      </c>
      <c r="D506" s="29">
        <v>27.4</v>
      </c>
      <c r="E506" s="29">
        <v>13.1</v>
      </c>
    </row>
    <row r="507" spans="1:5" ht="8.25" customHeight="1" x14ac:dyDescent="0.2">
      <c r="A507" s="45">
        <v>454</v>
      </c>
      <c r="B507" s="28" t="s">
        <v>48</v>
      </c>
      <c r="C507" s="28">
        <v>2011</v>
      </c>
      <c r="D507" s="29">
        <v>17.8</v>
      </c>
      <c r="E507" s="29">
        <v>9.3000000000000007</v>
      </c>
    </row>
    <row r="508" spans="1:5" ht="8.25" customHeight="1" x14ac:dyDescent="0.2">
      <c r="A508" s="45">
        <v>455</v>
      </c>
      <c r="B508" s="28" t="s">
        <v>49</v>
      </c>
      <c r="C508" s="28">
        <v>2011</v>
      </c>
      <c r="D508" s="29">
        <v>11.5</v>
      </c>
      <c r="E508" s="29">
        <v>5.5</v>
      </c>
    </row>
    <row r="509" spans="1:5" ht="8.25" customHeight="1" x14ac:dyDescent="0.2">
      <c r="A509" s="45">
        <v>456</v>
      </c>
      <c r="B509" s="28" t="s">
        <v>50</v>
      </c>
      <c r="C509" s="28">
        <v>2011</v>
      </c>
      <c r="D509" s="29">
        <v>26.3</v>
      </c>
      <c r="E509" s="29">
        <v>15.6</v>
      </c>
    </row>
    <row r="510" spans="1:5" ht="8.25" customHeight="1" x14ac:dyDescent="0.2">
      <c r="A510" s="45">
        <v>457</v>
      </c>
      <c r="B510" s="28" t="s">
        <v>51</v>
      </c>
      <c r="C510" s="28">
        <v>2011</v>
      </c>
      <c r="D510" s="29">
        <v>13.5</v>
      </c>
      <c r="E510" s="29">
        <v>5.6</v>
      </c>
    </row>
    <row r="511" spans="1:5" ht="8.25" customHeight="1" x14ac:dyDescent="0.2">
      <c r="A511" s="45">
        <v>458</v>
      </c>
      <c r="B511" s="28" t="s">
        <v>52</v>
      </c>
      <c r="C511" s="28">
        <v>2011</v>
      </c>
      <c r="D511" s="29">
        <v>14.8</v>
      </c>
      <c r="E511" s="29">
        <v>8.9</v>
      </c>
    </row>
    <row r="512" spans="1:5" ht="8.25" customHeight="1" x14ac:dyDescent="0.2">
      <c r="A512" s="45">
        <v>459</v>
      </c>
      <c r="B512" s="28" t="s">
        <v>53</v>
      </c>
      <c r="C512" s="28">
        <v>2011</v>
      </c>
      <c r="D512" s="29">
        <v>24.4</v>
      </c>
      <c r="E512" s="29">
        <v>11.8</v>
      </c>
    </row>
    <row r="513" spans="1:5" ht="8.25" customHeight="1" x14ac:dyDescent="0.2">
      <c r="A513" s="45">
        <v>460</v>
      </c>
      <c r="B513" s="28" t="s">
        <v>54</v>
      </c>
      <c r="C513" s="28">
        <v>2011</v>
      </c>
      <c r="D513" s="29">
        <v>28</v>
      </c>
      <c r="E513" s="29">
        <v>15.6</v>
      </c>
    </row>
    <row r="514" spans="1:5" ht="8.25" customHeight="1" x14ac:dyDescent="0.2">
      <c r="A514" s="45">
        <v>461</v>
      </c>
      <c r="B514" s="28" t="s">
        <v>55</v>
      </c>
      <c r="C514" s="28">
        <v>2011</v>
      </c>
      <c r="D514" s="29">
        <v>21.2</v>
      </c>
      <c r="E514" s="29">
        <v>12.1</v>
      </c>
    </row>
    <row r="515" spans="1:5" ht="8.25" customHeight="1" x14ac:dyDescent="0.2">
      <c r="A515" s="45">
        <v>462</v>
      </c>
      <c r="B515" s="28" t="s">
        <v>56</v>
      </c>
      <c r="C515" s="28">
        <v>2011</v>
      </c>
      <c r="D515" s="29">
        <v>8.9</v>
      </c>
      <c r="E515" s="29">
        <v>5.4</v>
      </c>
    </row>
    <row r="516" spans="1:5" ht="16.5" customHeight="1" x14ac:dyDescent="0.2">
      <c r="A516" s="46">
        <v>4</v>
      </c>
      <c r="B516" s="33" t="s">
        <v>57</v>
      </c>
      <c r="C516" s="33">
        <v>2011</v>
      </c>
      <c r="D516" s="35">
        <v>22.3</v>
      </c>
      <c r="E516" s="35">
        <v>12.2</v>
      </c>
    </row>
    <row r="517" spans="1:5" ht="16.5" customHeight="1" x14ac:dyDescent="0.2">
      <c r="A517" s="46">
        <v>0</v>
      </c>
      <c r="B517" s="33" t="s">
        <v>58</v>
      </c>
      <c r="C517" s="33">
        <v>2011</v>
      </c>
      <c r="D517" s="35">
        <v>22.4</v>
      </c>
      <c r="E517" s="35">
        <v>12.5</v>
      </c>
    </row>
    <row r="518" spans="1:5" ht="8.25" customHeight="1" x14ac:dyDescent="0.2">
      <c r="A518" s="45">
        <v>101</v>
      </c>
      <c r="B518" s="28" t="s">
        <v>2</v>
      </c>
      <c r="C518" s="28">
        <v>2010</v>
      </c>
      <c r="D518" s="29">
        <v>27.1</v>
      </c>
      <c r="E518" s="29">
        <v>14.2</v>
      </c>
    </row>
    <row r="519" spans="1:5" ht="8.25" customHeight="1" x14ac:dyDescent="0.2">
      <c r="A519" s="45">
        <v>102</v>
      </c>
      <c r="B519" s="28" t="s">
        <v>3</v>
      </c>
      <c r="C519" s="28">
        <v>2010</v>
      </c>
      <c r="D519" s="29">
        <v>40</v>
      </c>
      <c r="E519" s="29">
        <v>26.1</v>
      </c>
    </row>
    <row r="520" spans="1:5" ht="8.25" customHeight="1" x14ac:dyDescent="0.2">
      <c r="A520" s="45">
        <v>103</v>
      </c>
      <c r="B520" s="28" t="s">
        <v>4</v>
      </c>
      <c r="C520" s="28">
        <v>2010</v>
      </c>
      <c r="D520" s="29">
        <v>34.1</v>
      </c>
      <c r="E520" s="29">
        <v>17.5</v>
      </c>
    </row>
    <row r="521" spans="1:5" ht="8.25" customHeight="1" x14ac:dyDescent="0.2">
      <c r="A521" s="45">
        <v>151</v>
      </c>
      <c r="B521" s="28" t="s">
        <v>5</v>
      </c>
      <c r="C521" s="28">
        <v>2010</v>
      </c>
      <c r="D521" s="29">
        <v>14</v>
      </c>
      <c r="E521" s="29">
        <v>8.6999999999999993</v>
      </c>
    </row>
    <row r="522" spans="1:5" ht="8.25" customHeight="1" x14ac:dyDescent="0.2">
      <c r="A522" s="45">
        <v>152</v>
      </c>
      <c r="B522" s="28" t="s">
        <v>6</v>
      </c>
      <c r="C522" s="28">
        <v>2010</v>
      </c>
      <c r="D522" s="29">
        <v>22.2</v>
      </c>
      <c r="E522" s="29">
        <v>12.4</v>
      </c>
    </row>
    <row r="523" spans="1:5" ht="8.25" customHeight="1" x14ac:dyDescent="0.2">
      <c r="A523" s="45">
        <v>152012</v>
      </c>
      <c r="B523" s="28" t="s">
        <v>7</v>
      </c>
      <c r="C523" s="28">
        <v>2010</v>
      </c>
      <c r="D523" s="29">
        <v>31.7</v>
      </c>
      <c r="E523" s="29">
        <v>18.600000000000001</v>
      </c>
    </row>
    <row r="524" spans="1:5" ht="8.25" customHeight="1" x14ac:dyDescent="0.2">
      <c r="A524" s="45" t="s">
        <v>218</v>
      </c>
      <c r="B524" s="28" t="s">
        <v>8</v>
      </c>
      <c r="C524" s="28">
        <v>2010</v>
      </c>
      <c r="D524" s="29">
        <v>13.3</v>
      </c>
      <c r="E524" s="29">
        <v>6.5</v>
      </c>
    </row>
    <row r="525" spans="1:5" ht="8.25" customHeight="1" x14ac:dyDescent="0.2">
      <c r="A525" s="45">
        <v>153</v>
      </c>
      <c r="B525" s="28" t="s">
        <v>9</v>
      </c>
      <c r="C525" s="28">
        <v>2010</v>
      </c>
      <c r="D525" s="29">
        <v>17.399999999999999</v>
      </c>
      <c r="E525" s="29">
        <v>8.6</v>
      </c>
    </row>
    <row r="526" spans="1:5" ht="8.25" customHeight="1" x14ac:dyDescent="0.2">
      <c r="A526" s="45">
        <v>154</v>
      </c>
      <c r="B526" s="28" t="s">
        <v>10</v>
      </c>
      <c r="C526" s="28">
        <v>2010</v>
      </c>
      <c r="D526" s="29">
        <v>11.4</v>
      </c>
      <c r="E526" s="29">
        <v>5.3</v>
      </c>
    </row>
    <row r="527" spans="1:5" ht="8.25" customHeight="1" x14ac:dyDescent="0.2">
      <c r="A527" s="45">
        <v>155</v>
      </c>
      <c r="B527" s="28" t="s">
        <v>11</v>
      </c>
      <c r="C527" s="28">
        <v>2010</v>
      </c>
      <c r="D527" s="29">
        <v>15.5</v>
      </c>
      <c r="E527" s="29">
        <v>9</v>
      </c>
    </row>
    <row r="528" spans="1:5" ht="8.25" customHeight="1" x14ac:dyDescent="0.2">
      <c r="A528" s="45">
        <v>156</v>
      </c>
      <c r="B528" s="28" t="s">
        <v>12</v>
      </c>
      <c r="C528" s="28">
        <v>2010</v>
      </c>
      <c r="D528" s="29">
        <v>15</v>
      </c>
      <c r="E528" s="29">
        <v>7.3</v>
      </c>
    </row>
    <row r="529" spans="1:5" ht="8.25" customHeight="1" x14ac:dyDescent="0.2">
      <c r="A529" s="45">
        <v>157</v>
      </c>
      <c r="B529" s="28" t="s">
        <v>13</v>
      </c>
      <c r="C529" s="28">
        <v>2010</v>
      </c>
      <c r="D529" s="29">
        <v>18.100000000000001</v>
      </c>
      <c r="E529" s="29">
        <v>9.9</v>
      </c>
    </row>
    <row r="530" spans="1:5" ht="8.25" customHeight="1" x14ac:dyDescent="0.2">
      <c r="A530" s="45">
        <v>158</v>
      </c>
      <c r="B530" s="28" t="s">
        <v>14</v>
      </c>
      <c r="C530" s="28">
        <v>2010</v>
      </c>
      <c r="D530" s="29">
        <v>12.3</v>
      </c>
      <c r="E530" s="29">
        <v>5.9</v>
      </c>
    </row>
    <row r="531" spans="1:5" ht="16.5" customHeight="1" x14ac:dyDescent="0.2">
      <c r="A531" s="45">
        <v>1</v>
      </c>
      <c r="B531" s="33" t="s">
        <v>15</v>
      </c>
      <c r="C531" s="33">
        <v>2010</v>
      </c>
      <c r="D531" s="35">
        <v>21.1</v>
      </c>
      <c r="E531" s="35">
        <v>11.6</v>
      </c>
    </row>
    <row r="532" spans="1:5" ht="8.25" customHeight="1" x14ac:dyDescent="0.2">
      <c r="A532" s="45">
        <v>241</v>
      </c>
      <c r="B532" s="28" t="s">
        <v>16</v>
      </c>
      <c r="C532" s="28">
        <v>2010</v>
      </c>
      <c r="D532" s="29">
        <v>33.6</v>
      </c>
      <c r="E532" s="29">
        <v>21.1</v>
      </c>
    </row>
    <row r="533" spans="1:5" ht="8.25" customHeight="1" x14ac:dyDescent="0.2">
      <c r="A533" s="45">
        <v>241001</v>
      </c>
      <c r="B533" s="28" t="s">
        <v>17</v>
      </c>
      <c r="C533" s="28">
        <v>2010</v>
      </c>
      <c r="D533" s="29">
        <v>44.4</v>
      </c>
      <c r="E533" s="29">
        <v>30</v>
      </c>
    </row>
    <row r="534" spans="1:5" ht="8.25" customHeight="1" x14ac:dyDescent="0.2">
      <c r="A534" s="45" t="s">
        <v>215</v>
      </c>
      <c r="B534" s="28" t="s">
        <v>18</v>
      </c>
      <c r="C534" s="28">
        <v>2010</v>
      </c>
      <c r="D534" s="29">
        <v>24.4</v>
      </c>
      <c r="E534" s="29">
        <v>13.5</v>
      </c>
    </row>
    <row r="535" spans="1:5" ht="8.25" customHeight="1" x14ac:dyDescent="0.2">
      <c r="A535" s="45">
        <v>251</v>
      </c>
      <c r="B535" s="28" t="s">
        <v>19</v>
      </c>
      <c r="C535" s="28">
        <v>2010</v>
      </c>
      <c r="D535" s="29">
        <v>16.8</v>
      </c>
      <c r="E535" s="29">
        <v>9.5</v>
      </c>
    </row>
    <row r="536" spans="1:5" ht="8.25" customHeight="1" x14ac:dyDescent="0.2">
      <c r="A536" s="45">
        <v>252</v>
      </c>
      <c r="B536" s="28" t="s">
        <v>20</v>
      </c>
      <c r="C536" s="28">
        <v>2010</v>
      </c>
      <c r="D536" s="29">
        <v>18.899999999999999</v>
      </c>
      <c r="E536" s="29">
        <v>9.1999999999999993</v>
      </c>
    </row>
    <row r="537" spans="1:5" ht="8.25" customHeight="1" x14ac:dyDescent="0.2">
      <c r="A537" s="45">
        <v>254</v>
      </c>
      <c r="B537" s="28" t="s">
        <v>21</v>
      </c>
      <c r="C537" s="28">
        <v>2010</v>
      </c>
      <c r="D537" s="29">
        <v>20.2</v>
      </c>
      <c r="E537" s="29">
        <v>11.4</v>
      </c>
    </row>
    <row r="538" spans="1:5" ht="8.25" customHeight="1" x14ac:dyDescent="0.2">
      <c r="A538" s="45">
        <v>244021</v>
      </c>
      <c r="B538" s="28" t="s">
        <v>22</v>
      </c>
      <c r="C538" s="28">
        <v>2010</v>
      </c>
      <c r="D538" s="29">
        <v>31.8</v>
      </c>
      <c r="E538" s="29">
        <v>20.2</v>
      </c>
    </row>
    <row r="539" spans="1:5" ht="8.25" customHeight="1" x14ac:dyDescent="0.2">
      <c r="A539" s="45" t="s">
        <v>216</v>
      </c>
      <c r="B539" s="28" t="s">
        <v>23</v>
      </c>
      <c r="C539" s="28">
        <v>2010</v>
      </c>
      <c r="D539" s="29">
        <v>13.1</v>
      </c>
      <c r="E539" s="29">
        <v>5.9</v>
      </c>
    </row>
    <row r="540" spans="1:5" ht="8.25" customHeight="1" x14ac:dyDescent="0.2">
      <c r="A540" s="45">
        <v>255</v>
      </c>
      <c r="B540" s="28" t="s">
        <v>24</v>
      </c>
      <c r="C540" s="28">
        <v>2010</v>
      </c>
      <c r="D540" s="29">
        <v>21.1</v>
      </c>
      <c r="E540" s="29">
        <v>15.8</v>
      </c>
    </row>
    <row r="541" spans="1:5" ht="8.25" customHeight="1" x14ac:dyDescent="0.2">
      <c r="A541" s="45">
        <v>256</v>
      </c>
      <c r="B541" s="28" t="s">
        <v>25</v>
      </c>
      <c r="C541" s="28">
        <v>2010</v>
      </c>
      <c r="D541" s="29">
        <v>20.5</v>
      </c>
      <c r="E541" s="29">
        <v>9.3000000000000007</v>
      </c>
    </row>
    <row r="542" spans="1:5" ht="8.25" customHeight="1" x14ac:dyDescent="0.2">
      <c r="A542" s="45">
        <v>257</v>
      </c>
      <c r="B542" s="28" t="s">
        <v>26</v>
      </c>
      <c r="C542" s="28">
        <v>2010</v>
      </c>
      <c r="D542" s="29">
        <v>18.899999999999999</v>
      </c>
      <c r="E542" s="29">
        <v>8.6999999999999993</v>
      </c>
    </row>
    <row r="543" spans="1:5" ht="16.5" customHeight="1" x14ac:dyDescent="0.2">
      <c r="A543" s="46">
        <v>2</v>
      </c>
      <c r="B543" s="33" t="s">
        <v>27</v>
      </c>
      <c r="C543" s="33">
        <v>2010</v>
      </c>
      <c r="D543" s="35">
        <v>27.1</v>
      </c>
      <c r="E543" s="35">
        <v>16.2</v>
      </c>
    </row>
    <row r="544" spans="1:5" ht="8.25" customHeight="1" x14ac:dyDescent="0.2">
      <c r="A544" s="45">
        <v>351</v>
      </c>
      <c r="B544" s="28" t="s">
        <v>28</v>
      </c>
      <c r="C544" s="28">
        <v>2010</v>
      </c>
      <c r="D544" s="29">
        <v>19.2</v>
      </c>
      <c r="E544" s="29">
        <v>9.6</v>
      </c>
    </row>
    <row r="545" spans="1:5" ht="8.25" customHeight="1" x14ac:dyDescent="0.2">
      <c r="A545" s="45">
        <v>352</v>
      </c>
      <c r="B545" s="28" t="s">
        <v>29</v>
      </c>
      <c r="C545" s="28">
        <v>2010</v>
      </c>
      <c r="D545" s="29">
        <v>15.3</v>
      </c>
      <c r="E545" s="29">
        <v>7.6</v>
      </c>
    </row>
    <row r="546" spans="1:5" ht="8.25" customHeight="1" x14ac:dyDescent="0.2">
      <c r="A546" s="45">
        <v>353</v>
      </c>
      <c r="B546" s="28" t="s">
        <v>30</v>
      </c>
      <c r="C546" s="28">
        <v>2010</v>
      </c>
      <c r="D546" s="29">
        <v>16.5</v>
      </c>
      <c r="E546" s="29">
        <v>9</v>
      </c>
    </row>
    <row r="547" spans="1:5" ht="8.25" customHeight="1" x14ac:dyDescent="0.2">
      <c r="A547" s="45">
        <v>354</v>
      </c>
      <c r="B547" s="28" t="s">
        <v>31</v>
      </c>
      <c r="C547" s="28">
        <v>2010</v>
      </c>
      <c r="D547" s="29">
        <v>8.4</v>
      </c>
      <c r="E547" s="29">
        <v>4.9000000000000004</v>
      </c>
    </row>
    <row r="548" spans="1:5" ht="8.25" customHeight="1" x14ac:dyDescent="0.2">
      <c r="A548" s="45">
        <v>355</v>
      </c>
      <c r="B548" s="28" t="s">
        <v>32</v>
      </c>
      <c r="C548" s="28">
        <v>2010</v>
      </c>
      <c r="D548" s="29">
        <v>16.7</v>
      </c>
      <c r="E548" s="29">
        <v>7.9</v>
      </c>
    </row>
    <row r="549" spans="1:5" ht="8.25" customHeight="1" x14ac:dyDescent="0.2">
      <c r="A549" s="45">
        <v>356</v>
      </c>
      <c r="B549" s="28" t="s">
        <v>33</v>
      </c>
      <c r="C549" s="28">
        <v>2010</v>
      </c>
      <c r="D549" s="29">
        <v>14.1</v>
      </c>
      <c r="E549" s="29">
        <v>7.4</v>
      </c>
    </row>
    <row r="550" spans="1:5" ht="8.25" customHeight="1" x14ac:dyDescent="0.2">
      <c r="A550" s="45">
        <v>357</v>
      </c>
      <c r="B550" s="28" t="s">
        <v>34</v>
      </c>
      <c r="C550" s="28">
        <v>2010</v>
      </c>
      <c r="D550" s="29">
        <v>15.5</v>
      </c>
      <c r="E550" s="29">
        <v>6.9</v>
      </c>
    </row>
    <row r="551" spans="1:5" ht="8.25" customHeight="1" x14ac:dyDescent="0.2">
      <c r="A551" s="45">
        <v>358</v>
      </c>
      <c r="B551" s="28" t="s">
        <v>35</v>
      </c>
      <c r="C551" s="28">
        <v>2010</v>
      </c>
      <c r="D551" s="29">
        <v>17.7</v>
      </c>
      <c r="E551" s="29">
        <v>10.1</v>
      </c>
    </row>
    <row r="552" spans="1:5" ht="8.25" customHeight="1" x14ac:dyDescent="0.2">
      <c r="A552" s="45">
        <v>359</v>
      </c>
      <c r="B552" s="28" t="s">
        <v>36</v>
      </c>
      <c r="C552" s="28">
        <v>2010</v>
      </c>
      <c r="D552" s="29">
        <v>17.899999999999999</v>
      </c>
      <c r="E552" s="29">
        <v>9</v>
      </c>
    </row>
    <row r="553" spans="1:5" ht="8.25" customHeight="1" x14ac:dyDescent="0.2">
      <c r="A553" s="45">
        <v>360</v>
      </c>
      <c r="B553" s="28" t="s">
        <v>37</v>
      </c>
      <c r="C553" s="28">
        <v>2010</v>
      </c>
      <c r="D553" s="29">
        <v>13.4</v>
      </c>
      <c r="E553" s="29">
        <v>5.6</v>
      </c>
    </row>
    <row r="554" spans="1:5" ht="8.25" customHeight="1" x14ac:dyDescent="0.2">
      <c r="A554" s="45">
        <v>361</v>
      </c>
      <c r="B554" s="28" t="s">
        <v>38</v>
      </c>
      <c r="C554" s="28">
        <v>2010</v>
      </c>
      <c r="D554" s="29">
        <v>20.9</v>
      </c>
      <c r="E554" s="29">
        <v>11.1</v>
      </c>
    </row>
    <row r="555" spans="1:5" ht="16.5" customHeight="1" x14ac:dyDescent="0.2">
      <c r="A555" s="46">
        <v>3</v>
      </c>
      <c r="B555" s="33" t="s">
        <v>39</v>
      </c>
      <c r="C555" s="33">
        <v>2010</v>
      </c>
      <c r="D555" s="35">
        <v>16.7</v>
      </c>
      <c r="E555" s="35">
        <v>8.5</v>
      </c>
    </row>
    <row r="556" spans="1:5" ht="8.25" customHeight="1" x14ac:dyDescent="0.2">
      <c r="A556" s="45">
        <v>401</v>
      </c>
      <c r="B556" s="28" t="s">
        <v>40</v>
      </c>
      <c r="C556" s="28">
        <v>2010</v>
      </c>
      <c r="D556" s="29">
        <v>41.8</v>
      </c>
      <c r="E556" s="29">
        <v>25</v>
      </c>
    </row>
    <row r="557" spans="1:5" ht="8.25" customHeight="1" x14ac:dyDescent="0.2">
      <c r="A557" s="45">
        <v>402</v>
      </c>
      <c r="B557" s="28" t="s">
        <v>41</v>
      </c>
      <c r="C557" s="28">
        <v>2010</v>
      </c>
      <c r="D557" s="29">
        <v>19.899999999999999</v>
      </c>
      <c r="E557" s="29">
        <v>10.4</v>
      </c>
    </row>
    <row r="558" spans="1:5" ht="8.25" customHeight="1" x14ac:dyDescent="0.2">
      <c r="A558" s="45">
        <v>403</v>
      </c>
      <c r="B558" s="28" t="s">
        <v>42</v>
      </c>
      <c r="C558" s="28">
        <v>2010</v>
      </c>
      <c r="D558" s="29">
        <v>26.4</v>
      </c>
      <c r="E558" s="29">
        <v>16.399999999999999</v>
      </c>
    </row>
    <row r="559" spans="1:5" ht="8.25" customHeight="1" x14ac:dyDescent="0.2">
      <c r="A559" s="45">
        <v>404</v>
      </c>
      <c r="B559" s="28" t="s">
        <v>43</v>
      </c>
      <c r="C559" s="28">
        <v>2010</v>
      </c>
      <c r="D559" s="29">
        <v>38.799999999999997</v>
      </c>
      <c r="E559" s="29">
        <v>24.2</v>
      </c>
    </row>
    <row r="560" spans="1:5" ht="8.25" customHeight="1" x14ac:dyDescent="0.2">
      <c r="A560" s="45">
        <v>405</v>
      </c>
      <c r="B560" s="28" t="s">
        <v>44</v>
      </c>
      <c r="C560" s="28">
        <v>2010</v>
      </c>
      <c r="D560" s="29">
        <v>27.7</v>
      </c>
      <c r="E560" s="29">
        <v>15.4</v>
      </c>
    </row>
    <row r="561" spans="1:5" ht="8.25" customHeight="1" x14ac:dyDescent="0.2">
      <c r="A561" s="45">
        <v>451</v>
      </c>
      <c r="B561" s="28" t="s">
        <v>45</v>
      </c>
      <c r="C561" s="28">
        <v>2010</v>
      </c>
      <c r="D561" s="29">
        <v>12.3</v>
      </c>
      <c r="E561" s="29">
        <v>6.9</v>
      </c>
    </row>
    <row r="562" spans="1:5" ht="8.25" customHeight="1" x14ac:dyDescent="0.2">
      <c r="A562" s="45">
        <v>452</v>
      </c>
      <c r="B562" s="28" t="s">
        <v>46</v>
      </c>
      <c r="C562" s="28">
        <v>2010</v>
      </c>
      <c r="D562" s="29">
        <v>12.5</v>
      </c>
      <c r="E562" s="29">
        <v>6.9</v>
      </c>
    </row>
    <row r="563" spans="1:5" ht="8.25" customHeight="1" x14ac:dyDescent="0.2">
      <c r="A563" s="45">
        <v>453</v>
      </c>
      <c r="B563" s="28" t="s">
        <v>47</v>
      </c>
      <c r="C563" s="28">
        <v>2010</v>
      </c>
      <c r="D563" s="29">
        <v>25.8</v>
      </c>
      <c r="E563" s="29">
        <v>11.4</v>
      </c>
    </row>
    <row r="564" spans="1:5" ht="8.25" customHeight="1" x14ac:dyDescent="0.2">
      <c r="A564" s="45">
        <v>454</v>
      </c>
      <c r="B564" s="28" t="s">
        <v>48</v>
      </c>
      <c r="C564" s="28">
        <v>2010</v>
      </c>
      <c r="D564" s="29">
        <v>17.8</v>
      </c>
      <c r="E564" s="29">
        <v>9</v>
      </c>
    </row>
    <row r="565" spans="1:5" ht="8.25" customHeight="1" x14ac:dyDescent="0.2">
      <c r="A565" s="45">
        <v>455</v>
      </c>
      <c r="B565" s="28" t="s">
        <v>49</v>
      </c>
      <c r="C565" s="28">
        <v>2010</v>
      </c>
      <c r="D565" s="29">
        <v>9.1999999999999993</v>
      </c>
      <c r="E565" s="29">
        <v>4.0999999999999996</v>
      </c>
    </row>
    <row r="566" spans="1:5" ht="8.25" customHeight="1" x14ac:dyDescent="0.2">
      <c r="A566" s="45">
        <v>456</v>
      </c>
      <c r="B566" s="28" t="s">
        <v>50</v>
      </c>
      <c r="C566" s="28">
        <v>2010</v>
      </c>
      <c r="D566" s="29">
        <v>24.7</v>
      </c>
      <c r="E566" s="29">
        <v>13.6</v>
      </c>
    </row>
    <row r="567" spans="1:5" ht="8.25" customHeight="1" x14ac:dyDescent="0.2">
      <c r="A567" s="45">
        <v>457</v>
      </c>
      <c r="B567" s="28" t="s">
        <v>51</v>
      </c>
      <c r="C567" s="28">
        <v>2010</v>
      </c>
      <c r="D567" s="29">
        <v>12.6</v>
      </c>
      <c r="E567" s="29">
        <v>6.7</v>
      </c>
    </row>
    <row r="568" spans="1:5" ht="8.25" customHeight="1" x14ac:dyDescent="0.2">
      <c r="A568" s="45">
        <v>458</v>
      </c>
      <c r="B568" s="28" t="s">
        <v>52</v>
      </c>
      <c r="C568" s="28">
        <v>2010</v>
      </c>
      <c r="D568" s="29">
        <v>13.3</v>
      </c>
      <c r="E568" s="29">
        <v>7.1</v>
      </c>
    </row>
    <row r="569" spans="1:5" ht="8.25" customHeight="1" x14ac:dyDescent="0.2">
      <c r="A569" s="45">
        <v>459</v>
      </c>
      <c r="B569" s="28" t="s">
        <v>53</v>
      </c>
      <c r="C569" s="28">
        <v>2010</v>
      </c>
      <c r="D569" s="29">
        <v>24.1</v>
      </c>
      <c r="E569" s="29">
        <v>11.3</v>
      </c>
    </row>
    <row r="570" spans="1:5" ht="8.25" customHeight="1" x14ac:dyDescent="0.2">
      <c r="A570" s="45">
        <v>460</v>
      </c>
      <c r="B570" s="28" t="s">
        <v>54</v>
      </c>
      <c r="C570" s="28">
        <v>2010</v>
      </c>
      <c r="D570" s="29">
        <v>27.4</v>
      </c>
      <c r="E570" s="29">
        <v>14.8</v>
      </c>
    </row>
    <row r="571" spans="1:5" ht="8.25" customHeight="1" x14ac:dyDescent="0.2">
      <c r="A571" s="45">
        <v>461</v>
      </c>
      <c r="B571" s="28" t="s">
        <v>55</v>
      </c>
      <c r="C571" s="28">
        <v>2010</v>
      </c>
      <c r="D571" s="29">
        <v>21.6</v>
      </c>
      <c r="E571" s="29">
        <v>10.4</v>
      </c>
    </row>
    <row r="572" spans="1:5" ht="8.25" customHeight="1" x14ac:dyDescent="0.2">
      <c r="A572" s="45">
        <v>462</v>
      </c>
      <c r="B572" s="28" t="s">
        <v>56</v>
      </c>
      <c r="C572" s="28">
        <v>2010</v>
      </c>
      <c r="D572" s="29">
        <v>10.6</v>
      </c>
      <c r="E572" s="29">
        <v>5.7</v>
      </c>
    </row>
    <row r="573" spans="1:5" ht="16.5" customHeight="1" x14ac:dyDescent="0.2">
      <c r="A573" s="46">
        <v>4</v>
      </c>
      <c r="B573" s="34" t="s">
        <v>57</v>
      </c>
      <c r="C573" s="34">
        <v>2010</v>
      </c>
      <c r="D573" s="37">
        <v>21.6</v>
      </c>
      <c r="E573" s="37">
        <v>11.5</v>
      </c>
    </row>
    <row r="574" spans="1:5" ht="16.5" customHeight="1" x14ac:dyDescent="0.2">
      <c r="A574" s="46">
        <v>0</v>
      </c>
      <c r="B574" s="39" t="s">
        <v>58</v>
      </c>
      <c r="C574" s="39">
        <v>2010</v>
      </c>
      <c r="D574" s="40">
        <v>21.8</v>
      </c>
      <c r="E574" s="40">
        <v>12.1</v>
      </c>
    </row>
    <row r="575" spans="1:5" ht="8.25" customHeight="1" x14ac:dyDescent="0.2">
      <c r="A575" s="45">
        <v>101</v>
      </c>
      <c r="B575" s="28" t="s">
        <v>2</v>
      </c>
      <c r="C575" s="28">
        <v>2009</v>
      </c>
      <c r="D575" s="29">
        <v>26.434993084370678</v>
      </c>
      <c r="E575" s="29">
        <v>17.911479944674966</v>
      </c>
    </row>
    <row r="576" spans="1:5" ht="8.25" customHeight="1" x14ac:dyDescent="0.2">
      <c r="A576" s="45">
        <v>102</v>
      </c>
      <c r="B576" s="28" t="s">
        <v>3</v>
      </c>
      <c r="C576" s="28">
        <v>2009</v>
      </c>
      <c r="D576" s="29">
        <v>40.262941659819226</v>
      </c>
      <c r="E576" s="29">
        <v>26.622843056696794</v>
      </c>
    </row>
    <row r="577" spans="1:5" ht="8.25" customHeight="1" x14ac:dyDescent="0.2">
      <c r="A577" s="45">
        <v>103</v>
      </c>
      <c r="B577" s="28" t="s">
        <v>4</v>
      </c>
      <c r="C577" s="28">
        <v>2009</v>
      </c>
      <c r="D577" s="29">
        <v>32.671755725190835</v>
      </c>
      <c r="E577" s="29">
        <v>19.96946564885496</v>
      </c>
    </row>
    <row r="578" spans="1:5" ht="8.25" customHeight="1" x14ac:dyDescent="0.2">
      <c r="A578" s="45">
        <v>151</v>
      </c>
      <c r="B578" s="28" t="s">
        <v>5</v>
      </c>
      <c r="C578" s="28">
        <v>2009</v>
      </c>
      <c r="D578" s="29">
        <v>16.868823000898473</v>
      </c>
      <c r="E578" s="29">
        <v>11.590296495956872</v>
      </c>
    </row>
    <row r="579" spans="1:5" ht="8.25" customHeight="1" x14ac:dyDescent="0.2">
      <c r="A579" s="45">
        <v>152</v>
      </c>
      <c r="B579" s="28" t="s">
        <v>6</v>
      </c>
      <c r="C579" s="28">
        <v>2009</v>
      </c>
      <c r="D579" s="29">
        <v>22.797101449275363</v>
      </c>
      <c r="E579" s="29">
        <v>12.565217391304348</v>
      </c>
    </row>
    <row r="580" spans="1:5" ht="8.25" customHeight="1" x14ac:dyDescent="0.2">
      <c r="A580" s="45">
        <v>152012</v>
      </c>
      <c r="B580" s="28" t="s">
        <v>7</v>
      </c>
      <c r="C580" s="28">
        <v>2009</v>
      </c>
      <c r="D580" s="29">
        <v>32.775712515489467</v>
      </c>
      <c r="E580" s="29">
        <v>18.184634448574968</v>
      </c>
    </row>
    <row r="581" spans="1:5" ht="8.25" customHeight="1" x14ac:dyDescent="0.2">
      <c r="A581" s="45" t="s">
        <v>218</v>
      </c>
      <c r="B581" s="28" t="s">
        <v>8</v>
      </c>
      <c r="C581" s="28">
        <v>2009</v>
      </c>
      <c r="D581" s="29">
        <v>14.025054466230937</v>
      </c>
      <c r="E581" s="29">
        <v>7.6252723311546839</v>
      </c>
    </row>
    <row r="582" spans="1:5" ht="8.25" customHeight="1" x14ac:dyDescent="0.2">
      <c r="A582" s="45">
        <v>153</v>
      </c>
      <c r="B582" s="28" t="s">
        <v>9</v>
      </c>
      <c r="C582" s="28">
        <v>2009</v>
      </c>
      <c r="D582" s="29">
        <v>15.934239645905784</v>
      </c>
      <c r="E582" s="29">
        <v>8.2200442617767955</v>
      </c>
    </row>
    <row r="583" spans="1:5" ht="8.25" customHeight="1" x14ac:dyDescent="0.2">
      <c r="A583" s="45">
        <v>154</v>
      </c>
      <c r="B583" s="28" t="s">
        <v>10</v>
      </c>
      <c r="C583" s="28">
        <v>2009</v>
      </c>
      <c r="D583" s="29">
        <v>15.119617224880383</v>
      </c>
      <c r="E583" s="29">
        <v>5.5023923444976077</v>
      </c>
    </row>
    <row r="584" spans="1:5" ht="8.25" customHeight="1" x14ac:dyDescent="0.2">
      <c r="A584" s="45">
        <v>155</v>
      </c>
      <c r="B584" s="28" t="s">
        <v>11</v>
      </c>
      <c r="C584" s="28">
        <v>2009</v>
      </c>
      <c r="D584" s="29">
        <v>14.195107218363031</v>
      </c>
      <c r="E584" s="29">
        <v>9.1815161582603437</v>
      </c>
    </row>
    <row r="585" spans="1:5" ht="8.25" customHeight="1" x14ac:dyDescent="0.2">
      <c r="A585" s="45">
        <v>156</v>
      </c>
      <c r="B585" s="28" t="s">
        <v>12</v>
      </c>
      <c r="C585" s="28">
        <v>2009</v>
      </c>
      <c r="D585" s="29">
        <v>15.393724097098877</v>
      </c>
      <c r="E585" s="29">
        <v>8.3481349911190055</v>
      </c>
    </row>
    <row r="586" spans="1:5" ht="8.25" customHeight="1" x14ac:dyDescent="0.2">
      <c r="A586" s="45">
        <v>157</v>
      </c>
      <c r="B586" s="28" t="s">
        <v>13</v>
      </c>
      <c r="C586" s="28">
        <v>2009</v>
      </c>
      <c r="D586" s="29">
        <v>17.531064289573202</v>
      </c>
      <c r="E586" s="29">
        <v>11.156131820637494</v>
      </c>
    </row>
    <row r="587" spans="1:5" ht="8.25" customHeight="1" x14ac:dyDescent="0.2">
      <c r="A587" s="45">
        <v>158</v>
      </c>
      <c r="B587" s="28" t="s">
        <v>14</v>
      </c>
      <c r="C587" s="28">
        <v>2009</v>
      </c>
      <c r="D587" s="29">
        <v>12.231304874356645</v>
      </c>
      <c r="E587" s="29">
        <v>6.6303360581289734</v>
      </c>
    </row>
    <row r="588" spans="1:5" ht="16.5" customHeight="1" x14ac:dyDescent="0.2">
      <c r="A588" s="45">
        <v>1</v>
      </c>
      <c r="B588" s="34" t="s">
        <v>15</v>
      </c>
      <c r="C588" s="34">
        <v>2009</v>
      </c>
      <c r="D588" s="37">
        <v>21.210383263097523</v>
      </c>
      <c r="E588" s="37">
        <v>12.899284342817246</v>
      </c>
    </row>
    <row r="589" spans="1:5" ht="8.25" customHeight="1" x14ac:dyDescent="0.2">
      <c r="A589" s="45">
        <v>241</v>
      </c>
      <c r="B589" s="28" t="s">
        <v>16</v>
      </c>
      <c r="C589" s="28">
        <v>2009</v>
      </c>
      <c r="D589" s="29">
        <v>32.568634825122231</v>
      </c>
      <c r="E589" s="29">
        <v>20.202400082054087</v>
      </c>
    </row>
    <row r="590" spans="1:5" ht="8.25" customHeight="1" x14ac:dyDescent="0.2">
      <c r="A590" s="45">
        <v>241001</v>
      </c>
      <c r="B590" s="28" t="s">
        <v>17</v>
      </c>
      <c r="C590" s="28">
        <v>2009</v>
      </c>
      <c r="D590" s="29">
        <v>44.59888200634537</v>
      </c>
      <c r="E590" s="29">
        <v>29.271793322254119</v>
      </c>
    </row>
    <row r="591" spans="1:5" ht="8.25" customHeight="1" x14ac:dyDescent="0.2">
      <c r="A591" s="45" t="s">
        <v>215</v>
      </c>
      <c r="B591" s="28" t="s">
        <v>18</v>
      </c>
      <c r="C591" s="28">
        <v>2009</v>
      </c>
      <c r="D591" s="29">
        <v>22.621947411154832</v>
      </c>
      <c r="E591" s="29">
        <v>12.703766160764474</v>
      </c>
    </row>
    <row r="592" spans="1:5" ht="8.25" customHeight="1" x14ac:dyDescent="0.2">
      <c r="A592" s="45">
        <v>251</v>
      </c>
      <c r="B592" s="28" t="s">
        <v>19</v>
      </c>
      <c r="C592" s="28">
        <v>2009</v>
      </c>
      <c r="D592" s="29">
        <v>15.61505336079386</v>
      </c>
      <c r="E592" s="29">
        <v>9.2492042688635081</v>
      </c>
    </row>
    <row r="593" spans="1:5" ht="8.25" customHeight="1" x14ac:dyDescent="0.2">
      <c r="A593" s="45">
        <v>252</v>
      </c>
      <c r="B593" s="28" t="s">
        <v>20</v>
      </c>
      <c r="C593" s="28">
        <v>2009</v>
      </c>
      <c r="D593" s="29">
        <v>22.578040904198062</v>
      </c>
      <c r="E593" s="29">
        <v>11.813778256189451</v>
      </c>
    </row>
    <row r="594" spans="1:5" ht="8.25" customHeight="1" x14ac:dyDescent="0.2">
      <c r="A594" s="45">
        <v>254</v>
      </c>
      <c r="B594" s="28" t="s">
        <v>21</v>
      </c>
      <c r="C594" s="28">
        <v>2009</v>
      </c>
      <c r="D594" s="29">
        <v>18.670711527854387</v>
      </c>
      <c r="E594" s="29">
        <v>11.610590182018754</v>
      </c>
    </row>
    <row r="595" spans="1:5" ht="8.25" customHeight="1" x14ac:dyDescent="0.2">
      <c r="A595" s="45">
        <v>244021</v>
      </c>
      <c r="B595" s="28" t="s">
        <v>22</v>
      </c>
      <c r="C595" s="28">
        <v>2009</v>
      </c>
      <c r="D595" s="29">
        <v>31.168332052267488</v>
      </c>
      <c r="E595" s="29">
        <v>19.869331283627979</v>
      </c>
    </row>
    <row r="596" spans="1:5" ht="8.25" customHeight="1" x14ac:dyDescent="0.2">
      <c r="A596" s="45" t="s">
        <v>216</v>
      </c>
      <c r="B596" s="28" t="s">
        <v>23</v>
      </c>
      <c r="C596" s="28">
        <v>2009</v>
      </c>
      <c r="D596" s="29">
        <v>11.67741935483871</v>
      </c>
      <c r="E596" s="29">
        <v>6.9892473118279561</v>
      </c>
    </row>
    <row r="597" spans="1:5" ht="8.25" customHeight="1" x14ac:dyDescent="0.2">
      <c r="A597" s="45">
        <v>255</v>
      </c>
      <c r="B597" s="28" t="s">
        <v>24</v>
      </c>
      <c r="C597" s="28">
        <v>2009</v>
      </c>
      <c r="D597" s="29">
        <v>20.341124447252053</v>
      </c>
      <c r="E597" s="29">
        <v>15.034744156664562</v>
      </c>
    </row>
    <row r="598" spans="1:5" ht="8.25" customHeight="1" x14ac:dyDescent="0.2">
      <c r="A598" s="45">
        <v>256</v>
      </c>
      <c r="B598" s="28" t="s">
        <v>25</v>
      </c>
      <c r="C598" s="28">
        <v>2009</v>
      </c>
      <c r="D598" s="29">
        <v>21.473614337869236</v>
      </c>
      <c r="E598" s="29">
        <v>8.9611682708264198</v>
      </c>
    </row>
    <row r="599" spans="1:5" ht="8.25" customHeight="1" x14ac:dyDescent="0.2">
      <c r="A599" s="45">
        <v>257</v>
      </c>
      <c r="B599" s="28" t="s">
        <v>26</v>
      </c>
      <c r="C599" s="28">
        <v>2009</v>
      </c>
      <c r="D599" s="29">
        <v>17.215645908389089</v>
      </c>
      <c r="E599" s="29">
        <v>10.138960370560989</v>
      </c>
    </row>
    <row r="600" spans="1:5" ht="16.5" customHeight="1" x14ac:dyDescent="0.2">
      <c r="A600" s="46">
        <v>2</v>
      </c>
      <c r="B600" s="33" t="s">
        <v>27</v>
      </c>
      <c r="C600" s="33">
        <v>2009</v>
      </c>
      <c r="D600" s="35">
        <v>26.260177646188009</v>
      </c>
      <c r="E600" s="35">
        <v>15.888230940044412</v>
      </c>
    </row>
    <row r="601" spans="1:5" ht="8.25" customHeight="1" x14ac:dyDescent="0.2">
      <c r="A601" s="45">
        <v>351</v>
      </c>
      <c r="B601" s="28" t="s">
        <v>28</v>
      </c>
      <c r="C601" s="28">
        <v>2009</v>
      </c>
      <c r="D601" s="29">
        <v>18.284424379232505</v>
      </c>
      <c r="E601" s="29">
        <v>9.6860250359121682</v>
      </c>
    </row>
    <row r="602" spans="1:5" ht="8.25" customHeight="1" x14ac:dyDescent="0.2">
      <c r="A602" s="45">
        <v>352</v>
      </c>
      <c r="B602" s="28" t="s">
        <v>29</v>
      </c>
      <c r="C602" s="28">
        <v>2009</v>
      </c>
      <c r="D602" s="29">
        <v>14.855623100303953</v>
      </c>
      <c r="E602" s="29">
        <v>9.2705167173252274</v>
      </c>
    </row>
    <row r="603" spans="1:5" ht="8.25" customHeight="1" x14ac:dyDescent="0.2">
      <c r="A603" s="45">
        <v>353</v>
      </c>
      <c r="B603" s="28" t="s">
        <v>30</v>
      </c>
      <c r="C603" s="28">
        <v>2009</v>
      </c>
      <c r="D603" s="29">
        <v>16.110780226325193</v>
      </c>
      <c r="E603" s="29">
        <v>9.0232281119714113</v>
      </c>
    </row>
    <row r="604" spans="1:5" ht="8.25" customHeight="1" x14ac:dyDescent="0.2">
      <c r="A604" s="45">
        <v>354</v>
      </c>
      <c r="B604" s="28" t="s">
        <v>31</v>
      </c>
      <c r="C604" s="28">
        <v>2009</v>
      </c>
      <c r="D604" s="29">
        <v>8.6887835703001581</v>
      </c>
      <c r="E604" s="29">
        <v>4.9763033175355451</v>
      </c>
    </row>
    <row r="605" spans="1:5" ht="8.25" customHeight="1" x14ac:dyDescent="0.2">
      <c r="A605" s="45">
        <v>355</v>
      </c>
      <c r="B605" s="28" t="s">
        <v>32</v>
      </c>
      <c r="C605" s="28">
        <v>2009</v>
      </c>
      <c r="D605" s="29">
        <v>16.768714201066562</v>
      </c>
      <c r="E605" s="29">
        <v>9.3225360458226358</v>
      </c>
    </row>
    <row r="606" spans="1:5" ht="8.25" customHeight="1" x14ac:dyDescent="0.2">
      <c r="A606" s="45">
        <v>356</v>
      </c>
      <c r="B606" s="28" t="s">
        <v>33</v>
      </c>
      <c r="C606" s="28">
        <v>2009</v>
      </c>
      <c r="D606" s="29">
        <v>14.482515012363123</v>
      </c>
      <c r="E606" s="29">
        <v>7.9477216531261039</v>
      </c>
    </row>
    <row r="607" spans="1:5" ht="8.25" customHeight="1" x14ac:dyDescent="0.2">
      <c r="A607" s="45">
        <v>357</v>
      </c>
      <c r="B607" s="28" t="s">
        <v>34</v>
      </c>
      <c r="C607" s="28">
        <v>2009</v>
      </c>
      <c r="D607" s="29">
        <v>14.846000443164192</v>
      </c>
      <c r="E607" s="29">
        <v>7.5559494792820745</v>
      </c>
    </row>
    <row r="608" spans="1:5" ht="8.25" customHeight="1" x14ac:dyDescent="0.2">
      <c r="A608" s="45">
        <v>358</v>
      </c>
      <c r="B608" s="28" t="s">
        <v>35</v>
      </c>
      <c r="C608" s="28">
        <v>2009</v>
      </c>
      <c r="D608" s="29">
        <v>16.605166051660518</v>
      </c>
      <c r="E608" s="29">
        <v>10.042171850289931</v>
      </c>
    </row>
    <row r="609" spans="1:5" ht="8.25" customHeight="1" x14ac:dyDescent="0.2">
      <c r="A609" s="45">
        <v>359</v>
      </c>
      <c r="B609" s="28" t="s">
        <v>36</v>
      </c>
      <c r="C609" s="28">
        <v>2009</v>
      </c>
      <c r="D609" s="29">
        <v>17.005896899372267</v>
      </c>
      <c r="E609" s="29">
        <v>9.8345063724557722</v>
      </c>
    </row>
    <row r="610" spans="1:5" ht="8.25" customHeight="1" x14ac:dyDescent="0.2">
      <c r="A610" s="45">
        <v>360</v>
      </c>
      <c r="B610" s="28" t="s">
        <v>37</v>
      </c>
      <c r="C610" s="28">
        <v>2009</v>
      </c>
      <c r="D610" s="29">
        <v>12.623097582811102</v>
      </c>
      <c r="E610" s="29">
        <v>6.7144136078782459</v>
      </c>
    </row>
    <row r="611" spans="1:5" ht="8.25" customHeight="1" x14ac:dyDescent="0.2">
      <c r="A611" s="45">
        <v>361</v>
      </c>
      <c r="B611" s="28" t="s">
        <v>38</v>
      </c>
      <c r="C611" s="28">
        <v>2009</v>
      </c>
      <c r="D611" s="29">
        <v>22.282905516111416</v>
      </c>
      <c r="E611" s="29">
        <v>11.551064991807754</v>
      </c>
    </row>
    <row r="612" spans="1:5" ht="16.5" customHeight="1" x14ac:dyDescent="0.2">
      <c r="A612" s="46">
        <v>3</v>
      </c>
      <c r="B612" s="33" t="s">
        <v>39</v>
      </c>
      <c r="C612" s="33">
        <v>2009</v>
      </c>
      <c r="D612" s="35">
        <v>16.308578717040881</v>
      </c>
      <c r="E612" s="35">
        <v>9.0999054383920122</v>
      </c>
    </row>
    <row r="613" spans="1:5" ht="8.25" customHeight="1" x14ac:dyDescent="0.2">
      <c r="A613" s="45">
        <v>401</v>
      </c>
      <c r="B613" s="28" t="s">
        <v>40</v>
      </c>
      <c r="C613" s="28">
        <v>2009</v>
      </c>
      <c r="D613" s="29">
        <v>38.285714285714285</v>
      </c>
      <c r="E613" s="29">
        <v>23.657142857142858</v>
      </c>
    </row>
    <row r="614" spans="1:5" ht="8.25" customHeight="1" x14ac:dyDescent="0.2">
      <c r="A614" s="45">
        <v>402</v>
      </c>
      <c r="B614" s="28" t="s">
        <v>41</v>
      </c>
      <c r="C614" s="28">
        <v>2009</v>
      </c>
      <c r="D614" s="29">
        <v>19.17808219178082</v>
      </c>
      <c r="E614" s="29">
        <v>11.035007610350075</v>
      </c>
    </row>
    <row r="615" spans="1:5" ht="8.25" customHeight="1" x14ac:dyDescent="0.2">
      <c r="A615" s="45">
        <v>403</v>
      </c>
      <c r="B615" s="28" t="s">
        <v>42</v>
      </c>
      <c r="C615" s="28">
        <v>2009</v>
      </c>
      <c r="D615" s="29">
        <v>26.577669902912621</v>
      </c>
      <c r="E615" s="29">
        <v>15.679611650485437</v>
      </c>
    </row>
    <row r="616" spans="1:5" ht="8.25" customHeight="1" x14ac:dyDescent="0.2">
      <c r="A616" s="45">
        <v>404</v>
      </c>
      <c r="B616" s="28" t="s">
        <v>43</v>
      </c>
      <c r="C616" s="28">
        <v>2009</v>
      </c>
      <c r="D616" s="29">
        <v>38.181818181818187</v>
      </c>
      <c r="E616" s="29">
        <v>23.918053777208705</v>
      </c>
    </row>
    <row r="617" spans="1:5" ht="8.25" customHeight="1" x14ac:dyDescent="0.2">
      <c r="A617" s="45">
        <v>405</v>
      </c>
      <c r="B617" s="28" t="s">
        <v>44</v>
      </c>
      <c r="C617" s="28">
        <v>2009</v>
      </c>
      <c r="D617" s="29">
        <v>24.754901960784316</v>
      </c>
      <c r="E617" s="29">
        <v>14.154411764705882</v>
      </c>
    </row>
    <row r="618" spans="1:5" ht="8.25" customHeight="1" x14ac:dyDescent="0.2">
      <c r="A618" s="45">
        <v>451</v>
      </c>
      <c r="B618" s="28" t="s">
        <v>45</v>
      </c>
      <c r="C618" s="28">
        <v>2009</v>
      </c>
      <c r="D618" s="29">
        <v>11.964017991004498</v>
      </c>
      <c r="E618" s="29">
        <v>6.7166416791604195</v>
      </c>
    </row>
    <row r="619" spans="1:5" ht="8.25" customHeight="1" x14ac:dyDescent="0.2">
      <c r="A619" s="45">
        <v>452</v>
      </c>
      <c r="B619" s="28" t="s">
        <v>46</v>
      </c>
      <c r="C619" s="28">
        <v>2009</v>
      </c>
      <c r="D619" s="29">
        <v>11.015370284117374</v>
      </c>
      <c r="E619" s="29">
        <v>6.311131811830462</v>
      </c>
    </row>
    <row r="620" spans="1:5" ht="8.25" customHeight="1" x14ac:dyDescent="0.2">
      <c r="A620" s="45">
        <v>453</v>
      </c>
      <c r="B620" s="28" t="s">
        <v>47</v>
      </c>
      <c r="C620" s="28">
        <v>2009</v>
      </c>
      <c r="D620" s="29">
        <v>24.312557286892758</v>
      </c>
      <c r="E620" s="29">
        <v>10.42621448212649</v>
      </c>
    </row>
    <row r="621" spans="1:5" ht="8.25" customHeight="1" x14ac:dyDescent="0.2">
      <c r="A621" s="45">
        <v>454</v>
      </c>
      <c r="B621" s="28" t="s">
        <v>48</v>
      </c>
      <c r="C621" s="28">
        <v>2009</v>
      </c>
      <c r="D621" s="29">
        <v>16.664709336465062</v>
      </c>
      <c r="E621" s="29">
        <v>8.7492660011743979</v>
      </c>
    </row>
    <row r="622" spans="1:5" ht="8.25" customHeight="1" x14ac:dyDescent="0.2">
      <c r="A622" s="45">
        <v>455</v>
      </c>
      <c r="B622" s="28" t="s">
        <v>49</v>
      </c>
      <c r="C622" s="28">
        <v>2009</v>
      </c>
      <c r="D622" s="29">
        <v>8.6780210867802108</v>
      </c>
      <c r="E622" s="29">
        <v>4.5012165450121655</v>
      </c>
    </row>
    <row r="623" spans="1:5" ht="8.25" customHeight="1" x14ac:dyDescent="0.2">
      <c r="A623" s="45">
        <v>456</v>
      </c>
      <c r="B623" s="28" t="s">
        <v>50</v>
      </c>
      <c r="C623" s="28">
        <v>2009</v>
      </c>
      <c r="D623" s="29">
        <v>22.767497988736928</v>
      </c>
      <c r="E623" s="29">
        <v>13.998390989541431</v>
      </c>
    </row>
    <row r="624" spans="1:5" ht="8.25" customHeight="1" x14ac:dyDescent="0.2">
      <c r="A624" s="45">
        <v>457</v>
      </c>
      <c r="B624" s="28" t="s">
        <v>51</v>
      </c>
      <c r="C624" s="28">
        <v>2009</v>
      </c>
      <c r="D624" s="29">
        <v>11.667540639748296</v>
      </c>
      <c r="E624" s="29">
        <v>6.2663869952805458</v>
      </c>
    </row>
    <row r="625" spans="1:5" ht="8.25" customHeight="1" x14ac:dyDescent="0.2">
      <c r="A625" s="45">
        <v>458</v>
      </c>
      <c r="B625" s="28" t="s">
        <v>52</v>
      </c>
      <c r="C625" s="28">
        <v>2009</v>
      </c>
      <c r="D625" s="29">
        <v>12.310334955625537</v>
      </c>
      <c r="E625" s="29">
        <v>6.1551674778127685</v>
      </c>
    </row>
    <row r="626" spans="1:5" ht="8.25" customHeight="1" x14ac:dyDescent="0.2">
      <c r="A626" s="45">
        <v>459</v>
      </c>
      <c r="B626" s="28" t="s">
        <v>53</v>
      </c>
      <c r="C626" s="28">
        <v>2009</v>
      </c>
      <c r="D626" s="29">
        <v>23.611695414387885</v>
      </c>
      <c r="E626" s="29">
        <v>11.222128733697939</v>
      </c>
    </row>
    <row r="627" spans="1:5" ht="8.25" customHeight="1" x14ac:dyDescent="0.2">
      <c r="A627" s="45">
        <v>460</v>
      </c>
      <c r="B627" s="28" t="s">
        <v>54</v>
      </c>
      <c r="C627" s="28">
        <v>2009</v>
      </c>
      <c r="D627" s="29">
        <v>27.53386268099019</v>
      </c>
      <c r="E627" s="29">
        <v>15.249883232134517</v>
      </c>
    </row>
    <row r="628" spans="1:5" ht="8.25" customHeight="1" x14ac:dyDescent="0.2">
      <c r="A628" s="45">
        <v>461</v>
      </c>
      <c r="B628" s="28" t="s">
        <v>55</v>
      </c>
      <c r="C628" s="28">
        <v>2009</v>
      </c>
      <c r="D628" s="29">
        <v>16.28721541155867</v>
      </c>
      <c r="E628" s="29">
        <v>10.420315236427321</v>
      </c>
    </row>
    <row r="629" spans="1:5" ht="8.25" customHeight="1" x14ac:dyDescent="0.2">
      <c r="A629" s="45">
        <v>462</v>
      </c>
      <c r="B629" s="28" t="s">
        <v>56</v>
      </c>
      <c r="C629" s="28">
        <v>2009</v>
      </c>
      <c r="D629" s="29">
        <v>11.011235955056179</v>
      </c>
      <c r="E629" s="29">
        <v>7.0411985018726586</v>
      </c>
    </row>
    <row r="630" spans="1:5" ht="16.5" customHeight="1" x14ac:dyDescent="0.2">
      <c r="A630" s="46">
        <v>4</v>
      </c>
      <c r="B630" s="34" t="s">
        <v>57</v>
      </c>
      <c r="C630" s="34">
        <v>2009</v>
      </c>
      <c r="D630" s="37">
        <v>20.494231368880573</v>
      </c>
      <c r="E630" s="37">
        <v>11.231680698472092</v>
      </c>
    </row>
    <row r="631" spans="1:5" ht="16.5" customHeight="1" x14ac:dyDescent="0.2">
      <c r="A631" s="46">
        <v>0</v>
      </c>
      <c r="B631" s="39" t="s">
        <v>58</v>
      </c>
      <c r="C631" s="39">
        <v>2009</v>
      </c>
      <c r="D631" s="40">
        <v>21.230295058795814</v>
      </c>
      <c r="E631" s="40">
        <v>12.319146430043777</v>
      </c>
    </row>
    <row r="632" spans="1:5" ht="8.25" customHeight="1" x14ac:dyDescent="0.2">
      <c r="A632" s="45">
        <v>101</v>
      </c>
      <c r="B632" s="28" t="s">
        <v>2</v>
      </c>
      <c r="C632" s="28">
        <v>2008</v>
      </c>
      <c r="D632" s="29">
        <v>27.015985790408525</v>
      </c>
      <c r="E632" s="29">
        <v>16.447602131438721</v>
      </c>
    </row>
    <row r="633" spans="1:5" ht="8.25" customHeight="1" x14ac:dyDescent="0.2">
      <c r="A633" s="45">
        <v>102</v>
      </c>
      <c r="B633" s="28" t="s">
        <v>3</v>
      </c>
      <c r="C633" s="28">
        <v>2008</v>
      </c>
      <c r="D633" s="29">
        <v>35.802469135802468</v>
      </c>
      <c r="E633" s="29">
        <v>24.156378600823043</v>
      </c>
    </row>
    <row r="634" spans="1:5" ht="8.25" customHeight="1" x14ac:dyDescent="0.2">
      <c r="A634" s="45">
        <v>103</v>
      </c>
      <c r="B634" s="28" t="s">
        <v>4</v>
      </c>
      <c r="C634" s="28">
        <v>2008</v>
      </c>
      <c r="D634" s="29">
        <v>30.654942389326866</v>
      </c>
      <c r="E634" s="29">
        <v>16.555488174651302</v>
      </c>
    </row>
    <row r="635" spans="1:5" ht="8.25" customHeight="1" x14ac:dyDescent="0.2">
      <c r="A635" s="45">
        <v>151</v>
      </c>
      <c r="B635" s="28" t="s">
        <v>5</v>
      </c>
      <c r="C635" s="28">
        <v>2008</v>
      </c>
      <c r="D635" s="29">
        <v>14.74040632054176</v>
      </c>
      <c r="E635" s="29">
        <v>7.0880361173814892</v>
      </c>
    </row>
    <row r="636" spans="1:5" ht="8.25" customHeight="1" x14ac:dyDescent="0.2">
      <c r="A636" s="45">
        <v>152</v>
      </c>
      <c r="B636" s="28" t="s">
        <v>6</v>
      </c>
      <c r="C636" s="28">
        <v>2008</v>
      </c>
      <c r="D636" s="29">
        <v>21.510697132877311</v>
      </c>
      <c r="E636" s="29">
        <v>13.229515354388008</v>
      </c>
    </row>
    <row r="637" spans="1:5" ht="8.25" customHeight="1" x14ac:dyDescent="0.2">
      <c r="A637" s="45">
        <v>152012</v>
      </c>
      <c r="B637" s="28" t="s">
        <v>7</v>
      </c>
      <c r="C637" s="28">
        <v>2008</v>
      </c>
      <c r="D637" s="29">
        <v>32.121403730635471</v>
      </c>
      <c r="E637" s="29">
        <v>16.851090736642426</v>
      </c>
    </row>
    <row r="638" spans="1:5" ht="8.25" customHeight="1" x14ac:dyDescent="0.2">
      <c r="A638" s="45" t="s">
        <v>218</v>
      </c>
      <c r="B638" s="28" t="s">
        <v>8</v>
      </c>
      <c r="C638" s="28">
        <v>2008</v>
      </c>
      <c r="D638" s="29">
        <v>12.459546925566343</v>
      </c>
      <c r="E638" s="29">
        <v>10.140237324703344</v>
      </c>
    </row>
    <row r="639" spans="1:5" ht="8.25" customHeight="1" x14ac:dyDescent="0.2">
      <c r="A639" s="45">
        <v>153</v>
      </c>
      <c r="B639" s="28" t="s">
        <v>9</v>
      </c>
      <c r="C639" s="28">
        <v>2008</v>
      </c>
      <c r="D639" s="29">
        <v>17.12414223331254</v>
      </c>
      <c r="E639" s="29">
        <v>8.6400499064254532</v>
      </c>
    </row>
    <row r="640" spans="1:5" ht="8.25" customHeight="1" x14ac:dyDescent="0.2">
      <c r="A640" s="45">
        <v>154</v>
      </c>
      <c r="B640" s="28" t="s">
        <v>10</v>
      </c>
      <c r="C640" s="28">
        <v>2008</v>
      </c>
      <c r="D640" s="29">
        <v>12.324273664479851</v>
      </c>
      <c r="E640" s="29">
        <v>6.2324273664479852</v>
      </c>
    </row>
    <row r="641" spans="1:5" ht="8.25" customHeight="1" x14ac:dyDescent="0.2">
      <c r="A641" s="45">
        <v>155</v>
      </c>
      <c r="B641" s="28" t="s">
        <v>11</v>
      </c>
      <c r="C641" s="28">
        <v>2008</v>
      </c>
      <c r="D641" s="29">
        <v>16.402748730206156</v>
      </c>
      <c r="E641" s="29">
        <v>11.921123394084255</v>
      </c>
    </row>
    <row r="642" spans="1:5" ht="8.25" customHeight="1" x14ac:dyDescent="0.2">
      <c r="A642" s="45">
        <v>156</v>
      </c>
      <c r="B642" s="28" t="s">
        <v>12</v>
      </c>
      <c r="C642" s="28">
        <v>2008</v>
      </c>
      <c r="D642" s="29">
        <v>15.059523809523808</v>
      </c>
      <c r="E642" s="29">
        <v>8.3928571428571423</v>
      </c>
    </row>
    <row r="643" spans="1:5" ht="8.25" customHeight="1" x14ac:dyDescent="0.2">
      <c r="A643" s="45">
        <v>157</v>
      </c>
      <c r="B643" s="28" t="s">
        <v>13</v>
      </c>
      <c r="C643" s="28">
        <v>2008</v>
      </c>
      <c r="D643" s="29">
        <v>18.895845190665909</v>
      </c>
      <c r="E643" s="29">
        <v>11.838360842344905</v>
      </c>
    </row>
    <row r="644" spans="1:5" ht="8.25" customHeight="1" x14ac:dyDescent="0.2">
      <c r="A644" s="45">
        <v>158</v>
      </c>
      <c r="B644" s="28" t="s">
        <v>14</v>
      </c>
      <c r="C644" s="28">
        <v>2008</v>
      </c>
      <c r="D644" s="29">
        <v>12.659768715763848</v>
      </c>
      <c r="E644" s="29">
        <v>6.6037735849056602</v>
      </c>
    </row>
    <row r="645" spans="1:5" ht="16.5" customHeight="1" x14ac:dyDescent="0.2">
      <c r="A645" s="45">
        <v>1</v>
      </c>
      <c r="B645" s="34" t="s">
        <v>15</v>
      </c>
      <c r="C645" s="34">
        <v>2008</v>
      </c>
      <c r="D645" s="37">
        <v>20.6573595138854</v>
      </c>
      <c r="E645" s="37">
        <v>12.215638025410536</v>
      </c>
    </row>
    <row r="646" spans="1:5" ht="8.25" customHeight="1" x14ac:dyDescent="0.2">
      <c r="A646" s="45">
        <v>241</v>
      </c>
      <c r="B646" s="28" t="s">
        <v>16</v>
      </c>
      <c r="C646" s="28">
        <v>2008</v>
      </c>
      <c r="D646" s="29">
        <v>31.510115353599101</v>
      </c>
      <c r="E646" s="29">
        <v>19.399740542056733</v>
      </c>
    </row>
    <row r="647" spans="1:5" ht="8.25" customHeight="1" x14ac:dyDescent="0.2">
      <c r="A647" s="45">
        <v>241001</v>
      </c>
      <c r="B647" s="28" t="s">
        <v>17</v>
      </c>
      <c r="C647" s="28">
        <v>2008</v>
      </c>
      <c r="D647" s="29">
        <v>43.963481819612781</v>
      </c>
      <c r="E647" s="29">
        <v>29.072878954824493</v>
      </c>
    </row>
    <row r="648" spans="1:5" ht="8.25" customHeight="1" x14ac:dyDescent="0.2">
      <c r="A648" s="45" t="s">
        <v>215</v>
      </c>
      <c r="B648" s="28" t="s">
        <v>18</v>
      </c>
      <c r="C648" s="28">
        <v>2008</v>
      </c>
      <c r="D648" s="29">
        <v>21.504900411002211</v>
      </c>
      <c r="E648" s="29">
        <v>11.628201074928866</v>
      </c>
    </row>
    <row r="649" spans="1:5" ht="8.25" customHeight="1" x14ac:dyDescent="0.2">
      <c r="A649" s="45">
        <v>251</v>
      </c>
      <c r="B649" s="28" t="s">
        <v>19</v>
      </c>
      <c r="C649" s="28">
        <v>2008</v>
      </c>
      <c r="D649" s="29">
        <v>16.233766233766232</v>
      </c>
      <c r="E649" s="29">
        <v>9.511077158135981</v>
      </c>
    </row>
    <row r="650" spans="1:5" ht="8.25" customHeight="1" x14ac:dyDescent="0.2">
      <c r="A650" s="45">
        <v>252</v>
      </c>
      <c r="B650" s="28" t="s">
        <v>20</v>
      </c>
      <c r="C650" s="28">
        <v>2008</v>
      </c>
      <c r="D650" s="29">
        <v>23.03206997084548</v>
      </c>
      <c r="E650" s="29">
        <v>13.119533527696792</v>
      </c>
    </row>
    <row r="651" spans="1:5" ht="8.25" customHeight="1" x14ac:dyDescent="0.2">
      <c r="A651" s="45">
        <v>254</v>
      </c>
      <c r="B651" s="28" t="s">
        <v>21</v>
      </c>
      <c r="C651" s="28">
        <v>2008</v>
      </c>
      <c r="D651" s="29">
        <v>18.538492652015641</v>
      </c>
      <c r="E651" s="29">
        <v>10.920857489551031</v>
      </c>
    </row>
    <row r="652" spans="1:5" ht="8.25" customHeight="1" x14ac:dyDescent="0.2">
      <c r="A652" s="45">
        <v>244021</v>
      </c>
      <c r="B652" s="28" t="s">
        <v>22</v>
      </c>
      <c r="C652" s="28">
        <v>2008</v>
      </c>
      <c r="D652" s="29">
        <v>30.725408279529056</v>
      </c>
      <c r="E652" s="29">
        <v>19.065704519559436</v>
      </c>
    </row>
    <row r="653" spans="1:5" ht="8.25" customHeight="1" x14ac:dyDescent="0.2">
      <c r="A653" s="45" t="s">
        <v>216</v>
      </c>
      <c r="B653" s="28" t="s">
        <v>23</v>
      </c>
      <c r="C653" s="28">
        <v>2008</v>
      </c>
      <c r="D653" s="29">
        <v>11.831103678929766</v>
      </c>
      <c r="E653" s="29">
        <v>6.4381270903010028</v>
      </c>
    </row>
    <row r="654" spans="1:5" ht="8.25" customHeight="1" x14ac:dyDescent="0.2">
      <c r="A654" s="45">
        <v>255</v>
      </c>
      <c r="B654" s="28" t="s">
        <v>24</v>
      </c>
      <c r="C654" s="28">
        <v>2008</v>
      </c>
      <c r="D654" s="29">
        <v>17.206835592221566</v>
      </c>
      <c r="E654" s="29">
        <v>14.142604596346494</v>
      </c>
    </row>
    <row r="655" spans="1:5" ht="8.25" customHeight="1" x14ac:dyDescent="0.2">
      <c r="A655" s="45">
        <v>256</v>
      </c>
      <c r="B655" s="28" t="s">
        <v>25</v>
      </c>
      <c r="C655" s="28">
        <v>2008</v>
      </c>
      <c r="D655" s="29">
        <v>20.088676671214188</v>
      </c>
      <c r="E655" s="29">
        <v>10.095497953615281</v>
      </c>
    </row>
    <row r="656" spans="1:5" ht="8.25" customHeight="1" x14ac:dyDescent="0.2">
      <c r="A656" s="45">
        <v>257</v>
      </c>
      <c r="B656" s="28" t="s">
        <v>26</v>
      </c>
      <c r="C656" s="28">
        <v>2008</v>
      </c>
      <c r="D656" s="29">
        <v>17.53519387503087</v>
      </c>
      <c r="E656" s="29">
        <v>9.5826129908619411</v>
      </c>
    </row>
    <row r="657" spans="1:5" ht="16.5" customHeight="1" x14ac:dyDescent="0.2">
      <c r="A657" s="46">
        <v>2</v>
      </c>
      <c r="B657" s="33" t="s">
        <v>27</v>
      </c>
      <c r="C657" s="33">
        <v>2008</v>
      </c>
      <c r="D657" s="35">
        <v>25.495571095571094</v>
      </c>
      <c r="E657" s="35">
        <v>15.403263403263404</v>
      </c>
    </row>
    <row r="658" spans="1:5" ht="8.25" customHeight="1" x14ac:dyDescent="0.2">
      <c r="A658" s="45">
        <v>351</v>
      </c>
      <c r="B658" s="28" t="s">
        <v>28</v>
      </c>
      <c r="C658" s="28">
        <v>2008</v>
      </c>
      <c r="D658" s="29">
        <v>18.379610443431414</v>
      </c>
      <c r="E658" s="29">
        <v>12.971404890178201</v>
      </c>
    </row>
    <row r="659" spans="1:5" ht="8.25" customHeight="1" x14ac:dyDescent="0.2">
      <c r="A659" s="45">
        <v>352</v>
      </c>
      <c r="B659" s="28" t="s">
        <v>29</v>
      </c>
      <c r="C659" s="28">
        <v>2008</v>
      </c>
      <c r="D659" s="29">
        <v>14.105504587155963</v>
      </c>
      <c r="E659" s="29">
        <v>8.1995412844036686</v>
      </c>
    </row>
    <row r="660" spans="1:5" ht="8.25" customHeight="1" x14ac:dyDescent="0.2">
      <c r="A660" s="45">
        <v>353</v>
      </c>
      <c r="B660" s="28" t="s">
        <v>30</v>
      </c>
      <c r="C660" s="28">
        <v>2008</v>
      </c>
      <c r="D660" s="29">
        <v>14.709811488793232</v>
      </c>
      <c r="E660" s="29">
        <v>8.1787145613774683</v>
      </c>
    </row>
    <row r="661" spans="1:5" ht="8.25" customHeight="1" x14ac:dyDescent="0.2">
      <c r="A661" s="45">
        <v>354</v>
      </c>
      <c r="B661" s="28" t="s">
        <v>31</v>
      </c>
      <c r="C661" s="28">
        <v>2008</v>
      </c>
      <c r="D661" s="29">
        <v>7.4685534591194962</v>
      </c>
      <c r="E661" s="29">
        <v>7.232704402515723</v>
      </c>
    </row>
    <row r="662" spans="1:5" ht="8.25" customHeight="1" x14ac:dyDescent="0.2">
      <c r="A662" s="45">
        <v>355</v>
      </c>
      <c r="B662" s="28" t="s">
        <v>32</v>
      </c>
      <c r="C662" s="28">
        <v>2008</v>
      </c>
      <c r="D662" s="29">
        <v>16.25553447185326</v>
      </c>
      <c r="E662" s="29">
        <v>11.174362218005482</v>
      </c>
    </row>
    <row r="663" spans="1:5" ht="8.25" customHeight="1" x14ac:dyDescent="0.2">
      <c r="A663" s="45">
        <v>356</v>
      </c>
      <c r="B663" s="28" t="s">
        <v>33</v>
      </c>
      <c r="C663" s="28">
        <v>2008</v>
      </c>
      <c r="D663" s="29">
        <v>12.207702888583219</v>
      </c>
      <c r="E663" s="29">
        <v>8.0811554332874831</v>
      </c>
    </row>
    <row r="664" spans="1:5" ht="8.25" customHeight="1" x14ac:dyDescent="0.2">
      <c r="A664" s="45">
        <v>357</v>
      </c>
      <c r="B664" s="28" t="s">
        <v>34</v>
      </c>
      <c r="C664" s="28">
        <v>2008</v>
      </c>
      <c r="D664" s="29">
        <v>13.466391374168388</v>
      </c>
      <c r="E664" s="29">
        <v>8.4423032805689378</v>
      </c>
    </row>
    <row r="665" spans="1:5" ht="8.25" customHeight="1" x14ac:dyDescent="0.2">
      <c r="A665" s="45">
        <v>358</v>
      </c>
      <c r="B665" s="28" t="s">
        <v>35</v>
      </c>
      <c r="C665" s="28">
        <v>2008</v>
      </c>
      <c r="D665" s="29">
        <v>16.037735849056602</v>
      </c>
      <c r="E665" s="29">
        <v>8.9487870619946097</v>
      </c>
    </row>
    <row r="666" spans="1:5" ht="8.25" customHeight="1" x14ac:dyDescent="0.2">
      <c r="A666" s="45">
        <v>359</v>
      </c>
      <c r="B666" s="28" t="s">
        <v>36</v>
      </c>
      <c r="C666" s="28">
        <v>2008</v>
      </c>
      <c r="D666" s="29">
        <v>15.841216842886292</v>
      </c>
      <c r="E666" s="29">
        <v>8.4399925802263027</v>
      </c>
    </row>
    <row r="667" spans="1:5" ht="8.25" customHeight="1" x14ac:dyDescent="0.2">
      <c r="A667" s="45">
        <v>360</v>
      </c>
      <c r="B667" s="28" t="s">
        <v>37</v>
      </c>
      <c r="C667" s="28">
        <v>2008</v>
      </c>
      <c r="D667" s="29">
        <v>12.445604873803308</v>
      </c>
      <c r="E667" s="29">
        <v>4.5256744995648388</v>
      </c>
    </row>
    <row r="668" spans="1:5" ht="8.25" customHeight="1" x14ac:dyDescent="0.2">
      <c r="A668" s="45">
        <v>361</v>
      </c>
      <c r="B668" s="28" t="s">
        <v>38</v>
      </c>
      <c r="C668" s="28">
        <v>2008</v>
      </c>
      <c r="D668" s="29">
        <v>19.994319795512638</v>
      </c>
      <c r="E668" s="29">
        <v>11.900028401022437</v>
      </c>
    </row>
    <row r="669" spans="1:5" ht="16.5" customHeight="1" x14ac:dyDescent="0.2">
      <c r="A669" s="46">
        <v>3</v>
      </c>
      <c r="B669" s="33" t="s">
        <v>39</v>
      </c>
      <c r="C669" s="33">
        <v>2008</v>
      </c>
      <c r="D669" s="35">
        <v>15.252127919639086</v>
      </c>
      <c r="E669" s="35">
        <v>9.2028357446051956</v>
      </c>
    </row>
    <row r="670" spans="1:5" ht="8.25" customHeight="1" x14ac:dyDescent="0.2">
      <c r="A670" s="45">
        <v>401</v>
      </c>
      <c r="B670" s="28" t="s">
        <v>40</v>
      </c>
      <c r="C670" s="28">
        <v>2008</v>
      </c>
      <c r="D670" s="29">
        <v>37.444933920704848</v>
      </c>
      <c r="E670" s="29">
        <v>23.843612334801762</v>
      </c>
    </row>
    <row r="671" spans="1:5" ht="8.25" customHeight="1" x14ac:dyDescent="0.2">
      <c r="A671" s="45">
        <v>402</v>
      </c>
      <c r="B671" s="28" t="s">
        <v>41</v>
      </c>
      <c r="C671" s="28">
        <v>2008</v>
      </c>
      <c r="D671" s="29">
        <v>21.76</v>
      </c>
      <c r="E671" s="29">
        <v>11.44</v>
      </c>
    </row>
    <row r="672" spans="1:5" ht="8.25" customHeight="1" x14ac:dyDescent="0.2">
      <c r="A672" s="45">
        <v>403</v>
      </c>
      <c r="B672" s="28" t="s">
        <v>42</v>
      </c>
      <c r="C672" s="28">
        <v>2008</v>
      </c>
      <c r="D672" s="29">
        <v>25.527108433734941</v>
      </c>
      <c r="E672" s="29">
        <v>15.813253012048193</v>
      </c>
    </row>
    <row r="673" spans="1:5" ht="8.25" customHeight="1" x14ac:dyDescent="0.2">
      <c r="A673" s="45">
        <v>404</v>
      </c>
      <c r="B673" s="28" t="s">
        <v>43</v>
      </c>
      <c r="C673" s="28">
        <v>2008</v>
      </c>
      <c r="D673" s="29">
        <v>37.5</v>
      </c>
      <c r="E673" s="29">
        <v>22.898936170212767</v>
      </c>
    </row>
    <row r="674" spans="1:5" ht="8.25" customHeight="1" x14ac:dyDescent="0.2">
      <c r="A674" s="45">
        <v>405</v>
      </c>
      <c r="B674" s="28" t="s">
        <v>44</v>
      </c>
      <c r="C674" s="28">
        <v>2008</v>
      </c>
      <c r="D674" s="29">
        <v>24.007561436672965</v>
      </c>
      <c r="E674" s="29">
        <v>14.933837429111533</v>
      </c>
    </row>
    <row r="675" spans="1:5" ht="8.25" customHeight="1" x14ac:dyDescent="0.2">
      <c r="A675" s="45">
        <v>451</v>
      </c>
      <c r="B675" s="28" t="s">
        <v>45</v>
      </c>
      <c r="C675" s="28">
        <v>2008</v>
      </c>
      <c r="D675" s="29">
        <v>12.840702604482132</v>
      </c>
      <c r="E675" s="29">
        <v>5.0878255602665057</v>
      </c>
    </row>
    <row r="676" spans="1:5" ht="8.25" customHeight="1" x14ac:dyDescent="0.2">
      <c r="A676" s="45">
        <v>452</v>
      </c>
      <c r="B676" s="28" t="s">
        <v>46</v>
      </c>
      <c r="C676" s="28">
        <v>2008</v>
      </c>
      <c r="D676" s="29">
        <v>10.66974595842956</v>
      </c>
      <c r="E676" s="29">
        <v>6.3741339491916866</v>
      </c>
    </row>
    <row r="677" spans="1:5" ht="8.25" customHeight="1" x14ac:dyDescent="0.2">
      <c r="A677" s="45">
        <v>453</v>
      </c>
      <c r="B677" s="28" t="s">
        <v>47</v>
      </c>
      <c r="C677" s="28">
        <v>2008</v>
      </c>
      <c r="D677" s="29">
        <v>23.509095095556066</v>
      </c>
      <c r="E677" s="29">
        <v>10.407552383145291</v>
      </c>
    </row>
    <row r="678" spans="1:5" ht="8.25" customHeight="1" x14ac:dyDescent="0.2">
      <c r="A678" s="45">
        <v>454</v>
      </c>
      <c r="B678" s="28" t="s">
        <v>48</v>
      </c>
      <c r="C678" s="28">
        <v>2008</v>
      </c>
      <c r="D678" s="29">
        <v>15.73396203002854</v>
      </c>
      <c r="E678" s="29">
        <v>7.5691773172850221</v>
      </c>
    </row>
    <row r="679" spans="1:5" ht="8.25" customHeight="1" x14ac:dyDescent="0.2">
      <c r="A679" s="45">
        <v>455</v>
      </c>
      <c r="B679" s="28" t="s">
        <v>49</v>
      </c>
      <c r="C679" s="28">
        <v>2008</v>
      </c>
      <c r="D679" s="29">
        <v>9.6642096642096629</v>
      </c>
      <c r="E679" s="29">
        <v>4.9959049959049953</v>
      </c>
    </row>
    <row r="680" spans="1:5" ht="8.25" customHeight="1" x14ac:dyDescent="0.2">
      <c r="A680" s="45">
        <v>456</v>
      </c>
      <c r="B680" s="28" t="s">
        <v>50</v>
      </c>
      <c r="C680" s="28">
        <v>2008</v>
      </c>
      <c r="D680" s="29">
        <v>22.380952380952383</v>
      </c>
      <c r="E680" s="29">
        <v>13.249299719887956</v>
      </c>
    </row>
    <row r="681" spans="1:5" ht="8.25" customHeight="1" x14ac:dyDescent="0.2">
      <c r="A681" s="45">
        <v>457</v>
      </c>
      <c r="B681" s="28" t="s">
        <v>51</v>
      </c>
      <c r="C681" s="28">
        <v>2008</v>
      </c>
      <c r="D681" s="29">
        <v>11.64679015478305</v>
      </c>
      <c r="E681" s="29">
        <v>5.937579294595281</v>
      </c>
    </row>
    <row r="682" spans="1:5" ht="8.25" customHeight="1" x14ac:dyDescent="0.2">
      <c r="A682" s="45">
        <v>458</v>
      </c>
      <c r="B682" s="28" t="s">
        <v>52</v>
      </c>
      <c r="C682" s="28">
        <v>2008</v>
      </c>
      <c r="D682" s="29">
        <v>12.716763005780345</v>
      </c>
      <c r="E682" s="29">
        <v>3.8728323699421967</v>
      </c>
    </row>
    <row r="683" spans="1:5" ht="8.25" customHeight="1" x14ac:dyDescent="0.2">
      <c r="A683" s="45">
        <v>459</v>
      </c>
      <c r="B683" s="28" t="s">
        <v>53</v>
      </c>
      <c r="C683" s="28">
        <v>2008</v>
      </c>
      <c r="D683" s="29">
        <v>23.535745047372956</v>
      </c>
      <c r="E683" s="29">
        <v>11.757105943152455</v>
      </c>
    </row>
    <row r="684" spans="1:5" ht="8.25" customHeight="1" x14ac:dyDescent="0.2">
      <c r="A684" s="45">
        <v>460</v>
      </c>
      <c r="B684" s="28" t="s">
        <v>54</v>
      </c>
      <c r="C684" s="28">
        <v>2008</v>
      </c>
      <c r="D684" s="29">
        <v>27.33644859813084</v>
      </c>
      <c r="E684" s="29">
        <v>14.953271028037381</v>
      </c>
    </row>
    <row r="685" spans="1:5" ht="8.25" customHeight="1" x14ac:dyDescent="0.2">
      <c r="A685" s="45">
        <v>461</v>
      </c>
      <c r="B685" s="28" t="s">
        <v>55</v>
      </c>
      <c r="C685" s="28">
        <v>2008</v>
      </c>
      <c r="D685" s="29">
        <v>15.967810249894113</v>
      </c>
      <c r="E685" s="29">
        <v>12.579415501905972</v>
      </c>
    </row>
    <row r="686" spans="1:5" ht="8.25" customHeight="1" x14ac:dyDescent="0.2">
      <c r="A686" s="45">
        <v>462</v>
      </c>
      <c r="B686" s="28" t="s">
        <v>56</v>
      </c>
      <c r="C686" s="28">
        <v>2008</v>
      </c>
      <c r="D686" s="29">
        <v>8.8607594936708853</v>
      </c>
      <c r="E686" s="29">
        <v>3.6485480268056589</v>
      </c>
    </row>
    <row r="687" spans="1:5" ht="16.5" customHeight="1" x14ac:dyDescent="0.2">
      <c r="A687" s="46">
        <v>4</v>
      </c>
      <c r="B687" s="33" t="s">
        <v>57</v>
      </c>
      <c r="C687" s="33">
        <v>2008</v>
      </c>
      <c r="D687" s="35">
        <v>20.154952785347614</v>
      </c>
      <c r="E687" s="35">
        <v>10.854616895874264</v>
      </c>
    </row>
    <row r="688" spans="1:5" ht="16.5" customHeight="1" x14ac:dyDescent="0.2">
      <c r="A688" s="46">
        <v>0</v>
      </c>
      <c r="B688" s="39" t="s">
        <v>58</v>
      </c>
      <c r="C688" s="39">
        <v>2008</v>
      </c>
      <c r="D688" s="40">
        <v>20.580560020638604</v>
      </c>
      <c r="E688" s="40">
        <v>11.964934214443055</v>
      </c>
    </row>
    <row r="689" spans="1:4" ht="8.25" customHeight="1" x14ac:dyDescent="0.2">
      <c r="A689" s="41"/>
      <c r="B689" s="42"/>
      <c r="C689" s="42"/>
      <c r="D689" s="42"/>
    </row>
    <row r="690" spans="1:4" ht="8.25" customHeight="1" x14ac:dyDescent="0.2">
      <c r="A690" s="43" t="s">
        <v>60</v>
      </c>
      <c r="B690" s="43"/>
      <c r="C690" s="43"/>
      <c r="D690" s="43"/>
    </row>
    <row r="691" spans="1:4" ht="8.25" customHeight="1" x14ac:dyDescent="0.2">
      <c r="A691" s="44"/>
      <c r="B691" s="44"/>
      <c r="C691" s="44"/>
      <c r="D691" s="44"/>
    </row>
  </sheetData>
  <autoFilter ref="A7:E7" xr:uid="{00000000-0009-0000-0000-000000000000}"/>
  <mergeCells count="7">
    <mergeCell ref="A4:A6"/>
    <mergeCell ref="C4:C6"/>
    <mergeCell ref="D4:E4"/>
    <mergeCell ref="D6:E6"/>
    <mergeCell ref="A1:H1"/>
    <mergeCell ref="A2:H2"/>
    <mergeCell ref="B4:B6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5">
    <pageSetUpPr fitToPage="1"/>
  </sheetPr>
  <dimension ref="A1:AZ67"/>
  <sheetViews>
    <sheetView zoomScale="125" workbookViewId="0">
      <pane ySplit="6" topLeftCell="A46" activePane="bottomLeft" state="frozen"/>
      <selection activeCell="L22" sqref="L22:M23"/>
      <selection pane="bottomLeft" activeCell="A8" sqref="A8:F59"/>
    </sheetView>
    <sheetView workbookViewId="1"/>
  </sheetViews>
  <sheetFormatPr baseColWidth="10" defaultColWidth="9.140625" defaultRowHeight="12.75" x14ac:dyDescent="0.2"/>
  <cols>
    <col min="1" max="1" width="11.42578125" style="3" customWidth="1"/>
    <col min="2" max="2" width="19.5703125" style="3" customWidth="1"/>
    <col min="3" max="3" width="12.28515625" style="3" customWidth="1"/>
    <col min="4" max="5" width="12" style="3" customWidth="1"/>
    <col min="6" max="6" width="12.28515625" style="3" customWidth="1"/>
    <col min="13" max="16384" width="9.140625" style="3"/>
  </cols>
  <sheetData>
    <row r="1" spans="1:52" s="6" customFormat="1" ht="11.25" x14ac:dyDescent="0.2">
      <c r="A1" s="14" t="s">
        <v>178</v>
      </c>
    </row>
    <row r="2" spans="1:52" s="6" customFormat="1" ht="8.25" x14ac:dyDescent="0.15">
      <c r="F2" s="6" t="s">
        <v>171</v>
      </c>
    </row>
    <row r="3" spans="1:52" s="6" customFormat="1" ht="11.25" customHeight="1" x14ac:dyDescent="0.15">
      <c r="A3" s="119" t="s">
        <v>61</v>
      </c>
      <c r="B3" s="122" t="s">
        <v>0</v>
      </c>
      <c r="C3" s="126" t="s">
        <v>160</v>
      </c>
      <c r="D3" s="126"/>
      <c r="E3" s="126"/>
      <c r="F3" s="126"/>
    </row>
    <row r="4" spans="1:52" s="6" customFormat="1" ht="11.25" customHeight="1" x14ac:dyDescent="0.15">
      <c r="A4" s="120"/>
      <c r="B4" s="123"/>
      <c r="C4" s="126" t="s">
        <v>161</v>
      </c>
      <c r="D4" s="126" t="s">
        <v>1</v>
      </c>
      <c r="E4" s="126" t="s">
        <v>162</v>
      </c>
      <c r="F4" s="126"/>
    </row>
    <row r="5" spans="1:52" s="8" customFormat="1" ht="45" x14ac:dyDescent="0.2">
      <c r="A5" s="120"/>
      <c r="B5" s="124"/>
      <c r="C5" s="126"/>
      <c r="D5" s="126"/>
      <c r="E5" s="19" t="s">
        <v>170</v>
      </c>
      <c r="F5" s="15" t="s">
        <v>1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 x14ac:dyDescent="0.2">
      <c r="A6" s="121"/>
      <c r="B6" s="125"/>
      <c r="C6" s="126" t="s">
        <v>59</v>
      </c>
      <c r="D6" s="126"/>
      <c r="E6" s="126"/>
      <c r="F6" s="126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 x14ac:dyDescent="0.15">
      <c r="B7" s="1"/>
      <c r="C7" s="2"/>
      <c r="D7" s="2"/>
      <c r="E7" s="9"/>
      <c r="F7" s="10"/>
    </row>
    <row r="8" spans="1:52" x14ac:dyDescent="0.2">
      <c r="A8" s="17" t="s">
        <v>110</v>
      </c>
      <c r="B8" s="17" t="s">
        <v>62</v>
      </c>
      <c r="C8" s="16">
        <v>6739</v>
      </c>
      <c r="D8" s="16">
        <v>1011</v>
      </c>
      <c r="E8" s="16">
        <v>2020</v>
      </c>
      <c r="F8" s="18">
        <v>1000</v>
      </c>
    </row>
    <row r="9" spans="1:52" x14ac:dyDescent="0.2">
      <c r="A9" s="17" t="s">
        <v>111</v>
      </c>
      <c r="B9" s="17" t="s">
        <v>63</v>
      </c>
      <c r="C9" s="16">
        <v>2624</v>
      </c>
      <c r="D9" s="16">
        <v>808</v>
      </c>
      <c r="E9" s="16">
        <v>1098</v>
      </c>
      <c r="F9" s="18">
        <v>798</v>
      </c>
    </row>
    <row r="10" spans="1:52" x14ac:dyDescent="0.2">
      <c r="A10" s="17" t="s">
        <v>112</v>
      </c>
      <c r="B10" s="17" t="s">
        <v>64</v>
      </c>
      <c r="C10" s="16">
        <v>3676</v>
      </c>
      <c r="D10" s="16">
        <v>679</v>
      </c>
      <c r="E10" s="16">
        <v>1261</v>
      </c>
      <c r="F10" s="18">
        <v>669</v>
      </c>
    </row>
    <row r="11" spans="1:52" x14ac:dyDescent="0.2">
      <c r="A11" s="17" t="s">
        <v>113</v>
      </c>
      <c r="B11" s="17" t="s">
        <v>65</v>
      </c>
      <c r="C11" s="16">
        <v>4739</v>
      </c>
      <c r="D11" s="16">
        <v>511</v>
      </c>
      <c r="E11" s="16">
        <v>811</v>
      </c>
      <c r="F11" s="18">
        <v>367</v>
      </c>
    </row>
    <row r="12" spans="1:52" x14ac:dyDescent="0.2">
      <c r="A12" s="17" t="s">
        <v>114</v>
      </c>
      <c r="B12" s="17" t="s">
        <v>67</v>
      </c>
      <c r="C12" s="16">
        <v>3276</v>
      </c>
      <c r="D12" s="16">
        <v>319</v>
      </c>
      <c r="E12" s="16">
        <v>576</v>
      </c>
      <c r="F12" s="18">
        <v>307</v>
      </c>
    </row>
    <row r="13" spans="1:52" x14ac:dyDescent="0.2">
      <c r="A13" s="17" t="s">
        <v>115</v>
      </c>
      <c r="B13" s="17" t="s">
        <v>68</v>
      </c>
      <c r="C13" s="16">
        <v>2233</v>
      </c>
      <c r="D13" s="16">
        <v>88</v>
      </c>
      <c r="E13" s="16">
        <v>220</v>
      </c>
      <c r="F13" s="18">
        <v>85</v>
      </c>
    </row>
    <row r="14" spans="1:52" x14ac:dyDescent="0.2">
      <c r="A14" s="17" t="s">
        <v>116</v>
      </c>
      <c r="B14" s="17" t="s">
        <v>69</v>
      </c>
      <c r="C14" s="16">
        <v>3384</v>
      </c>
      <c r="D14" s="16">
        <v>317</v>
      </c>
      <c r="E14" s="16">
        <v>547</v>
      </c>
      <c r="F14" s="18">
        <v>316</v>
      </c>
    </row>
    <row r="15" spans="1:52" x14ac:dyDescent="0.2">
      <c r="A15" s="17" t="s">
        <v>117</v>
      </c>
      <c r="B15" s="17" t="s">
        <v>70</v>
      </c>
      <c r="C15" s="16">
        <v>3622</v>
      </c>
      <c r="D15" s="16">
        <v>884</v>
      </c>
      <c r="E15" s="16">
        <v>714</v>
      </c>
      <c r="F15" s="18">
        <v>330</v>
      </c>
    </row>
    <row r="16" spans="1:52" x14ac:dyDescent="0.2">
      <c r="A16" s="17" t="s">
        <v>118</v>
      </c>
      <c r="B16" s="17" t="s">
        <v>71</v>
      </c>
      <c r="C16" s="16">
        <v>3291</v>
      </c>
      <c r="D16" s="16">
        <v>218</v>
      </c>
      <c r="E16" s="16">
        <v>437</v>
      </c>
      <c r="F16" s="18">
        <v>216</v>
      </c>
    </row>
    <row r="17" spans="1:6" x14ac:dyDescent="0.2">
      <c r="A17" s="17" t="s">
        <v>165</v>
      </c>
      <c r="B17" s="17" t="s">
        <v>66</v>
      </c>
      <c r="C17" s="16">
        <v>8894</v>
      </c>
      <c r="D17" s="16">
        <v>1202</v>
      </c>
      <c r="E17" s="16">
        <v>1995</v>
      </c>
      <c r="F17" s="18">
        <v>1184</v>
      </c>
    </row>
    <row r="18" spans="1:6" x14ac:dyDescent="0.2">
      <c r="A18" s="17" t="s">
        <v>119</v>
      </c>
      <c r="B18" s="17" t="s">
        <v>108</v>
      </c>
      <c r="C18" s="16">
        <v>42478</v>
      </c>
      <c r="D18" s="16">
        <v>6037</v>
      </c>
      <c r="E18" s="16">
        <v>9679</v>
      </c>
      <c r="F18" s="18">
        <v>5272</v>
      </c>
    </row>
    <row r="19" spans="1:6" x14ac:dyDescent="0.2">
      <c r="A19" s="17" t="s">
        <v>120</v>
      </c>
      <c r="B19" s="17" t="s">
        <v>166</v>
      </c>
      <c r="C19" s="16">
        <v>15017</v>
      </c>
      <c r="D19" s="16">
        <v>4311</v>
      </c>
      <c r="E19" s="16">
        <v>6612</v>
      </c>
      <c r="F19" s="18">
        <v>4280</v>
      </c>
    </row>
    <row r="20" spans="1:6" x14ac:dyDescent="0.2">
      <c r="A20" s="17" t="s">
        <v>121</v>
      </c>
      <c r="B20" s="17" t="s">
        <v>73</v>
      </c>
      <c r="C20" s="16">
        <v>32121</v>
      </c>
      <c r="D20" s="16">
        <v>6502</v>
      </c>
      <c r="E20" s="16">
        <v>11123</v>
      </c>
      <c r="F20" s="18">
        <v>6386</v>
      </c>
    </row>
    <row r="21" spans="1:6" s="5" customFormat="1" ht="11.25" x14ac:dyDescent="0.2">
      <c r="A21" s="17" t="s">
        <v>122</v>
      </c>
      <c r="B21" s="17" t="s">
        <v>74</v>
      </c>
      <c r="C21" s="16">
        <v>5537</v>
      </c>
      <c r="D21" s="16">
        <v>584</v>
      </c>
      <c r="E21" s="16">
        <v>1018</v>
      </c>
      <c r="F21" s="18">
        <v>573</v>
      </c>
    </row>
    <row r="22" spans="1:6" x14ac:dyDescent="0.2">
      <c r="A22" s="17" t="s">
        <v>123</v>
      </c>
      <c r="B22" s="17" t="s">
        <v>75</v>
      </c>
      <c r="C22" s="16">
        <v>3974</v>
      </c>
      <c r="D22" s="16">
        <v>436</v>
      </c>
      <c r="E22" s="16">
        <v>913</v>
      </c>
      <c r="F22" s="18">
        <v>430</v>
      </c>
    </row>
    <row r="23" spans="1:6" x14ac:dyDescent="0.2">
      <c r="A23" s="17" t="s">
        <v>124</v>
      </c>
      <c r="B23" s="17" t="s">
        <v>76</v>
      </c>
      <c r="C23" s="16">
        <v>2781</v>
      </c>
      <c r="D23" s="16">
        <v>597</v>
      </c>
      <c r="E23" s="16">
        <v>959</v>
      </c>
      <c r="F23" s="18">
        <v>590</v>
      </c>
    </row>
    <row r="24" spans="1:6" x14ac:dyDescent="0.2">
      <c r="A24" s="17" t="s">
        <v>125</v>
      </c>
      <c r="B24" s="17" t="s">
        <v>77</v>
      </c>
      <c r="C24" s="16">
        <v>7308</v>
      </c>
      <c r="D24" s="16">
        <v>826</v>
      </c>
      <c r="E24" s="16">
        <v>1493</v>
      </c>
      <c r="F24" s="18">
        <v>799</v>
      </c>
    </row>
    <row r="25" spans="1:6" x14ac:dyDescent="0.2">
      <c r="A25" s="17" t="s">
        <v>126</v>
      </c>
      <c r="B25" s="17" t="s">
        <v>78</v>
      </c>
      <c r="C25" s="16">
        <v>1653</v>
      </c>
      <c r="D25" s="16">
        <v>198</v>
      </c>
      <c r="E25" s="16">
        <v>392</v>
      </c>
      <c r="F25" s="18">
        <v>164</v>
      </c>
    </row>
    <row r="26" spans="1:6" x14ac:dyDescent="0.2">
      <c r="A26" s="17" t="s">
        <v>127</v>
      </c>
      <c r="B26" s="17" t="s">
        <v>79</v>
      </c>
      <c r="C26" s="16">
        <v>3171</v>
      </c>
      <c r="D26" s="16">
        <v>279</v>
      </c>
      <c r="E26" s="16">
        <v>721</v>
      </c>
      <c r="F26" s="18">
        <v>273</v>
      </c>
    </row>
    <row r="27" spans="1:6" x14ac:dyDescent="0.2">
      <c r="A27" s="17" t="s">
        <v>128</v>
      </c>
      <c r="B27" s="17" t="s">
        <v>80</v>
      </c>
      <c r="C27" s="16">
        <v>3935</v>
      </c>
      <c r="D27" s="16">
        <v>344</v>
      </c>
      <c r="E27" s="16">
        <v>853</v>
      </c>
      <c r="F27" s="18">
        <v>341</v>
      </c>
    </row>
    <row r="28" spans="1:6" x14ac:dyDescent="0.2">
      <c r="A28" s="17" t="s">
        <v>129</v>
      </c>
      <c r="B28" s="17" t="s">
        <v>109</v>
      </c>
      <c r="C28" s="16">
        <v>57699</v>
      </c>
      <c r="D28" s="16">
        <v>9169</v>
      </c>
      <c r="E28" s="16">
        <v>16513</v>
      </c>
      <c r="F28" s="18">
        <v>8966</v>
      </c>
    </row>
    <row r="29" spans="1:6" x14ac:dyDescent="0.2">
      <c r="A29" s="17" t="s">
        <v>130</v>
      </c>
      <c r="B29" s="17" t="s">
        <v>81</v>
      </c>
      <c r="C29" s="16">
        <v>5040</v>
      </c>
      <c r="D29" s="16">
        <v>402</v>
      </c>
      <c r="E29" s="16">
        <v>655</v>
      </c>
      <c r="F29" s="18">
        <v>321</v>
      </c>
    </row>
    <row r="30" spans="1:6" x14ac:dyDescent="0.2">
      <c r="A30" s="17" t="s">
        <v>131</v>
      </c>
      <c r="B30" s="17" t="s">
        <v>82</v>
      </c>
      <c r="C30" s="16">
        <v>5484</v>
      </c>
      <c r="D30" s="16">
        <v>372</v>
      </c>
      <c r="E30" s="16">
        <v>823</v>
      </c>
      <c r="F30" s="18">
        <v>366</v>
      </c>
    </row>
    <row r="31" spans="1:6" x14ac:dyDescent="0.2">
      <c r="A31" s="17" t="s">
        <v>132</v>
      </c>
      <c r="B31" s="17" t="s">
        <v>83</v>
      </c>
      <c r="C31" s="16">
        <v>7445</v>
      </c>
      <c r="D31" s="16">
        <v>609</v>
      </c>
      <c r="E31" s="16">
        <v>1331</v>
      </c>
      <c r="F31" s="18">
        <v>601</v>
      </c>
    </row>
    <row r="32" spans="1:6" x14ac:dyDescent="0.2">
      <c r="A32" s="17" t="s">
        <v>133</v>
      </c>
      <c r="B32" s="17" t="s">
        <v>84</v>
      </c>
      <c r="C32" s="16">
        <v>1174</v>
      </c>
      <c r="D32" s="16">
        <v>71</v>
      </c>
      <c r="E32" s="16">
        <v>126</v>
      </c>
      <c r="F32" s="18">
        <v>70</v>
      </c>
    </row>
    <row r="33" spans="1:6" x14ac:dyDescent="0.2">
      <c r="A33" s="17" t="s">
        <v>134</v>
      </c>
      <c r="B33" s="17" t="s">
        <v>85</v>
      </c>
      <c r="C33" s="16">
        <v>5150</v>
      </c>
      <c r="D33" s="16">
        <v>459</v>
      </c>
      <c r="E33" s="16">
        <v>858</v>
      </c>
      <c r="F33" s="18">
        <v>445</v>
      </c>
    </row>
    <row r="34" spans="1:6" s="5" customFormat="1" ht="11.25" x14ac:dyDescent="0.2">
      <c r="A34" s="17" t="s">
        <v>135</v>
      </c>
      <c r="B34" s="17" t="s">
        <v>86</v>
      </c>
      <c r="C34" s="16">
        <v>2944</v>
      </c>
      <c r="D34" s="16">
        <v>192</v>
      </c>
      <c r="E34" s="16">
        <v>393</v>
      </c>
      <c r="F34" s="18">
        <v>177</v>
      </c>
    </row>
    <row r="35" spans="1:6" x14ac:dyDescent="0.2">
      <c r="A35" s="17" t="s">
        <v>136</v>
      </c>
      <c r="B35" s="17" t="s">
        <v>87</v>
      </c>
      <c r="C35" s="16">
        <v>4481</v>
      </c>
      <c r="D35" s="16">
        <v>235</v>
      </c>
      <c r="E35" s="16">
        <v>649</v>
      </c>
      <c r="F35" s="18">
        <v>234</v>
      </c>
    </row>
    <row r="36" spans="1:6" x14ac:dyDescent="0.2">
      <c r="A36" s="17" t="s">
        <v>137</v>
      </c>
      <c r="B36" s="17" t="s">
        <v>88</v>
      </c>
      <c r="C36" s="16">
        <v>3905</v>
      </c>
      <c r="D36" s="16">
        <v>305</v>
      </c>
      <c r="E36" s="16">
        <v>640</v>
      </c>
      <c r="F36" s="18">
        <v>288</v>
      </c>
    </row>
    <row r="37" spans="1:6" x14ac:dyDescent="0.2">
      <c r="A37" s="17" t="s">
        <v>138</v>
      </c>
      <c r="B37" s="17" t="s">
        <v>89</v>
      </c>
      <c r="C37" s="16">
        <v>5356</v>
      </c>
      <c r="D37" s="16">
        <v>548</v>
      </c>
      <c r="E37" s="16">
        <v>1024</v>
      </c>
      <c r="F37" s="18">
        <v>534</v>
      </c>
    </row>
    <row r="38" spans="1:6" x14ac:dyDescent="0.2">
      <c r="A38" s="17" t="s">
        <v>139</v>
      </c>
      <c r="B38" s="17" t="s">
        <v>90</v>
      </c>
      <c r="C38" s="16">
        <v>2294</v>
      </c>
      <c r="D38" s="16">
        <v>121</v>
      </c>
      <c r="E38" s="16">
        <v>333</v>
      </c>
      <c r="F38" s="18">
        <v>117</v>
      </c>
    </row>
    <row r="39" spans="1:6" x14ac:dyDescent="0.2">
      <c r="A39" s="17" t="s">
        <v>140</v>
      </c>
      <c r="B39" s="17" t="s">
        <v>91</v>
      </c>
      <c r="C39" s="16">
        <v>3775</v>
      </c>
      <c r="D39" s="16">
        <v>463</v>
      </c>
      <c r="E39" s="16">
        <v>883</v>
      </c>
      <c r="F39" s="18">
        <v>451</v>
      </c>
    </row>
    <row r="40" spans="1:6" x14ac:dyDescent="0.2">
      <c r="A40" s="17" t="s">
        <v>141</v>
      </c>
      <c r="B40" s="17" t="s">
        <v>85</v>
      </c>
      <c r="C40" s="16">
        <v>47048</v>
      </c>
      <c r="D40" s="16">
        <v>3777</v>
      </c>
      <c r="E40" s="16">
        <v>7715</v>
      </c>
      <c r="F40" s="18">
        <v>3604</v>
      </c>
    </row>
    <row r="41" spans="1:6" x14ac:dyDescent="0.2">
      <c r="A41" s="17" t="s">
        <v>142</v>
      </c>
      <c r="B41" s="17" t="s">
        <v>92</v>
      </c>
      <c r="C41" s="16">
        <v>1775</v>
      </c>
      <c r="D41" s="16">
        <v>413</v>
      </c>
      <c r="E41" s="16">
        <v>597</v>
      </c>
      <c r="F41" s="18">
        <v>382</v>
      </c>
    </row>
    <row r="42" spans="1:6" x14ac:dyDescent="0.2">
      <c r="A42" s="17" t="s">
        <v>143</v>
      </c>
      <c r="B42" s="17" t="s">
        <v>93</v>
      </c>
      <c r="C42" s="16">
        <v>1292</v>
      </c>
      <c r="D42" s="16">
        <v>159</v>
      </c>
      <c r="E42" s="16">
        <v>269</v>
      </c>
      <c r="F42" s="18">
        <v>159</v>
      </c>
    </row>
    <row r="43" spans="1:6" x14ac:dyDescent="0.2">
      <c r="A43" s="17" t="s">
        <v>144</v>
      </c>
      <c r="B43" s="17" t="s">
        <v>167</v>
      </c>
      <c r="C43" s="16">
        <v>4512</v>
      </c>
      <c r="D43" s="16">
        <v>718</v>
      </c>
      <c r="E43" s="16">
        <v>1229</v>
      </c>
      <c r="F43" s="18">
        <v>711</v>
      </c>
    </row>
    <row r="44" spans="1:6" x14ac:dyDescent="0.2">
      <c r="A44" s="17" t="s">
        <v>145</v>
      </c>
      <c r="B44" s="17" t="s">
        <v>94</v>
      </c>
      <c r="C44" s="16">
        <v>4373</v>
      </c>
      <c r="D44" s="16">
        <v>982</v>
      </c>
      <c r="E44" s="16">
        <v>1646</v>
      </c>
      <c r="F44" s="18">
        <v>968</v>
      </c>
    </row>
    <row r="45" spans="1:6" x14ac:dyDescent="0.2">
      <c r="A45" s="17" t="s">
        <v>146</v>
      </c>
      <c r="B45" s="17" t="s">
        <v>168</v>
      </c>
      <c r="C45" s="16">
        <v>1609</v>
      </c>
      <c r="D45" s="16">
        <v>253</v>
      </c>
      <c r="E45" s="16">
        <v>432</v>
      </c>
      <c r="F45" s="18">
        <v>249</v>
      </c>
    </row>
    <row r="46" spans="1:6" x14ac:dyDescent="0.2">
      <c r="A46" s="17" t="s">
        <v>147</v>
      </c>
      <c r="B46" s="17" t="s">
        <v>95</v>
      </c>
      <c r="C46" s="16">
        <v>3270</v>
      </c>
      <c r="D46" s="16">
        <v>231</v>
      </c>
      <c r="E46" s="16">
        <v>461</v>
      </c>
      <c r="F46" s="18">
        <v>227</v>
      </c>
    </row>
    <row r="47" spans="1:6" s="5" customFormat="1" ht="11.25" x14ac:dyDescent="0.2">
      <c r="A47" s="17" t="s">
        <v>148</v>
      </c>
      <c r="B47" s="17" t="s">
        <v>96</v>
      </c>
      <c r="C47" s="16">
        <v>4511</v>
      </c>
      <c r="D47" s="16">
        <v>296</v>
      </c>
      <c r="E47" s="16">
        <v>579</v>
      </c>
      <c r="F47" s="18">
        <v>290</v>
      </c>
    </row>
    <row r="48" spans="1:6" x14ac:dyDescent="0.2">
      <c r="A48" s="17" t="s">
        <v>149</v>
      </c>
      <c r="B48" s="17" t="s">
        <v>97</v>
      </c>
      <c r="C48" s="16">
        <v>4845</v>
      </c>
      <c r="D48" s="16">
        <v>650</v>
      </c>
      <c r="E48" s="16">
        <v>1361</v>
      </c>
      <c r="F48" s="18">
        <v>624</v>
      </c>
    </row>
    <row r="49" spans="1:6" x14ac:dyDescent="0.2">
      <c r="A49" s="17" t="s">
        <v>150</v>
      </c>
      <c r="B49" s="17" t="s">
        <v>98</v>
      </c>
      <c r="C49" s="16">
        <v>9279</v>
      </c>
      <c r="D49" s="16">
        <v>860</v>
      </c>
      <c r="E49" s="16">
        <v>1822</v>
      </c>
      <c r="F49" s="18">
        <v>826</v>
      </c>
    </row>
    <row r="50" spans="1:6" x14ac:dyDescent="0.2">
      <c r="A50" s="17" t="s">
        <v>151</v>
      </c>
      <c r="B50" s="17" t="s">
        <v>99</v>
      </c>
      <c r="C50" s="16">
        <v>2554</v>
      </c>
      <c r="D50" s="16">
        <v>157</v>
      </c>
      <c r="E50" s="16">
        <v>299</v>
      </c>
      <c r="F50" s="18">
        <v>152</v>
      </c>
    </row>
    <row r="51" spans="1:6" x14ac:dyDescent="0.2">
      <c r="A51" s="17" t="s">
        <v>152</v>
      </c>
      <c r="B51" s="17" t="s">
        <v>169</v>
      </c>
      <c r="C51" s="16">
        <v>3975</v>
      </c>
      <c r="D51" s="16">
        <v>616</v>
      </c>
      <c r="E51" s="16">
        <v>1055</v>
      </c>
      <c r="F51" s="18">
        <v>599</v>
      </c>
    </row>
    <row r="52" spans="1:6" x14ac:dyDescent="0.2">
      <c r="A52" s="17" t="s">
        <v>153</v>
      </c>
      <c r="B52" s="17" t="s">
        <v>100</v>
      </c>
      <c r="C52" s="16">
        <v>4298</v>
      </c>
      <c r="D52" s="16">
        <v>300</v>
      </c>
      <c r="E52" s="16">
        <v>557</v>
      </c>
      <c r="F52" s="18">
        <v>257</v>
      </c>
    </row>
    <row r="53" spans="1:6" x14ac:dyDescent="0.2">
      <c r="A53" s="17" t="s">
        <v>154</v>
      </c>
      <c r="B53" s="17" t="s">
        <v>101</v>
      </c>
      <c r="C53" s="16">
        <v>3530</v>
      </c>
      <c r="D53" s="16">
        <v>284</v>
      </c>
      <c r="E53" s="16">
        <v>491</v>
      </c>
      <c r="F53" s="18">
        <v>268</v>
      </c>
    </row>
    <row r="54" spans="1:6" x14ac:dyDescent="0.2">
      <c r="A54" s="17" t="s">
        <v>155</v>
      </c>
      <c r="B54" s="17" t="s">
        <v>102</v>
      </c>
      <c r="C54" s="16">
        <v>9765</v>
      </c>
      <c r="D54" s="16">
        <v>1179</v>
      </c>
      <c r="E54" s="16">
        <v>2373</v>
      </c>
      <c r="F54" s="18">
        <v>1102</v>
      </c>
    </row>
    <row r="55" spans="1:6" x14ac:dyDescent="0.2">
      <c r="A55" s="17" t="s">
        <v>156</v>
      </c>
      <c r="B55" s="17" t="s">
        <v>103</v>
      </c>
      <c r="C55" s="16">
        <v>4538</v>
      </c>
      <c r="D55" s="16">
        <v>699</v>
      </c>
      <c r="E55" s="16">
        <v>1289</v>
      </c>
      <c r="F55" s="18">
        <v>684</v>
      </c>
    </row>
    <row r="56" spans="1:6" x14ac:dyDescent="0.2">
      <c r="A56" s="17" t="s">
        <v>157</v>
      </c>
      <c r="B56" s="17" t="s">
        <v>104</v>
      </c>
      <c r="C56" s="16">
        <v>2429</v>
      </c>
      <c r="D56" s="16">
        <v>292</v>
      </c>
      <c r="E56" s="16">
        <v>504</v>
      </c>
      <c r="F56" s="18">
        <v>283</v>
      </c>
    </row>
    <row r="57" spans="1:6" x14ac:dyDescent="0.2">
      <c r="A57" s="17" t="s">
        <v>158</v>
      </c>
      <c r="B57" s="17" t="s">
        <v>105</v>
      </c>
      <c r="C57" s="16">
        <v>1349</v>
      </c>
      <c r="D57" s="16">
        <v>83</v>
      </c>
      <c r="E57" s="16">
        <v>132</v>
      </c>
      <c r="F57" s="18">
        <v>83</v>
      </c>
    </row>
    <row r="58" spans="1:6" x14ac:dyDescent="0.2">
      <c r="A58" s="17" t="s">
        <v>159</v>
      </c>
      <c r="B58" s="17" t="s">
        <v>72</v>
      </c>
      <c r="C58" s="16">
        <v>67904</v>
      </c>
      <c r="D58" s="16">
        <v>8172</v>
      </c>
      <c r="E58" s="16">
        <v>15096</v>
      </c>
      <c r="F58" s="18">
        <v>7864</v>
      </c>
    </row>
    <row r="59" spans="1:6" x14ac:dyDescent="0.2">
      <c r="A59" s="17" t="s">
        <v>106</v>
      </c>
      <c r="B59" s="17" t="s">
        <v>107</v>
      </c>
      <c r="C59" s="16">
        <v>215129</v>
      </c>
      <c r="D59" s="16">
        <v>27155</v>
      </c>
      <c r="E59" s="16">
        <v>49003</v>
      </c>
      <c r="F59" s="18">
        <v>25706</v>
      </c>
    </row>
    <row r="60" spans="1:6" x14ac:dyDescent="0.2">
      <c r="A60" s="17"/>
      <c r="B60" s="17"/>
      <c r="C60" s="16"/>
      <c r="D60" s="16"/>
      <c r="E60" s="16"/>
      <c r="F60" s="18"/>
    </row>
    <row r="64" spans="1:6" s="5" customFormat="1" ht="8.25" x14ac:dyDescent="0.15"/>
    <row r="65" spans="1:52" s="5" customFormat="1" ht="8.25" x14ac:dyDescent="0.15"/>
    <row r="66" spans="1:52" s="5" customFormat="1" ht="8.25" x14ac:dyDescent="0.15"/>
    <row r="67" spans="1:52" customFormat="1" x14ac:dyDescent="0.2">
      <c r="A67" s="3"/>
      <c r="B67" s="12"/>
      <c r="C67" s="3"/>
      <c r="D67" s="3"/>
      <c r="E67" s="3"/>
      <c r="F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</sheetData>
  <mergeCells count="7">
    <mergeCell ref="A3:A6"/>
    <mergeCell ref="B3:B6"/>
    <mergeCell ref="C3:F3"/>
    <mergeCell ref="C4:C5"/>
    <mergeCell ref="D4:D5"/>
    <mergeCell ref="E4:F4"/>
    <mergeCell ref="C6:F6"/>
  </mergeCells>
  <pageMargins left="0.78740157499999996" right="0.78740157499999996" top="0.984251969" bottom="0.984251969" header="0.4921259845" footer="0.4921259845"/>
  <pageSetup paperSize="9" scale="81" fitToWidth="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6">
    <pageSetUpPr fitToPage="1"/>
  </sheetPr>
  <dimension ref="A1:AZ67"/>
  <sheetViews>
    <sheetView zoomScale="125" workbookViewId="0">
      <pane ySplit="6" topLeftCell="A28" activePane="bottomLeft" state="frozen"/>
      <selection activeCell="L22" sqref="L22:M23"/>
      <selection pane="bottomLeft" activeCell="K11" sqref="K11"/>
    </sheetView>
    <sheetView workbookViewId="1"/>
  </sheetViews>
  <sheetFormatPr baseColWidth="10" defaultColWidth="9.140625" defaultRowHeight="12.75" x14ac:dyDescent="0.2"/>
  <cols>
    <col min="1" max="1" width="11.42578125" style="3" customWidth="1"/>
    <col min="2" max="2" width="19.5703125" style="3" customWidth="1"/>
    <col min="3" max="3" width="12.28515625" style="3" customWidth="1"/>
    <col min="4" max="5" width="12" style="3" customWidth="1"/>
    <col min="6" max="6" width="12.28515625" style="3" customWidth="1"/>
    <col min="13" max="16384" width="9.140625" style="3"/>
  </cols>
  <sheetData>
    <row r="1" spans="1:52" s="6" customFormat="1" ht="11.25" x14ac:dyDescent="0.2">
      <c r="A1" s="14" t="s">
        <v>179</v>
      </c>
    </row>
    <row r="2" spans="1:52" s="6" customFormat="1" ht="8.25" x14ac:dyDescent="0.15">
      <c r="F2" s="6" t="s">
        <v>171</v>
      </c>
    </row>
    <row r="3" spans="1:52" s="6" customFormat="1" ht="11.25" customHeight="1" x14ac:dyDescent="0.15">
      <c r="A3" s="119" t="s">
        <v>61</v>
      </c>
      <c r="B3" s="122" t="s">
        <v>0</v>
      </c>
      <c r="C3" s="126" t="s">
        <v>160</v>
      </c>
      <c r="D3" s="126"/>
      <c r="E3" s="126"/>
      <c r="F3" s="126"/>
    </row>
    <row r="4" spans="1:52" s="6" customFormat="1" ht="11.25" customHeight="1" x14ac:dyDescent="0.15">
      <c r="A4" s="120"/>
      <c r="B4" s="123"/>
      <c r="C4" s="126" t="s">
        <v>161</v>
      </c>
      <c r="D4" s="126" t="s">
        <v>1</v>
      </c>
      <c r="E4" s="126" t="s">
        <v>162</v>
      </c>
      <c r="F4" s="126"/>
    </row>
    <row r="5" spans="1:52" s="8" customFormat="1" ht="45" x14ac:dyDescent="0.2">
      <c r="A5" s="120"/>
      <c r="B5" s="124"/>
      <c r="C5" s="126"/>
      <c r="D5" s="126"/>
      <c r="E5" s="19" t="s">
        <v>170</v>
      </c>
      <c r="F5" s="15" t="s">
        <v>1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 x14ac:dyDescent="0.2">
      <c r="A6" s="121"/>
      <c r="B6" s="125"/>
      <c r="C6" s="126" t="s">
        <v>59</v>
      </c>
      <c r="D6" s="126"/>
      <c r="E6" s="126"/>
      <c r="F6" s="126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 x14ac:dyDescent="0.15">
      <c r="B7" s="1"/>
      <c r="C7" s="2"/>
      <c r="D7" s="2"/>
      <c r="E7" s="9"/>
      <c r="F7" s="10"/>
    </row>
    <row r="8" spans="1:52" x14ac:dyDescent="0.2">
      <c r="A8" s="17" t="s">
        <v>110</v>
      </c>
      <c r="B8" s="17" t="s">
        <v>62</v>
      </c>
      <c r="C8" s="16">
        <v>6872</v>
      </c>
      <c r="D8" s="16">
        <v>1157</v>
      </c>
      <c r="E8" s="16">
        <v>2188</v>
      </c>
      <c r="F8" s="18">
        <v>1136</v>
      </c>
    </row>
    <row r="9" spans="1:52" x14ac:dyDescent="0.2">
      <c r="A9" s="17" t="s">
        <v>111</v>
      </c>
      <c r="B9" s="17" t="s">
        <v>63</v>
      </c>
      <c r="C9" s="16">
        <v>2610</v>
      </c>
      <c r="D9" s="16">
        <v>682</v>
      </c>
      <c r="E9" s="16">
        <v>906</v>
      </c>
      <c r="F9" s="18">
        <v>641</v>
      </c>
    </row>
    <row r="10" spans="1:52" x14ac:dyDescent="0.2">
      <c r="A10" s="17" t="s">
        <v>112</v>
      </c>
      <c r="B10" s="17" t="s">
        <v>64</v>
      </c>
      <c r="C10" s="16">
        <v>3821</v>
      </c>
      <c r="D10" s="16">
        <v>652</v>
      </c>
      <c r="E10" s="16">
        <v>1178</v>
      </c>
      <c r="F10" s="18">
        <v>625</v>
      </c>
    </row>
    <row r="11" spans="1:52" x14ac:dyDescent="0.2">
      <c r="A11" s="17" t="s">
        <v>113</v>
      </c>
      <c r="B11" s="17" t="s">
        <v>65</v>
      </c>
      <c r="C11" s="16">
        <v>4679</v>
      </c>
      <c r="D11" s="16">
        <v>391</v>
      </c>
      <c r="E11" s="16">
        <v>713</v>
      </c>
      <c r="F11" s="18">
        <v>346</v>
      </c>
    </row>
    <row r="12" spans="1:52" x14ac:dyDescent="0.2">
      <c r="A12" s="17" t="s">
        <v>114</v>
      </c>
      <c r="B12" s="17" t="s">
        <v>67</v>
      </c>
      <c r="C12" s="16">
        <v>3297</v>
      </c>
      <c r="D12" s="16">
        <v>257</v>
      </c>
      <c r="E12" s="16">
        <v>574</v>
      </c>
      <c r="F12" s="18">
        <v>254</v>
      </c>
    </row>
    <row r="13" spans="1:52" x14ac:dyDescent="0.2">
      <c r="A13" s="17" t="s">
        <v>115</v>
      </c>
      <c r="B13" s="17" t="s">
        <v>68</v>
      </c>
      <c r="C13" s="16">
        <v>2333</v>
      </c>
      <c r="D13" s="16">
        <v>75</v>
      </c>
      <c r="E13" s="16">
        <v>207</v>
      </c>
      <c r="F13" s="18">
        <v>71</v>
      </c>
    </row>
    <row r="14" spans="1:52" x14ac:dyDescent="0.2">
      <c r="A14" s="17" t="s">
        <v>116</v>
      </c>
      <c r="B14" s="17" t="s">
        <v>69</v>
      </c>
      <c r="C14" s="16">
        <v>3415</v>
      </c>
      <c r="D14" s="16">
        <v>321</v>
      </c>
      <c r="E14" s="16">
        <v>546</v>
      </c>
      <c r="F14" s="18">
        <v>317</v>
      </c>
    </row>
    <row r="15" spans="1:52" x14ac:dyDescent="0.2">
      <c r="A15" s="17" t="s">
        <v>117</v>
      </c>
      <c r="B15" s="17" t="s">
        <v>70</v>
      </c>
      <c r="C15" s="16">
        <v>3686</v>
      </c>
      <c r="D15" s="16">
        <v>437</v>
      </c>
      <c r="E15" s="16">
        <v>787</v>
      </c>
      <c r="F15" s="18">
        <v>432</v>
      </c>
    </row>
    <row r="16" spans="1:52" x14ac:dyDescent="0.2">
      <c r="A16" s="17" t="s">
        <v>118</v>
      </c>
      <c r="B16" s="17" t="s">
        <v>71</v>
      </c>
      <c r="C16" s="16">
        <v>3302</v>
      </c>
      <c r="D16" s="16">
        <v>251</v>
      </c>
      <c r="E16" s="16">
        <v>469</v>
      </c>
      <c r="F16" s="18">
        <v>244</v>
      </c>
    </row>
    <row r="17" spans="1:6" x14ac:dyDescent="0.2">
      <c r="A17" s="17" t="s">
        <v>165</v>
      </c>
      <c r="B17" s="17" t="s">
        <v>66</v>
      </c>
      <c r="C17" s="16">
        <v>9001</v>
      </c>
      <c r="D17" s="16">
        <v>1097</v>
      </c>
      <c r="E17" s="16">
        <v>1968</v>
      </c>
      <c r="F17" s="18">
        <v>1087</v>
      </c>
    </row>
    <row r="18" spans="1:6" x14ac:dyDescent="0.2">
      <c r="A18" s="17" t="s">
        <v>119</v>
      </c>
      <c r="B18" s="17" t="s">
        <v>108</v>
      </c>
      <c r="C18" s="16">
        <v>43016</v>
      </c>
      <c r="D18" s="16">
        <v>5320</v>
      </c>
      <c r="E18" s="16">
        <v>9536</v>
      </c>
      <c r="F18" s="18">
        <v>5153</v>
      </c>
    </row>
    <row r="19" spans="1:6" x14ac:dyDescent="0.2">
      <c r="A19" s="17" t="s">
        <v>120</v>
      </c>
      <c r="B19" s="17" t="s">
        <v>166</v>
      </c>
      <c r="C19" s="16">
        <v>15530</v>
      </c>
      <c r="D19" s="16">
        <v>4553</v>
      </c>
      <c r="E19" s="16">
        <v>6953</v>
      </c>
      <c r="F19" s="18">
        <v>4453</v>
      </c>
    </row>
    <row r="20" spans="1:6" x14ac:dyDescent="0.2">
      <c r="A20" s="17" t="s">
        <v>121</v>
      </c>
      <c r="B20" s="17" t="s">
        <v>73</v>
      </c>
      <c r="C20" s="16">
        <v>32935</v>
      </c>
      <c r="D20" s="16">
        <v>6701</v>
      </c>
      <c r="E20" s="16">
        <v>11367</v>
      </c>
      <c r="F20" s="18">
        <v>6518</v>
      </c>
    </row>
    <row r="21" spans="1:6" s="5" customFormat="1" ht="11.25" x14ac:dyDescent="0.2">
      <c r="A21" s="17" t="s">
        <v>122</v>
      </c>
      <c r="B21" s="17" t="s">
        <v>74</v>
      </c>
      <c r="C21" s="16">
        <v>5720</v>
      </c>
      <c r="D21" s="16">
        <v>622</v>
      </c>
      <c r="E21" s="16">
        <v>1091</v>
      </c>
      <c r="F21" s="18">
        <v>586</v>
      </c>
    </row>
    <row r="22" spans="1:6" x14ac:dyDescent="0.2">
      <c r="A22" s="17" t="s">
        <v>123</v>
      </c>
      <c r="B22" s="17" t="s">
        <v>75</v>
      </c>
      <c r="C22" s="16">
        <v>4031</v>
      </c>
      <c r="D22" s="16">
        <v>506</v>
      </c>
      <c r="E22" s="16">
        <v>974</v>
      </c>
      <c r="F22" s="18">
        <v>503</v>
      </c>
    </row>
    <row r="23" spans="1:6" x14ac:dyDescent="0.2">
      <c r="A23" s="17" t="s">
        <v>124</v>
      </c>
      <c r="B23" s="17" t="s">
        <v>76</v>
      </c>
      <c r="C23" s="16">
        <v>2876</v>
      </c>
      <c r="D23" s="16">
        <v>579</v>
      </c>
      <c r="E23" s="16">
        <v>1030</v>
      </c>
      <c r="F23" s="18">
        <v>563</v>
      </c>
    </row>
    <row r="24" spans="1:6" x14ac:dyDescent="0.2">
      <c r="A24" s="17" t="s">
        <v>125</v>
      </c>
      <c r="B24" s="17" t="s">
        <v>77</v>
      </c>
      <c r="C24" s="16">
        <v>7421</v>
      </c>
      <c r="D24" s="16">
        <v>851</v>
      </c>
      <c r="E24" s="16">
        <v>1690</v>
      </c>
      <c r="F24" s="18">
        <v>830</v>
      </c>
    </row>
    <row r="25" spans="1:6" x14ac:dyDescent="0.2">
      <c r="A25" s="17" t="s">
        <v>126</v>
      </c>
      <c r="B25" s="17" t="s">
        <v>78</v>
      </c>
      <c r="C25" s="16">
        <v>1662</v>
      </c>
      <c r="D25" s="16">
        <v>128</v>
      </c>
      <c r="E25" s="16">
        <v>356</v>
      </c>
      <c r="F25" s="18">
        <v>128</v>
      </c>
    </row>
    <row r="26" spans="1:6" x14ac:dyDescent="0.2">
      <c r="A26" s="17" t="s">
        <v>127</v>
      </c>
      <c r="B26" s="17" t="s">
        <v>79</v>
      </c>
      <c r="C26" s="16">
        <v>3223</v>
      </c>
      <c r="D26" s="16">
        <v>282</v>
      </c>
      <c r="E26" s="16">
        <v>716</v>
      </c>
      <c r="F26" s="18">
        <v>279</v>
      </c>
    </row>
    <row r="27" spans="1:6" x14ac:dyDescent="0.2">
      <c r="A27" s="17" t="s">
        <v>128</v>
      </c>
      <c r="B27" s="17" t="s">
        <v>80</v>
      </c>
      <c r="C27" s="16">
        <v>3908</v>
      </c>
      <c r="D27" s="16">
        <v>328</v>
      </c>
      <c r="E27" s="16">
        <v>803</v>
      </c>
      <c r="F27" s="18">
        <v>326</v>
      </c>
    </row>
    <row r="28" spans="1:6" x14ac:dyDescent="0.2">
      <c r="A28" s="17" t="s">
        <v>129</v>
      </c>
      <c r="B28" s="17" t="s">
        <v>109</v>
      </c>
      <c r="C28" s="16">
        <v>58900</v>
      </c>
      <c r="D28" s="16">
        <v>9418</v>
      </c>
      <c r="E28" s="16">
        <v>16997</v>
      </c>
      <c r="F28" s="18">
        <v>9170</v>
      </c>
    </row>
    <row r="29" spans="1:6" x14ac:dyDescent="0.2">
      <c r="A29" s="17" t="s">
        <v>130</v>
      </c>
      <c r="B29" s="17" t="s">
        <v>81</v>
      </c>
      <c r="C29" s="16">
        <v>5209</v>
      </c>
      <c r="D29" s="16">
        <v>297</v>
      </c>
      <c r="E29" s="16">
        <v>680</v>
      </c>
      <c r="F29" s="18">
        <v>239</v>
      </c>
    </row>
    <row r="30" spans="1:6" x14ac:dyDescent="0.2">
      <c r="A30" s="17" t="s">
        <v>131</v>
      </c>
      <c r="B30" s="17" t="s">
        <v>82</v>
      </c>
      <c r="C30" s="16">
        <v>5565</v>
      </c>
      <c r="D30" s="16">
        <v>390</v>
      </c>
      <c r="E30" s="16">
        <v>835</v>
      </c>
      <c r="F30" s="18">
        <v>383</v>
      </c>
    </row>
    <row r="31" spans="1:6" x14ac:dyDescent="0.2">
      <c r="A31" s="17" t="s">
        <v>132</v>
      </c>
      <c r="B31" s="17" t="s">
        <v>83</v>
      </c>
      <c r="C31" s="16">
        <v>7478</v>
      </c>
      <c r="D31" s="16">
        <v>688</v>
      </c>
      <c r="E31" s="16">
        <v>1360</v>
      </c>
      <c r="F31" s="18">
        <v>677</v>
      </c>
    </row>
    <row r="32" spans="1:6" x14ac:dyDescent="0.2">
      <c r="A32" s="17" t="s">
        <v>133</v>
      </c>
      <c r="B32" s="17" t="s">
        <v>84</v>
      </c>
      <c r="C32" s="16">
        <v>1170</v>
      </c>
      <c r="D32" s="16">
        <v>67</v>
      </c>
      <c r="E32" s="16">
        <v>145</v>
      </c>
      <c r="F32" s="18">
        <v>65</v>
      </c>
    </row>
    <row r="33" spans="1:6" x14ac:dyDescent="0.2">
      <c r="A33" s="17" t="s">
        <v>134</v>
      </c>
      <c r="B33" s="17" t="s">
        <v>85</v>
      </c>
      <c r="C33" s="16">
        <v>5301</v>
      </c>
      <c r="D33" s="16">
        <v>497</v>
      </c>
      <c r="E33" s="16">
        <v>845</v>
      </c>
      <c r="F33" s="18">
        <v>492</v>
      </c>
    </row>
    <row r="34" spans="1:6" s="5" customFormat="1" ht="11.25" x14ac:dyDescent="0.2">
      <c r="A34" s="17" t="s">
        <v>135</v>
      </c>
      <c r="B34" s="17" t="s">
        <v>86</v>
      </c>
      <c r="C34" s="16">
        <v>2955</v>
      </c>
      <c r="D34" s="16">
        <v>181</v>
      </c>
      <c r="E34" s="16">
        <v>406</v>
      </c>
      <c r="F34" s="18">
        <v>171</v>
      </c>
    </row>
    <row r="35" spans="1:6" x14ac:dyDescent="0.2">
      <c r="A35" s="17" t="s">
        <v>136</v>
      </c>
      <c r="B35" s="17" t="s">
        <v>87</v>
      </c>
      <c r="C35" s="16">
        <v>4608</v>
      </c>
      <c r="D35" s="16">
        <v>251</v>
      </c>
      <c r="E35" s="16">
        <v>602</v>
      </c>
      <c r="F35" s="18">
        <v>247</v>
      </c>
    </row>
    <row r="36" spans="1:6" x14ac:dyDescent="0.2">
      <c r="A36" s="17" t="s">
        <v>137</v>
      </c>
      <c r="B36" s="17" t="s">
        <v>88</v>
      </c>
      <c r="C36" s="16">
        <v>3912</v>
      </c>
      <c r="D36" s="16">
        <v>289</v>
      </c>
      <c r="E36" s="16">
        <v>634</v>
      </c>
      <c r="F36" s="18">
        <v>279</v>
      </c>
    </row>
    <row r="37" spans="1:6" x14ac:dyDescent="0.2">
      <c r="A37" s="17" t="s">
        <v>138</v>
      </c>
      <c r="B37" s="17" t="s">
        <v>89</v>
      </c>
      <c r="C37" s="16">
        <v>5532</v>
      </c>
      <c r="D37" s="16">
        <v>465</v>
      </c>
      <c r="E37" s="16">
        <v>897</v>
      </c>
      <c r="F37" s="18">
        <v>419</v>
      </c>
    </row>
    <row r="38" spans="1:6" x14ac:dyDescent="0.2">
      <c r="A38" s="17" t="s">
        <v>139</v>
      </c>
      <c r="B38" s="17" t="s">
        <v>90</v>
      </c>
      <c r="C38" s="16">
        <v>2352</v>
      </c>
      <c r="D38" s="16">
        <v>128</v>
      </c>
      <c r="E38" s="16">
        <v>309</v>
      </c>
      <c r="F38" s="18">
        <v>128</v>
      </c>
    </row>
    <row r="39" spans="1:6" x14ac:dyDescent="0.2">
      <c r="A39" s="17" t="s">
        <v>140</v>
      </c>
      <c r="B39" s="17" t="s">
        <v>91</v>
      </c>
      <c r="C39" s="16">
        <v>3800</v>
      </c>
      <c r="D39" s="16">
        <v>405</v>
      </c>
      <c r="E39" s="16">
        <v>790</v>
      </c>
      <c r="F39" s="18">
        <v>400</v>
      </c>
    </row>
    <row r="40" spans="1:6" x14ac:dyDescent="0.2">
      <c r="A40" s="17" t="s">
        <v>141</v>
      </c>
      <c r="B40" s="17" t="s">
        <v>85</v>
      </c>
      <c r="C40" s="16">
        <v>47882</v>
      </c>
      <c r="D40" s="16">
        <v>3658</v>
      </c>
      <c r="E40" s="16">
        <v>7503</v>
      </c>
      <c r="F40" s="18">
        <v>3500</v>
      </c>
    </row>
    <row r="41" spans="1:6" x14ac:dyDescent="0.2">
      <c r="A41" s="17" t="s">
        <v>142</v>
      </c>
      <c r="B41" s="17" t="s">
        <v>92</v>
      </c>
      <c r="C41" s="16">
        <v>1788</v>
      </c>
      <c r="D41" s="16">
        <v>312</v>
      </c>
      <c r="E41" s="16">
        <v>468</v>
      </c>
      <c r="F41" s="18">
        <v>290</v>
      </c>
    </row>
    <row r="42" spans="1:6" x14ac:dyDescent="0.2">
      <c r="A42" s="17" t="s">
        <v>143</v>
      </c>
      <c r="B42" s="17" t="s">
        <v>93</v>
      </c>
      <c r="C42" s="16">
        <v>1342</v>
      </c>
      <c r="D42" s="16">
        <v>140</v>
      </c>
      <c r="E42" s="16">
        <v>271</v>
      </c>
      <c r="F42" s="18">
        <v>137</v>
      </c>
    </row>
    <row r="43" spans="1:6" x14ac:dyDescent="0.2">
      <c r="A43" s="17" t="s">
        <v>144</v>
      </c>
      <c r="B43" s="17" t="s">
        <v>167</v>
      </c>
      <c r="C43" s="16">
        <v>4588</v>
      </c>
      <c r="D43" s="16">
        <v>678</v>
      </c>
      <c r="E43" s="16">
        <v>1189</v>
      </c>
      <c r="F43" s="18">
        <v>649</v>
      </c>
    </row>
    <row r="44" spans="1:6" x14ac:dyDescent="0.2">
      <c r="A44" s="17" t="s">
        <v>145</v>
      </c>
      <c r="B44" s="17" t="s">
        <v>94</v>
      </c>
      <c r="C44" s="16">
        <v>4547</v>
      </c>
      <c r="D44" s="16">
        <v>1012</v>
      </c>
      <c r="E44" s="16">
        <v>1679</v>
      </c>
      <c r="F44" s="18">
        <v>986</v>
      </c>
    </row>
    <row r="45" spans="1:6" x14ac:dyDescent="0.2">
      <c r="A45" s="17" t="s">
        <v>146</v>
      </c>
      <c r="B45" s="17" t="s">
        <v>168</v>
      </c>
      <c r="C45" s="16">
        <v>1630</v>
      </c>
      <c r="D45" s="16">
        <v>241</v>
      </c>
      <c r="E45" s="16">
        <v>394</v>
      </c>
      <c r="F45" s="18">
        <v>236</v>
      </c>
    </row>
    <row r="46" spans="1:6" x14ac:dyDescent="0.2">
      <c r="A46" s="17" t="s">
        <v>147</v>
      </c>
      <c r="B46" s="17" t="s">
        <v>95</v>
      </c>
      <c r="C46" s="16">
        <v>3260</v>
      </c>
      <c r="D46" s="16">
        <v>208</v>
      </c>
      <c r="E46" s="16">
        <v>416</v>
      </c>
      <c r="F46" s="18">
        <v>205</v>
      </c>
    </row>
    <row r="47" spans="1:6" s="5" customFormat="1" ht="11.25" x14ac:dyDescent="0.2">
      <c r="A47" s="17" t="s">
        <v>148</v>
      </c>
      <c r="B47" s="17" t="s">
        <v>96</v>
      </c>
      <c r="C47" s="16">
        <v>4747</v>
      </c>
      <c r="D47" s="16">
        <v>336</v>
      </c>
      <c r="E47" s="16">
        <v>594</v>
      </c>
      <c r="F47" s="18">
        <v>327</v>
      </c>
    </row>
    <row r="48" spans="1:6" x14ac:dyDescent="0.2">
      <c r="A48" s="17" t="s">
        <v>149</v>
      </c>
      <c r="B48" s="17" t="s">
        <v>97</v>
      </c>
      <c r="C48" s="16">
        <v>4815</v>
      </c>
      <c r="D48" s="16">
        <v>602</v>
      </c>
      <c r="E48" s="16">
        <v>1443</v>
      </c>
      <c r="F48" s="18">
        <v>579</v>
      </c>
    </row>
    <row r="49" spans="1:6" x14ac:dyDescent="0.2">
      <c r="A49" s="17" t="s">
        <v>150</v>
      </c>
      <c r="B49" s="17" t="s">
        <v>98</v>
      </c>
      <c r="C49" s="16">
        <v>9590</v>
      </c>
      <c r="D49" s="16">
        <v>866</v>
      </c>
      <c r="E49" s="16">
        <v>1732</v>
      </c>
      <c r="F49" s="18">
        <v>799</v>
      </c>
    </row>
    <row r="50" spans="1:6" x14ac:dyDescent="0.2">
      <c r="A50" s="17" t="s">
        <v>151</v>
      </c>
      <c r="B50" s="17" t="s">
        <v>99</v>
      </c>
      <c r="C50" s="16">
        <v>2592</v>
      </c>
      <c r="D50" s="16">
        <v>121</v>
      </c>
      <c r="E50" s="16">
        <v>248</v>
      </c>
      <c r="F50" s="18">
        <v>117</v>
      </c>
    </row>
    <row r="51" spans="1:6" x14ac:dyDescent="0.2">
      <c r="A51" s="17" t="s">
        <v>152</v>
      </c>
      <c r="B51" s="17" t="s">
        <v>169</v>
      </c>
      <c r="C51" s="16">
        <v>4053</v>
      </c>
      <c r="D51" s="16">
        <v>613</v>
      </c>
      <c r="E51" s="16">
        <v>995</v>
      </c>
      <c r="F51" s="18">
        <v>601</v>
      </c>
    </row>
    <row r="52" spans="1:6" x14ac:dyDescent="0.2">
      <c r="A52" s="17" t="s">
        <v>153</v>
      </c>
      <c r="B52" s="17" t="s">
        <v>100</v>
      </c>
      <c r="C52" s="16">
        <v>4361</v>
      </c>
      <c r="D52" s="16">
        <v>289</v>
      </c>
      <c r="E52" s="16">
        <v>611</v>
      </c>
      <c r="F52" s="18">
        <v>280</v>
      </c>
    </row>
    <row r="53" spans="1:6" x14ac:dyDescent="0.2">
      <c r="A53" s="17" t="s">
        <v>154</v>
      </c>
      <c r="B53" s="17" t="s">
        <v>101</v>
      </c>
      <c r="C53" s="16">
        <v>3669</v>
      </c>
      <c r="D53" s="16">
        <v>260</v>
      </c>
      <c r="E53" s="16">
        <v>498</v>
      </c>
      <c r="F53" s="18">
        <v>239</v>
      </c>
    </row>
    <row r="54" spans="1:6" x14ac:dyDescent="0.2">
      <c r="A54" s="17" t="s">
        <v>155</v>
      </c>
      <c r="B54" s="17" t="s">
        <v>102</v>
      </c>
      <c r="C54" s="16">
        <v>10016</v>
      </c>
      <c r="D54" s="16">
        <v>1130</v>
      </c>
      <c r="E54" s="16">
        <v>2150</v>
      </c>
      <c r="F54" s="18">
        <v>1018</v>
      </c>
    </row>
    <row r="55" spans="1:6" x14ac:dyDescent="0.2">
      <c r="A55" s="17" t="s">
        <v>156</v>
      </c>
      <c r="B55" s="17" t="s">
        <v>103</v>
      </c>
      <c r="C55" s="16">
        <v>4606</v>
      </c>
      <c r="D55" s="16">
        <v>716</v>
      </c>
      <c r="E55" s="16">
        <v>1356</v>
      </c>
      <c r="F55" s="18">
        <v>695</v>
      </c>
    </row>
    <row r="56" spans="1:6" x14ac:dyDescent="0.2">
      <c r="A56" s="17" t="s">
        <v>157</v>
      </c>
      <c r="B56" s="17" t="s">
        <v>104</v>
      </c>
      <c r="C56" s="16">
        <v>2477</v>
      </c>
      <c r="D56" s="16">
        <v>251</v>
      </c>
      <c r="E56" s="16">
        <v>516</v>
      </c>
      <c r="F56" s="18">
        <v>249</v>
      </c>
    </row>
    <row r="57" spans="1:6" x14ac:dyDescent="0.2">
      <c r="A57" s="17" t="s">
        <v>158</v>
      </c>
      <c r="B57" s="17" t="s">
        <v>105</v>
      </c>
      <c r="C57" s="16">
        <v>1394</v>
      </c>
      <c r="D57" s="16">
        <v>35</v>
      </c>
      <c r="E57" s="16">
        <v>148</v>
      </c>
      <c r="F57" s="18">
        <v>33</v>
      </c>
    </row>
    <row r="58" spans="1:6" x14ac:dyDescent="0.2">
      <c r="A58" s="17" t="s">
        <v>159</v>
      </c>
      <c r="B58" s="17" t="s">
        <v>72</v>
      </c>
      <c r="C58" s="16">
        <v>69475</v>
      </c>
      <c r="D58" s="16">
        <v>7810</v>
      </c>
      <c r="E58" s="16">
        <v>14708</v>
      </c>
      <c r="F58" s="18">
        <v>7440</v>
      </c>
    </row>
    <row r="59" spans="1:6" x14ac:dyDescent="0.2">
      <c r="A59" s="17" t="s">
        <v>106</v>
      </c>
      <c r="B59" s="17" t="s">
        <v>107</v>
      </c>
      <c r="C59" s="16">
        <v>219273</v>
      </c>
      <c r="D59" s="16">
        <v>26206</v>
      </c>
      <c r="E59" s="16">
        <v>48744</v>
      </c>
      <c r="F59" s="18">
        <v>25263</v>
      </c>
    </row>
    <row r="60" spans="1:6" x14ac:dyDescent="0.2">
      <c r="A60" s="17"/>
      <c r="B60" s="17"/>
      <c r="C60" s="16"/>
      <c r="D60" s="16"/>
      <c r="E60" s="16"/>
      <c r="F60" s="18"/>
    </row>
    <row r="64" spans="1:6" s="5" customFormat="1" ht="8.25" x14ac:dyDescent="0.15"/>
    <row r="65" spans="1:52" s="5" customFormat="1" ht="8.25" x14ac:dyDescent="0.15"/>
    <row r="66" spans="1:52" s="5" customFormat="1" ht="8.25" x14ac:dyDescent="0.15"/>
    <row r="67" spans="1:52" customFormat="1" x14ac:dyDescent="0.2">
      <c r="A67" s="3"/>
      <c r="B67" s="12"/>
      <c r="C67" s="3"/>
      <c r="D67" s="3"/>
      <c r="E67" s="3"/>
      <c r="F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</sheetData>
  <mergeCells count="7">
    <mergeCell ref="A3:A6"/>
    <mergeCell ref="B3:B6"/>
    <mergeCell ref="C3:F3"/>
    <mergeCell ref="C4:C5"/>
    <mergeCell ref="D4:D5"/>
    <mergeCell ref="E4:F4"/>
    <mergeCell ref="C6:F6"/>
  </mergeCells>
  <pageMargins left="0.78740157499999996" right="0.78740157499999996" top="0.984251969" bottom="0.984251969" header="0.4921259845" footer="0.4921259845"/>
  <pageSetup paperSize="9" scale="81" fitToWidth="0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7">
    <pageSetUpPr fitToPage="1"/>
  </sheetPr>
  <dimension ref="A1:AZ67"/>
  <sheetViews>
    <sheetView zoomScale="125" workbookViewId="0">
      <pane ySplit="6" topLeftCell="A31" activePane="bottomLeft" state="frozen"/>
      <selection activeCell="L22" sqref="L22:M23"/>
      <selection pane="bottomLeft" activeCell="A8" sqref="A8:F59"/>
    </sheetView>
    <sheetView workbookViewId="1"/>
  </sheetViews>
  <sheetFormatPr baseColWidth="10" defaultColWidth="9.140625" defaultRowHeight="12.75" x14ac:dyDescent="0.2"/>
  <cols>
    <col min="1" max="1" width="11.42578125" style="3" customWidth="1"/>
    <col min="2" max="2" width="19.5703125" style="3" customWidth="1"/>
    <col min="3" max="3" width="12.28515625" style="3" customWidth="1"/>
    <col min="4" max="5" width="12" style="3" customWidth="1"/>
    <col min="6" max="6" width="12.28515625" style="3" customWidth="1"/>
    <col min="13" max="16384" width="9.140625" style="3"/>
  </cols>
  <sheetData>
    <row r="1" spans="1:52" s="6" customFormat="1" ht="11.25" x14ac:dyDescent="0.2">
      <c r="A1" s="14" t="s">
        <v>180</v>
      </c>
    </row>
    <row r="2" spans="1:52" s="6" customFormat="1" ht="8.25" x14ac:dyDescent="0.15">
      <c r="F2" s="6" t="s">
        <v>171</v>
      </c>
    </row>
    <row r="3" spans="1:52" s="6" customFormat="1" ht="11.25" customHeight="1" x14ac:dyDescent="0.15">
      <c r="A3" s="119" t="s">
        <v>61</v>
      </c>
      <c r="B3" s="122" t="s">
        <v>0</v>
      </c>
      <c r="C3" s="126" t="s">
        <v>160</v>
      </c>
      <c r="D3" s="126"/>
      <c r="E3" s="126"/>
      <c r="F3" s="126"/>
    </row>
    <row r="4" spans="1:52" s="6" customFormat="1" ht="11.25" customHeight="1" x14ac:dyDescent="0.15">
      <c r="A4" s="120"/>
      <c r="B4" s="123"/>
      <c r="C4" s="126" t="s">
        <v>161</v>
      </c>
      <c r="D4" s="126" t="s">
        <v>1</v>
      </c>
      <c r="E4" s="126" t="s">
        <v>162</v>
      </c>
      <c r="F4" s="126"/>
    </row>
    <row r="5" spans="1:52" s="8" customFormat="1" ht="45" x14ac:dyDescent="0.2">
      <c r="A5" s="120"/>
      <c r="B5" s="124"/>
      <c r="C5" s="126"/>
      <c r="D5" s="126"/>
      <c r="E5" s="19" t="s">
        <v>170</v>
      </c>
      <c r="F5" s="15" t="s">
        <v>1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 x14ac:dyDescent="0.2">
      <c r="A6" s="121"/>
      <c r="B6" s="125"/>
      <c r="C6" s="126" t="s">
        <v>59</v>
      </c>
      <c r="D6" s="126"/>
      <c r="E6" s="126"/>
      <c r="F6" s="126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 x14ac:dyDescent="0.15">
      <c r="B7" s="1"/>
      <c r="C7" s="2"/>
      <c r="D7" s="2"/>
      <c r="E7" s="9"/>
      <c r="F7" s="10"/>
    </row>
    <row r="8" spans="1:52" x14ac:dyDescent="0.2">
      <c r="A8" s="17" t="s">
        <v>110</v>
      </c>
      <c r="B8" s="17" t="s">
        <v>62</v>
      </c>
      <c r="C8" s="16">
        <v>7292</v>
      </c>
      <c r="D8" s="16">
        <v>1231</v>
      </c>
      <c r="E8" s="16">
        <v>2343</v>
      </c>
      <c r="F8" s="18">
        <v>1219</v>
      </c>
    </row>
    <row r="9" spans="1:52" x14ac:dyDescent="0.2">
      <c r="A9" s="17" t="s">
        <v>111</v>
      </c>
      <c r="B9" s="17" t="s">
        <v>63</v>
      </c>
      <c r="C9" s="16">
        <v>2650</v>
      </c>
      <c r="D9" s="16">
        <v>707</v>
      </c>
      <c r="E9" s="16">
        <v>1016</v>
      </c>
      <c r="F9" s="18">
        <v>686</v>
      </c>
    </row>
    <row r="10" spans="1:52" x14ac:dyDescent="0.2">
      <c r="A10" s="17" t="s">
        <v>112</v>
      </c>
      <c r="B10" s="17" t="s">
        <v>64</v>
      </c>
      <c r="C10" s="16">
        <v>3820</v>
      </c>
      <c r="D10" s="16">
        <v>740</v>
      </c>
      <c r="E10" s="16">
        <v>1146</v>
      </c>
      <c r="F10" s="18">
        <v>684</v>
      </c>
    </row>
    <row r="11" spans="1:52" x14ac:dyDescent="0.2">
      <c r="A11" s="17" t="s">
        <v>113</v>
      </c>
      <c r="B11" s="17" t="s">
        <v>65</v>
      </c>
      <c r="C11" s="16">
        <v>4795</v>
      </c>
      <c r="D11" s="16">
        <v>409</v>
      </c>
      <c r="E11" s="16">
        <v>782</v>
      </c>
      <c r="F11" s="18">
        <v>336</v>
      </c>
    </row>
    <row r="12" spans="1:52" x14ac:dyDescent="0.2">
      <c r="A12" s="17" t="s">
        <v>114</v>
      </c>
      <c r="B12" s="17" t="s">
        <v>67</v>
      </c>
      <c r="C12" s="16">
        <v>3234</v>
      </c>
      <c r="D12" s="16">
        <v>256</v>
      </c>
      <c r="E12" s="16">
        <v>522</v>
      </c>
      <c r="F12" s="18">
        <v>243</v>
      </c>
    </row>
    <row r="13" spans="1:52" x14ac:dyDescent="0.2">
      <c r="A13" s="17" t="s">
        <v>115</v>
      </c>
      <c r="B13" s="17" t="s">
        <v>68</v>
      </c>
      <c r="C13" s="16">
        <v>2362</v>
      </c>
      <c r="D13" s="16">
        <v>99</v>
      </c>
      <c r="E13" s="16">
        <v>228</v>
      </c>
      <c r="F13" s="18">
        <v>93</v>
      </c>
    </row>
    <row r="14" spans="1:52" x14ac:dyDescent="0.2">
      <c r="A14" s="17" t="s">
        <v>116</v>
      </c>
      <c r="B14" s="17" t="s">
        <v>69</v>
      </c>
      <c r="C14" s="16">
        <v>3435</v>
      </c>
      <c r="D14" s="16">
        <v>322</v>
      </c>
      <c r="E14" s="16">
        <v>564</v>
      </c>
      <c r="F14" s="18">
        <v>317</v>
      </c>
    </row>
    <row r="15" spans="1:52" x14ac:dyDescent="0.2">
      <c r="A15" s="17" t="s">
        <v>117</v>
      </c>
      <c r="B15" s="17" t="s">
        <v>70</v>
      </c>
      <c r="C15" s="16">
        <v>3736</v>
      </c>
      <c r="D15" s="16">
        <v>433</v>
      </c>
      <c r="E15" s="16">
        <v>789</v>
      </c>
      <c r="F15" s="18">
        <v>427</v>
      </c>
    </row>
    <row r="16" spans="1:52" x14ac:dyDescent="0.2">
      <c r="A16" s="17" t="s">
        <v>118</v>
      </c>
      <c r="B16" s="17" t="s">
        <v>71</v>
      </c>
      <c r="C16" s="16">
        <v>3348</v>
      </c>
      <c r="D16" s="16">
        <v>243</v>
      </c>
      <c r="E16" s="16">
        <v>446</v>
      </c>
      <c r="F16" s="18">
        <v>243</v>
      </c>
    </row>
    <row r="17" spans="1:6" x14ac:dyDescent="0.2">
      <c r="A17" s="17" t="s">
        <v>165</v>
      </c>
      <c r="B17" s="17" t="s">
        <v>66</v>
      </c>
      <c r="C17" s="16">
        <v>8947</v>
      </c>
      <c r="D17" s="16">
        <v>1193</v>
      </c>
      <c r="E17" s="16">
        <v>2016</v>
      </c>
      <c r="F17" s="18">
        <v>1133</v>
      </c>
    </row>
    <row r="18" spans="1:6" x14ac:dyDescent="0.2">
      <c r="A18" s="17" t="s">
        <v>119</v>
      </c>
      <c r="B18" s="17" t="s">
        <v>108</v>
      </c>
      <c r="C18" s="16">
        <v>43619</v>
      </c>
      <c r="D18" s="16">
        <v>5633</v>
      </c>
      <c r="E18" s="16">
        <v>9852</v>
      </c>
      <c r="F18" s="18">
        <v>5381</v>
      </c>
    </row>
    <row r="19" spans="1:6" x14ac:dyDescent="0.2">
      <c r="A19" s="17" t="s">
        <v>120</v>
      </c>
      <c r="B19" s="17" t="s">
        <v>166</v>
      </c>
      <c r="C19" s="16">
        <v>16443</v>
      </c>
      <c r="D19" s="16">
        <v>4691</v>
      </c>
      <c r="E19" s="16">
        <v>7250</v>
      </c>
      <c r="F19" s="18">
        <v>4629</v>
      </c>
    </row>
    <row r="20" spans="1:6" x14ac:dyDescent="0.2">
      <c r="A20" s="17" t="s">
        <v>121</v>
      </c>
      <c r="B20" s="17" t="s">
        <v>73</v>
      </c>
      <c r="C20" s="16">
        <v>34331</v>
      </c>
      <c r="D20" s="16">
        <v>7060</v>
      </c>
      <c r="E20" s="16">
        <v>11831</v>
      </c>
      <c r="F20" s="18">
        <v>6861</v>
      </c>
    </row>
    <row r="21" spans="1:6" s="5" customFormat="1" ht="11.25" x14ac:dyDescent="0.2">
      <c r="A21" s="17" t="s">
        <v>122</v>
      </c>
      <c r="B21" s="17" t="s">
        <v>74</v>
      </c>
      <c r="C21" s="16">
        <v>5743</v>
      </c>
      <c r="D21" s="16">
        <v>636</v>
      </c>
      <c r="E21" s="16">
        <v>1060</v>
      </c>
      <c r="F21" s="18">
        <v>616</v>
      </c>
    </row>
    <row r="22" spans="1:6" x14ac:dyDescent="0.2">
      <c r="A22" s="17" t="s">
        <v>123</v>
      </c>
      <c r="B22" s="17" t="s">
        <v>75</v>
      </c>
      <c r="C22" s="16">
        <v>4038</v>
      </c>
      <c r="D22" s="16">
        <v>525</v>
      </c>
      <c r="E22" s="16">
        <v>1029</v>
      </c>
      <c r="F22" s="18">
        <v>509</v>
      </c>
    </row>
    <row r="23" spans="1:6" x14ac:dyDescent="0.2">
      <c r="A23" s="17" t="s">
        <v>124</v>
      </c>
      <c r="B23" s="17" t="s">
        <v>76</v>
      </c>
      <c r="C23" s="16">
        <v>2820</v>
      </c>
      <c r="D23" s="16">
        <v>587</v>
      </c>
      <c r="E23" s="16">
        <v>992</v>
      </c>
      <c r="F23" s="18">
        <v>574</v>
      </c>
    </row>
    <row r="24" spans="1:6" x14ac:dyDescent="0.2">
      <c r="A24" s="17" t="s">
        <v>125</v>
      </c>
      <c r="B24" s="17" t="s">
        <v>77</v>
      </c>
      <c r="C24" s="16">
        <v>7593</v>
      </c>
      <c r="D24" s="16">
        <v>853</v>
      </c>
      <c r="E24" s="16">
        <v>1711</v>
      </c>
      <c r="F24" s="18">
        <v>833</v>
      </c>
    </row>
    <row r="25" spans="1:6" x14ac:dyDescent="0.2">
      <c r="A25" s="17" t="s">
        <v>126</v>
      </c>
      <c r="B25" s="17" t="s">
        <v>78</v>
      </c>
      <c r="C25" s="16">
        <v>1706</v>
      </c>
      <c r="D25" s="16">
        <v>150</v>
      </c>
      <c r="E25" s="16">
        <v>336</v>
      </c>
      <c r="F25" s="18">
        <v>130</v>
      </c>
    </row>
    <row r="26" spans="1:6" x14ac:dyDescent="0.2">
      <c r="A26" s="17" t="s">
        <v>127</v>
      </c>
      <c r="B26" s="17" t="s">
        <v>79</v>
      </c>
      <c r="C26" s="16">
        <v>3248</v>
      </c>
      <c r="D26" s="16">
        <v>321</v>
      </c>
      <c r="E26" s="16">
        <v>691</v>
      </c>
      <c r="F26" s="18">
        <v>318</v>
      </c>
    </row>
    <row r="27" spans="1:6" x14ac:dyDescent="0.2">
      <c r="A27" s="17" t="s">
        <v>128</v>
      </c>
      <c r="B27" s="17" t="s">
        <v>80</v>
      </c>
      <c r="C27" s="16">
        <v>3901</v>
      </c>
      <c r="D27" s="16">
        <v>359</v>
      </c>
      <c r="E27" s="16">
        <v>793</v>
      </c>
      <c r="F27" s="18">
        <v>352</v>
      </c>
    </row>
    <row r="28" spans="1:6" x14ac:dyDescent="0.2">
      <c r="A28" s="17" t="s">
        <v>129</v>
      </c>
      <c r="B28" s="17" t="s">
        <v>109</v>
      </c>
      <c r="C28" s="16">
        <v>60560</v>
      </c>
      <c r="D28" s="16">
        <v>9904</v>
      </c>
      <c r="E28" s="16">
        <v>17451</v>
      </c>
      <c r="F28" s="18">
        <v>9619</v>
      </c>
    </row>
    <row r="29" spans="1:6" x14ac:dyDescent="0.2">
      <c r="A29" s="17" t="s">
        <v>130</v>
      </c>
      <c r="B29" s="17" t="s">
        <v>81</v>
      </c>
      <c r="C29" s="16">
        <v>5310</v>
      </c>
      <c r="D29" s="16">
        <v>469</v>
      </c>
      <c r="E29" s="16">
        <v>802</v>
      </c>
      <c r="F29" s="18">
        <v>462</v>
      </c>
    </row>
    <row r="30" spans="1:6" x14ac:dyDescent="0.2">
      <c r="A30" s="17" t="s">
        <v>131</v>
      </c>
      <c r="B30" s="17" t="s">
        <v>82</v>
      </c>
      <c r="C30" s="16">
        <v>5530</v>
      </c>
      <c r="D30" s="16">
        <v>398</v>
      </c>
      <c r="E30" s="16">
        <v>820</v>
      </c>
      <c r="F30" s="18">
        <v>385</v>
      </c>
    </row>
    <row r="31" spans="1:6" x14ac:dyDescent="0.2">
      <c r="A31" s="17" t="s">
        <v>132</v>
      </c>
      <c r="B31" s="17" t="s">
        <v>83</v>
      </c>
      <c r="C31" s="16">
        <v>7788</v>
      </c>
      <c r="D31" s="16">
        <v>714</v>
      </c>
      <c r="E31" s="16">
        <v>1456</v>
      </c>
      <c r="F31" s="18">
        <v>703</v>
      </c>
    </row>
    <row r="32" spans="1:6" x14ac:dyDescent="0.2">
      <c r="A32" s="17" t="s">
        <v>133</v>
      </c>
      <c r="B32" s="17" t="s">
        <v>84</v>
      </c>
      <c r="C32" s="16">
        <v>1190</v>
      </c>
      <c r="D32" s="16">
        <v>62</v>
      </c>
      <c r="E32" s="16">
        <v>127</v>
      </c>
      <c r="F32" s="18">
        <v>58</v>
      </c>
    </row>
    <row r="33" spans="1:6" x14ac:dyDescent="0.2">
      <c r="A33" s="17" t="s">
        <v>134</v>
      </c>
      <c r="B33" s="17" t="s">
        <v>85</v>
      </c>
      <c r="C33" s="16">
        <v>5460</v>
      </c>
      <c r="D33" s="16">
        <v>487</v>
      </c>
      <c r="E33" s="16">
        <v>849</v>
      </c>
      <c r="F33" s="18">
        <v>468</v>
      </c>
    </row>
    <row r="34" spans="1:6" s="5" customFormat="1" ht="11.25" x14ac:dyDescent="0.2">
      <c r="A34" s="17" t="s">
        <v>135</v>
      </c>
      <c r="B34" s="17" t="s">
        <v>86</v>
      </c>
      <c r="C34" s="16">
        <v>3108</v>
      </c>
      <c r="D34" s="16">
        <v>230</v>
      </c>
      <c r="E34" s="16">
        <v>415</v>
      </c>
      <c r="F34" s="18">
        <v>200</v>
      </c>
    </row>
    <row r="35" spans="1:6" x14ac:dyDescent="0.2">
      <c r="A35" s="17" t="s">
        <v>136</v>
      </c>
      <c r="B35" s="17" t="s">
        <v>87</v>
      </c>
      <c r="C35" s="16">
        <v>4530</v>
      </c>
      <c r="D35" s="16">
        <v>254</v>
      </c>
      <c r="E35" s="16">
        <v>673</v>
      </c>
      <c r="F35" s="18">
        <v>250</v>
      </c>
    </row>
    <row r="36" spans="1:6" x14ac:dyDescent="0.2">
      <c r="A36" s="17" t="s">
        <v>137</v>
      </c>
      <c r="B36" s="17" t="s">
        <v>88</v>
      </c>
      <c r="C36" s="16">
        <v>4038</v>
      </c>
      <c r="D36" s="16">
        <v>313</v>
      </c>
      <c r="E36" s="16">
        <v>741</v>
      </c>
      <c r="F36" s="18">
        <v>312</v>
      </c>
    </row>
    <row r="37" spans="1:6" x14ac:dyDescent="0.2">
      <c r="A37" s="17" t="s">
        <v>138</v>
      </c>
      <c r="B37" s="17" t="s">
        <v>89</v>
      </c>
      <c r="C37" s="16">
        <v>5699</v>
      </c>
      <c r="D37" s="16">
        <v>450</v>
      </c>
      <c r="E37" s="16">
        <v>823</v>
      </c>
      <c r="F37" s="18">
        <v>438</v>
      </c>
    </row>
    <row r="38" spans="1:6" x14ac:dyDescent="0.2">
      <c r="A38" s="17" t="s">
        <v>139</v>
      </c>
      <c r="B38" s="17" t="s">
        <v>90</v>
      </c>
      <c r="C38" s="16">
        <v>2283</v>
      </c>
      <c r="D38" s="16">
        <v>106</v>
      </c>
      <c r="E38" s="16">
        <v>333</v>
      </c>
      <c r="F38" s="18">
        <v>102</v>
      </c>
    </row>
    <row r="39" spans="1:6" x14ac:dyDescent="0.2">
      <c r="A39" s="17" t="s">
        <v>140</v>
      </c>
      <c r="B39" s="17" t="s">
        <v>91</v>
      </c>
      <c r="C39" s="16">
        <v>3987</v>
      </c>
      <c r="D39" s="16">
        <v>423</v>
      </c>
      <c r="E39" s="16">
        <v>816</v>
      </c>
      <c r="F39" s="18">
        <v>359</v>
      </c>
    </row>
    <row r="40" spans="1:6" x14ac:dyDescent="0.2">
      <c r="A40" s="17" t="s">
        <v>141</v>
      </c>
      <c r="B40" s="17" t="s">
        <v>85</v>
      </c>
      <c r="C40" s="16">
        <v>48923</v>
      </c>
      <c r="D40" s="16">
        <v>3906</v>
      </c>
      <c r="E40" s="16">
        <v>7855</v>
      </c>
      <c r="F40" s="18">
        <v>3737</v>
      </c>
    </row>
    <row r="41" spans="1:6" x14ac:dyDescent="0.2">
      <c r="A41" s="17" t="s">
        <v>142</v>
      </c>
      <c r="B41" s="17" t="s">
        <v>92</v>
      </c>
      <c r="C41" s="16">
        <v>1780</v>
      </c>
      <c r="D41" s="16">
        <v>393</v>
      </c>
      <c r="E41" s="16">
        <v>595</v>
      </c>
      <c r="F41" s="18">
        <v>375</v>
      </c>
    </row>
    <row r="42" spans="1:6" x14ac:dyDescent="0.2">
      <c r="A42" s="17" t="s">
        <v>143</v>
      </c>
      <c r="B42" s="17" t="s">
        <v>93</v>
      </c>
      <c r="C42" s="16">
        <v>1361</v>
      </c>
      <c r="D42" s="16">
        <v>156</v>
      </c>
      <c r="E42" s="16">
        <v>293</v>
      </c>
      <c r="F42" s="18">
        <v>130</v>
      </c>
    </row>
    <row r="43" spans="1:6" x14ac:dyDescent="0.2">
      <c r="A43" s="17" t="s">
        <v>144</v>
      </c>
      <c r="B43" s="17" t="s">
        <v>167</v>
      </c>
      <c r="C43" s="16">
        <v>4709</v>
      </c>
      <c r="D43" s="16">
        <v>932</v>
      </c>
      <c r="E43" s="16">
        <v>818</v>
      </c>
      <c r="F43" s="18">
        <v>404</v>
      </c>
    </row>
    <row r="44" spans="1:6" x14ac:dyDescent="0.2">
      <c r="A44" s="17" t="s">
        <v>145</v>
      </c>
      <c r="B44" s="17" t="s">
        <v>94</v>
      </c>
      <c r="C44" s="16">
        <v>4723</v>
      </c>
      <c r="D44" s="16">
        <v>1150</v>
      </c>
      <c r="E44" s="16">
        <v>1768</v>
      </c>
      <c r="F44" s="18">
        <v>1035</v>
      </c>
    </row>
    <row r="45" spans="1:6" x14ac:dyDescent="0.2">
      <c r="A45" s="17" t="s">
        <v>146</v>
      </c>
      <c r="B45" s="17" t="s">
        <v>168</v>
      </c>
      <c r="C45" s="16">
        <v>1654</v>
      </c>
      <c r="D45" s="16">
        <v>163</v>
      </c>
      <c r="E45" s="16">
        <v>356</v>
      </c>
      <c r="F45" s="18">
        <v>163</v>
      </c>
    </row>
    <row r="46" spans="1:6" x14ac:dyDescent="0.2">
      <c r="A46" s="17" t="s">
        <v>147</v>
      </c>
      <c r="B46" s="17" t="s">
        <v>95</v>
      </c>
      <c r="C46" s="16">
        <v>3256</v>
      </c>
      <c r="D46" s="16">
        <v>164</v>
      </c>
      <c r="E46" s="16">
        <v>410</v>
      </c>
      <c r="F46" s="18">
        <v>161</v>
      </c>
    </row>
    <row r="47" spans="1:6" s="5" customFormat="1" ht="11.25" x14ac:dyDescent="0.2">
      <c r="A47" s="17" t="s">
        <v>148</v>
      </c>
      <c r="B47" s="17" t="s">
        <v>96</v>
      </c>
      <c r="C47" s="16">
        <v>4855</v>
      </c>
      <c r="D47" s="16">
        <v>312</v>
      </c>
      <c r="E47" s="16">
        <v>579</v>
      </c>
      <c r="F47" s="18">
        <v>293</v>
      </c>
    </row>
    <row r="48" spans="1:6" x14ac:dyDescent="0.2">
      <c r="A48" s="17" t="s">
        <v>149</v>
      </c>
      <c r="B48" s="17" t="s">
        <v>97</v>
      </c>
      <c r="C48" s="16">
        <v>4903</v>
      </c>
      <c r="D48" s="16">
        <v>571</v>
      </c>
      <c r="E48" s="16">
        <v>1178</v>
      </c>
      <c r="F48" s="18">
        <v>485</v>
      </c>
    </row>
    <row r="49" spans="1:6" x14ac:dyDescent="0.2">
      <c r="A49" s="17" t="s">
        <v>150</v>
      </c>
      <c r="B49" s="17" t="s">
        <v>98</v>
      </c>
      <c r="C49" s="16">
        <v>9711</v>
      </c>
      <c r="D49" s="16">
        <v>1035</v>
      </c>
      <c r="E49" s="16">
        <v>1713</v>
      </c>
      <c r="F49" s="18">
        <v>837</v>
      </c>
    </row>
    <row r="50" spans="1:6" x14ac:dyDescent="0.2">
      <c r="A50" s="17" t="s">
        <v>151</v>
      </c>
      <c r="B50" s="17" t="s">
        <v>99</v>
      </c>
      <c r="C50" s="16">
        <v>2628</v>
      </c>
      <c r="D50" s="16">
        <v>102</v>
      </c>
      <c r="E50" s="16">
        <v>220</v>
      </c>
      <c r="F50" s="18">
        <v>96</v>
      </c>
    </row>
    <row r="51" spans="1:6" x14ac:dyDescent="0.2">
      <c r="A51" s="17" t="s">
        <v>152</v>
      </c>
      <c r="B51" s="17" t="s">
        <v>169</v>
      </c>
      <c r="C51" s="16">
        <v>4206</v>
      </c>
      <c r="D51" s="16">
        <v>627</v>
      </c>
      <c r="E51" s="16">
        <v>1079</v>
      </c>
      <c r="F51" s="18">
        <v>614</v>
      </c>
    </row>
    <row r="52" spans="1:6" x14ac:dyDescent="0.2">
      <c r="A52" s="17" t="s">
        <v>153</v>
      </c>
      <c r="B52" s="17" t="s">
        <v>100</v>
      </c>
      <c r="C52" s="16">
        <v>4437</v>
      </c>
      <c r="D52" s="16">
        <v>339</v>
      </c>
      <c r="E52" s="16">
        <v>685</v>
      </c>
      <c r="F52" s="18">
        <v>315</v>
      </c>
    </row>
    <row r="53" spans="1:6" x14ac:dyDescent="0.2">
      <c r="A53" s="17" t="s">
        <v>154</v>
      </c>
      <c r="B53" s="17" t="s">
        <v>101</v>
      </c>
      <c r="C53" s="16">
        <v>3766</v>
      </c>
      <c r="D53" s="16">
        <v>274</v>
      </c>
      <c r="E53" s="16">
        <v>427</v>
      </c>
      <c r="F53" s="18">
        <v>227</v>
      </c>
    </row>
    <row r="54" spans="1:6" x14ac:dyDescent="0.2">
      <c r="A54" s="17" t="s">
        <v>155</v>
      </c>
      <c r="B54" s="17" t="s">
        <v>102</v>
      </c>
      <c r="C54" s="16">
        <v>10324</v>
      </c>
      <c r="D54" s="16">
        <v>1059</v>
      </c>
      <c r="E54" s="16">
        <v>2062</v>
      </c>
      <c r="F54" s="18">
        <v>965</v>
      </c>
    </row>
    <row r="55" spans="1:6" x14ac:dyDescent="0.2">
      <c r="A55" s="17" t="s">
        <v>156</v>
      </c>
      <c r="B55" s="17" t="s">
        <v>103</v>
      </c>
      <c r="C55" s="16">
        <v>4758</v>
      </c>
      <c r="D55" s="16">
        <v>700</v>
      </c>
      <c r="E55" s="16">
        <v>1355</v>
      </c>
      <c r="F55" s="18">
        <v>655</v>
      </c>
    </row>
    <row r="56" spans="1:6" x14ac:dyDescent="0.2">
      <c r="A56" s="17" t="s">
        <v>157</v>
      </c>
      <c r="B56" s="17" t="s">
        <v>104</v>
      </c>
      <c r="C56" s="16">
        <v>2405</v>
      </c>
      <c r="D56" s="16">
        <v>257</v>
      </c>
      <c r="E56" s="16">
        <v>443</v>
      </c>
      <c r="F56" s="18">
        <v>243</v>
      </c>
    </row>
    <row r="57" spans="1:6" x14ac:dyDescent="0.2">
      <c r="A57" s="17" t="s">
        <v>158</v>
      </c>
      <c r="B57" s="17" t="s">
        <v>105</v>
      </c>
      <c r="C57" s="16">
        <v>1496</v>
      </c>
      <c r="D57" s="16">
        <v>104</v>
      </c>
      <c r="E57" s="16">
        <v>175</v>
      </c>
      <c r="F57" s="18">
        <v>100</v>
      </c>
    </row>
    <row r="58" spans="1:6" x14ac:dyDescent="0.2">
      <c r="A58" s="17" t="s">
        <v>159</v>
      </c>
      <c r="B58" s="17" t="s">
        <v>72</v>
      </c>
      <c r="C58" s="16">
        <v>70972</v>
      </c>
      <c r="D58" s="16">
        <v>8338</v>
      </c>
      <c r="E58" s="16">
        <v>14156</v>
      </c>
      <c r="F58" s="18">
        <v>7098</v>
      </c>
    </row>
    <row r="59" spans="1:6" x14ac:dyDescent="0.2">
      <c r="A59" s="17" t="s">
        <v>106</v>
      </c>
      <c r="B59" s="17" t="s">
        <v>107</v>
      </c>
      <c r="C59" s="16">
        <v>224074</v>
      </c>
      <c r="D59" s="16">
        <v>27781</v>
      </c>
      <c r="E59" s="16">
        <v>49314</v>
      </c>
      <c r="F59" s="18">
        <v>25835</v>
      </c>
    </row>
    <row r="60" spans="1:6" x14ac:dyDescent="0.2">
      <c r="A60" s="17"/>
      <c r="B60" s="17"/>
      <c r="C60" s="16"/>
      <c r="D60" s="16"/>
      <c r="E60" s="16"/>
      <c r="F60" s="18"/>
    </row>
    <row r="64" spans="1:6" s="5" customFormat="1" ht="8.25" x14ac:dyDescent="0.15"/>
    <row r="65" spans="1:52" s="5" customFormat="1" ht="8.25" x14ac:dyDescent="0.15"/>
    <row r="66" spans="1:52" s="5" customFormat="1" ht="8.25" x14ac:dyDescent="0.15"/>
    <row r="67" spans="1:52" customFormat="1" x14ac:dyDescent="0.2">
      <c r="A67" s="3"/>
      <c r="B67" s="12"/>
      <c r="C67" s="3"/>
      <c r="D67" s="3"/>
      <c r="E67" s="3"/>
      <c r="F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</sheetData>
  <mergeCells count="7">
    <mergeCell ref="A3:A6"/>
    <mergeCell ref="B3:B6"/>
    <mergeCell ref="C3:F3"/>
    <mergeCell ref="C4:C5"/>
    <mergeCell ref="D4:D5"/>
    <mergeCell ref="E4:F4"/>
    <mergeCell ref="C6:F6"/>
  </mergeCells>
  <pageMargins left="0.78740157499999996" right="0.78740157499999996" top="0.984251969" bottom="0.984251969" header="0.4921259845" footer="0.4921259845"/>
  <pageSetup paperSize="9" scale="81" fitToWidth="0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8">
    <pageSetUpPr fitToPage="1"/>
  </sheetPr>
  <dimension ref="A1:AZ67"/>
  <sheetViews>
    <sheetView zoomScale="125" workbookViewId="0">
      <pane ySplit="6" topLeftCell="A37" activePane="bottomLeft" state="frozen"/>
      <selection activeCell="M22" sqref="L22:M23"/>
      <selection pane="bottomLeft" activeCell="A8" sqref="A8:F59"/>
    </sheetView>
    <sheetView workbookViewId="1"/>
  </sheetViews>
  <sheetFormatPr baseColWidth="10" defaultColWidth="9.140625" defaultRowHeight="12.75" x14ac:dyDescent="0.2"/>
  <cols>
    <col min="1" max="1" width="11.42578125" style="3" customWidth="1"/>
    <col min="2" max="2" width="19.5703125" style="3" customWidth="1"/>
    <col min="3" max="3" width="12.28515625" style="3" customWidth="1"/>
    <col min="4" max="5" width="12" style="3" customWidth="1"/>
    <col min="6" max="6" width="12.28515625" style="3" customWidth="1"/>
    <col min="13" max="16384" width="9.140625" style="3"/>
  </cols>
  <sheetData>
    <row r="1" spans="1:52" s="6" customFormat="1" ht="11.25" x14ac:dyDescent="0.2">
      <c r="A1" s="14" t="s">
        <v>174</v>
      </c>
    </row>
    <row r="2" spans="1:52" s="6" customFormat="1" ht="8.25" x14ac:dyDescent="0.15">
      <c r="F2" s="6" t="s">
        <v>171</v>
      </c>
    </row>
    <row r="3" spans="1:52" s="6" customFormat="1" ht="11.25" customHeight="1" x14ac:dyDescent="0.15">
      <c r="A3" s="119" t="s">
        <v>61</v>
      </c>
      <c r="B3" s="122" t="s">
        <v>0</v>
      </c>
      <c r="C3" s="126" t="s">
        <v>160</v>
      </c>
      <c r="D3" s="126"/>
      <c r="E3" s="126"/>
      <c r="F3" s="126"/>
    </row>
    <row r="4" spans="1:52" s="6" customFormat="1" ht="11.25" customHeight="1" x14ac:dyDescent="0.15">
      <c r="A4" s="120"/>
      <c r="B4" s="123"/>
      <c r="C4" s="126" t="s">
        <v>161</v>
      </c>
      <c r="D4" s="126" t="s">
        <v>1</v>
      </c>
      <c r="E4" s="126" t="s">
        <v>162</v>
      </c>
      <c r="F4" s="126"/>
    </row>
    <row r="5" spans="1:52" s="8" customFormat="1" ht="45" x14ac:dyDescent="0.2">
      <c r="A5" s="120"/>
      <c r="B5" s="124"/>
      <c r="C5" s="126"/>
      <c r="D5" s="126"/>
      <c r="E5" s="19" t="s">
        <v>170</v>
      </c>
      <c r="F5" s="15" t="s">
        <v>1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 x14ac:dyDescent="0.2">
      <c r="A6" s="121"/>
      <c r="B6" s="125"/>
      <c r="C6" s="126" t="s">
        <v>59</v>
      </c>
      <c r="D6" s="126"/>
      <c r="E6" s="126"/>
      <c r="F6" s="126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 x14ac:dyDescent="0.15">
      <c r="B7" s="1"/>
      <c r="C7" s="2"/>
      <c r="D7" s="2"/>
      <c r="E7" s="9"/>
      <c r="F7" s="10"/>
    </row>
    <row r="8" spans="1:52" x14ac:dyDescent="0.2">
      <c r="A8" s="17" t="s">
        <v>110</v>
      </c>
      <c r="B8" s="17" t="s">
        <v>62</v>
      </c>
      <c r="C8" s="16">
        <v>7349</v>
      </c>
      <c r="D8" s="16">
        <v>1186</v>
      </c>
      <c r="E8" s="16">
        <v>2351</v>
      </c>
      <c r="F8" s="18">
        <v>1174</v>
      </c>
    </row>
    <row r="9" spans="1:52" x14ac:dyDescent="0.2">
      <c r="A9" s="17" t="s">
        <v>111</v>
      </c>
      <c r="B9" s="17" t="s">
        <v>63</v>
      </c>
      <c r="C9" s="16">
        <v>2752</v>
      </c>
      <c r="D9" s="16">
        <v>757</v>
      </c>
      <c r="E9" s="16">
        <v>1100</v>
      </c>
      <c r="F9" s="18">
        <v>745</v>
      </c>
    </row>
    <row r="10" spans="1:52" x14ac:dyDescent="0.2">
      <c r="A10" s="17" t="s">
        <v>112</v>
      </c>
      <c r="B10" s="17" t="s">
        <v>64</v>
      </c>
      <c r="C10" s="16">
        <v>4073</v>
      </c>
      <c r="D10" s="16">
        <v>862</v>
      </c>
      <c r="E10" s="16">
        <v>1247</v>
      </c>
      <c r="F10" s="18">
        <v>736</v>
      </c>
    </row>
    <row r="11" spans="1:52" x14ac:dyDescent="0.2">
      <c r="A11" s="17" t="s">
        <v>113</v>
      </c>
      <c r="B11" s="17" t="s">
        <v>65</v>
      </c>
      <c r="C11" s="16">
        <v>4926</v>
      </c>
      <c r="D11" s="16">
        <v>438</v>
      </c>
      <c r="E11" s="16">
        <v>847</v>
      </c>
      <c r="F11" s="18">
        <v>379</v>
      </c>
    </row>
    <row r="12" spans="1:52" x14ac:dyDescent="0.2">
      <c r="A12" s="17" t="s">
        <v>114</v>
      </c>
      <c r="B12" s="17" t="s">
        <v>67</v>
      </c>
      <c r="C12" s="16">
        <v>3127</v>
      </c>
      <c r="D12" s="16">
        <v>275</v>
      </c>
      <c r="E12" s="16">
        <v>497</v>
      </c>
      <c r="F12" s="18">
        <v>225</v>
      </c>
    </row>
    <row r="13" spans="1:52" x14ac:dyDescent="0.2">
      <c r="A13" s="17" t="s">
        <v>115</v>
      </c>
      <c r="B13" s="17" t="s">
        <v>68</v>
      </c>
      <c r="C13" s="16">
        <v>2425</v>
      </c>
      <c r="D13" s="16">
        <v>125</v>
      </c>
      <c r="E13" s="16">
        <v>312</v>
      </c>
      <c r="F13" s="18">
        <v>120</v>
      </c>
    </row>
    <row r="14" spans="1:52" x14ac:dyDescent="0.2">
      <c r="A14" s="17" t="s">
        <v>116</v>
      </c>
      <c r="B14" s="17" t="s">
        <v>69</v>
      </c>
      <c r="C14" s="16">
        <v>3429</v>
      </c>
      <c r="D14" s="16">
        <v>337</v>
      </c>
      <c r="E14" s="16">
        <v>650</v>
      </c>
      <c r="F14" s="18">
        <v>325</v>
      </c>
    </row>
    <row r="15" spans="1:52" x14ac:dyDescent="0.2">
      <c r="A15" s="17" t="s">
        <v>117</v>
      </c>
      <c r="B15" s="17" t="s">
        <v>70</v>
      </c>
      <c r="C15" s="16">
        <v>3851</v>
      </c>
      <c r="D15" s="16">
        <v>401</v>
      </c>
      <c r="E15" s="16">
        <v>790</v>
      </c>
      <c r="F15" s="18">
        <v>383</v>
      </c>
    </row>
    <row r="16" spans="1:52" x14ac:dyDescent="0.2">
      <c r="A16" s="17" t="s">
        <v>118</v>
      </c>
      <c r="B16" s="17" t="s">
        <v>71</v>
      </c>
      <c r="C16" s="16">
        <v>3360</v>
      </c>
      <c r="D16" s="16">
        <v>253</v>
      </c>
      <c r="E16" s="16">
        <v>428</v>
      </c>
      <c r="F16" s="18">
        <v>229</v>
      </c>
    </row>
    <row r="17" spans="1:6" x14ac:dyDescent="0.2">
      <c r="A17" s="17" t="s">
        <v>165</v>
      </c>
      <c r="B17" s="17" t="s">
        <v>66</v>
      </c>
      <c r="C17" s="16">
        <v>8969</v>
      </c>
      <c r="D17" s="16">
        <v>1206</v>
      </c>
      <c r="E17" s="16">
        <v>2108</v>
      </c>
      <c r="F17" s="18">
        <v>1148</v>
      </c>
    </row>
    <row r="18" spans="1:6" x14ac:dyDescent="0.2">
      <c r="A18" s="17" t="s">
        <v>119</v>
      </c>
      <c r="B18" s="17" t="s">
        <v>108</v>
      </c>
      <c r="C18" s="16">
        <v>44261</v>
      </c>
      <c r="D18" s="16">
        <v>5840</v>
      </c>
      <c r="E18" s="16">
        <v>10330</v>
      </c>
      <c r="F18" s="18">
        <v>5464</v>
      </c>
    </row>
    <row r="19" spans="1:6" x14ac:dyDescent="0.2">
      <c r="A19" s="17" t="s">
        <v>120</v>
      </c>
      <c r="B19" s="17" t="s">
        <v>166</v>
      </c>
      <c r="C19" s="16">
        <v>16909</v>
      </c>
      <c r="D19" s="16">
        <v>4966</v>
      </c>
      <c r="E19" s="16">
        <v>7501</v>
      </c>
      <c r="F19" s="18">
        <v>4854</v>
      </c>
    </row>
    <row r="20" spans="1:6" x14ac:dyDescent="0.2">
      <c r="A20" s="17" t="s">
        <v>121</v>
      </c>
      <c r="B20" s="17" t="s">
        <v>73</v>
      </c>
      <c r="C20" s="16">
        <v>35161</v>
      </c>
      <c r="D20" s="16">
        <v>7603</v>
      </c>
      <c r="E20" s="16">
        <v>12152</v>
      </c>
      <c r="F20" s="18">
        <v>7340</v>
      </c>
    </row>
    <row r="21" spans="1:6" s="5" customFormat="1" ht="11.25" x14ac:dyDescent="0.2">
      <c r="A21" s="17" t="s">
        <v>122</v>
      </c>
      <c r="B21" s="17" t="s">
        <v>74</v>
      </c>
      <c r="C21" s="16">
        <v>5864</v>
      </c>
      <c r="D21" s="16">
        <v>720</v>
      </c>
      <c r="E21" s="16">
        <v>1073</v>
      </c>
      <c r="F21" s="18">
        <v>643</v>
      </c>
    </row>
    <row r="22" spans="1:6" x14ac:dyDescent="0.2">
      <c r="A22" s="17" t="s">
        <v>123</v>
      </c>
      <c r="B22" s="17" t="s">
        <v>75</v>
      </c>
      <c r="C22" s="16">
        <v>4016</v>
      </c>
      <c r="D22" s="16">
        <v>515</v>
      </c>
      <c r="E22" s="16">
        <v>893</v>
      </c>
      <c r="F22" s="18">
        <v>437</v>
      </c>
    </row>
    <row r="23" spans="1:6" x14ac:dyDescent="0.2">
      <c r="A23" s="17" t="s">
        <v>124</v>
      </c>
      <c r="B23" s="17" t="s">
        <v>76</v>
      </c>
      <c r="C23" s="16">
        <v>2848</v>
      </c>
      <c r="D23" s="16">
        <v>625</v>
      </c>
      <c r="E23" s="16">
        <v>1009</v>
      </c>
      <c r="F23" s="18">
        <v>605</v>
      </c>
    </row>
    <row r="24" spans="1:6" x14ac:dyDescent="0.2">
      <c r="A24" s="17" t="s">
        <v>125</v>
      </c>
      <c r="B24" s="17" t="s">
        <v>77</v>
      </c>
      <c r="C24" s="16">
        <v>7411</v>
      </c>
      <c r="D24" s="16">
        <v>898</v>
      </c>
      <c r="E24" s="16">
        <v>1671</v>
      </c>
      <c r="F24" s="18">
        <v>867</v>
      </c>
    </row>
    <row r="25" spans="1:6" x14ac:dyDescent="0.2">
      <c r="A25" s="17" t="s">
        <v>126</v>
      </c>
      <c r="B25" s="17" t="s">
        <v>78</v>
      </c>
      <c r="C25" s="16">
        <v>1734</v>
      </c>
      <c r="D25" s="16">
        <v>135</v>
      </c>
      <c r="E25" s="16">
        <v>302</v>
      </c>
      <c r="F25" s="18">
        <v>131</v>
      </c>
    </row>
    <row r="26" spans="1:6" x14ac:dyDescent="0.2">
      <c r="A26" s="17" t="s">
        <v>127</v>
      </c>
      <c r="B26" s="17" t="s">
        <v>79</v>
      </c>
      <c r="C26" s="16">
        <v>3281</v>
      </c>
      <c r="D26" s="16">
        <v>292</v>
      </c>
      <c r="E26" s="16">
        <v>674</v>
      </c>
      <c r="F26" s="18">
        <v>286</v>
      </c>
    </row>
    <row r="27" spans="1:6" x14ac:dyDescent="0.2">
      <c r="A27" s="17" t="s">
        <v>128</v>
      </c>
      <c r="B27" s="17" t="s">
        <v>80</v>
      </c>
      <c r="C27" s="16">
        <v>3924</v>
      </c>
      <c r="D27" s="16">
        <v>446</v>
      </c>
      <c r="E27" s="16">
        <v>887</v>
      </c>
      <c r="F27" s="18">
        <v>442</v>
      </c>
    </row>
    <row r="28" spans="1:6" x14ac:dyDescent="0.2">
      <c r="A28" s="17" t="s">
        <v>129</v>
      </c>
      <c r="B28" s="17" t="s">
        <v>109</v>
      </c>
      <c r="C28" s="16">
        <v>61391</v>
      </c>
      <c r="D28" s="16">
        <v>10609</v>
      </c>
      <c r="E28" s="16">
        <v>17652</v>
      </c>
      <c r="F28" s="18">
        <v>10146</v>
      </c>
    </row>
    <row r="29" spans="1:6" x14ac:dyDescent="0.2">
      <c r="A29" s="17" t="s">
        <v>130</v>
      </c>
      <c r="B29" s="17" t="s">
        <v>81</v>
      </c>
      <c r="C29" s="16">
        <v>5230</v>
      </c>
      <c r="D29" s="16">
        <v>317</v>
      </c>
      <c r="E29" s="16">
        <v>698</v>
      </c>
      <c r="F29" s="18">
        <v>264</v>
      </c>
    </row>
    <row r="30" spans="1:6" x14ac:dyDescent="0.2">
      <c r="A30" s="17" t="s">
        <v>131</v>
      </c>
      <c r="B30" s="17" t="s">
        <v>82</v>
      </c>
      <c r="C30" s="16">
        <v>5450</v>
      </c>
      <c r="D30" s="16">
        <v>460</v>
      </c>
      <c r="E30" s="16">
        <v>806</v>
      </c>
      <c r="F30" s="18">
        <v>441</v>
      </c>
    </row>
    <row r="31" spans="1:6" x14ac:dyDescent="0.2">
      <c r="A31" s="17" t="s">
        <v>132</v>
      </c>
      <c r="B31" s="17" t="s">
        <v>83</v>
      </c>
      <c r="C31" s="16">
        <v>7940</v>
      </c>
      <c r="D31" s="16">
        <v>748</v>
      </c>
      <c r="E31" s="16">
        <v>1508</v>
      </c>
      <c r="F31" s="18">
        <v>731</v>
      </c>
    </row>
    <row r="32" spans="1:6" x14ac:dyDescent="0.2">
      <c r="A32" s="17" t="s">
        <v>133</v>
      </c>
      <c r="B32" s="17" t="s">
        <v>84</v>
      </c>
      <c r="C32" s="16">
        <v>1239</v>
      </c>
      <c r="D32" s="16">
        <v>84</v>
      </c>
      <c r="E32" s="16">
        <v>153</v>
      </c>
      <c r="F32" s="18">
        <v>79</v>
      </c>
    </row>
    <row r="33" spans="1:6" x14ac:dyDescent="0.2">
      <c r="A33" s="17" t="s">
        <v>134</v>
      </c>
      <c r="B33" s="17" t="s">
        <v>85</v>
      </c>
      <c r="C33" s="16">
        <v>5650</v>
      </c>
      <c r="D33" s="16">
        <v>503</v>
      </c>
      <c r="E33" s="16">
        <v>877</v>
      </c>
      <c r="F33" s="18">
        <v>488</v>
      </c>
    </row>
    <row r="34" spans="1:6" s="5" customFormat="1" ht="11.25" x14ac:dyDescent="0.2">
      <c r="A34" s="17" t="s">
        <v>135</v>
      </c>
      <c r="B34" s="17" t="s">
        <v>86</v>
      </c>
      <c r="C34" s="16">
        <v>3148</v>
      </c>
      <c r="D34" s="16">
        <v>223</v>
      </c>
      <c r="E34" s="16">
        <v>430</v>
      </c>
      <c r="F34" s="18">
        <v>179</v>
      </c>
    </row>
    <row r="35" spans="1:6" x14ac:dyDescent="0.2">
      <c r="A35" s="17" t="s">
        <v>136</v>
      </c>
      <c r="B35" s="17" t="s">
        <v>87</v>
      </c>
      <c r="C35" s="16">
        <v>4555</v>
      </c>
      <c r="D35" s="16">
        <v>261</v>
      </c>
      <c r="E35" s="16">
        <v>611</v>
      </c>
      <c r="F35" s="18">
        <v>254</v>
      </c>
    </row>
    <row r="36" spans="1:6" x14ac:dyDescent="0.2">
      <c r="A36" s="17" t="s">
        <v>137</v>
      </c>
      <c r="B36" s="17" t="s">
        <v>88</v>
      </c>
      <c r="C36" s="16">
        <v>3957</v>
      </c>
      <c r="D36" s="16">
        <v>279</v>
      </c>
      <c r="E36" s="16">
        <v>620</v>
      </c>
      <c r="F36" s="18">
        <v>259</v>
      </c>
    </row>
    <row r="37" spans="1:6" x14ac:dyDescent="0.2">
      <c r="A37" s="17" t="s">
        <v>138</v>
      </c>
      <c r="B37" s="17" t="s">
        <v>89</v>
      </c>
      <c r="C37" s="16">
        <v>5911</v>
      </c>
      <c r="D37" s="16">
        <v>520</v>
      </c>
      <c r="E37" s="16">
        <v>978</v>
      </c>
      <c r="F37" s="18">
        <v>500</v>
      </c>
    </row>
    <row r="38" spans="1:6" x14ac:dyDescent="0.2">
      <c r="A38" s="17" t="s">
        <v>139</v>
      </c>
      <c r="B38" s="17" t="s">
        <v>90</v>
      </c>
      <c r="C38" s="16">
        <v>2259</v>
      </c>
      <c r="D38" s="16">
        <v>110</v>
      </c>
      <c r="E38" s="16">
        <v>309</v>
      </c>
      <c r="F38" s="18">
        <v>109</v>
      </c>
    </row>
    <row r="39" spans="1:6" x14ac:dyDescent="0.2">
      <c r="A39" s="17" t="s">
        <v>140</v>
      </c>
      <c r="B39" s="17" t="s">
        <v>91</v>
      </c>
      <c r="C39" s="16">
        <v>4040</v>
      </c>
      <c r="D39" s="16">
        <v>415</v>
      </c>
      <c r="E39" s="16">
        <v>851</v>
      </c>
      <c r="F39" s="18">
        <v>375</v>
      </c>
    </row>
    <row r="40" spans="1:6" x14ac:dyDescent="0.2">
      <c r="A40" s="17" t="s">
        <v>141</v>
      </c>
      <c r="B40" s="17" t="s">
        <v>85</v>
      </c>
      <c r="C40" s="16">
        <v>49379</v>
      </c>
      <c r="D40" s="16">
        <v>3920</v>
      </c>
      <c r="E40" s="16">
        <v>7841</v>
      </c>
      <c r="F40" s="18">
        <v>3679</v>
      </c>
    </row>
    <row r="41" spans="1:6" x14ac:dyDescent="0.2">
      <c r="A41" s="17" t="s">
        <v>142</v>
      </c>
      <c r="B41" s="17" t="s">
        <v>92</v>
      </c>
      <c r="C41" s="16">
        <v>1826</v>
      </c>
      <c r="D41" s="16">
        <v>378</v>
      </c>
      <c r="E41" s="16">
        <v>565</v>
      </c>
      <c r="F41" s="18">
        <v>362</v>
      </c>
    </row>
    <row r="42" spans="1:6" x14ac:dyDescent="0.2">
      <c r="A42" s="17" t="s">
        <v>143</v>
      </c>
      <c r="B42" s="17" t="s">
        <v>93</v>
      </c>
      <c r="C42" s="16">
        <v>1415</v>
      </c>
      <c r="D42" s="16">
        <v>166</v>
      </c>
      <c r="E42" s="16">
        <v>302</v>
      </c>
      <c r="F42" s="18">
        <v>166</v>
      </c>
    </row>
    <row r="43" spans="1:6" x14ac:dyDescent="0.2">
      <c r="A43" s="17" t="s">
        <v>144</v>
      </c>
      <c r="B43" s="17" t="s">
        <v>167</v>
      </c>
      <c r="C43" s="16">
        <v>4797</v>
      </c>
      <c r="D43" s="16">
        <v>805</v>
      </c>
      <c r="E43" s="16">
        <v>1244</v>
      </c>
      <c r="F43" s="18">
        <v>743</v>
      </c>
    </row>
    <row r="44" spans="1:6" x14ac:dyDescent="0.2">
      <c r="A44" s="17" t="s">
        <v>145</v>
      </c>
      <c r="B44" s="17" t="s">
        <v>94</v>
      </c>
      <c r="C44" s="16">
        <v>4819</v>
      </c>
      <c r="D44" s="16">
        <v>795</v>
      </c>
      <c r="E44" s="16">
        <v>1309</v>
      </c>
      <c r="F44" s="18">
        <v>728</v>
      </c>
    </row>
    <row r="45" spans="1:6" x14ac:dyDescent="0.2">
      <c r="A45" s="17" t="s">
        <v>146</v>
      </c>
      <c r="B45" s="17" t="s">
        <v>168</v>
      </c>
      <c r="C45" s="16">
        <v>1645</v>
      </c>
      <c r="D45" s="16">
        <v>146</v>
      </c>
      <c r="E45" s="16">
        <v>328</v>
      </c>
      <c r="F45" s="18">
        <v>145</v>
      </c>
    </row>
    <row r="46" spans="1:6" x14ac:dyDescent="0.2">
      <c r="A46" s="17" t="s">
        <v>147</v>
      </c>
      <c r="B46" s="17" t="s">
        <v>95</v>
      </c>
      <c r="C46" s="16">
        <v>3455</v>
      </c>
      <c r="D46" s="16">
        <v>229</v>
      </c>
      <c r="E46" s="16">
        <v>460</v>
      </c>
      <c r="F46" s="18">
        <v>225</v>
      </c>
    </row>
    <row r="47" spans="1:6" s="5" customFormat="1" ht="11.25" x14ac:dyDescent="0.2">
      <c r="A47" s="17" t="s">
        <v>148</v>
      </c>
      <c r="B47" s="17" t="s">
        <v>96</v>
      </c>
      <c r="C47" s="16">
        <v>4960</v>
      </c>
      <c r="D47" s="16">
        <v>333</v>
      </c>
      <c r="E47" s="16">
        <v>554</v>
      </c>
      <c r="F47" s="18">
        <v>321</v>
      </c>
    </row>
    <row r="48" spans="1:6" x14ac:dyDescent="0.2">
      <c r="A48" s="17" t="s">
        <v>149</v>
      </c>
      <c r="B48" s="17" t="s">
        <v>97</v>
      </c>
      <c r="C48" s="16">
        <v>4961</v>
      </c>
      <c r="D48" s="16">
        <v>666</v>
      </c>
      <c r="E48" s="16">
        <v>1198</v>
      </c>
      <c r="F48" s="18">
        <v>514</v>
      </c>
    </row>
    <row r="49" spans="1:6" x14ac:dyDescent="0.2">
      <c r="A49" s="17" t="s">
        <v>150</v>
      </c>
      <c r="B49" s="17" t="s">
        <v>98</v>
      </c>
      <c r="C49" s="16">
        <v>9973</v>
      </c>
      <c r="D49" s="16">
        <v>1274</v>
      </c>
      <c r="E49" s="16">
        <v>1792</v>
      </c>
      <c r="F49" s="18">
        <v>916</v>
      </c>
    </row>
    <row r="50" spans="1:6" x14ac:dyDescent="0.2">
      <c r="A50" s="17" t="s">
        <v>151</v>
      </c>
      <c r="B50" s="17" t="s">
        <v>99</v>
      </c>
      <c r="C50" s="16">
        <v>2641</v>
      </c>
      <c r="D50" s="16">
        <v>122</v>
      </c>
      <c r="E50" s="16">
        <v>209</v>
      </c>
      <c r="F50" s="18">
        <v>86</v>
      </c>
    </row>
    <row r="51" spans="1:6" x14ac:dyDescent="0.2">
      <c r="A51" s="17" t="s">
        <v>152</v>
      </c>
      <c r="B51" s="17" t="s">
        <v>169</v>
      </c>
      <c r="C51" s="16">
        <v>4144</v>
      </c>
      <c r="D51" s="16">
        <v>654</v>
      </c>
      <c r="E51" s="16">
        <v>1137</v>
      </c>
      <c r="F51" s="18">
        <v>642</v>
      </c>
    </row>
    <row r="52" spans="1:6" x14ac:dyDescent="0.2">
      <c r="A52" s="17" t="s">
        <v>153</v>
      </c>
      <c r="B52" s="17" t="s">
        <v>100</v>
      </c>
      <c r="C52" s="16">
        <v>4599</v>
      </c>
      <c r="D52" s="16">
        <v>349</v>
      </c>
      <c r="E52" s="16">
        <v>686</v>
      </c>
      <c r="F52" s="18">
        <v>332</v>
      </c>
    </row>
    <row r="53" spans="1:6" x14ac:dyDescent="0.2">
      <c r="A53" s="17" t="s">
        <v>154</v>
      </c>
      <c r="B53" s="17" t="s">
        <v>101</v>
      </c>
      <c r="C53" s="16">
        <v>3701</v>
      </c>
      <c r="D53" s="16">
        <v>294</v>
      </c>
      <c r="E53" s="16">
        <v>448</v>
      </c>
      <c r="F53" s="18">
        <v>253</v>
      </c>
    </row>
    <row r="54" spans="1:6" x14ac:dyDescent="0.2">
      <c r="A54" s="17" t="s">
        <v>155</v>
      </c>
      <c r="B54" s="17" t="s">
        <v>102</v>
      </c>
      <c r="C54" s="16">
        <v>10219</v>
      </c>
      <c r="D54" s="16">
        <v>933</v>
      </c>
      <c r="E54" s="16">
        <v>1850</v>
      </c>
      <c r="F54" s="18">
        <v>803</v>
      </c>
    </row>
    <row r="55" spans="1:6" x14ac:dyDescent="0.2">
      <c r="A55" s="17" t="s">
        <v>156</v>
      </c>
      <c r="B55" s="17" t="s">
        <v>103</v>
      </c>
      <c r="C55" s="16">
        <v>4807</v>
      </c>
      <c r="D55" s="16">
        <v>788</v>
      </c>
      <c r="E55" s="16">
        <v>1250</v>
      </c>
      <c r="F55" s="18">
        <v>622</v>
      </c>
    </row>
    <row r="56" spans="1:6" x14ac:dyDescent="0.2">
      <c r="A56" s="17" t="s">
        <v>157</v>
      </c>
      <c r="B56" s="17" t="s">
        <v>104</v>
      </c>
      <c r="C56" s="16">
        <v>2369</v>
      </c>
      <c r="D56" s="16">
        <v>291</v>
      </c>
      <c r="E56" s="16">
        <v>468</v>
      </c>
      <c r="F56" s="18">
        <v>284</v>
      </c>
    </row>
    <row r="57" spans="1:6" x14ac:dyDescent="0.2">
      <c r="A57" s="17" t="s">
        <v>158</v>
      </c>
      <c r="B57" s="17" t="s">
        <v>105</v>
      </c>
      <c r="C57" s="16">
        <v>1463</v>
      </c>
      <c r="D57" s="16">
        <v>105</v>
      </c>
      <c r="E57" s="16">
        <v>172</v>
      </c>
      <c r="F57" s="18">
        <v>103</v>
      </c>
    </row>
    <row r="58" spans="1:6" x14ac:dyDescent="0.2">
      <c r="A58" s="17" t="s">
        <v>159</v>
      </c>
      <c r="B58" s="17" t="s">
        <v>72</v>
      </c>
      <c r="C58" s="16">
        <v>71794</v>
      </c>
      <c r="D58" s="16">
        <v>8328</v>
      </c>
      <c r="E58" s="16">
        <v>13972</v>
      </c>
      <c r="F58" s="18">
        <v>7245</v>
      </c>
    </row>
    <row r="59" spans="1:6" x14ac:dyDescent="0.2">
      <c r="A59" s="17" t="s">
        <v>106</v>
      </c>
      <c r="B59" s="17" t="s">
        <v>107</v>
      </c>
      <c r="C59" s="16">
        <v>226825</v>
      </c>
      <c r="D59" s="16">
        <v>28697</v>
      </c>
      <c r="E59" s="16">
        <v>49795</v>
      </c>
      <c r="F59" s="18">
        <v>26534</v>
      </c>
    </row>
    <row r="60" spans="1:6" x14ac:dyDescent="0.2">
      <c r="A60" s="17"/>
      <c r="B60" s="17"/>
      <c r="C60" s="16"/>
      <c r="D60" s="16"/>
      <c r="E60" s="16"/>
      <c r="F60" s="18"/>
    </row>
    <row r="64" spans="1:6" s="5" customFormat="1" ht="8.25" x14ac:dyDescent="0.15"/>
    <row r="65" spans="1:52" s="5" customFormat="1" ht="8.25" x14ac:dyDescent="0.15"/>
    <row r="66" spans="1:52" s="5" customFormat="1" ht="8.25" x14ac:dyDescent="0.15"/>
    <row r="67" spans="1:52" customFormat="1" x14ac:dyDescent="0.2">
      <c r="A67" s="3"/>
      <c r="B67" s="12"/>
      <c r="C67" s="3"/>
      <c r="D67" s="3"/>
      <c r="E67" s="3"/>
      <c r="F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</sheetData>
  <mergeCells count="7">
    <mergeCell ref="A3:A6"/>
    <mergeCell ref="B3:B6"/>
    <mergeCell ref="C3:F3"/>
    <mergeCell ref="C4:C5"/>
    <mergeCell ref="D4:D5"/>
    <mergeCell ref="E4:F4"/>
    <mergeCell ref="C6:F6"/>
  </mergeCells>
  <pageMargins left="0.78740157499999996" right="0.78740157499999996" top="0.984251969" bottom="0.984251969" header="0.4921259845" footer="0.4921259845"/>
  <pageSetup paperSize="9" scale="81" fitToWidth="0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9">
    <pageSetUpPr fitToPage="1"/>
  </sheetPr>
  <dimension ref="A1:AZ67"/>
  <sheetViews>
    <sheetView zoomScale="125" workbookViewId="0">
      <pane ySplit="6" topLeftCell="A7" activePane="bottomLeft" state="frozen"/>
      <selection pane="bottomLeft" sqref="A1:IV65536"/>
    </sheetView>
    <sheetView workbookViewId="1"/>
  </sheetViews>
  <sheetFormatPr baseColWidth="10" defaultColWidth="9.140625" defaultRowHeight="12.75" x14ac:dyDescent="0.2"/>
  <cols>
    <col min="1" max="1" width="11.42578125" style="3" customWidth="1"/>
    <col min="2" max="2" width="19.5703125" style="3" customWidth="1"/>
    <col min="3" max="3" width="12.28515625" style="3" customWidth="1"/>
    <col min="4" max="5" width="12" style="3" customWidth="1"/>
    <col min="6" max="6" width="12.28515625" style="3" customWidth="1"/>
    <col min="13" max="16384" width="9.140625" style="3"/>
  </cols>
  <sheetData>
    <row r="1" spans="1:52" s="6" customFormat="1" ht="11.25" x14ac:dyDescent="0.2">
      <c r="A1" s="14" t="s">
        <v>174</v>
      </c>
    </row>
    <row r="2" spans="1:52" s="6" customFormat="1" ht="8.25" x14ac:dyDescent="0.15">
      <c r="F2" s="6" t="s">
        <v>171</v>
      </c>
    </row>
    <row r="3" spans="1:52" s="6" customFormat="1" ht="11.25" customHeight="1" x14ac:dyDescent="0.15">
      <c r="A3" s="119" t="s">
        <v>61</v>
      </c>
      <c r="B3" s="122" t="s">
        <v>0</v>
      </c>
      <c r="C3" s="126" t="s">
        <v>160</v>
      </c>
      <c r="D3" s="126"/>
      <c r="E3" s="126"/>
      <c r="F3" s="126"/>
    </row>
    <row r="4" spans="1:52" s="6" customFormat="1" ht="11.25" customHeight="1" x14ac:dyDescent="0.15">
      <c r="A4" s="120"/>
      <c r="B4" s="123"/>
      <c r="C4" s="126" t="s">
        <v>161</v>
      </c>
      <c r="D4" s="126" t="s">
        <v>1</v>
      </c>
      <c r="E4" s="126" t="s">
        <v>162</v>
      </c>
      <c r="F4" s="126"/>
    </row>
    <row r="5" spans="1:52" s="8" customFormat="1" ht="45" x14ac:dyDescent="0.2">
      <c r="A5" s="120"/>
      <c r="B5" s="124"/>
      <c r="C5" s="126"/>
      <c r="D5" s="126"/>
      <c r="E5" s="19" t="s">
        <v>170</v>
      </c>
      <c r="F5" s="15" t="s">
        <v>1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 x14ac:dyDescent="0.2">
      <c r="A6" s="121"/>
      <c r="B6" s="125"/>
      <c r="C6" s="126" t="s">
        <v>59</v>
      </c>
      <c r="D6" s="126"/>
      <c r="E6" s="126"/>
      <c r="F6" s="126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 x14ac:dyDescent="0.15">
      <c r="B7" s="1"/>
      <c r="C7" s="2"/>
      <c r="D7" s="2"/>
      <c r="E7" s="9"/>
      <c r="F7" s="10"/>
    </row>
    <row r="8" spans="1:52" x14ac:dyDescent="0.2">
      <c r="A8" s="17" t="s">
        <v>110</v>
      </c>
      <c r="B8" s="17" t="s">
        <v>62</v>
      </c>
      <c r="C8" s="16">
        <v>7394</v>
      </c>
      <c r="D8" s="16">
        <v>1283</v>
      </c>
      <c r="E8" s="16">
        <v>2465</v>
      </c>
      <c r="F8" s="18">
        <v>1267</v>
      </c>
    </row>
    <row r="9" spans="1:52" x14ac:dyDescent="0.2">
      <c r="A9" s="17" t="s">
        <v>111</v>
      </c>
      <c r="B9" s="17" t="s">
        <v>63</v>
      </c>
      <c r="C9" s="16">
        <v>2940</v>
      </c>
      <c r="D9" s="16">
        <v>885</v>
      </c>
      <c r="E9" s="16">
        <v>1212</v>
      </c>
      <c r="F9" s="18">
        <v>866</v>
      </c>
    </row>
    <row r="10" spans="1:52" x14ac:dyDescent="0.2">
      <c r="A10" s="17" t="s">
        <v>112</v>
      </c>
      <c r="B10" s="17" t="s">
        <v>64</v>
      </c>
      <c r="C10" s="16">
        <v>4161</v>
      </c>
      <c r="D10" s="16">
        <v>967</v>
      </c>
      <c r="E10" s="16">
        <v>1288</v>
      </c>
      <c r="F10" s="18">
        <v>735</v>
      </c>
    </row>
    <row r="11" spans="1:52" x14ac:dyDescent="0.2">
      <c r="A11" s="17" t="s">
        <v>113</v>
      </c>
      <c r="B11" s="17" t="s">
        <v>65</v>
      </c>
      <c r="C11" s="16">
        <v>5070</v>
      </c>
      <c r="D11" s="16">
        <v>447</v>
      </c>
      <c r="E11" s="16">
        <v>664</v>
      </c>
      <c r="F11" s="18">
        <v>322</v>
      </c>
    </row>
    <row r="12" spans="1:52" x14ac:dyDescent="0.2">
      <c r="A12" s="17" t="s">
        <v>114</v>
      </c>
      <c r="B12" s="17" t="s">
        <v>67</v>
      </c>
      <c r="C12" s="16">
        <v>3135</v>
      </c>
      <c r="D12" s="16">
        <v>310</v>
      </c>
      <c r="E12" s="16">
        <v>498</v>
      </c>
      <c r="F12" s="18">
        <v>267</v>
      </c>
    </row>
    <row r="13" spans="1:52" x14ac:dyDescent="0.2">
      <c r="A13" s="17" t="s">
        <v>115</v>
      </c>
      <c r="B13" s="17" t="s">
        <v>68</v>
      </c>
      <c r="C13" s="16">
        <v>2444</v>
      </c>
      <c r="D13" s="16">
        <v>189</v>
      </c>
      <c r="E13" s="16">
        <v>339</v>
      </c>
      <c r="F13" s="18">
        <v>188</v>
      </c>
    </row>
    <row r="14" spans="1:52" x14ac:dyDescent="0.2">
      <c r="A14" s="17" t="s">
        <v>116</v>
      </c>
      <c r="B14" s="17" t="s">
        <v>69</v>
      </c>
      <c r="C14" s="16">
        <v>3455</v>
      </c>
      <c r="D14" s="16">
        <v>404</v>
      </c>
      <c r="E14" s="16">
        <v>705</v>
      </c>
      <c r="F14" s="18">
        <v>400</v>
      </c>
    </row>
    <row r="15" spans="1:52" x14ac:dyDescent="0.2">
      <c r="A15" s="17" t="s">
        <v>117</v>
      </c>
      <c r="B15" s="17" t="s">
        <v>70</v>
      </c>
      <c r="C15" s="16">
        <v>3916</v>
      </c>
      <c r="D15" s="16">
        <v>410</v>
      </c>
      <c r="E15" s="16">
        <v>853</v>
      </c>
      <c r="F15" s="18">
        <v>403</v>
      </c>
    </row>
    <row r="16" spans="1:52" x14ac:dyDescent="0.2">
      <c r="A16" s="17" t="s">
        <v>118</v>
      </c>
      <c r="B16" s="17" t="s">
        <v>71</v>
      </c>
      <c r="C16" s="16">
        <v>3432</v>
      </c>
      <c r="D16" s="16">
        <v>300</v>
      </c>
      <c r="E16" s="16">
        <v>487</v>
      </c>
      <c r="F16" s="18">
        <v>266</v>
      </c>
    </row>
    <row r="17" spans="1:6" x14ac:dyDescent="0.2">
      <c r="A17" s="17" t="s">
        <v>165</v>
      </c>
      <c r="B17" s="17" t="s">
        <v>66</v>
      </c>
      <c r="C17" s="16">
        <v>9134</v>
      </c>
      <c r="D17" s="16">
        <v>1331</v>
      </c>
      <c r="E17" s="16">
        <v>2107</v>
      </c>
      <c r="F17" s="18">
        <v>1259</v>
      </c>
    </row>
    <row r="18" spans="1:6" x14ac:dyDescent="0.2">
      <c r="A18" s="17" t="s">
        <v>119</v>
      </c>
      <c r="B18" s="17" t="s">
        <v>108</v>
      </c>
      <c r="C18" s="16">
        <v>45081</v>
      </c>
      <c r="D18" s="16">
        <v>6526</v>
      </c>
      <c r="E18" s="16">
        <v>10618</v>
      </c>
      <c r="F18" s="18">
        <v>5973</v>
      </c>
    </row>
    <row r="19" spans="1:6" x14ac:dyDescent="0.2">
      <c r="A19" s="17" t="s">
        <v>120</v>
      </c>
      <c r="B19" s="17" t="s">
        <v>166</v>
      </c>
      <c r="C19" s="16">
        <v>17061</v>
      </c>
      <c r="D19" s="16">
        <v>5237</v>
      </c>
      <c r="E19" s="16">
        <v>7733</v>
      </c>
      <c r="F19" s="18">
        <v>5117</v>
      </c>
    </row>
    <row r="20" spans="1:6" x14ac:dyDescent="0.2">
      <c r="A20" s="17" t="s">
        <v>121</v>
      </c>
      <c r="B20" s="17" t="s">
        <v>73</v>
      </c>
      <c r="C20" s="16">
        <v>36106</v>
      </c>
      <c r="D20" s="16">
        <v>8131</v>
      </c>
      <c r="E20" s="16">
        <v>12603</v>
      </c>
      <c r="F20" s="18">
        <v>7802</v>
      </c>
    </row>
    <row r="21" spans="1:6" s="5" customFormat="1" ht="11.25" x14ac:dyDescent="0.2">
      <c r="A21" s="17" t="s">
        <v>122</v>
      </c>
      <c r="B21" s="17" t="s">
        <v>74</v>
      </c>
      <c r="C21" s="16">
        <v>6077</v>
      </c>
      <c r="D21" s="16">
        <v>864</v>
      </c>
      <c r="E21" s="16">
        <v>1232</v>
      </c>
      <c r="F21" s="18">
        <v>739</v>
      </c>
    </row>
    <row r="22" spans="1:6" x14ac:dyDescent="0.2">
      <c r="A22" s="17" t="s">
        <v>123</v>
      </c>
      <c r="B22" s="17" t="s">
        <v>75</v>
      </c>
      <c r="C22" s="16">
        <v>4171</v>
      </c>
      <c r="D22" s="16">
        <v>634</v>
      </c>
      <c r="E22" s="16">
        <v>1054</v>
      </c>
      <c r="F22" s="18">
        <v>558</v>
      </c>
    </row>
    <row r="23" spans="1:6" x14ac:dyDescent="0.2">
      <c r="A23" s="17" t="s">
        <v>124</v>
      </c>
      <c r="B23" s="17" t="s">
        <v>76</v>
      </c>
      <c r="C23" s="16">
        <v>2849</v>
      </c>
      <c r="D23" s="16">
        <v>671</v>
      </c>
      <c r="E23" s="16">
        <v>1025</v>
      </c>
      <c r="F23" s="18">
        <v>663</v>
      </c>
    </row>
    <row r="24" spans="1:6" x14ac:dyDescent="0.2">
      <c r="A24" s="17" t="s">
        <v>125</v>
      </c>
      <c r="B24" s="17" t="s">
        <v>77</v>
      </c>
      <c r="C24" s="16">
        <v>7552</v>
      </c>
      <c r="D24" s="16">
        <v>1032</v>
      </c>
      <c r="E24" s="16">
        <v>1763</v>
      </c>
      <c r="F24" s="18">
        <v>1013</v>
      </c>
    </row>
    <row r="25" spans="1:6" x14ac:dyDescent="0.2">
      <c r="A25" s="17" t="s">
        <v>126</v>
      </c>
      <c r="B25" s="17" t="s">
        <v>78</v>
      </c>
      <c r="C25" s="16">
        <v>1753</v>
      </c>
      <c r="D25" s="16">
        <v>153</v>
      </c>
      <c r="E25" s="16">
        <v>273</v>
      </c>
      <c r="F25" s="18">
        <v>153</v>
      </c>
    </row>
    <row r="26" spans="1:6" x14ac:dyDescent="0.2">
      <c r="A26" s="17" t="s">
        <v>127</v>
      </c>
      <c r="B26" s="17" t="s">
        <v>79</v>
      </c>
      <c r="C26" s="16">
        <v>3384</v>
      </c>
      <c r="D26" s="16">
        <v>335</v>
      </c>
      <c r="E26" s="16">
        <v>721</v>
      </c>
      <c r="F26" s="18">
        <v>328</v>
      </c>
    </row>
    <row r="27" spans="1:6" x14ac:dyDescent="0.2">
      <c r="A27" s="17" t="s">
        <v>128</v>
      </c>
      <c r="B27" s="17" t="s">
        <v>80</v>
      </c>
      <c r="C27" s="16">
        <v>4043</v>
      </c>
      <c r="D27" s="16">
        <v>467</v>
      </c>
      <c r="E27" s="16">
        <v>963</v>
      </c>
      <c r="F27" s="18">
        <v>459</v>
      </c>
    </row>
    <row r="28" spans="1:6" x14ac:dyDescent="0.2">
      <c r="A28" s="17" t="s">
        <v>129</v>
      </c>
      <c r="B28" s="17" t="s">
        <v>109</v>
      </c>
      <c r="C28" s="16">
        <v>63086</v>
      </c>
      <c r="D28" s="16">
        <v>11616</v>
      </c>
      <c r="E28" s="16">
        <v>18609</v>
      </c>
      <c r="F28" s="18">
        <v>11052</v>
      </c>
    </row>
    <row r="29" spans="1:6" x14ac:dyDescent="0.2">
      <c r="A29" s="17" t="s">
        <v>130</v>
      </c>
      <c r="B29" s="17" t="s">
        <v>81</v>
      </c>
      <c r="C29" s="16">
        <v>5101</v>
      </c>
      <c r="D29" s="16">
        <v>309</v>
      </c>
      <c r="E29" s="16">
        <v>618</v>
      </c>
      <c r="F29" s="18">
        <v>254</v>
      </c>
    </row>
    <row r="30" spans="1:6" x14ac:dyDescent="0.2">
      <c r="A30" s="17" t="s">
        <v>131</v>
      </c>
      <c r="B30" s="17" t="s">
        <v>82</v>
      </c>
      <c r="C30" s="16">
        <v>5631</v>
      </c>
      <c r="D30" s="16">
        <v>484</v>
      </c>
      <c r="E30" s="16">
        <v>827</v>
      </c>
      <c r="F30" s="18">
        <v>466</v>
      </c>
    </row>
    <row r="31" spans="1:6" x14ac:dyDescent="0.2">
      <c r="A31" s="17" t="s">
        <v>132</v>
      </c>
      <c r="B31" s="17" t="s">
        <v>83</v>
      </c>
      <c r="C31" s="16">
        <v>8166</v>
      </c>
      <c r="D31" s="16">
        <v>851</v>
      </c>
      <c r="E31" s="16">
        <v>1643</v>
      </c>
      <c r="F31" s="18">
        <v>838</v>
      </c>
    </row>
    <row r="32" spans="1:6" x14ac:dyDescent="0.2">
      <c r="A32" s="17" t="s">
        <v>133</v>
      </c>
      <c r="B32" s="17" t="s">
        <v>84</v>
      </c>
      <c r="C32" s="16">
        <v>1255</v>
      </c>
      <c r="D32" s="16">
        <v>108</v>
      </c>
      <c r="E32" s="16">
        <v>159</v>
      </c>
      <c r="F32" s="18">
        <v>106</v>
      </c>
    </row>
    <row r="33" spans="1:6" x14ac:dyDescent="0.2">
      <c r="A33" s="17" t="s">
        <v>134</v>
      </c>
      <c r="B33" s="17" t="s">
        <v>85</v>
      </c>
      <c r="C33" s="16">
        <v>5672</v>
      </c>
      <c r="D33" s="16">
        <v>644</v>
      </c>
      <c r="E33" s="16">
        <v>1085</v>
      </c>
      <c r="F33" s="18">
        <v>632</v>
      </c>
    </row>
    <row r="34" spans="1:6" s="5" customFormat="1" ht="11.25" x14ac:dyDescent="0.2">
      <c r="A34" s="17" t="s">
        <v>135</v>
      </c>
      <c r="B34" s="17" t="s">
        <v>86</v>
      </c>
      <c r="C34" s="16">
        <v>3240</v>
      </c>
      <c r="D34" s="16">
        <v>284</v>
      </c>
      <c r="E34" s="16">
        <v>496</v>
      </c>
      <c r="F34" s="18">
        <v>241</v>
      </c>
    </row>
    <row r="35" spans="1:6" x14ac:dyDescent="0.2">
      <c r="A35" s="17" t="s">
        <v>136</v>
      </c>
      <c r="B35" s="17" t="s">
        <v>87</v>
      </c>
      <c r="C35" s="16">
        <v>4516</v>
      </c>
      <c r="D35" s="16">
        <v>379</v>
      </c>
      <c r="E35" s="16">
        <v>702</v>
      </c>
      <c r="F35" s="18">
        <v>366</v>
      </c>
    </row>
    <row r="36" spans="1:6" x14ac:dyDescent="0.2">
      <c r="A36" s="17" t="s">
        <v>137</v>
      </c>
      <c r="B36" s="17" t="s">
        <v>88</v>
      </c>
      <c r="C36" s="16">
        <v>3923</v>
      </c>
      <c r="D36" s="16">
        <v>350</v>
      </c>
      <c r="E36" s="16">
        <v>608</v>
      </c>
      <c r="F36" s="18">
        <v>307</v>
      </c>
    </row>
    <row r="37" spans="1:6" x14ac:dyDescent="0.2">
      <c r="A37" s="17" t="s">
        <v>138</v>
      </c>
      <c r="B37" s="17" t="s">
        <v>89</v>
      </c>
      <c r="C37" s="16">
        <v>5985</v>
      </c>
      <c r="D37" s="16">
        <v>538</v>
      </c>
      <c r="E37" s="16">
        <v>1008</v>
      </c>
      <c r="F37" s="18">
        <v>519</v>
      </c>
    </row>
    <row r="38" spans="1:6" x14ac:dyDescent="0.2">
      <c r="A38" s="17" t="s">
        <v>139</v>
      </c>
      <c r="B38" s="17" t="s">
        <v>90</v>
      </c>
      <c r="C38" s="16">
        <v>2285</v>
      </c>
      <c r="D38" s="16">
        <v>157</v>
      </c>
      <c r="E38" s="16">
        <v>371</v>
      </c>
      <c r="F38" s="18">
        <v>155</v>
      </c>
    </row>
    <row r="39" spans="1:6" x14ac:dyDescent="0.2">
      <c r="A39" s="17" t="s">
        <v>140</v>
      </c>
      <c r="B39" s="17" t="s">
        <v>91</v>
      </c>
      <c r="C39" s="16">
        <v>4146</v>
      </c>
      <c r="D39" s="16">
        <v>485</v>
      </c>
      <c r="E39" s="16">
        <v>943</v>
      </c>
      <c r="F39" s="18">
        <v>465</v>
      </c>
    </row>
    <row r="40" spans="1:6" x14ac:dyDescent="0.2">
      <c r="A40" s="17" t="s">
        <v>141</v>
      </c>
      <c r="B40" s="17" t="s">
        <v>85</v>
      </c>
      <c r="C40" s="16">
        <v>49920</v>
      </c>
      <c r="D40" s="16">
        <v>4589</v>
      </c>
      <c r="E40" s="16">
        <v>8460</v>
      </c>
      <c r="F40" s="18">
        <v>4349</v>
      </c>
    </row>
    <row r="41" spans="1:6" x14ac:dyDescent="0.2">
      <c r="A41" s="17" t="s">
        <v>142</v>
      </c>
      <c r="B41" s="17" t="s">
        <v>92</v>
      </c>
      <c r="C41" s="16">
        <v>1910</v>
      </c>
      <c r="D41" s="16">
        <v>629</v>
      </c>
      <c r="E41" s="16">
        <v>838</v>
      </c>
      <c r="F41" s="18">
        <v>598</v>
      </c>
    </row>
    <row r="42" spans="1:6" x14ac:dyDescent="0.2">
      <c r="A42" s="17" t="s">
        <v>143</v>
      </c>
      <c r="B42" s="17" t="s">
        <v>93</v>
      </c>
      <c r="C42" s="16">
        <v>1438</v>
      </c>
      <c r="D42" s="16">
        <v>224</v>
      </c>
      <c r="E42" s="16">
        <v>330</v>
      </c>
      <c r="F42" s="18">
        <v>221</v>
      </c>
    </row>
    <row r="43" spans="1:6" x14ac:dyDescent="0.2">
      <c r="A43" s="17" t="s">
        <v>144</v>
      </c>
      <c r="B43" s="17" t="s">
        <v>167</v>
      </c>
      <c r="C43" s="16">
        <v>5006</v>
      </c>
      <c r="D43" s="16">
        <v>1281</v>
      </c>
      <c r="E43" s="16">
        <v>1290</v>
      </c>
      <c r="F43" s="18">
        <v>777</v>
      </c>
    </row>
    <row r="44" spans="1:6" x14ac:dyDescent="0.2">
      <c r="A44" s="17" t="s">
        <v>145</v>
      </c>
      <c r="B44" s="17" t="s">
        <v>94</v>
      </c>
      <c r="C44" s="16">
        <v>4910</v>
      </c>
      <c r="D44" s="16">
        <v>616</v>
      </c>
      <c r="E44" s="16">
        <v>1363</v>
      </c>
      <c r="F44" s="18">
        <v>574</v>
      </c>
    </row>
    <row r="45" spans="1:6" x14ac:dyDescent="0.2">
      <c r="A45" s="17" t="s">
        <v>146</v>
      </c>
      <c r="B45" s="17" t="s">
        <v>168</v>
      </c>
      <c r="C45" s="16">
        <v>1724</v>
      </c>
      <c r="D45" s="16">
        <v>202</v>
      </c>
      <c r="E45" s="16">
        <v>406</v>
      </c>
      <c r="F45" s="18">
        <v>200</v>
      </c>
    </row>
    <row r="46" spans="1:6" x14ac:dyDescent="0.2">
      <c r="A46" s="17" t="s">
        <v>147</v>
      </c>
      <c r="B46" s="17" t="s">
        <v>95</v>
      </c>
      <c r="C46" s="16">
        <v>3599</v>
      </c>
      <c r="D46" s="16">
        <v>253</v>
      </c>
      <c r="E46" s="16">
        <v>583</v>
      </c>
      <c r="F46" s="18">
        <v>248</v>
      </c>
    </row>
    <row r="47" spans="1:6" s="5" customFormat="1" ht="11.25" x14ac:dyDescent="0.2">
      <c r="A47" s="17" t="s">
        <v>148</v>
      </c>
      <c r="B47" s="17" t="s">
        <v>96</v>
      </c>
      <c r="C47" s="16">
        <v>5189</v>
      </c>
      <c r="D47" s="16">
        <v>400</v>
      </c>
      <c r="E47" s="16">
        <v>694</v>
      </c>
      <c r="F47" s="18">
        <v>379</v>
      </c>
    </row>
    <row r="48" spans="1:6" x14ac:dyDescent="0.2">
      <c r="A48" s="17" t="s">
        <v>149</v>
      </c>
      <c r="B48" s="17" t="s">
        <v>97</v>
      </c>
      <c r="C48" s="16">
        <v>5111</v>
      </c>
      <c r="D48" s="16">
        <v>789</v>
      </c>
      <c r="E48" s="16">
        <v>1237</v>
      </c>
      <c r="F48" s="18">
        <v>576</v>
      </c>
    </row>
    <row r="49" spans="1:6" x14ac:dyDescent="0.2">
      <c r="A49" s="17" t="s">
        <v>150</v>
      </c>
      <c r="B49" s="17" t="s">
        <v>98</v>
      </c>
      <c r="C49" s="16">
        <v>9824</v>
      </c>
      <c r="D49" s="16">
        <v>1384</v>
      </c>
      <c r="E49" s="16">
        <v>1949</v>
      </c>
      <c r="F49" s="18">
        <v>1121</v>
      </c>
    </row>
    <row r="50" spans="1:6" x14ac:dyDescent="0.2">
      <c r="A50" s="17" t="s">
        <v>151</v>
      </c>
      <c r="B50" s="17" t="s">
        <v>99</v>
      </c>
      <c r="C50" s="16">
        <v>2747</v>
      </c>
      <c r="D50" s="16">
        <v>171</v>
      </c>
      <c r="E50" s="16">
        <v>218</v>
      </c>
      <c r="F50" s="18">
        <v>123</v>
      </c>
    </row>
    <row r="51" spans="1:6" x14ac:dyDescent="0.2">
      <c r="A51" s="17" t="s">
        <v>152</v>
      </c>
      <c r="B51" s="17" t="s">
        <v>169</v>
      </c>
      <c r="C51" s="16">
        <v>4189</v>
      </c>
      <c r="D51" s="16">
        <v>808</v>
      </c>
      <c r="E51" s="16">
        <v>1128</v>
      </c>
      <c r="F51" s="18">
        <v>762</v>
      </c>
    </row>
    <row r="52" spans="1:6" x14ac:dyDescent="0.2">
      <c r="A52" s="17" t="s">
        <v>153</v>
      </c>
      <c r="B52" s="17" t="s">
        <v>100</v>
      </c>
      <c r="C52" s="16">
        <v>4584</v>
      </c>
      <c r="D52" s="16">
        <v>368</v>
      </c>
      <c r="E52" s="16">
        <v>638</v>
      </c>
      <c r="F52" s="18">
        <v>348</v>
      </c>
    </row>
    <row r="53" spans="1:6" x14ac:dyDescent="0.2">
      <c r="A53" s="17" t="s">
        <v>154</v>
      </c>
      <c r="B53" s="17" t="s">
        <v>101</v>
      </c>
      <c r="C53" s="16">
        <v>3684</v>
      </c>
      <c r="D53" s="16">
        <v>247</v>
      </c>
      <c r="E53" s="16">
        <v>375</v>
      </c>
      <c r="F53" s="18">
        <v>204</v>
      </c>
    </row>
    <row r="54" spans="1:6" x14ac:dyDescent="0.2">
      <c r="A54" s="17" t="s">
        <v>155</v>
      </c>
      <c r="B54" s="17" t="s">
        <v>102</v>
      </c>
      <c r="C54" s="16">
        <v>10339</v>
      </c>
      <c r="D54" s="16">
        <v>1022</v>
      </c>
      <c r="E54" s="16">
        <v>1981</v>
      </c>
      <c r="F54" s="18">
        <v>902</v>
      </c>
    </row>
    <row r="55" spans="1:6" x14ac:dyDescent="0.2">
      <c r="A55" s="17" t="s">
        <v>156</v>
      </c>
      <c r="B55" s="17" t="s">
        <v>103</v>
      </c>
      <c r="C55" s="16">
        <v>4856</v>
      </c>
      <c r="D55" s="16">
        <v>890</v>
      </c>
      <c r="E55" s="16">
        <v>1326</v>
      </c>
      <c r="F55" s="18">
        <v>749</v>
      </c>
    </row>
    <row r="56" spans="1:6" x14ac:dyDescent="0.2">
      <c r="A56" s="17" t="s">
        <v>157</v>
      </c>
      <c r="B56" s="17" t="s">
        <v>104</v>
      </c>
      <c r="C56" s="16">
        <v>2481</v>
      </c>
      <c r="D56" s="16">
        <v>315</v>
      </c>
      <c r="E56" s="16">
        <v>526</v>
      </c>
      <c r="F56" s="18">
        <v>302</v>
      </c>
    </row>
    <row r="57" spans="1:6" x14ac:dyDescent="0.2">
      <c r="A57" s="17" t="s">
        <v>158</v>
      </c>
      <c r="B57" s="17" t="s">
        <v>105</v>
      </c>
      <c r="C57" s="16">
        <v>1387</v>
      </c>
      <c r="D57" s="16">
        <v>95</v>
      </c>
      <c r="E57" s="16">
        <v>167</v>
      </c>
      <c r="F57" s="18">
        <v>92</v>
      </c>
    </row>
    <row r="58" spans="1:6" x14ac:dyDescent="0.2">
      <c r="A58" s="17" t="s">
        <v>159</v>
      </c>
      <c r="B58" s="17" t="s">
        <v>72</v>
      </c>
      <c r="C58" s="16">
        <v>72978</v>
      </c>
      <c r="D58" s="16">
        <v>9694</v>
      </c>
      <c r="E58" s="16">
        <v>15049</v>
      </c>
      <c r="F58" s="18">
        <v>8176</v>
      </c>
    </row>
    <row r="59" spans="1:6" x14ac:dyDescent="0.2">
      <c r="A59" s="17" t="s">
        <v>106</v>
      </c>
      <c r="B59" s="17" t="s">
        <v>107</v>
      </c>
      <c r="C59" s="16">
        <v>231065</v>
      </c>
      <c r="D59" s="16">
        <v>32425</v>
      </c>
      <c r="E59" s="16">
        <v>52736</v>
      </c>
      <c r="F59" s="18">
        <v>29550</v>
      </c>
    </row>
    <row r="60" spans="1:6" x14ac:dyDescent="0.2">
      <c r="A60" s="17"/>
      <c r="B60" s="17"/>
      <c r="C60" s="16"/>
      <c r="D60" s="16"/>
      <c r="E60" s="16"/>
      <c r="F60" s="18"/>
    </row>
    <row r="64" spans="1:6" s="5" customFormat="1" ht="8.25" x14ac:dyDescent="0.15"/>
    <row r="65" spans="1:52" s="5" customFormat="1" ht="8.25" x14ac:dyDescent="0.15"/>
    <row r="66" spans="1:52" s="5" customFormat="1" ht="8.25" x14ac:dyDescent="0.15"/>
    <row r="67" spans="1:52" customFormat="1" x14ac:dyDescent="0.2">
      <c r="A67" s="3"/>
      <c r="B67" s="12"/>
      <c r="C67" s="3"/>
      <c r="D67" s="3"/>
      <c r="E67" s="3"/>
      <c r="F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</sheetData>
  <mergeCells count="7">
    <mergeCell ref="A3:A6"/>
    <mergeCell ref="B3:B6"/>
    <mergeCell ref="C3:F3"/>
    <mergeCell ref="C4:C5"/>
    <mergeCell ref="D4:D5"/>
    <mergeCell ref="E4:F4"/>
    <mergeCell ref="C6:F6"/>
  </mergeCells>
  <pageMargins left="0.78740157499999996" right="0.78740157499999996" top="0.984251969" bottom="0.984251969" header="0.4921259845" footer="0.4921259845"/>
  <pageSetup paperSize="9" scale="81" fitToWidth="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0">
    <pageSetUpPr fitToPage="1"/>
  </sheetPr>
  <dimension ref="A1:AZ69"/>
  <sheetViews>
    <sheetView zoomScale="125" workbookViewId="0">
      <pane ySplit="6" topLeftCell="A7" activePane="bottomLeft" state="frozen"/>
      <selection pane="bottomLeft" sqref="A1:IV6"/>
    </sheetView>
    <sheetView workbookViewId="1"/>
  </sheetViews>
  <sheetFormatPr baseColWidth="10" defaultColWidth="9.140625" defaultRowHeight="12.75" x14ac:dyDescent="0.2"/>
  <cols>
    <col min="1" max="1" width="11.42578125" style="3" customWidth="1"/>
    <col min="2" max="2" width="19.5703125" style="3" customWidth="1"/>
    <col min="3" max="3" width="12.28515625" style="3" customWidth="1"/>
    <col min="4" max="5" width="12" style="3" customWidth="1"/>
    <col min="6" max="6" width="12.28515625" style="3" customWidth="1"/>
    <col min="13" max="16384" width="9.140625" style="3"/>
  </cols>
  <sheetData>
    <row r="1" spans="1:52" s="6" customFormat="1" ht="11.25" x14ac:dyDescent="0.2">
      <c r="A1" s="14" t="s">
        <v>172</v>
      </c>
    </row>
    <row r="2" spans="1:52" s="6" customFormat="1" ht="8.25" x14ac:dyDescent="0.15">
      <c r="F2" s="6" t="s">
        <v>171</v>
      </c>
    </row>
    <row r="3" spans="1:52" s="6" customFormat="1" ht="11.25" customHeight="1" x14ac:dyDescent="0.15">
      <c r="A3" s="119" t="s">
        <v>61</v>
      </c>
      <c r="B3" s="122" t="s">
        <v>0</v>
      </c>
      <c r="C3" s="126" t="s">
        <v>160</v>
      </c>
      <c r="D3" s="126"/>
      <c r="E3" s="126"/>
      <c r="F3" s="126"/>
    </row>
    <row r="4" spans="1:52" s="6" customFormat="1" ht="11.25" customHeight="1" x14ac:dyDescent="0.15">
      <c r="A4" s="120"/>
      <c r="B4" s="123"/>
      <c r="C4" s="126" t="s">
        <v>161</v>
      </c>
      <c r="D4" s="126" t="s">
        <v>1</v>
      </c>
      <c r="E4" s="126" t="s">
        <v>162</v>
      </c>
      <c r="F4" s="126"/>
    </row>
    <row r="5" spans="1:52" s="8" customFormat="1" ht="45" x14ac:dyDescent="0.2">
      <c r="A5" s="120"/>
      <c r="B5" s="124"/>
      <c r="C5" s="126"/>
      <c r="D5" s="126"/>
      <c r="E5" s="19" t="s">
        <v>170</v>
      </c>
      <c r="F5" s="15" t="s">
        <v>1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 x14ac:dyDescent="0.2">
      <c r="A6" s="121"/>
      <c r="B6" s="125"/>
      <c r="C6" s="126" t="s">
        <v>59</v>
      </c>
      <c r="D6" s="126"/>
      <c r="E6" s="126"/>
      <c r="F6" s="126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 x14ac:dyDescent="0.15">
      <c r="B7" s="1"/>
      <c r="C7" s="2"/>
      <c r="D7" s="2"/>
      <c r="E7" s="9"/>
      <c r="F7" s="10"/>
    </row>
    <row r="8" spans="1:52" x14ac:dyDescent="0.2">
      <c r="A8" s="17" t="s">
        <v>110</v>
      </c>
      <c r="B8" s="17" t="s">
        <v>62</v>
      </c>
      <c r="C8" s="16">
        <v>7366</v>
      </c>
      <c r="D8" s="16">
        <v>1339</v>
      </c>
      <c r="E8" s="16">
        <v>2467</v>
      </c>
      <c r="F8" s="18">
        <v>1292</v>
      </c>
    </row>
    <row r="9" spans="1:52" x14ac:dyDescent="0.2">
      <c r="A9" s="17" t="s">
        <v>111</v>
      </c>
      <c r="B9" s="17" t="s">
        <v>63</v>
      </c>
      <c r="C9" s="16">
        <v>2925</v>
      </c>
      <c r="D9" s="16">
        <v>909</v>
      </c>
      <c r="E9" s="16">
        <v>1136</v>
      </c>
      <c r="F9" s="18">
        <v>859</v>
      </c>
    </row>
    <row r="10" spans="1:52" x14ac:dyDescent="0.2">
      <c r="A10" s="17" t="s">
        <v>112</v>
      </c>
      <c r="B10" s="17" t="s">
        <v>64</v>
      </c>
      <c r="C10" s="16">
        <v>4277</v>
      </c>
      <c r="D10" s="16">
        <v>1083</v>
      </c>
      <c r="E10" s="16">
        <v>1327</v>
      </c>
      <c r="F10" s="18">
        <v>758</v>
      </c>
    </row>
    <row r="11" spans="1:52" x14ac:dyDescent="0.2">
      <c r="A11" s="17" t="s">
        <v>113</v>
      </c>
      <c r="B11" s="17" t="s">
        <v>65</v>
      </c>
      <c r="C11" s="16">
        <v>5309</v>
      </c>
      <c r="D11" s="16">
        <v>465</v>
      </c>
      <c r="E11" s="16">
        <v>744</v>
      </c>
      <c r="F11" s="18">
        <v>381</v>
      </c>
    </row>
    <row r="12" spans="1:52" x14ac:dyDescent="0.2">
      <c r="A12" s="17" t="s">
        <v>114</v>
      </c>
      <c r="B12" s="17" t="s">
        <v>67</v>
      </c>
      <c r="C12" s="16">
        <v>3219</v>
      </c>
      <c r="D12" s="16">
        <v>344</v>
      </c>
      <c r="E12" s="16">
        <v>580</v>
      </c>
      <c r="F12" s="18">
        <v>316</v>
      </c>
    </row>
    <row r="13" spans="1:52" x14ac:dyDescent="0.2">
      <c r="A13" s="17" t="s">
        <v>115</v>
      </c>
      <c r="B13" s="17" t="s">
        <v>68</v>
      </c>
      <c r="C13" s="16">
        <v>2534</v>
      </c>
      <c r="D13" s="16">
        <v>211</v>
      </c>
      <c r="E13" s="16">
        <v>363</v>
      </c>
      <c r="F13" s="18">
        <v>207</v>
      </c>
    </row>
    <row r="14" spans="1:52" x14ac:dyDescent="0.2">
      <c r="A14" s="17" t="s">
        <v>116</v>
      </c>
      <c r="B14" s="17" t="s">
        <v>69</v>
      </c>
      <c r="C14" s="16">
        <v>3584</v>
      </c>
      <c r="D14" s="16">
        <v>473</v>
      </c>
      <c r="E14" s="16">
        <v>740</v>
      </c>
      <c r="F14" s="18">
        <v>450</v>
      </c>
    </row>
    <row r="15" spans="1:52" x14ac:dyDescent="0.2">
      <c r="A15" s="17" t="s">
        <v>117</v>
      </c>
      <c r="B15" s="17" t="s">
        <v>70</v>
      </c>
      <c r="C15" s="16">
        <v>4189</v>
      </c>
      <c r="D15" s="16">
        <v>633</v>
      </c>
      <c r="E15" s="16">
        <v>1042</v>
      </c>
      <c r="F15" s="18">
        <v>624</v>
      </c>
    </row>
    <row r="16" spans="1:52" x14ac:dyDescent="0.2">
      <c r="A16" s="17" t="s">
        <v>118</v>
      </c>
      <c r="B16" s="17" t="s">
        <v>71</v>
      </c>
      <c r="C16" s="16">
        <v>3453</v>
      </c>
      <c r="D16" s="16">
        <v>316</v>
      </c>
      <c r="E16" s="16">
        <v>532</v>
      </c>
      <c r="F16" s="18">
        <v>300</v>
      </c>
    </row>
    <row r="17" spans="1:6" x14ac:dyDescent="0.2">
      <c r="A17" s="17" t="s">
        <v>163</v>
      </c>
      <c r="B17" s="17" t="s">
        <v>164</v>
      </c>
      <c r="C17" s="16">
        <v>3777</v>
      </c>
      <c r="D17" s="16">
        <v>840</v>
      </c>
      <c r="E17" s="16">
        <v>1272</v>
      </c>
      <c r="F17" s="18">
        <v>825</v>
      </c>
    </row>
    <row r="18" spans="1:6" x14ac:dyDescent="0.2">
      <c r="A18" s="17" t="s">
        <v>165</v>
      </c>
      <c r="B18" s="17" t="s">
        <v>66</v>
      </c>
      <c r="C18" s="16">
        <v>9298</v>
      </c>
      <c r="D18" s="16">
        <v>1412</v>
      </c>
      <c r="E18" s="16">
        <v>2230</v>
      </c>
      <c r="F18" s="18">
        <v>1382</v>
      </c>
    </row>
    <row r="19" spans="1:6" x14ac:dyDescent="0.2">
      <c r="A19" s="17" t="s">
        <v>119</v>
      </c>
      <c r="B19" s="17" t="s">
        <v>108</v>
      </c>
      <c r="C19" s="16">
        <v>46154</v>
      </c>
      <c r="D19" s="16">
        <v>7185</v>
      </c>
      <c r="E19" s="16">
        <v>11161</v>
      </c>
      <c r="F19" s="18">
        <v>6569</v>
      </c>
    </row>
    <row r="20" spans="1:6" x14ac:dyDescent="0.2">
      <c r="A20" s="17" t="s">
        <v>120</v>
      </c>
      <c r="B20" s="17" t="s">
        <v>166</v>
      </c>
      <c r="C20" s="16">
        <v>17381</v>
      </c>
      <c r="D20" s="16">
        <v>5612</v>
      </c>
      <c r="E20" s="16">
        <v>7910</v>
      </c>
      <c r="F20" s="18">
        <v>5435</v>
      </c>
    </row>
    <row r="21" spans="1:6" s="5" customFormat="1" ht="11.25" x14ac:dyDescent="0.2">
      <c r="A21" s="17" t="s">
        <v>121</v>
      </c>
      <c r="B21" s="17" t="s">
        <v>73</v>
      </c>
      <c r="C21" s="16">
        <v>36685</v>
      </c>
      <c r="D21" s="16">
        <v>8965</v>
      </c>
      <c r="E21" s="16">
        <v>12887</v>
      </c>
      <c r="F21" s="18">
        <v>8315</v>
      </c>
    </row>
    <row r="22" spans="1:6" x14ac:dyDescent="0.2">
      <c r="A22" s="17" t="s">
        <v>122</v>
      </c>
      <c r="B22" s="17" t="s">
        <v>74</v>
      </c>
      <c r="C22" s="16">
        <v>6245</v>
      </c>
      <c r="D22" s="16">
        <v>931</v>
      </c>
      <c r="E22" s="16">
        <v>1271</v>
      </c>
      <c r="F22" s="18">
        <v>817</v>
      </c>
    </row>
    <row r="23" spans="1:6" x14ac:dyDescent="0.2">
      <c r="A23" s="17" t="s">
        <v>123</v>
      </c>
      <c r="B23" s="17" t="s">
        <v>75</v>
      </c>
      <c r="C23" s="16">
        <v>4174</v>
      </c>
      <c r="D23" s="16">
        <v>684</v>
      </c>
      <c r="E23" s="16">
        <v>1124</v>
      </c>
      <c r="F23" s="18">
        <v>625</v>
      </c>
    </row>
    <row r="24" spans="1:6" x14ac:dyDescent="0.2">
      <c r="A24" s="17" t="s">
        <v>124</v>
      </c>
      <c r="B24" s="17" t="s">
        <v>76</v>
      </c>
      <c r="C24" s="16">
        <v>2873</v>
      </c>
      <c r="D24" s="16">
        <v>656</v>
      </c>
      <c r="E24" s="16">
        <v>1050</v>
      </c>
      <c r="F24" s="18">
        <v>634</v>
      </c>
    </row>
    <row r="25" spans="1:6" x14ac:dyDescent="0.2">
      <c r="A25" s="17" t="s">
        <v>125</v>
      </c>
      <c r="B25" s="17" t="s">
        <v>77</v>
      </c>
      <c r="C25" s="16">
        <v>7687</v>
      </c>
      <c r="D25" s="16">
        <v>1073</v>
      </c>
      <c r="E25" s="16">
        <v>1841</v>
      </c>
      <c r="F25" s="18">
        <v>1037</v>
      </c>
    </row>
    <row r="26" spans="1:6" x14ac:dyDescent="0.2">
      <c r="A26" s="17" t="s">
        <v>126</v>
      </c>
      <c r="B26" s="17" t="s">
        <v>78</v>
      </c>
      <c r="C26" s="16">
        <v>1777</v>
      </c>
      <c r="D26" s="16">
        <v>172</v>
      </c>
      <c r="E26" s="16">
        <v>303</v>
      </c>
      <c r="F26" s="18">
        <v>171</v>
      </c>
    </row>
    <row r="27" spans="1:6" x14ac:dyDescent="0.2">
      <c r="A27" s="17" t="s">
        <v>127</v>
      </c>
      <c r="B27" s="17" t="s">
        <v>79</v>
      </c>
      <c r="C27" s="16">
        <v>3539</v>
      </c>
      <c r="D27" s="16">
        <v>379</v>
      </c>
      <c r="E27" s="16">
        <v>689</v>
      </c>
      <c r="F27" s="18">
        <v>374</v>
      </c>
    </row>
    <row r="28" spans="1:6" x14ac:dyDescent="0.2">
      <c r="A28" s="17" t="s">
        <v>128</v>
      </c>
      <c r="B28" s="17" t="s">
        <v>80</v>
      </c>
      <c r="C28" s="16">
        <v>4160</v>
      </c>
      <c r="D28" s="16">
        <v>603</v>
      </c>
      <c r="E28" s="16">
        <v>1097</v>
      </c>
      <c r="F28" s="18">
        <v>596</v>
      </c>
    </row>
    <row r="29" spans="1:6" x14ac:dyDescent="0.2">
      <c r="A29" s="17" t="s">
        <v>129</v>
      </c>
      <c r="B29" s="17" t="s">
        <v>109</v>
      </c>
      <c r="C29" s="16">
        <v>64267</v>
      </c>
      <c r="D29" s="16">
        <v>12807</v>
      </c>
      <c r="E29" s="16">
        <v>19212</v>
      </c>
      <c r="F29" s="18">
        <v>11935</v>
      </c>
    </row>
    <row r="30" spans="1:6" x14ac:dyDescent="0.2">
      <c r="A30" s="17" t="s">
        <v>130</v>
      </c>
      <c r="B30" s="17" t="s">
        <v>81</v>
      </c>
      <c r="C30" s="16">
        <v>5357</v>
      </c>
      <c r="D30" s="16">
        <v>621</v>
      </c>
      <c r="E30" s="16">
        <v>981</v>
      </c>
      <c r="F30" s="18">
        <v>577</v>
      </c>
    </row>
    <row r="31" spans="1:6" x14ac:dyDescent="0.2">
      <c r="A31" s="17" t="s">
        <v>131</v>
      </c>
      <c r="B31" s="17" t="s">
        <v>82</v>
      </c>
      <c r="C31" s="16">
        <v>5835</v>
      </c>
      <c r="D31" s="16">
        <v>597</v>
      </c>
      <c r="E31" s="16">
        <v>973</v>
      </c>
      <c r="F31" s="18">
        <v>555</v>
      </c>
    </row>
    <row r="32" spans="1:6" x14ac:dyDescent="0.2">
      <c r="A32" s="17" t="s">
        <v>132</v>
      </c>
      <c r="B32" s="17" t="s">
        <v>83</v>
      </c>
      <c r="C32" s="16">
        <v>8421</v>
      </c>
      <c r="D32" s="16">
        <v>910</v>
      </c>
      <c r="E32" s="16">
        <v>1667</v>
      </c>
      <c r="F32" s="18">
        <v>894</v>
      </c>
    </row>
    <row r="33" spans="1:6" x14ac:dyDescent="0.2">
      <c r="A33" s="17" t="s">
        <v>133</v>
      </c>
      <c r="B33" s="17" t="s">
        <v>84</v>
      </c>
      <c r="C33" s="16">
        <v>1270</v>
      </c>
      <c r="D33" s="16">
        <v>125</v>
      </c>
      <c r="E33" s="16">
        <v>183</v>
      </c>
      <c r="F33" s="18">
        <v>124</v>
      </c>
    </row>
    <row r="34" spans="1:6" s="5" customFormat="1" ht="11.25" x14ac:dyDescent="0.2">
      <c r="A34" s="17" t="s">
        <v>134</v>
      </c>
      <c r="B34" s="17" t="s">
        <v>85</v>
      </c>
      <c r="C34" s="16">
        <v>5800</v>
      </c>
      <c r="D34" s="16">
        <v>737</v>
      </c>
      <c r="E34" s="16">
        <v>1120</v>
      </c>
      <c r="F34" s="18">
        <v>715</v>
      </c>
    </row>
    <row r="35" spans="1:6" x14ac:dyDescent="0.2">
      <c r="A35" s="17" t="s">
        <v>135</v>
      </c>
      <c r="B35" s="17" t="s">
        <v>86</v>
      </c>
      <c r="C35" s="16">
        <v>3354</v>
      </c>
      <c r="D35" s="16">
        <v>316</v>
      </c>
      <c r="E35" s="16">
        <v>523</v>
      </c>
      <c r="F35" s="18">
        <v>280</v>
      </c>
    </row>
    <row r="36" spans="1:6" x14ac:dyDescent="0.2">
      <c r="A36" s="17" t="s">
        <v>136</v>
      </c>
      <c r="B36" s="17" t="s">
        <v>87</v>
      </c>
      <c r="C36" s="16">
        <v>4607</v>
      </c>
      <c r="D36" s="16">
        <v>440</v>
      </c>
      <c r="E36" s="16">
        <v>687</v>
      </c>
      <c r="F36" s="18">
        <v>406</v>
      </c>
    </row>
    <row r="37" spans="1:6" x14ac:dyDescent="0.2">
      <c r="A37" s="17" t="s">
        <v>137</v>
      </c>
      <c r="B37" s="17" t="s">
        <v>88</v>
      </c>
      <c r="C37" s="16">
        <v>3965</v>
      </c>
      <c r="D37" s="16">
        <v>415</v>
      </c>
      <c r="E37" s="16">
        <v>631</v>
      </c>
      <c r="F37" s="18">
        <v>356</v>
      </c>
    </row>
    <row r="38" spans="1:6" x14ac:dyDescent="0.2">
      <c r="A38" s="17" t="s">
        <v>138</v>
      </c>
      <c r="B38" s="17" t="s">
        <v>89</v>
      </c>
      <c r="C38" s="16">
        <v>6144</v>
      </c>
      <c r="D38" s="16">
        <v>684</v>
      </c>
      <c r="E38" s="16">
        <v>1188</v>
      </c>
      <c r="F38" s="18">
        <v>665</v>
      </c>
    </row>
    <row r="39" spans="1:6" x14ac:dyDescent="0.2">
      <c r="A39" s="17" t="s">
        <v>139</v>
      </c>
      <c r="B39" s="17" t="s">
        <v>90</v>
      </c>
      <c r="C39" s="16">
        <v>2353</v>
      </c>
      <c r="D39" s="16">
        <v>205</v>
      </c>
      <c r="E39" s="16">
        <v>394</v>
      </c>
      <c r="F39" s="18">
        <v>203</v>
      </c>
    </row>
    <row r="40" spans="1:6" x14ac:dyDescent="0.2">
      <c r="A40" s="17" t="s">
        <v>140</v>
      </c>
      <c r="B40" s="17" t="s">
        <v>91</v>
      </c>
      <c r="C40" s="16">
        <v>4315</v>
      </c>
      <c r="D40" s="16">
        <v>554</v>
      </c>
      <c r="E40" s="16">
        <v>914</v>
      </c>
      <c r="F40" s="18">
        <v>529</v>
      </c>
    </row>
    <row r="41" spans="1:6" x14ac:dyDescent="0.2">
      <c r="A41" s="17" t="s">
        <v>141</v>
      </c>
      <c r="B41" s="17" t="s">
        <v>85</v>
      </c>
      <c r="C41" s="16">
        <v>51421</v>
      </c>
      <c r="D41" s="16">
        <v>5604</v>
      </c>
      <c r="E41" s="16">
        <v>9261</v>
      </c>
      <c r="F41" s="18">
        <v>5304</v>
      </c>
    </row>
    <row r="42" spans="1:6" x14ac:dyDescent="0.2">
      <c r="A42" s="17" t="s">
        <v>142</v>
      </c>
      <c r="B42" s="17" t="s">
        <v>92</v>
      </c>
      <c r="C42" s="16">
        <v>1936</v>
      </c>
      <c r="D42" s="16">
        <v>661</v>
      </c>
      <c r="E42" s="16">
        <v>885</v>
      </c>
      <c r="F42" s="18">
        <v>635</v>
      </c>
    </row>
    <row r="43" spans="1:6" x14ac:dyDescent="0.2">
      <c r="A43" s="17" t="s">
        <v>143</v>
      </c>
      <c r="B43" s="17" t="s">
        <v>93</v>
      </c>
      <c r="C43" s="16">
        <v>1490</v>
      </c>
      <c r="D43" s="16">
        <v>271</v>
      </c>
      <c r="E43" s="16">
        <v>372</v>
      </c>
      <c r="F43" s="18">
        <v>267</v>
      </c>
    </row>
    <row r="44" spans="1:6" x14ac:dyDescent="0.2">
      <c r="A44" s="17" t="s">
        <v>144</v>
      </c>
      <c r="B44" s="17" t="s">
        <v>167</v>
      </c>
      <c r="C44" s="16">
        <v>5366</v>
      </c>
      <c r="D44" s="16">
        <v>1531</v>
      </c>
      <c r="E44" s="16">
        <v>1430</v>
      </c>
      <c r="F44" s="18">
        <v>923</v>
      </c>
    </row>
    <row r="45" spans="1:6" x14ac:dyDescent="0.2">
      <c r="A45" s="17" t="s">
        <v>145</v>
      </c>
      <c r="B45" s="17" t="s">
        <v>94</v>
      </c>
      <c r="C45" s="16">
        <v>4931</v>
      </c>
      <c r="D45" s="16">
        <v>1264</v>
      </c>
      <c r="E45" s="16">
        <v>1884</v>
      </c>
      <c r="F45" s="18">
        <v>1225</v>
      </c>
    </row>
    <row r="46" spans="1:6" x14ac:dyDescent="0.2">
      <c r="A46" s="17" t="s">
        <v>146</v>
      </c>
      <c r="B46" s="17" t="s">
        <v>168</v>
      </c>
      <c r="C46" s="16">
        <v>1763</v>
      </c>
      <c r="D46" s="16">
        <v>205</v>
      </c>
      <c r="E46" s="16">
        <v>421</v>
      </c>
      <c r="F46" s="18">
        <v>202</v>
      </c>
    </row>
    <row r="47" spans="1:6" s="5" customFormat="1" ht="11.25" x14ac:dyDescent="0.2">
      <c r="A47" s="17" t="s">
        <v>147</v>
      </c>
      <c r="B47" s="17" t="s">
        <v>95</v>
      </c>
      <c r="C47" s="16">
        <v>3688</v>
      </c>
      <c r="D47" s="16">
        <v>310</v>
      </c>
      <c r="E47" s="16">
        <v>629</v>
      </c>
      <c r="F47" s="18">
        <v>308</v>
      </c>
    </row>
    <row r="48" spans="1:6" x14ac:dyDescent="0.2">
      <c r="A48" s="17" t="s">
        <v>148</v>
      </c>
      <c r="B48" s="17" t="s">
        <v>96</v>
      </c>
      <c r="C48" s="16">
        <v>5232</v>
      </c>
      <c r="D48" s="16">
        <v>483</v>
      </c>
      <c r="E48" s="16">
        <v>692</v>
      </c>
      <c r="F48" s="18">
        <v>445</v>
      </c>
    </row>
    <row r="49" spans="1:6" x14ac:dyDescent="0.2">
      <c r="A49" s="17" t="s">
        <v>149</v>
      </c>
      <c r="B49" s="17" t="s">
        <v>97</v>
      </c>
      <c r="C49" s="16">
        <v>5433</v>
      </c>
      <c r="D49" s="16">
        <v>982</v>
      </c>
      <c r="E49" s="16">
        <v>1149</v>
      </c>
      <c r="F49" s="18">
        <v>580</v>
      </c>
    </row>
    <row r="50" spans="1:6" x14ac:dyDescent="0.2">
      <c r="A50" s="17" t="s">
        <v>150</v>
      </c>
      <c r="B50" s="17" t="s">
        <v>98</v>
      </c>
      <c r="C50" s="16">
        <v>10621</v>
      </c>
      <c r="D50" s="16">
        <v>1108</v>
      </c>
      <c r="E50" s="16">
        <v>2133</v>
      </c>
      <c r="F50" s="18">
        <v>1052</v>
      </c>
    </row>
    <row r="51" spans="1:6" x14ac:dyDescent="0.2">
      <c r="A51" s="17" t="s">
        <v>151</v>
      </c>
      <c r="B51" s="17" t="s">
        <v>99</v>
      </c>
      <c r="C51" s="16">
        <v>2807</v>
      </c>
      <c r="D51" s="16">
        <v>234</v>
      </c>
      <c r="E51" s="16">
        <v>293</v>
      </c>
      <c r="F51" s="18">
        <v>177</v>
      </c>
    </row>
    <row r="52" spans="1:6" x14ac:dyDescent="0.2">
      <c r="A52" s="17" t="s">
        <v>152</v>
      </c>
      <c r="B52" s="17" t="s">
        <v>169</v>
      </c>
      <c r="C52" s="16">
        <v>4289</v>
      </c>
      <c r="D52" s="16">
        <v>776</v>
      </c>
      <c r="E52" s="16">
        <v>1220</v>
      </c>
      <c r="F52" s="18">
        <v>745</v>
      </c>
    </row>
    <row r="53" spans="1:6" x14ac:dyDescent="0.2">
      <c r="A53" s="17" t="s">
        <v>153</v>
      </c>
      <c r="B53" s="17" t="s">
        <v>100</v>
      </c>
      <c r="C53" s="16">
        <v>4629</v>
      </c>
      <c r="D53" s="16">
        <v>454</v>
      </c>
      <c r="E53" s="16">
        <v>765</v>
      </c>
      <c r="F53" s="18">
        <v>431</v>
      </c>
    </row>
    <row r="54" spans="1:6" x14ac:dyDescent="0.2">
      <c r="A54" s="17" t="s">
        <v>154</v>
      </c>
      <c r="B54" s="17" t="s">
        <v>101</v>
      </c>
      <c r="C54" s="16">
        <v>3806</v>
      </c>
      <c r="D54" s="16">
        <v>345</v>
      </c>
      <c r="E54" s="16">
        <v>540</v>
      </c>
      <c r="F54" s="18">
        <v>298</v>
      </c>
    </row>
    <row r="55" spans="1:6" x14ac:dyDescent="0.2">
      <c r="A55" s="17" t="s">
        <v>155</v>
      </c>
      <c r="B55" s="17" t="s">
        <v>102</v>
      </c>
      <c r="C55" s="16">
        <v>10581</v>
      </c>
      <c r="D55" s="16">
        <v>949</v>
      </c>
      <c r="E55" s="16">
        <v>1923</v>
      </c>
      <c r="F55" s="18">
        <v>845</v>
      </c>
    </row>
    <row r="56" spans="1:6" x14ac:dyDescent="0.2">
      <c r="A56" s="17" t="s">
        <v>156</v>
      </c>
      <c r="B56" s="17" t="s">
        <v>103</v>
      </c>
      <c r="C56" s="16">
        <v>5099</v>
      </c>
      <c r="D56" s="16">
        <v>1136</v>
      </c>
      <c r="E56" s="16">
        <v>1133</v>
      </c>
      <c r="F56" s="18">
        <v>746</v>
      </c>
    </row>
    <row r="57" spans="1:6" x14ac:dyDescent="0.2">
      <c r="A57" s="17" t="s">
        <v>157</v>
      </c>
      <c r="B57" s="17" t="s">
        <v>104</v>
      </c>
      <c r="C57" s="16">
        <v>2580</v>
      </c>
      <c r="D57" s="16">
        <v>406</v>
      </c>
      <c r="E57" s="16">
        <v>587</v>
      </c>
      <c r="F57" s="18">
        <v>392</v>
      </c>
    </row>
    <row r="58" spans="1:6" x14ac:dyDescent="0.2">
      <c r="A58" s="17" t="s">
        <v>158</v>
      </c>
      <c r="B58" s="17" t="s">
        <v>105</v>
      </c>
      <c r="C58" s="16">
        <v>1507</v>
      </c>
      <c r="D58" s="16">
        <v>102</v>
      </c>
      <c r="E58" s="16">
        <v>176</v>
      </c>
      <c r="F58" s="18">
        <v>101</v>
      </c>
    </row>
    <row r="59" spans="1:6" x14ac:dyDescent="0.2">
      <c r="A59" s="17" t="s">
        <v>159</v>
      </c>
      <c r="B59" s="17" t="s">
        <v>72</v>
      </c>
      <c r="C59" s="16">
        <v>75758</v>
      </c>
      <c r="D59" s="16">
        <v>11217</v>
      </c>
      <c r="E59" s="16">
        <v>16232</v>
      </c>
      <c r="F59" s="18">
        <v>9372</v>
      </c>
    </row>
    <row r="60" spans="1:6" x14ac:dyDescent="0.2">
      <c r="A60" s="17" t="s">
        <v>106</v>
      </c>
      <c r="B60" s="17" t="s">
        <v>107</v>
      </c>
      <c r="C60" s="16">
        <v>237600</v>
      </c>
      <c r="D60" s="16">
        <v>36813</v>
      </c>
      <c r="E60" s="16">
        <v>55866</v>
      </c>
      <c r="F60" s="18">
        <v>33180</v>
      </c>
    </row>
    <row r="65" spans="1:52" s="5" customFormat="1" ht="8.25" x14ac:dyDescent="0.15"/>
    <row r="66" spans="1:52" s="5" customFormat="1" ht="8.25" x14ac:dyDescent="0.15"/>
    <row r="67" spans="1:52" s="5" customFormat="1" ht="8.25" x14ac:dyDescent="0.15"/>
    <row r="68" spans="1:52" customFormat="1" x14ac:dyDescent="0.2">
      <c r="A68" s="3"/>
      <c r="B68" s="12"/>
      <c r="C68" s="3"/>
      <c r="D68" s="3"/>
      <c r="E68" s="3"/>
      <c r="F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1:52" s="13" customFormat="1" ht="13.5" x14ac:dyDescent="0.25">
      <c r="B69" s="127" t="s">
        <v>60</v>
      </c>
      <c r="C69" s="127"/>
      <c r="D69" s="127"/>
      <c r="E69" s="127"/>
      <c r="F69" s="127"/>
    </row>
  </sheetData>
  <mergeCells count="8">
    <mergeCell ref="B69:F69"/>
    <mergeCell ref="A3:A6"/>
    <mergeCell ref="B3:B6"/>
    <mergeCell ref="C3:F3"/>
    <mergeCell ref="C4:C5"/>
    <mergeCell ref="D4:D5"/>
    <mergeCell ref="E4:F4"/>
    <mergeCell ref="C6:F6"/>
  </mergeCells>
  <pageMargins left="0.78740157499999996" right="0.78740157499999996" top="0.984251969" bottom="0.984251969" header="0.4921259845" footer="0.4921259845"/>
  <pageSetup paperSize="9" scale="81" fitToWidth="0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7"/>
  <dimension ref="A1:AZ68"/>
  <sheetViews>
    <sheetView workbookViewId="0">
      <selection sqref="A1:IV6"/>
    </sheetView>
    <sheetView workbookViewId="1"/>
  </sheetViews>
  <sheetFormatPr baseColWidth="10" defaultColWidth="9.140625" defaultRowHeight="12.75" x14ac:dyDescent="0.2"/>
  <cols>
    <col min="1" max="1" width="11.42578125" style="3" customWidth="1"/>
    <col min="2" max="2" width="19.5703125" style="3" customWidth="1"/>
    <col min="3" max="3" width="12.28515625" style="3" customWidth="1"/>
    <col min="4" max="5" width="12" style="3" customWidth="1"/>
    <col min="6" max="6" width="12.28515625" style="3" customWidth="1"/>
    <col min="13" max="16384" width="9.140625" style="3"/>
  </cols>
  <sheetData>
    <row r="1" spans="1:52" s="6" customFormat="1" ht="11.25" x14ac:dyDescent="0.2">
      <c r="A1" s="14" t="s">
        <v>187</v>
      </c>
    </row>
    <row r="2" spans="1:52" s="6" customFormat="1" ht="8.25" x14ac:dyDescent="0.15">
      <c r="F2" s="6" t="s">
        <v>188</v>
      </c>
    </row>
    <row r="3" spans="1:52" s="6" customFormat="1" ht="11.25" customHeight="1" x14ac:dyDescent="0.15">
      <c r="A3" s="128" t="s">
        <v>61</v>
      </c>
      <c r="B3" s="114" t="s">
        <v>0</v>
      </c>
      <c r="C3" s="110" t="s">
        <v>160</v>
      </c>
      <c r="D3" s="110"/>
      <c r="E3" s="110"/>
      <c r="F3" s="110"/>
    </row>
    <row r="4" spans="1:52" s="6" customFormat="1" ht="11.25" customHeight="1" x14ac:dyDescent="0.15">
      <c r="A4" s="129"/>
      <c r="B4" s="115"/>
      <c r="C4" s="110" t="s">
        <v>161</v>
      </c>
      <c r="D4" s="110" t="s">
        <v>1</v>
      </c>
      <c r="E4" s="110" t="s">
        <v>162</v>
      </c>
      <c r="F4" s="110"/>
    </row>
    <row r="5" spans="1:52" s="8" customFormat="1" ht="45" x14ac:dyDescent="0.2">
      <c r="A5" s="129"/>
      <c r="B5" s="116"/>
      <c r="C5" s="110"/>
      <c r="D5" s="110"/>
      <c r="E5" s="23" t="s">
        <v>170</v>
      </c>
      <c r="F5" s="23" t="s">
        <v>1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 x14ac:dyDescent="0.2">
      <c r="A6" s="130"/>
      <c r="B6" s="117"/>
      <c r="C6" s="110" t="s">
        <v>59</v>
      </c>
      <c r="D6" s="110"/>
      <c r="E6" s="110"/>
      <c r="F6" s="110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 x14ac:dyDescent="0.15">
      <c r="B7" s="1"/>
      <c r="C7" s="2"/>
      <c r="D7" s="2"/>
      <c r="E7" s="9"/>
      <c r="F7" s="10"/>
    </row>
    <row r="8" spans="1:52" x14ac:dyDescent="0.2">
      <c r="A8" s="20" t="s">
        <v>189</v>
      </c>
      <c r="B8" s="20" t="s">
        <v>62</v>
      </c>
      <c r="C8" s="24">
        <v>7404</v>
      </c>
      <c r="D8" s="24">
        <v>1412</v>
      </c>
      <c r="E8" s="24">
        <v>2500</v>
      </c>
      <c r="F8" s="25">
        <v>1391</v>
      </c>
    </row>
    <row r="9" spans="1:52" x14ac:dyDescent="0.2">
      <c r="A9" s="20" t="s">
        <v>111</v>
      </c>
      <c r="B9" s="20" t="s">
        <v>63</v>
      </c>
      <c r="C9" s="24">
        <v>3036</v>
      </c>
      <c r="D9" s="24">
        <v>963</v>
      </c>
      <c r="E9" s="24">
        <v>1289</v>
      </c>
      <c r="F9" s="25">
        <v>926</v>
      </c>
    </row>
    <row r="10" spans="1:52" x14ac:dyDescent="0.2">
      <c r="A10" s="20" t="s">
        <v>112</v>
      </c>
      <c r="B10" s="20" t="s">
        <v>64</v>
      </c>
      <c r="C10" s="24">
        <v>4578</v>
      </c>
      <c r="D10" s="24">
        <v>1199</v>
      </c>
      <c r="E10" s="24">
        <v>1420</v>
      </c>
      <c r="F10" s="25">
        <v>831</v>
      </c>
    </row>
    <row r="11" spans="1:52" x14ac:dyDescent="0.2">
      <c r="A11" s="20" t="s">
        <v>113</v>
      </c>
      <c r="B11" s="20" t="s">
        <v>65</v>
      </c>
      <c r="C11" s="24">
        <v>5735</v>
      </c>
      <c r="D11" s="24">
        <v>488</v>
      </c>
      <c r="E11" s="24">
        <v>852</v>
      </c>
      <c r="F11" s="25">
        <v>405</v>
      </c>
    </row>
    <row r="12" spans="1:52" x14ac:dyDescent="0.2">
      <c r="A12" s="20" t="s">
        <v>114</v>
      </c>
      <c r="B12" s="20" t="s">
        <v>67</v>
      </c>
      <c r="C12" s="24">
        <v>3339</v>
      </c>
      <c r="D12" s="24">
        <v>504</v>
      </c>
      <c r="E12" s="24">
        <v>690</v>
      </c>
      <c r="F12" s="25">
        <v>481</v>
      </c>
    </row>
    <row r="13" spans="1:52" x14ac:dyDescent="0.2">
      <c r="A13" s="20" t="s">
        <v>115</v>
      </c>
      <c r="B13" s="20" t="s">
        <v>68</v>
      </c>
      <c r="C13" s="24">
        <v>2648</v>
      </c>
      <c r="D13" s="24">
        <v>233</v>
      </c>
      <c r="E13" s="24">
        <v>380</v>
      </c>
      <c r="F13" s="25">
        <v>230</v>
      </c>
    </row>
    <row r="14" spans="1:52" x14ac:dyDescent="0.2">
      <c r="A14" s="20" t="s">
        <v>116</v>
      </c>
      <c r="B14" s="20" t="s">
        <v>69</v>
      </c>
      <c r="C14" s="24">
        <v>3731</v>
      </c>
      <c r="D14" s="24">
        <v>514</v>
      </c>
      <c r="E14" s="24">
        <v>789</v>
      </c>
      <c r="F14" s="25">
        <v>501</v>
      </c>
    </row>
    <row r="15" spans="1:52" x14ac:dyDescent="0.2">
      <c r="A15" s="20" t="s">
        <v>117</v>
      </c>
      <c r="B15" s="20" t="s">
        <v>70</v>
      </c>
      <c r="C15" s="24">
        <v>4352</v>
      </c>
      <c r="D15" s="24">
        <v>502</v>
      </c>
      <c r="E15" s="24">
        <v>1024</v>
      </c>
      <c r="F15" s="25">
        <v>495</v>
      </c>
    </row>
    <row r="16" spans="1:52" x14ac:dyDescent="0.2">
      <c r="A16" s="20" t="s">
        <v>118</v>
      </c>
      <c r="B16" s="20" t="s">
        <v>71</v>
      </c>
      <c r="C16" s="24">
        <v>3644</v>
      </c>
      <c r="D16" s="24">
        <v>362</v>
      </c>
      <c r="E16" s="24">
        <v>639</v>
      </c>
      <c r="F16" s="25">
        <v>347</v>
      </c>
    </row>
    <row r="17" spans="1:6" x14ac:dyDescent="0.2">
      <c r="A17" s="20" t="s">
        <v>163</v>
      </c>
      <c r="B17" s="20" t="s">
        <v>164</v>
      </c>
      <c r="C17" s="24">
        <v>3837</v>
      </c>
      <c r="D17" s="24">
        <v>918</v>
      </c>
      <c r="E17" s="24">
        <v>1400</v>
      </c>
      <c r="F17" s="25">
        <v>910</v>
      </c>
    </row>
    <row r="18" spans="1:6" x14ac:dyDescent="0.2">
      <c r="A18" s="20" t="s">
        <v>165</v>
      </c>
      <c r="B18" s="20" t="s">
        <v>66</v>
      </c>
      <c r="C18" s="24">
        <v>9508</v>
      </c>
      <c r="D18" s="24">
        <v>1516</v>
      </c>
      <c r="E18" s="24">
        <v>2394</v>
      </c>
      <c r="F18" s="25">
        <v>1481</v>
      </c>
    </row>
    <row r="19" spans="1:6" x14ac:dyDescent="0.2">
      <c r="A19" s="20" t="s">
        <v>119</v>
      </c>
      <c r="B19" s="20" t="s">
        <v>108</v>
      </c>
      <c r="C19" s="24">
        <v>47975</v>
      </c>
      <c r="D19" s="24">
        <v>7693</v>
      </c>
      <c r="E19" s="24">
        <v>11977</v>
      </c>
      <c r="F19" s="25">
        <v>7088</v>
      </c>
    </row>
    <row r="20" spans="1:6" x14ac:dyDescent="0.2">
      <c r="A20" s="20" t="s">
        <v>120</v>
      </c>
      <c r="B20" s="20" t="s">
        <v>166</v>
      </c>
      <c r="C20" s="24">
        <v>17938</v>
      </c>
      <c r="D20" s="24">
        <v>5905</v>
      </c>
      <c r="E20" s="24">
        <v>8444</v>
      </c>
      <c r="F20" s="25">
        <v>5753</v>
      </c>
    </row>
    <row r="21" spans="1:6" s="5" customFormat="1" ht="11.25" x14ac:dyDescent="0.2">
      <c r="A21" s="20" t="s">
        <v>121</v>
      </c>
      <c r="B21" s="20" t="s">
        <v>73</v>
      </c>
      <c r="C21" s="24">
        <v>37946</v>
      </c>
      <c r="D21" s="24">
        <v>9482</v>
      </c>
      <c r="E21" s="24">
        <v>13899</v>
      </c>
      <c r="F21" s="25">
        <v>8882</v>
      </c>
    </row>
    <row r="22" spans="1:6" x14ac:dyDescent="0.2">
      <c r="A22" s="20" t="s">
        <v>122</v>
      </c>
      <c r="B22" s="20" t="s">
        <v>74</v>
      </c>
      <c r="C22" s="24">
        <v>6461</v>
      </c>
      <c r="D22" s="24">
        <v>1092</v>
      </c>
      <c r="E22" s="24">
        <v>1350</v>
      </c>
      <c r="F22" s="25">
        <v>919</v>
      </c>
    </row>
    <row r="23" spans="1:6" x14ac:dyDescent="0.2">
      <c r="A23" s="20" t="s">
        <v>123</v>
      </c>
      <c r="B23" s="20" t="s">
        <v>75</v>
      </c>
      <c r="C23" s="24">
        <v>4211</v>
      </c>
      <c r="D23" s="24">
        <v>735</v>
      </c>
      <c r="E23" s="24">
        <v>1188</v>
      </c>
      <c r="F23" s="25">
        <v>686</v>
      </c>
    </row>
    <row r="24" spans="1:6" x14ac:dyDescent="0.2">
      <c r="A24" s="20" t="s">
        <v>124</v>
      </c>
      <c r="B24" s="20" t="s">
        <v>76</v>
      </c>
      <c r="C24" s="24">
        <v>2969</v>
      </c>
      <c r="D24" s="24">
        <v>722</v>
      </c>
      <c r="E24" s="24">
        <v>1182</v>
      </c>
      <c r="F24" s="25">
        <v>704</v>
      </c>
    </row>
    <row r="25" spans="1:6" x14ac:dyDescent="0.2">
      <c r="A25" s="20" t="s">
        <v>125</v>
      </c>
      <c r="B25" s="20" t="s">
        <v>77</v>
      </c>
      <c r="C25" s="24">
        <v>8012</v>
      </c>
      <c r="D25" s="24">
        <v>1120</v>
      </c>
      <c r="E25" s="24">
        <v>1956</v>
      </c>
      <c r="F25" s="25">
        <v>1081</v>
      </c>
    </row>
    <row r="26" spans="1:6" x14ac:dyDescent="0.2">
      <c r="A26" s="20" t="s">
        <v>126</v>
      </c>
      <c r="B26" s="20" t="s">
        <v>78</v>
      </c>
      <c r="C26" s="24">
        <v>1836</v>
      </c>
      <c r="D26" s="24">
        <v>198</v>
      </c>
      <c r="E26" s="24">
        <v>337</v>
      </c>
      <c r="F26" s="25">
        <v>191</v>
      </c>
    </row>
    <row r="27" spans="1:6" x14ac:dyDescent="0.2">
      <c r="A27" s="20" t="s">
        <v>127</v>
      </c>
      <c r="B27" s="20" t="s">
        <v>79</v>
      </c>
      <c r="C27" s="24">
        <v>3677</v>
      </c>
      <c r="D27" s="24">
        <v>430</v>
      </c>
      <c r="E27" s="24">
        <v>725</v>
      </c>
      <c r="F27" s="25">
        <v>418</v>
      </c>
    </row>
    <row r="28" spans="1:6" x14ac:dyDescent="0.2">
      <c r="A28" s="20" t="s">
        <v>128</v>
      </c>
      <c r="B28" s="20" t="s">
        <v>80</v>
      </c>
      <c r="C28" s="24">
        <v>4328</v>
      </c>
      <c r="D28" s="24">
        <v>673</v>
      </c>
      <c r="E28" s="24">
        <v>1112</v>
      </c>
      <c r="F28" s="25">
        <v>659</v>
      </c>
    </row>
    <row r="29" spans="1:6" x14ac:dyDescent="0.2">
      <c r="A29" s="20" t="s">
        <v>129</v>
      </c>
      <c r="B29" s="20" t="s">
        <v>109</v>
      </c>
      <c r="C29" s="24">
        <v>66471</v>
      </c>
      <c r="D29" s="24">
        <v>13730</v>
      </c>
      <c r="E29" s="24">
        <v>20567</v>
      </c>
      <c r="F29" s="25">
        <v>12836</v>
      </c>
    </row>
    <row r="30" spans="1:6" x14ac:dyDescent="0.2">
      <c r="A30" s="20" t="s">
        <v>130</v>
      </c>
      <c r="B30" s="20" t="s">
        <v>81</v>
      </c>
      <c r="C30" s="24">
        <v>5621</v>
      </c>
      <c r="D30" s="24">
        <v>642</v>
      </c>
      <c r="E30" s="24">
        <v>1051</v>
      </c>
      <c r="F30" s="25">
        <v>597</v>
      </c>
    </row>
    <row r="31" spans="1:6" x14ac:dyDescent="0.2">
      <c r="A31" s="20" t="s">
        <v>131</v>
      </c>
      <c r="B31" s="20" t="s">
        <v>82</v>
      </c>
      <c r="C31" s="24">
        <v>5993</v>
      </c>
      <c r="D31" s="24">
        <v>695</v>
      </c>
      <c r="E31" s="24">
        <v>1023</v>
      </c>
      <c r="F31" s="25">
        <v>617</v>
      </c>
    </row>
    <row r="32" spans="1:6" x14ac:dyDescent="0.2">
      <c r="A32" s="20" t="s">
        <v>132</v>
      </c>
      <c r="B32" s="20" t="s">
        <v>83</v>
      </c>
      <c r="C32" s="24">
        <v>8707</v>
      </c>
      <c r="D32" s="24">
        <v>1003</v>
      </c>
      <c r="E32" s="24">
        <v>1818</v>
      </c>
      <c r="F32" s="25">
        <v>982</v>
      </c>
    </row>
    <row r="33" spans="1:6" x14ac:dyDescent="0.2">
      <c r="A33" s="20" t="s">
        <v>133</v>
      </c>
      <c r="B33" s="20" t="s">
        <v>84</v>
      </c>
      <c r="C33" s="24">
        <v>1305</v>
      </c>
      <c r="D33" s="24">
        <v>126</v>
      </c>
      <c r="E33" s="24">
        <v>203</v>
      </c>
      <c r="F33" s="25">
        <v>124</v>
      </c>
    </row>
    <row r="34" spans="1:6" s="5" customFormat="1" ht="11.25" x14ac:dyDescent="0.2">
      <c r="A34" s="20" t="s">
        <v>134</v>
      </c>
      <c r="B34" s="20" t="s">
        <v>85</v>
      </c>
      <c r="C34" s="24">
        <v>5992</v>
      </c>
      <c r="D34" s="24">
        <v>709</v>
      </c>
      <c r="E34" s="24">
        <v>1258</v>
      </c>
      <c r="F34" s="25">
        <v>687</v>
      </c>
    </row>
    <row r="35" spans="1:6" x14ac:dyDescent="0.2">
      <c r="A35" s="20" t="s">
        <v>135</v>
      </c>
      <c r="B35" s="20" t="s">
        <v>86</v>
      </c>
      <c r="C35" s="24">
        <v>3579</v>
      </c>
      <c r="D35" s="24">
        <v>340</v>
      </c>
      <c r="E35" s="24">
        <v>616</v>
      </c>
      <c r="F35" s="25">
        <v>286</v>
      </c>
    </row>
    <row r="36" spans="1:6" x14ac:dyDescent="0.2">
      <c r="A36" s="20" t="s">
        <v>136</v>
      </c>
      <c r="B36" s="20" t="s">
        <v>87</v>
      </c>
      <c r="C36" s="24">
        <v>4828</v>
      </c>
      <c r="D36" s="24">
        <v>452</v>
      </c>
      <c r="E36" s="24">
        <v>836</v>
      </c>
      <c r="F36" s="25">
        <v>430</v>
      </c>
    </row>
    <row r="37" spans="1:6" x14ac:dyDescent="0.2">
      <c r="A37" s="20" t="s">
        <v>137</v>
      </c>
      <c r="B37" s="20" t="s">
        <v>88</v>
      </c>
      <c r="C37" s="24">
        <v>4132</v>
      </c>
      <c r="D37" s="24">
        <v>479</v>
      </c>
      <c r="E37" s="24">
        <v>786</v>
      </c>
      <c r="F37" s="25">
        <v>429</v>
      </c>
    </row>
    <row r="38" spans="1:6" x14ac:dyDescent="0.2">
      <c r="A38" s="20" t="s">
        <v>138</v>
      </c>
      <c r="B38" s="20" t="s">
        <v>89</v>
      </c>
      <c r="C38" s="24">
        <v>6192</v>
      </c>
      <c r="D38" s="24">
        <v>661</v>
      </c>
      <c r="E38" s="24">
        <v>1130</v>
      </c>
      <c r="F38" s="25">
        <v>642</v>
      </c>
    </row>
    <row r="39" spans="1:6" x14ac:dyDescent="0.2">
      <c r="A39" s="20" t="s">
        <v>139</v>
      </c>
      <c r="B39" s="20" t="s">
        <v>90</v>
      </c>
      <c r="C39" s="24">
        <v>2462</v>
      </c>
      <c r="D39" s="24">
        <v>227</v>
      </c>
      <c r="E39" s="24">
        <v>455</v>
      </c>
      <c r="F39" s="25">
        <v>220</v>
      </c>
    </row>
    <row r="40" spans="1:6" x14ac:dyDescent="0.2">
      <c r="A40" s="20" t="s">
        <v>140</v>
      </c>
      <c r="B40" s="20" t="s">
        <v>91</v>
      </c>
      <c r="C40" s="24">
        <v>4628</v>
      </c>
      <c r="D40" s="24">
        <v>651</v>
      </c>
      <c r="E40" s="24">
        <v>1047</v>
      </c>
      <c r="F40" s="25">
        <v>622</v>
      </c>
    </row>
    <row r="41" spans="1:6" x14ac:dyDescent="0.2">
      <c r="A41" s="20" t="s">
        <v>141</v>
      </c>
      <c r="B41" s="20" t="s">
        <v>85</v>
      </c>
      <c r="C41" s="24">
        <v>53439</v>
      </c>
      <c r="D41" s="24">
        <v>5985</v>
      </c>
      <c r="E41" s="24">
        <v>10223</v>
      </c>
      <c r="F41" s="25">
        <v>5636</v>
      </c>
    </row>
    <row r="42" spans="1:6" x14ac:dyDescent="0.2">
      <c r="A42" s="20" t="s">
        <v>142</v>
      </c>
      <c r="B42" s="20" t="s">
        <v>92</v>
      </c>
      <c r="C42" s="24">
        <v>1945</v>
      </c>
      <c r="D42" s="24">
        <v>685</v>
      </c>
      <c r="E42" s="24">
        <v>834</v>
      </c>
      <c r="F42" s="25">
        <v>607</v>
      </c>
    </row>
    <row r="43" spans="1:6" x14ac:dyDescent="0.2">
      <c r="A43" s="20" t="s">
        <v>143</v>
      </c>
      <c r="B43" s="20" t="s">
        <v>93</v>
      </c>
      <c r="C43" s="24">
        <v>1511</v>
      </c>
      <c r="D43" s="24">
        <v>249</v>
      </c>
      <c r="E43" s="24">
        <v>373</v>
      </c>
      <c r="F43" s="25">
        <v>243</v>
      </c>
    </row>
    <row r="44" spans="1:6" x14ac:dyDescent="0.2">
      <c r="A44" s="20" t="s">
        <v>144</v>
      </c>
      <c r="B44" s="20" t="s">
        <v>190</v>
      </c>
      <c r="C44" s="24">
        <v>5351</v>
      </c>
      <c r="D44" s="24">
        <v>1189</v>
      </c>
      <c r="E44" s="24">
        <v>1503</v>
      </c>
      <c r="F44" s="25">
        <v>1049</v>
      </c>
    </row>
    <row r="45" spans="1:6" x14ac:dyDescent="0.2">
      <c r="A45" s="20" t="s">
        <v>145</v>
      </c>
      <c r="B45" s="20" t="s">
        <v>94</v>
      </c>
      <c r="C45" s="24">
        <v>4963</v>
      </c>
      <c r="D45" s="24">
        <v>1338</v>
      </c>
      <c r="E45" s="24">
        <v>1851</v>
      </c>
      <c r="F45" s="25">
        <v>1292</v>
      </c>
    </row>
    <row r="46" spans="1:6" x14ac:dyDescent="0.2">
      <c r="A46" s="20" t="s">
        <v>146</v>
      </c>
      <c r="B46" s="20" t="s">
        <v>191</v>
      </c>
      <c r="C46" s="24">
        <v>1770</v>
      </c>
      <c r="D46" s="24">
        <v>222</v>
      </c>
      <c r="E46" s="24">
        <v>453</v>
      </c>
      <c r="F46" s="25">
        <v>219</v>
      </c>
    </row>
    <row r="47" spans="1:6" s="5" customFormat="1" ht="11.25" x14ac:dyDescent="0.2">
      <c r="A47" s="20" t="s">
        <v>147</v>
      </c>
      <c r="B47" s="20" t="s">
        <v>95</v>
      </c>
      <c r="C47" s="24">
        <v>3812</v>
      </c>
      <c r="D47" s="24">
        <v>389</v>
      </c>
      <c r="E47" s="24">
        <v>657</v>
      </c>
      <c r="F47" s="25">
        <v>383</v>
      </c>
    </row>
    <row r="48" spans="1:6" x14ac:dyDescent="0.2">
      <c r="A48" s="20" t="s">
        <v>148</v>
      </c>
      <c r="B48" s="20" t="s">
        <v>96</v>
      </c>
      <c r="C48" s="24">
        <v>5221</v>
      </c>
      <c r="D48" s="24">
        <v>510</v>
      </c>
      <c r="E48" s="24">
        <v>794</v>
      </c>
      <c r="F48" s="25">
        <v>498</v>
      </c>
    </row>
    <row r="49" spans="1:6" x14ac:dyDescent="0.2">
      <c r="A49" s="20" t="s">
        <v>149</v>
      </c>
      <c r="B49" s="20" t="s">
        <v>97</v>
      </c>
      <c r="C49" s="24">
        <v>5613</v>
      </c>
      <c r="D49" s="24">
        <v>1113</v>
      </c>
      <c r="E49" s="24">
        <v>1251</v>
      </c>
      <c r="F49" s="25">
        <v>756</v>
      </c>
    </row>
    <row r="50" spans="1:6" x14ac:dyDescent="0.2">
      <c r="A50" s="20" t="s">
        <v>150</v>
      </c>
      <c r="B50" s="20" t="s">
        <v>98</v>
      </c>
      <c r="C50" s="24">
        <v>10985</v>
      </c>
      <c r="D50" s="24">
        <v>1386</v>
      </c>
      <c r="E50" s="24">
        <v>2234</v>
      </c>
      <c r="F50" s="25">
        <v>1315</v>
      </c>
    </row>
    <row r="51" spans="1:6" x14ac:dyDescent="0.2">
      <c r="A51" s="20" t="s">
        <v>151</v>
      </c>
      <c r="B51" s="20" t="s">
        <v>99</v>
      </c>
      <c r="C51" s="24">
        <v>2872</v>
      </c>
      <c r="D51" s="24">
        <v>164</v>
      </c>
      <c r="E51" s="24">
        <v>291</v>
      </c>
      <c r="F51" s="25">
        <v>161</v>
      </c>
    </row>
    <row r="52" spans="1:6" x14ac:dyDescent="0.2">
      <c r="A52" s="20" t="s">
        <v>152</v>
      </c>
      <c r="B52" s="20" t="s">
        <v>192</v>
      </c>
      <c r="C52" s="24">
        <v>4438</v>
      </c>
      <c r="D52" s="24">
        <v>918</v>
      </c>
      <c r="E52" s="24">
        <v>1313</v>
      </c>
      <c r="F52" s="25">
        <v>888</v>
      </c>
    </row>
    <row r="53" spans="1:6" x14ac:dyDescent="0.2">
      <c r="A53" s="20" t="s">
        <v>153</v>
      </c>
      <c r="B53" s="20" t="s">
        <v>100</v>
      </c>
      <c r="C53" s="24">
        <v>4944</v>
      </c>
      <c r="D53" s="24">
        <v>461</v>
      </c>
      <c r="E53" s="24">
        <v>740</v>
      </c>
      <c r="F53" s="25">
        <v>436</v>
      </c>
    </row>
    <row r="54" spans="1:6" x14ac:dyDescent="0.2">
      <c r="A54" s="20" t="s">
        <v>154</v>
      </c>
      <c r="B54" s="20" t="s">
        <v>101</v>
      </c>
      <c r="C54" s="24">
        <v>3998</v>
      </c>
      <c r="D54" s="24">
        <v>411</v>
      </c>
      <c r="E54" s="24">
        <v>561</v>
      </c>
      <c r="F54" s="25">
        <v>369</v>
      </c>
    </row>
    <row r="55" spans="1:6" x14ac:dyDescent="0.2">
      <c r="A55" s="20" t="s">
        <v>155</v>
      </c>
      <c r="B55" s="20" t="s">
        <v>102</v>
      </c>
      <c r="C55" s="24">
        <v>11241</v>
      </c>
      <c r="D55" s="24">
        <v>1289</v>
      </c>
      <c r="E55" s="24">
        <v>2134</v>
      </c>
      <c r="F55" s="25">
        <v>1089</v>
      </c>
    </row>
    <row r="56" spans="1:6" x14ac:dyDescent="0.2">
      <c r="A56" s="20" t="s">
        <v>156</v>
      </c>
      <c r="B56" s="20" t="s">
        <v>103</v>
      </c>
      <c r="C56" s="24">
        <v>5027</v>
      </c>
      <c r="D56" s="24">
        <v>1131</v>
      </c>
      <c r="E56" s="24">
        <v>892</v>
      </c>
      <c r="F56" s="25">
        <v>603</v>
      </c>
    </row>
    <row r="57" spans="1:6" x14ac:dyDescent="0.2">
      <c r="A57" s="20" t="s">
        <v>157</v>
      </c>
      <c r="B57" s="20" t="s">
        <v>104</v>
      </c>
      <c r="C57" s="24">
        <v>2657</v>
      </c>
      <c r="D57" s="24">
        <v>408</v>
      </c>
      <c r="E57" s="24">
        <v>595</v>
      </c>
      <c r="F57" s="25">
        <v>377</v>
      </c>
    </row>
    <row r="58" spans="1:6" x14ac:dyDescent="0.2">
      <c r="A58" s="20" t="s">
        <v>158</v>
      </c>
      <c r="B58" s="20" t="s">
        <v>105</v>
      </c>
      <c r="C58" s="24">
        <v>1529</v>
      </c>
      <c r="D58" s="24">
        <v>87</v>
      </c>
      <c r="E58" s="24">
        <v>143</v>
      </c>
      <c r="F58" s="25">
        <v>78</v>
      </c>
    </row>
    <row r="59" spans="1:6" x14ac:dyDescent="0.2">
      <c r="A59" s="20" t="s">
        <v>159</v>
      </c>
      <c r="B59" s="20" t="s">
        <v>72</v>
      </c>
      <c r="C59" s="24">
        <v>77877</v>
      </c>
      <c r="D59" s="24">
        <v>11950</v>
      </c>
      <c r="E59" s="24">
        <v>16619</v>
      </c>
      <c r="F59" s="25">
        <v>10363</v>
      </c>
    </row>
    <row r="60" spans="1:6" x14ac:dyDescent="0.2">
      <c r="A60" s="25" t="s">
        <v>106</v>
      </c>
      <c r="B60" s="25" t="s">
        <v>107</v>
      </c>
      <c r="C60" s="25">
        <v>245762</v>
      </c>
      <c r="D60" s="25">
        <v>39358</v>
      </c>
      <c r="E60" s="25">
        <v>59386</v>
      </c>
      <c r="F60" s="25">
        <v>35923</v>
      </c>
    </row>
    <row r="64" spans="1:6" s="5" customFormat="1" ht="8.25" x14ac:dyDescent="0.15"/>
    <row r="65" spans="1:52" s="5" customFormat="1" ht="8.25" x14ac:dyDescent="0.15"/>
    <row r="66" spans="1:52" s="5" customFormat="1" ht="8.25" x14ac:dyDescent="0.15"/>
    <row r="67" spans="1:52" customFormat="1" x14ac:dyDescent="0.2">
      <c r="A67" s="3"/>
      <c r="B67" s="12"/>
      <c r="C67" s="3"/>
      <c r="D67" s="3"/>
      <c r="E67" s="3"/>
      <c r="F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1:52" s="13" customFormat="1" ht="13.5" x14ac:dyDescent="0.25">
      <c r="B68" s="127" t="s">
        <v>60</v>
      </c>
      <c r="C68" s="127"/>
      <c r="D68" s="127"/>
      <c r="E68" s="127"/>
      <c r="F68" s="127"/>
    </row>
  </sheetData>
  <mergeCells count="8">
    <mergeCell ref="B68:F68"/>
    <mergeCell ref="A3:A6"/>
    <mergeCell ref="B3:B6"/>
    <mergeCell ref="C3:F3"/>
    <mergeCell ref="C4:C5"/>
    <mergeCell ref="D4:D5"/>
    <mergeCell ref="E4:F4"/>
    <mergeCell ref="C6:F6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18"/>
  <dimension ref="A1:AZ68"/>
  <sheetViews>
    <sheetView workbookViewId="0">
      <selection sqref="A1:IV65536"/>
    </sheetView>
    <sheetView workbookViewId="1"/>
  </sheetViews>
  <sheetFormatPr baseColWidth="10" defaultColWidth="9.140625" defaultRowHeight="12.75" x14ac:dyDescent="0.2"/>
  <cols>
    <col min="1" max="1" width="11.42578125" style="3" customWidth="1"/>
    <col min="2" max="2" width="19.5703125" style="3" customWidth="1"/>
    <col min="3" max="3" width="12.28515625" style="3" customWidth="1"/>
    <col min="4" max="5" width="12" style="3" customWidth="1"/>
    <col min="6" max="6" width="12.28515625" style="3" customWidth="1"/>
    <col min="13" max="16384" width="9.140625" style="3"/>
  </cols>
  <sheetData>
    <row r="1" spans="1:52" s="6" customFormat="1" ht="11.25" x14ac:dyDescent="0.2">
      <c r="A1" s="14" t="s">
        <v>226</v>
      </c>
    </row>
    <row r="2" spans="1:52" s="6" customFormat="1" ht="8.25" x14ac:dyDescent="0.15">
      <c r="F2" s="6" t="s">
        <v>188</v>
      </c>
    </row>
    <row r="3" spans="1:52" s="6" customFormat="1" ht="11.25" customHeight="1" x14ac:dyDescent="0.15">
      <c r="A3" s="128" t="s">
        <v>61</v>
      </c>
      <c r="B3" s="114" t="s">
        <v>0</v>
      </c>
      <c r="C3" s="110" t="s">
        <v>160</v>
      </c>
      <c r="D3" s="110"/>
      <c r="E3" s="110"/>
      <c r="F3" s="110"/>
    </row>
    <row r="4" spans="1:52" s="6" customFormat="1" ht="11.25" customHeight="1" x14ac:dyDescent="0.15">
      <c r="A4" s="129"/>
      <c r="B4" s="115"/>
      <c r="C4" s="110" t="s">
        <v>161</v>
      </c>
      <c r="D4" s="110" t="s">
        <v>1</v>
      </c>
      <c r="E4" s="110" t="s">
        <v>162</v>
      </c>
      <c r="F4" s="110"/>
    </row>
    <row r="5" spans="1:52" s="8" customFormat="1" ht="45" x14ac:dyDescent="0.2">
      <c r="A5" s="129"/>
      <c r="B5" s="116"/>
      <c r="C5" s="110"/>
      <c r="D5" s="110"/>
      <c r="E5" s="23" t="s">
        <v>170</v>
      </c>
      <c r="F5" s="23" t="s">
        <v>1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 x14ac:dyDescent="0.2">
      <c r="A6" s="130"/>
      <c r="B6" s="117"/>
      <c r="C6" s="110" t="s">
        <v>59</v>
      </c>
      <c r="D6" s="110"/>
      <c r="E6" s="110"/>
      <c r="F6" s="110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 x14ac:dyDescent="0.15">
      <c r="B7" s="1"/>
      <c r="C7" s="2"/>
      <c r="D7" s="2"/>
      <c r="E7" s="9"/>
      <c r="F7" s="10"/>
    </row>
    <row r="8" spans="1:52" x14ac:dyDescent="0.2">
      <c r="A8" s="20" t="s">
        <v>110</v>
      </c>
      <c r="B8" s="20" t="s">
        <v>62</v>
      </c>
      <c r="C8" s="24">
        <v>7573</v>
      </c>
      <c r="D8" s="24">
        <v>1641</v>
      </c>
      <c r="E8" s="24">
        <v>2686</v>
      </c>
      <c r="F8" s="25">
        <v>1618</v>
      </c>
    </row>
    <row r="9" spans="1:52" x14ac:dyDescent="0.2">
      <c r="A9" s="20" t="s">
        <v>111</v>
      </c>
      <c r="B9" s="20" t="s">
        <v>63</v>
      </c>
      <c r="C9" s="24">
        <v>3107</v>
      </c>
      <c r="D9" s="24">
        <v>973</v>
      </c>
      <c r="E9" s="24">
        <v>1343</v>
      </c>
      <c r="F9" s="25">
        <v>950</v>
      </c>
    </row>
    <row r="10" spans="1:52" x14ac:dyDescent="0.2">
      <c r="A10" s="20" t="s">
        <v>112</v>
      </c>
      <c r="B10" s="20" t="s">
        <v>64</v>
      </c>
      <c r="C10" s="24">
        <v>4723</v>
      </c>
      <c r="D10" s="24">
        <v>1365</v>
      </c>
      <c r="E10" s="24">
        <v>1907</v>
      </c>
      <c r="F10" s="25">
        <v>1313</v>
      </c>
    </row>
    <row r="11" spans="1:52" x14ac:dyDescent="0.2">
      <c r="A11" s="20" t="s">
        <v>113</v>
      </c>
      <c r="B11" s="20" t="s">
        <v>65</v>
      </c>
      <c r="C11" s="24">
        <v>6106</v>
      </c>
      <c r="D11" s="24">
        <v>614</v>
      </c>
      <c r="E11" s="24">
        <v>1086</v>
      </c>
      <c r="F11" s="25">
        <v>537</v>
      </c>
    </row>
    <row r="12" spans="1:52" x14ac:dyDescent="0.2">
      <c r="A12" s="20" t="s">
        <v>114</v>
      </c>
      <c r="B12" s="20" t="s">
        <v>67</v>
      </c>
      <c r="C12" s="24">
        <v>3397</v>
      </c>
      <c r="D12" s="24">
        <v>514</v>
      </c>
      <c r="E12" s="24">
        <v>746</v>
      </c>
      <c r="F12" s="25">
        <v>500</v>
      </c>
    </row>
    <row r="13" spans="1:52" x14ac:dyDescent="0.2">
      <c r="A13" s="20" t="s">
        <v>115</v>
      </c>
      <c r="B13" s="20" t="s">
        <v>68</v>
      </c>
      <c r="C13" s="24">
        <v>2767</v>
      </c>
      <c r="D13" s="24">
        <v>224</v>
      </c>
      <c r="E13" s="24">
        <v>359</v>
      </c>
      <c r="F13" s="25">
        <v>215</v>
      </c>
    </row>
    <row r="14" spans="1:52" x14ac:dyDescent="0.2">
      <c r="A14" s="20" t="s">
        <v>116</v>
      </c>
      <c r="B14" s="20" t="s">
        <v>69</v>
      </c>
      <c r="C14" s="24">
        <v>3764</v>
      </c>
      <c r="D14" s="24">
        <v>521</v>
      </c>
      <c r="E14" s="24">
        <v>826</v>
      </c>
      <c r="F14" s="25">
        <v>515</v>
      </c>
    </row>
    <row r="15" spans="1:52" x14ac:dyDescent="0.2">
      <c r="A15" s="20" t="s">
        <v>117</v>
      </c>
      <c r="B15" s="20" t="s">
        <v>70</v>
      </c>
      <c r="C15" s="24">
        <v>4505</v>
      </c>
      <c r="D15" s="24">
        <v>534</v>
      </c>
      <c r="E15" s="24">
        <v>1084</v>
      </c>
      <c r="F15" s="25">
        <v>520</v>
      </c>
    </row>
    <row r="16" spans="1:52" x14ac:dyDescent="0.2">
      <c r="A16" s="20" t="s">
        <v>118</v>
      </c>
      <c r="B16" s="20" t="s">
        <v>71</v>
      </c>
      <c r="C16" s="24">
        <v>3747</v>
      </c>
      <c r="D16" s="24">
        <v>399</v>
      </c>
      <c r="E16" s="24">
        <v>683</v>
      </c>
      <c r="F16" s="25">
        <v>387</v>
      </c>
    </row>
    <row r="17" spans="1:6" x14ac:dyDescent="0.2">
      <c r="A17" s="20" t="s">
        <v>163</v>
      </c>
      <c r="B17" s="20" t="s">
        <v>164</v>
      </c>
      <c r="C17" s="24">
        <v>3914</v>
      </c>
      <c r="D17" s="24">
        <v>1142</v>
      </c>
      <c r="E17" s="24">
        <v>1519</v>
      </c>
      <c r="F17" s="25">
        <v>1136</v>
      </c>
    </row>
    <row r="18" spans="1:6" x14ac:dyDescent="0.2">
      <c r="A18" s="20" t="s">
        <v>165</v>
      </c>
      <c r="B18" s="20" t="s">
        <v>66</v>
      </c>
      <c r="C18" s="24">
        <v>9757</v>
      </c>
      <c r="D18" s="24">
        <v>1846</v>
      </c>
      <c r="E18" s="24">
        <v>2595</v>
      </c>
      <c r="F18" s="25">
        <v>1815</v>
      </c>
    </row>
    <row r="19" spans="1:6" x14ac:dyDescent="0.2">
      <c r="A19" s="20" t="s">
        <v>119</v>
      </c>
      <c r="B19" s="20" t="s">
        <v>108</v>
      </c>
      <c r="C19" s="24">
        <v>49446</v>
      </c>
      <c r="D19" s="24">
        <v>8631</v>
      </c>
      <c r="E19" s="24">
        <v>13315</v>
      </c>
      <c r="F19" s="25">
        <v>8370</v>
      </c>
    </row>
    <row r="20" spans="1:6" x14ac:dyDescent="0.2">
      <c r="A20" s="20" t="s">
        <v>120</v>
      </c>
      <c r="B20" s="20" t="s">
        <v>166</v>
      </c>
      <c r="C20" s="24">
        <v>18025</v>
      </c>
      <c r="D20" s="24">
        <v>5914</v>
      </c>
      <c r="E20" s="24">
        <v>8575</v>
      </c>
      <c r="F20" s="25">
        <v>5766</v>
      </c>
    </row>
    <row r="21" spans="1:6" s="5" customFormat="1" ht="11.25" x14ac:dyDescent="0.2">
      <c r="A21" s="20" t="s">
        <v>121</v>
      </c>
      <c r="B21" s="20" t="s">
        <v>73</v>
      </c>
      <c r="C21" s="24">
        <v>38524</v>
      </c>
      <c r="D21" s="24">
        <v>10214</v>
      </c>
      <c r="E21" s="24">
        <v>14723</v>
      </c>
      <c r="F21" s="25">
        <v>9588</v>
      </c>
    </row>
    <row r="22" spans="1:6" x14ac:dyDescent="0.2">
      <c r="A22" s="20" t="s">
        <v>122</v>
      </c>
      <c r="B22" s="20" t="s">
        <v>74</v>
      </c>
      <c r="C22" s="24">
        <v>6854</v>
      </c>
      <c r="D22" s="24">
        <v>1402</v>
      </c>
      <c r="E22" s="24">
        <v>1567</v>
      </c>
      <c r="F22" s="25">
        <v>1170</v>
      </c>
    </row>
    <row r="23" spans="1:6" x14ac:dyDescent="0.2">
      <c r="A23" s="20" t="s">
        <v>123</v>
      </c>
      <c r="B23" s="20" t="s">
        <v>75</v>
      </c>
      <c r="C23" s="24">
        <v>4407</v>
      </c>
      <c r="D23" s="24">
        <v>941</v>
      </c>
      <c r="E23" s="24">
        <v>1365</v>
      </c>
      <c r="F23" s="25">
        <v>872</v>
      </c>
    </row>
    <row r="24" spans="1:6" x14ac:dyDescent="0.2">
      <c r="A24" s="20" t="s">
        <v>124</v>
      </c>
      <c r="B24" s="20" t="s">
        <v>76</v>
      </c>
      <c r="C24" s="24">
        <v>3014</v>
      </c>
      <c r="D24" s="24">
        <v>934</v>
      </c>
      <c r="E24" s="24">
        <v>1273</v>
      </c>
      <c r="F24" s="25">
        <v>916</v>
      </c>
    </row>
    <row r="25" spans="1:6" x14ac:dyDescent="0.2">
      <c r="A25" s="20" t="s">
        <v>125</v>
      </c>
      <c r="B25" s="20" t="s">
        <v>77</v>
      </c>
      <c r="C25" s="24">
        <v>8200</v>
      </c>
      <c r="D25" s="24">
        <v>1545</v>
      </c>
      <c r="E25" s="24">
        <v>2219</v>
      </c>
      <c r="F25" s="25">
        <v>1506</v>
      </c>
    </row>
    <row r="26" spans="1:6" x14ac:dyDescent="0.2">
      <c r="A26" s="20" t="s">
        <v>126</v>
      </c>
      <c r="B26" s="20" t="s">
        <v>78</v>
      </c>
      <c r="C26" s="24">
        <v>1931</v>
      </c>
      <c r="D26" s="24">
        <v>282</v>
      </c>
      <c r="E26" s="24">
        <v>472</v>
      </c>
      <c r="F26" s="25">
        <v>278</v>
      </c>
    </row>
    <row r="27" spans="1:6" x14ac:dyDescent="0.2">
      <c r="A27" s="20" t="s">
        <v>127</v>
      </c>
      <c r="B27" s="20" t="s">
        <v>79</v>
      </c>
      <c r="C27" s="24">
        <v>3873</v>
      </c>
      <c r="D27" s="24">
        <v>494</v>
      </c>
      <c r="E27" s="24">
        <v>791</v>
      </c>
      <c r="F27" s="25">
        <v>480</v>
      </c>
    </row>
    <row r="28" spans="1:6" x14ac:dyDescent="0.2">
      <c r="A28" s="20" t="s">
        <v>128</v>
      </c>
      <c r="B28" s="20" t="s">
        <v>80</v>
      </c>
      <c r="C28" s="24">
        <v>4584</v>
      </c>
      <c r="D28" s="24">
        <v>918</v>
      </c>
      <c r="E28" s="24">
        <v>1299</v>
      </c>
      <c r="F28" s="25">
        <v>906</v>
      </c>
    </row>
    <row r="29" spans="1:6" x14ac:dyDescent="0.2">
      <c r="A29" s="20" t="s">
        <v>129</v>
      </c>
      <c r="B29" s="20" t="s">
        <v>109</v>
      </c>
      <c r="C29" s="24">
        <v>68373</v>
      </c>
      <c r="D29" s="24">
        <v>15796</v>
      </c>
      <c r="E29" s="24">
        <v>22436</v>
      </c>
      <c r="F29" s="25">
        <v>14800</v>
      </c>
    </row>
    <row r="30" spans="1:6" x14ac:dyDescent="0.2">
      <c r="A30" s="20" t="s">
        <v>130</v>
      </c>
      <c r="B30" s="20" t="s">
        <v>81</v>
      </c>
      <c r="C30" s="24">
        <v>5766</v>
      </c>
      <c r="D30" s="24">
        <v>709</v>
      </c>
      <c r="E30" s="24">
        <v>1169</v>
      </c>
      <c r="F30" s="25">
        <v>651</v>
      </c>
    </row>
    <row r="31" spans="1:6" x14ac:dyDescent="0.2">
      <c r="A31" s="20" t="s">
        <v>131</v>
      </c>
      <c r="B31" s="20" t="s">
        <v>82</v>
      </c>
      <c r="C31" s="24">
        <v>6142</v>
      </c>
      <c r="D31" s="24">
        <v>750</v>
      </c>
      <c r="E31" s="24">
        <v>1033</v>
      </c>
      <c r="F31" s="25">
        <v>613</v>
      </c>
    </row>
    <row r="32" spans="1:6" x14ac:dyDescent="0.2">
      <c r="A32" s="20" t="s">
        <v>132</v>
      </c>
      <c r="B32" s="20" t="s">
        <v>83</v>
      </c>
      <c r="C32" s="24">
        <v>9011</v>
      </c>
      <c r="D32" s="24">
        <v>1077</v>
      </c>
      <c r="E32" s="24">
        <v>1892</v>
      </c>
      <c r="F32" s="25">
        <v>1042</v>
      </c>
    </row>
    <row r="33" spans="1:6" x14ac:dyDescent="0.2">
      <c r="A33" s="20" t="s">
        <v>133</v>
      </c>
      <c r="B33" s="20" t="s">
        <v>84</v>
      </c>
      <c r="C33" s="24">
        <v>1322</v>
      </c>
      <c r="D33" s="24">
        <v>138</v>
      </c>
      <c r="E33" s="24">
        <v>173</v>
      </c>
      <c r="F33" s="25">
        <v>131</v>
      </c>
    </row>
    <row r="34" spans="1:6" s="5" customFormat="1" ht="11.25" x14ac:dyDescent="0.2">
      <c r="A34" s="20" t="s">
        <v>134</v>
      </c>
      <c r="B34" s="20" t="s">
        <v>85</v>
      </c>
      <c r="C34" s="24">
        <v>6149</v>
      </c>
      <c r="D34" s="24">
        <v>789</v>
      </c>
      <c r="E34" s="24">
        <v>1275</v>
      </c>
      <c r="F34" s="25">
        <v>765</v>
      </c>
    </row>
    <row r="35" spans="1:6" x14ac:dyDescent="0.2">
      <c r="A35" s="20" t="s">
        <v>135</v>
      </c>
      <c r="B35" s="20" t="s">
        <v>86</v>
      </c>
      <c r="C35" s="24">
        <v>3752</v>
      </c>
      <c r="D35" s="24">
        <v>500</v>
      </c>
      <c r="E35" s="24">
        <v>720</v>
      </c>
      <c r="F35" s="25">
        <v>425</v>
      </c>
    </row>
    <row r="36" spans="1:6" x14ac:dyDescent="0.2">
      <c r="A36" s="20" t="s">
        <v>136</v>
      </c>
      <c r="B36" s="20" t="s">
        <v>87</v>
      </c>
      <c r="C36" s="24">
        <v>5019</v>
      </c>
      <c r="D36" s="24">
        <v>546</v>
      </c>
      <c r="E36" s="24">
        <v>924</v>
      </c>
      <c r="F36" s="25">
        <v>524</v>
      </c>
    </row>
    <row r="37" spans="1:6" x14ac:dyDescent="0.2">
      <c r="A37" s="20" t="s">
        <v>137</v>
      </c>
      <c r="B37" s="20" t="s">
        <v>88</v>
      </c>
      <c r="C37" s="24">
        <v>4241</v>
      </c>
      <c r="D37" s="24">
        <v>637</v>
      </c>
      <c r="E37" s="24">
        <v>897</v>
      </c>
      <c r="F37" s="25">
        <v>560</v>
      </c>
    </row>
    <row r="38" spans="1:6" x14ac:dyDescent="0.2">
      <c r="A38" s="20" t="s">
        <v>138</v>
      </c>
      <c r="B38" s="20" t="s">
        <v>89</v>
      </c>
      <c r="C38" s="24">
        <v>6553</v>
      </c>
      <c r="D38" s="24">
        <v>727</v>
      </c>
      <c r="E38" s="24">
        <v>1245</v>
      </c>
      <c r="F38" s="25">
        <v>689</v>
      </c>
    </row>
    <row r="39" spans="1:6" x14ac:dyDescent="0.2">
      <c r="A39" s="20" t="s">
        <v>139</v>
      </c>
      <c r="B39" s="20" t="s">
        <v>90</v>
      </c>
      <c r="C39" s="24">
        <v>2459</v>
      </c>
      <c r="D39" s="24">
        <v>229</v>
      </c>
      <c r="E39" s="24">
        <v>502</v>
      </c>
      <c r="F39" s="25">
        <v>229</v>
      </c>
    </row>
    <row r="40" spans="1:6" x14ac:dyDescent="0.2">
      <c r="A40" s="20" t="s">
        <v>140</v>
      </c>
      <c r="B40" s="20" t="s">
        <v>91</v>
      </c>
      <c r="C40" s="24">
        <v>4700</v>
      </c>
      <c r="D40" s="24">
        <v>703</v>
      </c>
      <c r="E40" s="24">
        <v>1117</v>
      </c>
      <c r="F40" s="25">
        <v>656</v>
      </c>
    </row>
    <row r="41" spans="1:6" x14ac:dyDescent="0.2">
      <c r="A41" s="20" t="s">
        <v>141</v>
      </c>
      <c r="B41" s="20" t="s">
        <v>85</v>
      </c>
      <c r="C41" s="24">
        <v>55114</v>
      </c>
      <c r="D41" s="24">
        <v>6805</v>
      </c>
      <c r="E41" s="24">
        <v>10947</v>
      </c>
      <c r="F41" s="25">
        <v>6285</v>
      </c>
    </row>
    <row r="42" spans="1:6" x14ac:dyDescent="0.2">
      <c r="A42" s="20" t="s">
        <v>142</v>
      </c>
      <c r="B42" s="20" t="s">
        <v>92</v>
      </c>
      <c r="C42" s="24">
        <v>2052</v>
      </c>
      <c r="D42" s="24">
        <v>685</v>
      </c>
      <c r="E42" s="24">
        <v>890</v>
      </c>
      <c r="F42" s="25">
        <v>626</v>
      </c>
    </row>
    <row r="43" spans="1:6" x14ac:dyDescent="0.2">
      <c r="A43" s="20" t="s">
        <v>143</v>
      </c>
      <c r="B43" s="20" t="s">
        <v>93</v>
      </c>
      <c r="C43" s="24">
        <v>1522</v>
      </c>
      <c r="D43" s="24">
        <v>299</v>
      </c>
      <c r="E43" s="24">
        <v>413</v>
      </c>
      <c r="F43" s="25">
        <v>292</v>
      </c>
    </row>
    <row r="44" spans="1:6" x14ac:dyDescent="0.2">
      <c r="A44" s="20" t="s">
        <v>144</v>
      </c>
      <c r="B44" s="20" t="s">
        <v>190</v>
      </c>
      <c r="C44" s="24">
        <v>5438</v>
      </c>
      <c r="D44" s="24">
        <v>1198</v>
      </c>
      <c r="E44" s="24">
        <v>1543</v>
      </c>
      <c r="F44" s="25">
        <v>1072</v>
      </c>
    </row>
    <row r="45" spans="1:6" x14ac:dyDescent="0.2">
      <c r="A45" s="20" t="s">
        <v>145</v>
      </c>
      <c r="B45" s="20" t="s">
        <v>94</v>
      </c>
      <c r="C45" s="24">
        <v>5009</v>
      </c>
      <c r="D45" s="24">
        <v>1437</v>
      </c>
      <c r="E45" s="24">
        <v>1797</v>
      </c>
      <c r="F45" s="25">
        <v>1371</v>
      </c>
    </row>
    <row r="46" spans="1:6" x14ac:dyDescent="0.2">
      <c r="A46" s="20" t="s">
        <v>146</v>
      </c>
      <c r="B46" s="20" t="s">
        <v>191</v>
      </c>
      <c r="C46" s="24">
        <v>1848</v>
      </c>
      <c r="D46" s="24">
        <v>249</v>
      </c>
      <c r="E46" s="24">
        <v>466</v>
      </c>
      <c r="F46" s="25">
        <v>245</v>
      </c>
    </row>
    <row r="47" spans="1:6" s="5" customFormat="1" ht="11.25" x14ac:dyDescent="0.2">
      <c r="A47" s="20" t="s">
        <v>147</v>
      </c>
      <c r="B47" s="20" t="s">
        <v>95</v>
      </c>
      <c r="C47" s="24">
        <v>3841</v>
      </c>
      <c r="D47" s="24">
        <v>466</v>
      </c>
      <c r="E47" s="24">
        <v>717</v>
      </c>
      <c r="F47" s="25">
        <v>463</v>
      </c>
    </row>
    <row r="48" spans="1:6" x14ac:dyDescent="0.2">
      <c r="A48" s="20" t="s">
        <v>148</v>
      </c>
      <c r="B48" s="20" t="s">
        <v>96</v>
      </c>
      <c r="C48" s="24">
        <v>5452</v>
      </c>
      <c r="D48" s="24">
        <v>507</v>
      </c>
      <c r="E48" s="24">
        <v>785</v>
      </c>
      <c r="F48" s="25">
        <v>477</v>
      </c>
    </row>
    <row r="49" spans="1:6" x14ac:dyDescent="0.2">
      <c r="A49" s="20" t="s">
        <v>149</v>
      </c>
      <c r="B49" s="20" t="s">
        <v>97</v>
      </c>
      <c r="C49" s="24">
        <v>5898</v>
      </c>
      <c r="D49" s="24">
        <v>1277</v>
      </c>
      <c r="E49" s="24">
        <v>1319</v>
      </c>
      <c r="F49" s="25">
        <v>772</v>
      </c>
    </row>
    <row r="50" spans="1:6" x14ac:dyDescent="0.2">
      <c r="A50" s="20" t="s">
        <v>150</v>
      </c>
      <c r="B50" s="20" t="s">
        <v>98</v>
      </c>
      <c r="C50" s="24">
        <v>11791</v>
      </c>
      <c r="D50" s="24">
        <v>1823</v>
      </c>
      <c r="E50" s="24">
        <v>2559</v>
      </c>
      <c r="F50" s="25">
        <v>1659</v>
      </c>
    </row>
    <row r="51" spans="1:6" x14ac:dyDescent="0.2">
      <c r="A51" s="20" t="s">
        <v>151</v>
      </c>
      <c r="B51" s="20" t="s">
        <v>99</v>
      </c>
      <c r="C51" s="24">
        <v>3014</v>
      </c>
      <c r="D51" s="24">
        <v>147</v>
      </c>
      <c r="E51" s="24">
        <v>307</v>
      </c>
      <c r="F51" s="25">
        <v>138</v>
      </c>
    </row>
    <row r="52" spans="1:6" x14ac:dyDescent="0.2">
      <c r="A52" s="20" t="s">
        <v>152</v>
      </c>
      <c r="B52" s="20" t="s">
        <v>192</v>
      </c>
      <c r="C52" s="24">
        <v>4566</v>
      </c>
      <c r="D52" s="24">
        <v>918</v>
      </c>
      <c r="E52" s="24">
        <v>1298</v>
      </c>
      <c r="F52" s="25">
        <v>848</v>
      </c>
    </row>
    <row r="53" spans="1:6" x14ac:dyDescent="0.2">
      <c r="A53" s="20" t="s">
        <v>153</v>
      </c>
      <c r="B53" s="20" t="s">
        <v>100</v>
      </c>
      <c r="C53" s="24">
        <v>5217</v>
      </c>
      <c r="D53" s="24">
        <v>549</v>
      </c>
      <c r="E53" s="24">
        <v>879</v>
      </c>
      <c r="F53" s="25">
        <v>531</v>
      </c>
    </row>
    <row r="54" spans="1:6" x14ac:dyDescent="0.2">
      <c r="A54" s="20" t="s">
        <v>154</v>
      </c>
      <c r="B54" s="20" t="s">
        <v>101</v>
      </c>
      <c r="C54" s="24">
        <v>4110</v>
      </c>
      <c r="D54" s="24">
        <v>552</v>
      </c>
      <c r="E54" s="24">
        <v>607</v>
      </c>
      <c r="F54" s="25">
        <v>452</v>
      </c>
    </row>
    <row r="55" spans="1:6" x14ac:dyDescent="0.2">
      <c r="A55" s="20" t="s">
        <v>155</v>
      </c>
      <c r="B55" s="20" t="s">
        <v>102</v>
      </c>
      <c r="C55" s="24">
        <v>11590</v>
      </c>
      <c r="D55" s="24">
        <v>1668</v>
      </c>
      <c r="E55" s="24">
        <v>2396</v>
      </c>
      <c r="F55" s="25">
        <v>1421</v>
      </c>
    </row>
    <row r="56" spans="1:6" x14ac:dyDescent="0.2">
      <c r="A56" s="20" t="s">
        <v>156</v>
      </c>
      <c r="B56" s="20" t="s">
        <v>103</v>
      </c>
      <c r="C56" s="24">
        <v>5423</v>
      </c>
      <c r="D56" s="24">
        <v>1279</v>
      </c>
      <c r="E56" s="24">
        <v>1250</v>
      </c>
      <c r="F56" s="25">
        <v>812</v>
      </c>
    </row>
    <row r="57" spans="1:6" x14ac:dyDescent="0.2">
      <c r="A57" s="20" t="s">
        <v>157</v>
      </c>
      <c r="B57" s="20" t="s">
        <v>104</v>
      </c>
      <c r="C57" s="24">
        <v>2651</v>
      </c>
      <c r="D57" s="24">
        <v>428</v>
      </c>
      <c r="E57" s="24">
        <v>607</v>
      </c>
      <c r="F57" s="25">
        <v>408</v>
      </c>
    </row>
    <row r="58" spans="1:6" x14ac:dyDescent="0.2">
      <c r="A58" s="20" t="s">
        <v>158</v>
      </c>
      <c r="B58" s="20" t="s">
        <v>105</v>
      </c>
      <c r="C58" s="24">
        <v>1550</v>
      </c>
      <c r="D58" s="24">
        <v>75</v>
      </c>
      <c r="E58" s="24">
        <v>145</v>
      </c>
      <c r="F58" s="25">
        <v>73</v>
      </c>
    </row>
    <row r="59" spans="1:6" x14ac:dyDescent="0.2">
      <c r="A59" s="20" t="s">
        <v>159</v>
      </c>
      <c r="B59" s="20" t="s">
        <v>72</v>
      </c>
      <c r="C59" s="24">
        <v>80972</v>
      </c>
      <c r="D59" s="24">
        <v>13557</v>
      </c>
      <c r="E59" s="24">
        <v>17978</v>
      </c>
      <c r="F59" s="25">
        <v>11660</v>
      </c>
    </row>
    <row r="60" spans="1:6" x14ac:dyDescent="0.2">
      <c r="A60" s="25" t="s">
        <v>106</v>
      </c>
      <c r="B60" s="25" t="s">
        <v>107</v>
      </c>
      <c r="C60" s="25">
        <v>253905</v>
      </c>
      <c r="D60" s="25">
        <v>44789</v>
      </c>
      <c r="E60" s="25">
        <v>64676</v>
      </c>
      <c r="F60" s="25">
        <v>41115</v>
      </c>
    </row>
    <row r="64" spans="1:6" s="5" customFormat="1" ht="8.25" x14ac:dyDescent="0.15"/>
    <row r="65" spans="1:52" s="5" customFormat="1" ht="8.25" x14ac:dyDescent="0.15"/>
    <row r="66" spans="1:52" s="5" customFormat="1" ht="8.25" x14ac:dyDescent="0.15"/>
    <row r="67" spans="1:52" customFormat="1" x14ac:dyDescent="0.2">
      <c r="A67" s="3"/>
      <c r="B67" s="12"/>
      <c r="C67" s="3"/>
      <c r="D67" s="3"/>
      <c r="E67" s="3"/>
      <c r="F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1:52" s="13" customFormat="1" ht="13.5" x14ac:dyDescent="0.25">
      <c r="B68" s="127" t="s">
        <v>60</v>
      </c>
      <c r="C68" s="127"/>
      <c r="D68" s="127"/>
      <c r="E68" s="127"/>
      <c r="F68" s="127"/>
    </row>
  </sheetData>
  <mergeCells count="8">
    <mergeCell ref="B68:F68"/>
    <mergeCell ref="A3:A6"/>
    <mergeCell ref="B3:B6"/>
    <mergeCell ref="C3:F3"/>
    <mergeCell ref="C4:C5"/>
    <mergeCell ref="D4:D5"/>
    <mergeCell ref="E4:F4"/>
    <mergeCell ref="C6:F6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1"/>
  <dimension ref="A1:D69"/>
  <sheetViews>
    <sheetView topLeftCell="A34" workbookViewId="0">
      <selection activeCell="E33" sqref="E33"/>
    </sheetView>
    <sheetView workbookViewId="1"/>
  </sheetViews>
  <sheetFormatPr baseColWidth="10" defaultRowHeight="12.75" x14ac:dyDescent="0.2"/>
  <cols>
    <col min="1" max="4" width="11.42578125" style="3"/>
  </cols>
  <sheetData>
    <row r="1" spans="1:4" x14ac:dyDescent="0.2">
      <c r="A1" s="6"/>
      <c r="B1" s="6"/>
      <c r="C1" s="6"/>
      <c r="D1" s="6"/>
    </row>
    <row r="2" spans="1:4" x14ac:dyDescent="0.2">
      <c r="A2" s="6"/>
      <c r="B2" s="6"/>
      <c r="C2" s="6"/>
      <c r="D2" s="6"/>
    </row>
    <row r="3" spans="1:4" x14ac:dyDescent="0.2">
      <c r="A3" s="6"/>
      <c r="B3" s="6"/>
      <c r="C3" s="6"/>
      <c r="D3" s="6"/>
    </row>
    <row r="4" spans="1:4" x14ac:dyDescent="0.2">
      <c r="A4" s="7"/>
      <c r="B4" s="7"/>
      <c r="C4" s="7"/>
      <c r="D4" s="7"/>
    </row>
    <row r="5" spans="1:4" x14ac:dyDescent="0.2">
      <c r="A5" s="7"/>
      <c r="B5" s="7"/>
      <c r="C5" s="7"/>
      <c r="D5" s="7"/>
    </row>
    <row r="6" spans="1:4" x14ac:dyDescent="0.2">
      <c r="A6" s="11"/>
      <c r="B6" s="11"/>
      <c r="C6" s="11"/>
      <c r="D6" s="11"/>
    </row>
    <row r="7" spans="1:4" x14ac:dyDescent="0.2">
      <c r="A7" s="3" t="s">
        <v>2</v>
      </c>
    </row>
    <row r="8" spans="1:4" x14ac:dyDescent="0.2">
      <c r="A8" s="3" t="s">
        <v>3</v>
      </c>
    </row>
    <row r="9" spans="1:4" x14ac:dyDescent="0.2">
      <c r="A9" s="3" t="s">
        <v>4</v>
      </c>
    </row>
    <row r="10" spans="1:4" x14ac:dyDescent="0.2">
      <c r="A10" s="3" t="s">
        <v>5</v>
      </c>
    </row>
    <row r="11" spans="1:4" x14ac:dyDescent="0.2">
      <c r="A11" s="3" t="s">
        <v>6</v>
      </c>
    </row>
    <row r="12" spans="1:4" x14ac:dyDescent="0.2">
      <c r="A12" s="3" t="s">
        <v>7</v>
      </c>
    </row>
    <row r="13" spans="1:4" x14ac:dyDescent="0.2">
      <c r="A13" s="3" t="s">
        <v>8</v>
      </c>
    </row>
    <row r="14" spans="1:4" x14ac:dyDescent="0.2">
      <c r="A14" s="3" t="s">
        <v>9</v>
      </c>
    </row>
    <row r="15" spans="1:4" x14ac:dyDescent="0.2">
      <c r="A15" s="3" t="s">
        <v>10</v>
      </c>
    </row>
    <row r="16" spans="1:4" x14ac:dyDescent="0.2">
      <c r="A16" s="3" t="s">
        <v>11</v>
      </c>
    </row>
    <row r="17" spans="1:4" x14ac:dyDescent="0.2">
      <c r="A17" s="3" t="s">
        <v>12</v>
      </c>
    </row>
    <row r="18" spans="1:4" x14ac:dyDescent="0.2">
      <c r="A18" s="3" t="s">
        <v>13</v>
      </c>
    </row>
    <row r="19" spans="1:4" x14ac:dyDescent="0.2">
      <c r="A19" s="3" t="s">
        <v>14</v>
      </c>
    </row>
    <row r="20" spans="1:4" x14ac:dyDescent="0.2">
      <c r="A20" s="4" t="s">
        <v>15</v>
      </c>
      <c r="B20" s="5"/>
      <c r="C20" s="5"/>
      <c r="D20" s="5"/>
    </row>
    <row r="22" spans="1:4" x14ac:dyDescent="0.2">
      <c r="A22" s="3" t="s">
        <v>16</v>
      </c>
    </row>
    <row r="23" spans="1:4" x14ac:dyDescent="0.2">
      <c r="A23" s="3" t="s">
        <v>17</v>
      </c>
    </row>
    <row r="24" spans="1:4" x14ac:dyDescent="0.2">
      <c r="A24" s="3" t="s">
        <v>18</v>
      </c>
    </row>
    <row r="25" spans="1:4" x14ac:dyDescent="0.2">
      <c r="A25" s="3" t="s">
        <v>19</v>
      </c>
    </row>
    <row r="26" spans="1:4" x14ac:dyDescent="0.2">
      <c r="A26" s="3" t="s">
        <v>20</v>
      </c>
    </row>
    <row r="27" spans="1:4" x14ac:dyDescent="0.2">
      <c r="A27" s="3" t="s">
        <v>21</v>
      </c>
    </row>
    <row r="28" spans="1:4" x14ac:dyDescent="0.2">
      <c r="A28" s="3" t="s">
        <v>22</v>
      </c>
    </row>
    <row r="29" spans="1:4" x14ac:dyDescent="0.2">
      <c r="A29" s="3" t="s">
        <v>23</v>
      </c>
    </row>
    <row r="30" spans="1:4" x14ac:dyDescent="0.2">
      <c r="A30" s="3" t="s">
        <v>24</v>
      </c>
    </row>
    <row r="31" spans="1:4" x14ac:dyDescent="0.2">
      <c r="A31" s="3" t="s">
        <v>25</v>
      </c>
    </row>
    <row r="32" spans="1:4" x14ac:dyDescent="0.2">
      <c r="A32" s="3" t="s">
        <v>26</v>
      </c>
    </row>
    <row r="33" spans="1:4" x14ac:dyDescent="0.2">
      <c r="A33" s="4" t="s">
        <v>27</v>
      </c>
      <c r="B33" s="5"/>
      <c r="C33" s="5"/>
      <c r="D33" s="5"/>
    </row>
    <row r="35" spans="1:4" x14ac:dyDescent="0.2">
      <c r="A35" s="3" t="s">
        <v>28</v>
      </c>
    </row>
    <row r="36" spans="1:4" x14ac:dyDescent="0.2">
      <c r="A36" s="3" t="s">
        <v>29</v>
      </c>
    </row>
    <row r="37" spans="1:4" x14ac:dyDescent="0.2">
      <c r="A37" s="3" t="s">
        <v>30</v>
      </c>
    </row>
    <row r="38" spans="1:4" x14ac:dyDescent="0.2">
      <c r="A38" s="3" t="s">
        <v>31</v>
      </c>
    </row>
    <row r="39" spans="1:4" x14ac:dyDescent="0.2">
      <c r="A39" s="3" t="s">
        <v>32</v>
      </c>
    </row>
    <row r="40" spans="1:4" x14ac:dyDescent="0.2">
      <c r="A40" s="3" t="s">
        <v>33</v>
      </c>
    </row>
    <row r="41" spans="1:4" x14ac:dyDescent="0.2">
      <c r="A41" s="3" t="s">
        <v>34</v>
      </c>
    </row>
    <row r="42" spans="1:4" x14ac:dyDescent="0.2">
      <c r="A42" s="3" t="s">
        <v>35</v>
      </c>
    </row>
    <row r="43" spans="1:4" x14ac:dyDescent="0.2">
      <c r="A43" s="3" t="s">
        <v>36</v>
      </c>
    </row>
    <row r="44" spans="1:4" x14ac:dyDescent="0.2">
      <c r="A44" s="3" t="s">
        <v>37</v>
      </c>
    </row>
    <row r="45" spans="1:4" x14ac:dyDescent="0.2">
      <c r="A45" s="3" t="s">
        <v>38</v>
      </c>
    </row>
    <row r="46" spans="1:4" x14ac:dyDescent="0.2">
      <c r="A46" s="4" t="s">
        <v>39</v>
      </c>
      <c r="B46" s="5"/>
      <c r="C46" s="5"/>
      <c r="D46" s="5"/>
    </row>
    <row r="48" spans="1:4" x14ac:dyDescent="0.2">
      <c r="A48" s="3" t="s">
        <v>40</v>
      </c>
    </row>
    <row r="49" spans="1:1" x14ac:dyDescent="0.2">
      <c r="A49" s="3" t="s">
        <v>41</v>
      </c>
    </row>
    <row r="50" spans="1:1" x14ac:dyDescent="0.2">
      <c r="A50" s="3" t="s">
        <v>42</v>
      </c>
    </row>
    <row r="51" spans="1:1" x14ac:dyDescent="0.2">
      <c r="A51" s="3" t="s">
        <v>43</v>
      </c>
    </row>
    <row r="52" spans="1:1" x14ac:dyDescent="0.2">
      <c r="A52" s="3" t="s">
        <v>44</v>
      </c>
    </row>
    <row r="53" spans="1:1" x14ac:dyDescent="0.2">
      <c r="A53" s="3" t="s">
        <v>45</v>
      </c>
    </row>
    <row r="54" spans="1:1" x14ac:dyDescent="0.2">
      <c r="A54" s="3" t="s">
        <v>46</v>
      </c>
    </row>
    <row r="55" spans="1:1" x14ac:dyDescent="0.2">
      <c r="A55" s="3" t="s">
        <v>47</v>
      </c>
    </row>
    <row r="56" spans="1:1" x14ac:dyDescent="0.2">
      <c r="A56" s="3" t="s">
        <v>48</v>
      </c>
    </row>
    <row r="57" spans="1:1" x14ac:dyDescent="0.2">
      <c r="A57" s="3" t="s">
        <v>49</v>
      </c>
    </row>
    <row r="58" spans="1:1" x14ac:dyDescent="0.2">
      <c r="A58" s="3" t="s">
        <v>50</v>
      </c>
    </row>
    <row r="59" spans="1:1" x14ac:dyDescent="0.2">
      <c r="A59" s="3" t="s">
        <v>51</v>
      </c>
    </row>
    <row r="60" spans="1:1" x14ac:dyDescent="0.2">
      <c r="A60" s="3" t="s">
        <v>52</v>
      </c>
    </row>
    <row r="61" spans="1:1" x14ac:dyDescent="0.2">
      <c r="A61" s="3" t="s">
        <v>53</v>
      </c>
    </row>
    <row r="62" spans="1:1" x14ac:dyDescent="0.2">
      <c r="A62" s="3" t="s">
        <v>54</v>
      </c>
    </row>
    <row r="63" spans="1:1" x14ac:dyDescent="0.2">
      <c r="A63" s="3" t="s">
        <v>55</v>
      </c>
    </row>
    <row r="64" spans="1:1" x14ac:dyDescent="0.2">
      <c r="A64" s="3" t="s">
        <v>56</v>
      </c>
    </row>
    <row r="65" spans="1:4" x14ac:dyDescent="0.2">
      <c r="A65" s="4" t="s">
        <v>57</v>
      </c>
      <c r="B65" s="5"/>
      <c r="C65" s="5"/>
      <c r="D65" s="5"/>
    </row>
    <row r="66" spans="1:4" x14ac:dyDescent="0.2">
      <c r="A66" s="5"/>
      <c r="B66" s="5"/>
      <c r="C66" s="5"/>
      <c r="D66" s="5"/>
    </row>
    <row r="67" spans="1:4" x14ac:dyDescent="0.2">
      <c r="A67" s="4" t="s">
        <v>58</v>
      </c>
      <c r="B67" s="5"/>
      <c r="C67" s="5"/>
      <c r="D67" s="5"/>
    </row>
    <row r="69" spans="1:4" ht="13.5" x14ac:dyDescent="0.25">
      <c r="A69" s="13"/>
      <c r="B69" s="13"/>
      <c r="C69" s="13"/>
      <c r="D69" s="13"/>
    </row>
  </sheetData>
  <phoneticPr fontId="5" type="noConversion"/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3">
    <tabColor theme="5"/>
  </sheetPr>
  <dimension ref="A1:P63"/>
  <sheetViews>
    <sheetView zoomScale="130" zoomScaleNormal="130" workbookViewId="0">
      <selection activeCell="A24" sqref="A24"/>
    </sheetView>
    <sheetView topLeftCell="A2" workbookViewId="1">
      <selection activeCell="P22" sqref="P22"/>
    </sheetView>
  </sheetViews>
  <sheetFormatPr baseColWidth="10" defaultRowHeight="12.75" x14ac:dyDescent="0.2"/>
  <cols>
    <col min="2" max="2" width="23.140625" customWidth="1"/>
  </cols>
  <sheetData>
    <row r="1" spans="1:16" ht="30" customHeight="1" x14ac:dyDescent="0.2">
      <c r="A1" s="99" t="s">
        <v>211</v>
      </c>
      <c r="B1" s="99"/>
      <c r="C1" s="99"/>
      <c r="D1" s="99"/>
      <c r="E1" s="99"/>
      <c r="F1" s="99"/>
      <c r="G1" s="99"/>
      <c r="H1" s="99"/>
      <c r="I1" s="53"/>
    </row>
    <row r="2" spans="1:16" ht="30" customHeight="1" x14ac:dyDescent="0.2">
      <c r="A2" s="105" t="s">
        <v>220</v>
      </c>
      <c r="B2" s="105"/>
      <c r="C2" s="105"/>
      <c r="D2" s="105"/>
      <c r="E2" s="105"/>
      <c r="F2" s="105"/>
      <c r="G2" s="105"/>
      <c r="H2" s="105"/>
      <c r="I2" s="105"/>
      <c r="J2" s="55"/>
      <c r="K2" s="55"/>
    </row>
    <row r="3" spans="1:16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6" ht="16.5" customHeight="1" x14ac:dyDescent="0.2">
      <c r="A4" s="92" t="s">
        <v>213</v>
      </c>
      <c r="B4" s="106" t="s">
        <v>0</v>
      </c>
      <c r="C4" s="101" t="s">
        <v>181</v>
      </c>
      <c r="D4" s="102"/>
      <c r="E4" s="101" t="s">
        <v>182</v>
      </c>
      <c r="F4" s="102"/>
      <c r="G4" s="101" t="s">
        <v>183</v>
      </c>
      <c r="H4" s="102"/>
      <c r="I4" s="101" t="s">
        <v>185</v>
      </c>
      <c r="J4" s="102"/>
      <c r="K4" s="101" t="s">
        <v>186</v>
      </c>
      <c r="L4" s="102"/>
      <c r="M4" s="101" t="s">
        <v>206</v>
      </c>
      <c r="N4" s="102"/>
      <c r="O4" s="101" t="s">
        <v>227</v>
      </c>
      <c r="P4" s="102"/>
    </row>
    <row r="5" spans="1:16" ht="24.75" customHeight="1" x14ac:dyDescent="0.2">
      <c r="A5" s="93"/>
      <c r="B5" s="107"/>
      <c r="C5" s="21" t="s">
        <v>170</v>
      </c>
      <c r="D5" s="21" t="s">
        <v>1</v>
      </c>
      <c r="E5" s="21" t="s">
        <v>170</v>
      </c>
      <c r="F5" s="22" t="s">
        <v>1</v>
      </c>
      <c r="G5" s="21" t="s">
        <v>170</v>
      </c>
      <c r="H5" s="22" t="s">
        <v>1</v>
      </c>
      <c r="I5" s="21" t="s">
        <v>170</v>
      </c>
      <c r="J5" s="22" t="s">
        <v>1</v>
      </c>
      <c r="K5" s="21" t="s">
        <v>170</v>
      </c>
      <c r="L5" s="22" t="s">
        <v>1</v>
      </c>
      <c r="M5" s="21" t="s">
        <v>170</v>
      </c>
      <c r="N5" s="22" t="s">
        <v>1</v>
      </c>
      <c r="O5" s="21" t="s">
        <v>170</v>
      </c>
      <c r="P5" s="22" t="s">
        <v>1</v>
      </c>
    </row>
    <row r="6" spans="1:16" ht="8.25" customHeight="1" x14ac:dyDescent="0.2">
      <c r="A6" s="94"/>
      <c r="B6" s="107"/>
      <c r="C6" s="103" t="s">
        <v>184</v>
      </c>
      <c r="D6" s="104"/>
      <c r="E6" s="104"/>
      <c r="F6" s="104"/>
      <c r="G6" s="104"/>
      <c r="H6" s="104"/>
      <c r="I6" s="104"/>
      <c r="J6" s="104"/>
      <c r="K6" s="104"/>
      <c r="L6" s="104"/>
    </row>
    <row r="7" spans="1:16" ht="8.25" customHeight="1" x14ac:dyDescent="0.2">
      <c r="A7" s="75">
        <v>1</v>
      </c>
      <c r="B7" s="27" t="s">
        <v>196</v>
      </c>
      <c r="C7" s="27" t="s">
        <v>197</v>
      </c>
      <c r="D7" s="27" t="s">
        <v>198</v>
      </c>
      <c r="E7" s="27" t="s">
        <v>199</v>
      </c>
      <c r="F7" s="27" t="s">
        <v>200</v>
      </c>
      <c r="G7" s="27" t="s">
        <v>201</v>
      </c>
      <c r="H7" s="27" t="s">
        <v>202</v>
      </c>
      <c r="I7" s="27" t="s">
        <v>203</v>
      </c>
      <c r="J7" s="27" t="s">
        <v>204</v>
      </c>
      <c r="K7" s="27" t="s">
        <v>205</v>
      </c>
      <c r="L7" s="27" t="s">
        <v>207</v>
      </c>
      <c r="M7" s="52" t="s">
        <v>208</v>
      </c>
      <c r="N7" s="52" t="s">
        <v>219</v>
      </c>
      <c r="O7" s="52" t="s">
        <v>228</v>
      </c>
      <c r="P7" s="52" t="s">
        <v>229</v>
      </c>
    </row>
    <row r="8" spans="1:16" ht="8.25" customHeight="1" x14ac:dyDescent="0.2">
      <c r="A8" s="85">
        <v>101</v>
      </c>
      <c r="B8" s="42" t="s">
        <v>2</v>
      </c>
      <c r="C8" s="48">
        <v>31.8</v>
      </c>
      <c r="D8" s="48">
        <v>16.8</v>
      </c>
      <c r="E8" s="48">
        <v>32.1</v>
      </c>
      <c r="F8" s="48">
        <v>16.899999999999999</v>
      </c>
      <c r="G8" s="48">
        <v>31.990747040413662</v>
      </c>
      <c r="H8" s="48">
        <v>16.138250102054702</v>
      </c>
      <c r="I8" s="48">
        <v>32.435042982710328</v>
      </c>
      <c r="J8" s="48">
        <v>15.831160050226988</v>
      </c>
      <c r="K8" s="48">
        <v>32.296015180265655</v>
      </c>
      <c r="L8" s="56">
        <v>16.669829222011384</v>
      </c>
      <c r="M8" s="54">
        <v>33.765532144786604</v>
      </c>
      <c r="N8" s="54">
        <v>18.787142085359264</v>
      </c>
      <c r="O8" s="87">
        <f>VLOOKUP(A8,'2019_B2'!$A$8:$E$63,4,FALSE)</f>
        <v>35.468110392182759</v>
      </c>
      <c r="P8" s="87">
        <f>VLOOKUP(A8,'2019_B2'!$A$8:$E$63,5,FALSE)</f>
        <v>21.365376997226988</v>
      </c>
    </row>
    <row r="9" spans="1:16" ht="8.25" customHeight="1" x14ac:dyDescent="0.2">
      <c r="A9" s="85">
        <v>102</v>
      </c>
      <c r="B9" s="42" t="s">
        <v>3</v>
      </c>
      <c r="C9" s="48">
        <v>34.700000000000003</v>
      </c>
      <c r="D9" s="48">
        <v>26.1</v>
      </c>
      <c r="E9" s="48">
        <v>38.299999999999997</v>
      </c>
      <c r="F9" s="48">
        <v>26.7</v>
      </c>
      <c r="G9" s="48">
        <v>39.970930232558139</v>
      </c>
      <c r="H9" s="48">
        <v>27.507267441860467</v>
      </c>
      <c r="I9" s="48">
        <v>40.435374149659864</v>
      </c>
      <c r="J9" s="48">
        <v>28.843537414965986</v>
      </c>
      <c r="K9" s="48">
        <v>37.851872096201149</v>
      </c>
      <c r="L9" s="56">
        <v>30.144848319212901</v>
      </c>
      <c r="M9" s="54">
        <v>42.457180500658758</v>
      </c>
      <c r="N9" s="54">
        <v>30.500658761528328</v>
      </c>
      <c r="O9" s="87">
        <f>VLOOKUP(A9,'2019_B2'!$A$8:$E$63,4,FALSE)</f>
        <v>43.224975860959127</v>
      </c>
      <c r="P9" s="87">
        <f>VLOOKUP(A9,'2019_B2'!$A$8:$E$63,5,FALSE)</f>
        <v>30.57611844222723</v>
      </c>
    </row>
    <row r="10" spans="1:16" ht="8.25" customHeight="1" x14ac:dyDescent="0.2">
      <c r="A10" s="85">
        <v>103</v>
      </c>
      <c r="B10" s="42" t="s">
        <v>4</v>
      </c>
      <c r="C10" s="48">
        <v>30.8</v>
      </c>
      <c r="D10" s="48">
        <v>17.100000000000001</v>
      </c>
      <c r="E10" s="48">
        <v>30</v>
      </c>
      <c r="F10" s="48">
        <v>19.399999999999999</v>
      </c>
      <c r="G10" s="48">
        <v>30.616253375890008</v>
      </c>
      <c r="H10" s="48">
        <v>21.163761355266388</v>
      </c>
      <c r="I10" s="48">
        <v>31.173567903883288</v>
      </c>
      <c r="J10" s="48">
        <v>23.299721089894874</v>
      </c>
      <c r="K10" s="48">
        <v>31.398305084745761</v>
      </c>
      <c r="L10" s="56">
        <v>25.783898305084747</v>
      </c>
      <c r="M10" s="54">
        <v>31.017911751856708</v>
      </c>
      <c r="N10" s="54">
        <v>18.152031454783749</v>
      </c>
      <c r="O10" s="87">
        <f>VLOOKUP(A10,'2019_B2'!$A$8:$E$63,4,FALSE)</f>
        <v>40.376879102265512</v>
      </c>
      <c r="P10" s="87">
        <f>VLOOKUP(A10,'2019_B2'!$A$8:$E$63,5,FALSE)</f>
        <v>27.800127037899642</v>
      </c>
    </row>
    <row r="11" spans="1:16" ht="8.25" customHeight="1" x14ac:dyDescent="0.2">
      <c r="A11" s="85">
        <v>151</v>
      </c>
      <c r="B11" s="42" t="s">
        <v>5</v>
      </c>
      <c r="C11" s="48">
        <v>15.2</v>
      </c>
      <c r="D11" s="48">
        <v>8.4</v>
      </c>
      <c r="E11" s="48">
        <v>16.3</v>
      </c>
      <c r="F11" s="48">
        <v>8.5</v>
      </c>
      <c r="G11" s="48">
        <v>17.194478278522126</v>
      </c>
      <c r="H11" s="48">
        <v>8.8915956151035331</v>
      </c>
      <c r="I11" s="48">
        <v>13.413269384492406</v>
      </c>
      <c r="J11" s="48">
        <v>8.6011191047162274</v>
      </c>
      <c r="K11" s="48">
        <v>14.465023725700291</v>
      </c>
      <c r="L11" s="56">
        <v>8.6484004285932947</v>
      </c>
      <c r="M11" s="54">
        <v>14.856146469049694</v>
      </c>
      <c r="N11" s="54">
        <v>7.0619006102877062</v>
      </c>
      <c r="O11" s="87">
        <f>VLOOKUP(A11,'2019_B2'!$A$8:$E$63,4,FALSE)</f>
        <v>17.785784474287585</v>
      </c>
      <c r="P11" s="87">
        <f>VLOOKUP(A11,'2019_B2'!$A$8:$E$63,5,FALSE)</f>
        <v>8.7946282345234188</v>
      </c>
    </row>
    <row r="12" spans="1:16" ht="8.25" customHeight="1" x14ac:dyDescent="0.2">
      <c r="A12" s="85">
        <v>152</v>
      </c>
      <c r="B12" s="57" t="s">
        <v>221</v>
      </c>
      <c r="C12" s="48">
        <v>23.2</v>
      </c>
      <c r="D12" s="48">
        <v>13.6</v>
      </c>
      <c r="E12" s="48">
        <v>24.2</v>
      </c>
      <c r="F12" s="48">
        <v>14.2</v>
      </c>
      <c r="G12" s="48">
        <v>25.782638414217363</v>
      </c>
      <c r="H12" s="48">
        <v>14.436090225563911</v>
      </c>
      <c r="I12" s="49" t="s">
        <v>217</v>
      </c>
      <c r="J12" s="49" t="s">
        <v>217</v>
      </c>
      <c r="K12" s="49" t="s">
        <v>217</v>
      </c>
      <c r="L12" s="49" t="s">
        <v>217</v>
      </c>
      <c r="M12" s="58" t="s">
        <v>217</v>
      </c>
      <c r="N12" s="54" t="s">
        <v>217</v>
      </c>
      <c r="O12" s="88" t="s">
        <v>217</v>
      </c>
      <c r="P12" s="88" t="s">
        <v>217</v>
      </c>
    </row>
    <row r="13" spans="1:16" ht="8.25" customHeight="1" x14ac:dyDescent="0.2">
      <c r="A13" s="85">
        <v>153</v>
      </c>
      <c r="B13" s="42" t="s">
        <v>9</v>
      </c>
      <c r="C13" s="48">
        <v>17.399999999999999</v>
      </c>
      <c r="D13" s="48">
        <v>7.8</v>
      </c>
      <c r="E13" s="48">
        <v>16.100000000000001</v>
      </c>
      <c r="F13" s="48">
        <v>7.9</v>
      </c>
      <c r="G13" s="48">
        <v>15.893827950111927</v>
      </c>
      <c r="H13" s="48">
        <v>8.7943716021746088</v>
      </c>
      <c r="I13" s="48">
        <v>15.798922800718133</v>
      </c>
      <c r="J13" s="48">
        <v>9.8230315465503981</v>
      </c>
      <c r="K13" s="48">
        <v>18.290891283055828</v>
      </c>
      <c r="L13" s="56">
        <v>10.798237022526934</v>
      </c>
      <c r="M13" s="31">
        <v>23.52941176470588</v>
      </c>
      <c r="N13" s="31">
        <v>11.37408088235294</v>
      </c>
      <c r="O13" s="87">
        <f>VLOOKUP(A13,'2019_B2'!$A$8:$E$63,4,FALSE)</f>
        <v>21.960553429496617</v>
      </c>
      <c r="P13" s="87">
        <f>VLOOKUP(A13,'2019_B2'!$A$8:$E$63,5,FALSE)</f>
        <v>14.718869590815425</v>
      </c>
    </row>
    <row r="14" spans="1:16" ht="8.25" customHeight="1" x14ac:dyDescent="0.2">
      <c r="A14" s="85">
        <v>154</v>
      </c>
      <c r="B14" s="42" t="s">
        <v>10</v>
      </c>
      <c r="C14" s="48">
        <v>8.9</v>
      </c>
      <c r="D14" s="48">
        <v>3.2</v>
      </c>
      <c r="E14" s="48">
        <v>9.6999999999999993</v>
      </c>
      <c r="F14" s="48">
        <v>4.2</v>
      </c>
      <c r="G14" s="48">
        <v>12.865979381443299</v>
      </c>
      <c r="H14" s="48">
        <v>5.1546391752577314</v>
      </c>
      <c r="I14" s="48">
        <v>13.01346220227822</v>
      </c>
      <c r="J14" s="48">
        <v>7.352433551950293</v>
      </c>
      <c r="K14" s="48">
        <v>13.539270456786067</v>
      </c>
      <c r="L14" s="56">
        <v>7.8540913572132762</v>
      </c>
      <c r="M14" s="31">
        <v>17.535675082327113</v>
      </c>
      <c r="N14" s="31">
        <v>9.5225027442371015</v>
      </c>
      <c r="O14" s="87">
        <f>VLOOKUP(A14,'2019_B2'!$A$8:$E$63,4,FALSE)</f>
        <v>12.974340440910733</v>
      </c>
      <c r="P14" s="87">
        <f>VLOOKUP(A14,'2019_B2'!$A$8:$E$63,5,FALSE)</f>
        <v>7.7701481749186838</v>
      </c>
    </row>
    <row r="15" spans="1:16" ht="8.25" customHeight="1" x14ac:dyDescent="0.2">
      <c r="A15" s="85">
        <v>155</v>
      </c>
      <c r="B15" s="42" t="s">
        <v>11</v>
      </c>
      <c r="C15" s="48">
        <v>16</v>
      </c>
      <c r="D15" s="48">
        <v>9.4</v>
      </c>
      <c r="E15" s="48">
        <v>16.399999999999999</v>
      </c>
      <c r="F15" s="48">
        <v>9.4</v>
      </c>
      <c r="G15" s="48">
        <v>18.955963837853602</v>
      </c>
      <c r="H15" s="48">
        <v>9.8279381743948679</v>
      </c>
      <c r="I15" s="48">
        <v>19.985925404644618</v>
      </c>
      <c r="J15" s="48">
        <v>11.47079521463758</v>
      </c>
      <c r="K15" s="48">
        <v>20.853630248202272</v>
      </c>
      <c r="L15" s="56">
        <v>13.546740895383902</v>
      </c>
      <c r="M15" s="31">
        <v>25.178796802692471</v>
      </c>
      <c r="N15" s="31">
        <v>15.576356752208667</v>
      </c>
      <c r="O15" s="87">
        <f>VLOOKUP(A15,'2019_B2'!$A$8:$E$63,4,FALSE)</f>
        <v>21.944739638682254</v>
      </c>
      <c r="P15" s="87">
        <f>VLOOKUP(A15,'2019_B2'!$A$8:$E$63,5,FALSE)</f>
        <v>13.682252922422954</v>
      </c>
    </row>
    <row r="16" spans="1:16" ht="8.25" customHeight="1" x14ac:dyDescent="0.2">
      <c r="A16" s="85">
        <v>156</v>
      </c>
      <c r="B16" s="59" t="s">
        <v>222</v>
      </c>
      <c r="C16" s="48">
        <v>16.2</v>
      </c>
      <c r="D16" s="48">
        <v>6.3</v>
      </c>
      <c r="E16" s="48">
        <v>15.3</v>
      </c>
      <c r="F16" s="48">
        <v>9.3000000000000007</v>
      </c>
      <c r="G16" s="48">
        <v>13.422007255139057</v>
      </c>
      <c r="H16" s="48">
        <v>9.0689238210399044</v>
      </c>
      <c r="I16" s="49" t="s">
        <v>217</v>
      </c>
      <c r="J16" s="49" t="s">
        <v>217</v>
      </c>
      <c r="K16" s="49" t="s">
        <v>217</v>
      </c>
      <c r="L16" s="49" t="s">
        <v>217</v>
      </c>
      <c r="M16" s="54" t="s">
        <v>217</v>
      </c>
      <c r="N16" s="54" t="s">
        <v>217</v>
      </c>
      <c r="O16" s="88" t="s">
        <v>217</v>
      </c>
      <c r="P16" s="88" t="s">
        <v>217</v>
      </c>
    </row>
    <row r="17" spans="1:16" ht="8.25" customHeight="1" x14ac:dyDescent="0.2">
      <c r="A17" s="85">
        <v>157</v>
      </c>
      <c r="B17" s="42" t="s">
        <v>13</v>
      </c>
      <c r="C17" s="48">
        <v>21.4</v>
      </c>
      <c r="D17" s="48">
        <v>11.9</v>
      </c>
      <c r="E17" s="48">
        <v>21.1</v>
      </c>
      <c r="F17" s="48">
        <v>11.6</v>
      </c>
      <c r="G17" s="48">
        <v>20.514152168267984</v>
      </c>
      <c r="H17" s="48">
        <v>10.412879771487924</v>
      </c>
      <c r="I17" s="48">
        <v>21.140241364960467</v>
      </c>
      <c r="J17" s="48">
        <v>9.7794423637120271</v>
      </c>
      <c r="K17" s="48">
        <v>24.209714726291441</v>
      </c>
      <c r="L17" s="56">
        <v>14.090208172706244</v>
      </c>
      <c r="M17" s="31">
        <v>36.486838676048997</v>
      </c>
      <c r="N17" s="31">
        <v>23.716445139431848</v>
      </c>
      <c r="O17" s="87">
        <f>VLOOKUP(A17,'2019_B2'!$A$8:$E$63,4,FALSE)</f>
        <v>24.062153163152054</v>
      </c>
      <c r="P17" s="87">
        <f>VLOOKUP(A17,'2019_B2'!$A$8:$E$63,5,FALSE)</f>
        <v>11.542730299667037</v>
      </c>
    </row>
    <row r="18" spans="1:16" ht="8.25" customHeight="1" x14ac:dyDescent="0.2">
      <c r="A18" s="85">
        <v>158</v>
      </c>
      <c r="B18" s="42" t="s">
        <v>14</v>
      </c>
      <c r="C18" s="48">
        <v>14.2</v>
      </c>
      <c r="D18" s="48">
        <v>7.6</v>
      </c>
      <c r="E18" s="48">
        <v>13.3</v>
      </c>
      <c r="F18" s="48">
        <v>7.3</v>
      </c>
      <c r="G18" s="48">
        <v>12.738095238095237</v>
      </c>
      <c r="H18" s="48">
        <v>7.5297619047619042</v>
      </c>
      <c r="I18" s="48">
        <v>14.586672773070758</v>
      </c>
      <c r="J18" s="48">
        <v>8.930615983512709</v>
      </c>
      <c r="K18" s="48">
        <v>16.402941831958994</v>
      </c>
      <c r="L18" s="56">
        <v>9.9621127702250956</v>
      </c>
      <c r="M18" s="31">
        <v>17.527772879562686</v>
      </c>
      <c r="N18" s="31">
        <v>10.068770939869513</v>
      </c>
      <c r="O18" s="87">
        <f>VLOOKUP(A18,'2019_B2'!$A$8:$E$63,4,FALSE)</f>
        <v>18.227915665866025</v>
      </c>
      <c r="P18" s="87">
        <f>VLOOKUP(A18,'2019_B2'!$A$8:$E$63,5,FALSE)</f>
        <v>10.328262610088071</v>
      </c>
    </row>
    <row r="19" spans="1:16" ht="8.25" customHeight="1" x14ac:dyDescent="0.2">
      <c r="A19" s="85">
        <v>159</v>
      </c>
      <c r="B19" s="59" t="s">
        <v>223</v>
      </c>
      <c r="C19" s="49" t="s">
        <v>217</v>
      </c>
      <c r="D19" s="49" t="s">
        <v>217</v>
      </c>
      <c r="E19" s="49" t="s">
        <v>217</v>
      </c>
      <c r="F19" s="49" t="s">
        <v>217</v>
      </c>
      <c r="G19" s="49" t="s">
        <v>217</v>
      </c>
      <c r="H19" s="49" t="s">
        <v>217</v>
      </c>
      <c r="I19" s="48">
        <v>23.408677578591842</v>
      </c>
      <c r="J19" s="48">
        <v>14.462630986403395</v>
      </c>
      <c r="K19" s="48">
        <v>24.193548387096776</v>
      </c>
      <c r="L19" s="56">
        <v>14.99151103565365</v>
      </c>
      <c r="M19" s="31">
        <v>20.664869721473494</v>
      </c>
      <c r="N19" s="31">
        <v>14.405510631925727</v>
      </c>
      <c r="O19" s="87">
        <f>VLOOKUP(A19,'2019_B2'!$A$8:$E$63,4,FALSE)</f>
        <v>26.596289843189503</v>
      </c>
      <c r="P19" s="87">
        <f>VLOOKUP(A19,'2019_B2'!$A$8:$E$63,5,FALSE)</f>
        <v>18.602029312288611</v>
      </c>
    </row>
    <row r="20" spans="1:16" s="70" customFormat="1" ht="16.5" customHeight="1" x14ac:dyDescent="0.15">
      <c r="A20" s="85">
        <v>1</v>
      </c>
      <c r="B20" s="66" t="s">
        <v>15</v>
      </c>
      <c r="C20" s="67">
        <v>22.2</v>
      </c>
      <c r="D20" s="67">
        <v>12.4</v>
      </c>
      <c r="E20" s="67">
        <v>22.6</v>
      </c>
      <c r="F20" s="67">
        <v>12.9</v>
      </c>
      <c r="G20" s="67">
        <v>23.338831025055917</v>
      </c>
      <c r="H20" s="67">
        <v>13.194460134203927</v>
      </c>
      <c r="I20" s="67">
        <v>23.512508153659009</v>
      </c>
      <c r="J20" s="67">
        <v>13.994323290376038</v>
      </c>
      <c r="K20" s="67">
        <v>24.194018339189306</v>
      </c>
      <c r="L20" s="68">
        <v>15.168394892450081</v>
      </c>
      <c r="M20" s="69">
        <v>24.965085982282439</v>
      </c>
      <c r="N20" s="69">
        <v>14.774361646690984</v>
      </c>
      <c r="O20" s="87">
        <f>VLOOKUP(A20,'2019_B2'!$A$8:$E$63,4,FALSE)</f>
        <v>26.928366298588358</v>
      </c>
      <c r="P20" s="87">
        <f>VLOOKUP(A20,'2019_B2'!$A$8:$E$63,5,FALSE)</f>
        <v>16.927557335274845</v>
      </c>
    </row>
    <row r="21" spans="1:16" ht="8.25" customHeight="1" x14ac:dyDescent="0.2">
      <c r="A21" s="85">
        <v>241</v>
      </c>
      <c r="B21" s="42" t="s">
        <v>16</v>
      </c>
      <c r="C21" s="48">
        <v>34.5</v>
      </c>
      <c r="D21" s="48">
        <v>20.3</v>
      </c>
      <c r="E21" s="48">
        <v>34.5</v>
      </c>
      <c r="F21" s="48">
        <v>20.6</v>
      </c>
      <c r="G21" s="48">
        <v>34.561019311168621</v>
      </c>
      <c r="H21" s="48">
        <v>21.623389550922898</v>
      </c>
      <c r="I21" s="48">
        <v>34.799289810412034</v>
      </c>
      <c r="J21" s="48">
        <v>21.80975898451052</v>
      </c>
      <c r="K21" s="48">
        <v>34.847026745258432</v>
      </c>
      <c r="L21" s="56">
        <v>23.475279682425118</v>
      </c>
      <c r="M21" s="54">
        <v>36.628366626258369</v>
      </c>
      <c r="N21" s="54">
        <v>23.406946713751118</v>
      </c>
      <c r="O21" s="87">
        <f>VLOOKUP(A21,'2019_B2'!$A$8:$E$63,4,FALSE)</f>
        <v>38.217734399335477</v>
      </c>
      <c r="P21" s="87">
        <f>VLOOKUP(A21,'2019_B2'!$A$8:$E$63,5,FALSE)</f>
        <v>24.888381268819437</v>
      </c>
    </row>
    <row r="22" spans="1:16" ht="8.25" customHeight="1" x14ac:dyDescent="0.2">
      <c r="A22" s="85">
        <v>241001</v>
      </c>
      <c r="B22" s="42" t="s">
        <v>17</v>
      </c>
      <c r="C22" s="48">
        <v>44.8</v>
      </c>
      <c r="D22" s="48">
        <v>29.3</v>
      </c>
      <c r="E22" s="48">
        <v>44.1</v>
      </c>
      <c r="F22" s="48">
        <v>28.5</v>
      </c>
      <c r="G22" s="48">
        <v>44.360991188124665</v>
      </c>
      <c r="H22" s="48">
        <v>29.368975102016677</v>
      </c>
      <c r="I22" s="48">
        <v>45.269064014282073</v>
      </c>
      <c r="J22" s="48">
        <v>30.030604437643458</v>
      </c>
      <c r="K22" s="48">
        <v>45.410607716230984</v>
      </c>
      <c r="L22" s="56">
        <v>31.381860973354627</v>
      </c>
      <c r="M22" s="54">
        <v>47.073252313524364</v>
      </c>
      <c r="N22" s="54">
        <v>32.071579886274947</v>
      </c>
      <c r="O22" s="87">
        <f>VLOOKUP(A22,'2019_B2'!$A$8:$E$63,4,FALSE)</f>
        <v>47.572815533980581</v>
      </c>
      <c r="P22" s="87">
        <f>VLOOKUP(A22,'2019_B2'!$A$8:$E$63,5,FALSE)</f>
        <v>31.988904299583908</v>
      </c>
    </row>
    <row r="23" spans="1:16" ht="8.25" customHeight="1" x14ac:dyDescent="0.2">
      <c r="A23" s="85">
        <v>241999</v>
      </c>
      <c r="B23" s="42" t="s">
        <v>18</v>
      </c>
      <c r="C23" s="48">
        <v>25.4</v>
      </c>
      <c r="D23" s="48">
        <v>12.3</v>
      </c>
      <c r="E23" s="48">
        <v>25.6</v>
      </c>
      <c r="F23" s="48">
        <v>13.2</v>
      </c>
      <c r="G23" s="48">
        <v>25.482138943677406</v>
      </c>
      <c r="H23" s="48">
        <v>14.447731755424062</v>
      </c>
      <c r="I23" s="48">
        <v>25.130520117762511</v>
      </c>
      <c r="J23" s="48">
        <v>14.217860647693817</v>
      </c>
      <c r="K23" s="48">
        <v>25.210857230486123</v>
      </c>
      <c r="L23" s="56">
        <v>16.26284312222052</v>
      </c>
      <c r="M23" s="54">
        <v>27.264094362255097</v>
      </c>
      <c r="N23" s="54">
        <v>15.63874450219912</v>
      </c>
      <c r="O23" s="87">
        <f>VLOOKUP(A23,'2019_B2'!$A$8:$E$63,4,FALSE)</f>
        <v>29.991706912532319</v>
      </c>
      <c r="P23" s="87">
        <f>VLOOKUP(A23,'2019_B2'!$A$8:$E$63,5,FALSE)</f>
        <v>18.644811942045951</v>
      </c>
    </row>
    <row r="24" spans="1:16" ht="8.25" customHeight="1" x14ac:dyDescent="0.2">
      <c r="A24" s="85">
        <v>251</v>
      </c>
      <c r="B24" s="42" t="s">
        <v>19</v>
      </c>
      <c r="C24" s="48">
        <v>19.100000000000001</v>
      </c>
      <c r="D24" s="48">
        <v>10.9</v>
      </c>
      <c r="E24" s="48">
        <v>18.5</v>
      </c>
      <c r="F24" s="48">
        <v>11.1</v>
      </c>
      <c r="G24" s="48">
        <v>18.298090040927693</v>
      </c>
      <c r="H24" s="48">
        <v>12.278308321964529</v>
      </c>
      <c r="I24" s="48">
        <v>20.203058732810693</v>
      </c>
      <c r="J24" s="48">
        <v>13.391594910679862</v>
      </c>
      <c r="K24" s="48">
        <v>20.488793212612386</v>
      </c>
      <c r="L24" s="56">
        <v>15.119665695833861</v>
      </c>
      <c r="M24" s="54">
        <v>20.894598359387093</v>
      </c>
      <c r="N24" s="54">
        <v>14.223804364649434</v>
      </c>
      <c r="O24" s="87">
        <f>VLOOKUP(A24,'2019_B2'!$A$8:$E$63,4,FALSE)</f>
        <v>22.862562007586813</v>
      </c>
      <c r="P24" s="87">
        <f>VLOOKUP(A24,'2019_B2'!$A$8:$E$63,5,FALSE)</f>
        <v>17.070323898453456</v>
      </c>
    </row>
    <row r="25" spans="1:16" ht="8.25" customHeight="1" x14ac:dyDescent="0.2">
      <c r="A25" s="85">
        <v>252</v>
      </c>
      <c r="B25" s="42" t="s">
        <v>20</v>
      </c>
      <c r="C25" s="48">
        <v>24.2</v>
      </c>
      <c r="D25" s="48">
        <v>12.6</v>
      </c>
      <c r="E25" s="48">
        <v>25.5</v>
      </c>
      <c r="F25" s="48">
        <v>13</v>
      </c>
      <c r="G25" s="48">
        <v>22.236055776892432</v>
      </c>
      <c r="H25" s="48">
        <v>12.823705179282868</v>
      </c>
      <c r="I25" s="48">
        <v>26.406685236768801</v>
      </c>
      <c r="J25" s="48">
        <v>15.896007428040853</v>
      </c>
      <c r="K25" s="48">
        <v>27.549128661475713</v>
      </c>
      <c r="L25" s="56">
        <v>16.740823136818687</v>
      </c>
      <c r="M25" s="54">
        <v>28.211826169555927</v>
      </c>
      <c r="N25" s="54">
        <v>16.290667299928757</v>
      </c>
      <c r="O25" s="87">
        <f>VLOOKUP(A25,'2019_B2'!$A$8:$E$63,4,FALSE)</f>
        <v>30.973451327433626</v>
      </c>
      <c r="P25" s="87">
        <f>VLOOKUP(A25,'2019_B2'!$A$8:$E$63,5,FALSE)</f>
        <v>19.786702972543679</v>
      </c>
    </row>
    <row r="26" spans="1:16" ht="8.25" customHeight="1" x14ac:dyDescent="0.2">
      <c r="A26" s="85">
        <v>254</v>
      </c>
      <c r="B26" s="42" t="s">
        <v>21</v>
      </c>
      <c r="C26" s="48">
        <v>22.8</v>
      </c>
      <c r="D26" s="48">
        <v>11.5</v>
      </c>
      <c r="E26" s="48">
        <v>22.5</v>
      </c>
      <c r="F26" s="48">
        <v>11.2</v>
      </c>
      <c r="G26" s="48">
        <v>22.547564431250844</v>
      </c>
      <c r="H26" s="48">
        <v>12.117123195250304</v>
      </c>
      <c r="I26" s="48">
        <v>24.623217922606926</v>
      </c>
      <c r="J26" s="48">
        <v>14.134419551934826</v>
      </c>
      <c r="K26" s="48">
        <v>25.061789421651014</v>
      </c>
      <c r="L26" s="56">
        <v>14.710825506673258</v>
      </c>
      <c r="M26" s="54">
        <v>24.413379930104842</v>
      </c>
      <c r="N26" s="54">
        <v>13.492261607588619</v>
      </c>
      <c r="O26" s="87">
        <f>VLOOKUP(A26,'2019_B2'!$A$8:$E$63,4,FALSE)</f>
        <v>27.060975609756099</v>
      </c>
      <c r="P26" s="87">
        <f>VLOOKUP(A26,'2019_B2'!$A$8:$E$63,5,FALSE)</f>
        <v>18.365853658536587</v>
      </c>
    </row>
    <row r="27" spans="1:16" ht="8.25" customHeight="1" x14ac:dyDescent="0.2">
      <c r="A27" s="85">
        <v>255</v>
      </c>
      <c r="B27" s="42" t="s">
        <v>24</v>
      </c>
      <c r="C27" s="48">
        <v>21.4</v>
      </c>
      <c r="D27" s="48">
        <v>7.7</v>
      </c>
      <c r="E27" s="48">
        <v>19.7</v>
      </c>
      <c r="F27" s="48">
        <v>8.8000000000000007</v>
      </c>
      <c r="G27" s="48">
        <v>17.416378316032297</v>
      </c>
      <c r="H27" s="48">
        <v>7.7854671280276815</v>
      </c>
      <c r="I27" s="48">
        <v>15.956969968623936</v>
      </c>
      <c r="J27" s="48">
        <v>8.292245629762439</v>
      </c>
      <c r="K27" s="48">
        <v>17.393238434163703</v>
      </c>
      <c r="L27" s="56">
        <v>9.47508896797153</v>
      </c>
      <c r="M27" s="54">
        <v>18.355119825708062</v>
      </c>
      <c r="N27" s="54">
        <v>10.403050108932462</v>
      </c>
      <c r="O27" s="87">
        <f>VLOOKUP(A27,'2019_B2'!$A$8:$E$63,4,FALSE)</f>
        <v>24.443293630243399</v>
      </c>
      <c r="P27" s="87">
        <f>VLOOKUP(A27,'2019_B2'!$A$8:$E$63,5,FALSE)</f>
        <v>14.396685655100985</v>
      </c>
    </row>
    <row r="28" spans="1:16" ht="8.25" customHeight="1" x14ac:dyDescent="0.2">
      <c r="A28" s="85">
        <v>256</v>
      </c>
      <c r="B28" s="42" t="s">
        <v>25</v>
      </c>
      <c r="C28" s="48">
        <v>22.2</v>
      </c>
      <c r="D28" s="48">
        <v>8.6999999999999993</v>
      </c>
      <c r="E28" s="48">
        <v>21.3</v>
      </c>
      <c r="F28" s="48">
        <v>9.9</v>
      </c>
      <c r="G28" s="48">
        <v>20.542517525144774</v>
      </c>
      <c r="H28" s="48">
        <v>8.8997256933861628</v>
      </c>
      <c r="I28" s="48">
        <v>21.847246891651864</v>
      </c>
      <c r="J28" s="48">
        <v>10.37807663029688</v>
      </c>
      <c r="K28" s="48">
        <v>20.004837929366232</v>
      </c>
      <c r="L28" s="56">
        <v>11.127237542331882</v>
      </c>
      <c r="M28" s="54">
        <v>19.717160728855045</v>
      </c>
      <c r="N28" s="54">
        <v>11.367963013326081</v>
      </c>
      <c r="O28" s="87">
        <f>VLOOKUP(A28,'2019_B2'!$A$8:$E$63,4,FALSE)</f>
        <v>20.423444358378518</v>
      </c>
      <c r="P28" s="87">
        <f>VLOOKUP(A28,'2019_B2'!$A$8:$E$63,5,FALSE)</f>
        <v>12.393493415956623</v>
      </c>
    </row>
    <row r="29" spans="1:16" ht="8.25" customHeight="1" x14ac:dyDescent="0.2">
      <c r="A29" s="85">
        <v>257</v>
      </c>
      <c r="B29" s="42" t="s">
        <v>26</v>
      </c>
      <c r="C29" s="48">
        <v>20.5</v>
      </c>
      <c r="D29" s="48">
        <v>8.4</v>
      </c>
      <c r="E29" s="48">
        <v>20.3</v>
      </c>
      <c r="F29" s="48">
        <v>9.1999999999999993</v>
      </c>
      <c r="G29" s="48">
        <v>22.604485219164118</v>
      </c>
      <c r="H29" s="48">
        <v>11.365953109072375</v>
      </c>
      <c r="I29" s="48">
        <v>23.120155038759691</v>
      </c>
      <c r="J29" s="48">
        <v>11.065891472868216</v>
      </c>
      <c r="K29" s="48">
        <v>25.523881442325845</v>
      </c>
      <c r="L29" s="56">
        <v>13.838021521616009</v>
      </c>
      <c r="M29" s="54">
        <v>25.693160813308687</v>
      </c>
      <c r="N29" s="54">
        <v>15.226432532347506</v>
      </c>
      <c r="O29" s="87">
        <f>VLOOKUP(A29,'2019_B2'!$A$8:$E$63,4,FALSE)</f>
        <v>28.337696335078533</v>
      </c>
      <c r="P29" s="87">
        <f>VLOOKUP(A29,'2019_B2'!$A$8:$E$63,5,FALSE)</f>
        <v>19.764397905759161</v>
      </c>
    </row>
    <row r="30" spans="1:16" s="70" customFormat="1" ht="16.5" customHeight="1" x14ac:dyDescent="0.15">
      <c r="A30" s="85">
        <v>2</v>
      </c>
      <c r="B30" s="66" t="s">
        <v>27</v>
      </c>
      <c r="C30" s="67">
        <v>28.9</v>
      </c>
      <c r="D30" s="67">
        <v>16</v>
      </c>
      <c r="E30" s="67">
        <v>28.8</v>
      </c>
      <c r="F30" s="67">
        <v>16.399999999999999</v>
      </c>
      <c r="G30" s="67">
        <v>28.753400335554069</v>
      </c>
      <c r="H30" s="67">
        <v>17.281034679350395</v>
      </c>
      <c r="I30" s="67">
        <v>29.85393487679881</v>
      </c>
      <c r="J30" s="67">
        <v>18.168725020703562</v>
      </c>
      <c r="K30" s="67">
        <v>30.118992973411956</v>
      </c>
      <c r="L30" s="68">
        <v>19.655614797029294</v>
      </c>
      <c r="M30" s="69">
        <v>30.94131275292985</v>
      </c>
      <c r="N30" s="69">
        <v>19.310676836515171</v>
      </c>
      <c r="O30" s="87">
        <f>VLOOKUP(A30,'2019_B2'!$A$8:$E$63,4,FALSE)</f>
        <v>32.814122533748701</v>
      </c>
      <c r="P30" s="87">
        <f>VLOOKUP(A30,'2019_B2'!$A$8:$E$63,5,FALSE)</f>
        <v>21.645971362964914</v>
      </c>
    </row>
    <row r="31" spans="1:16" ht="8.25" customHeight="1" x14ac:dyDescent="0.2">
      <c r="A31" s="85">
        <v>351</v>
      </c>
      <c r="B31" s="42" t="s">
        <v>28</v>
      </c>
      <c r="C31" s="48">
        <v>13.1</v>
      </c>
      <c r="D31" s="48">
        <v>5.7</v>
      </c>
      <c r="E31" s="48">
        <v>15.1</v>
      </c>
      <c r="F31" s="48">
        <v>8.8000000000000007</v>
      </c>
      <c r="G31" s="48">
        <v>13.346080305927345</v>
      </c>
      <c r="H31" s="48">
        <v>6.0611854684512423</v>
      </c>
      <c r="I31" s="48">
        <v>12.521150592216582</v>
      </c>
      <c r="J31" s="48">
        <v>6.3620981387478848</v>
      </c>
      <c r="K31" s="48">
        <v>18.711608127264135</v>
      </c>
      <c r="L31" s="56">
        <v>11.560875728461175</v>
      </c>
      <c r="M31" s="54">
        <v>18.697740615548835</v>
      </c>
      <c r="N31" s="54">
        <v>10.620885963351718</v>
      </c>
      <c r="O31" s="87">
        <f>VLOOKUP(A31,'2019_B2'!$A$8:$E$63,4,FALSE)</f>
        <v>20.274020117932707</v>
      </c>
      <c r="P31" s="87">
        <f>VLOOKUP(A31,'2019_B2'!$A$8:$E$63,5,FALSE)</f>
        <v>11.29032258064516</v>
      </c>
    </row>
    <row r="32" spans="1:16" ht="8.25" customHeight="1" x14ac:dyDescent="0.2">
      <c r="A32" s="85">
        <v>352</v>
      </c>
      <c r="B32" s="42" t="s">
        <v>29</v>
      </c>
      <c r="C32" s="48">
        <v>15</v>
      </c>
      <c r="D32" s="48">
        <v>7</v>
      </c>
      <c r="E32" s="48">
        <v>14.8</v>
      </c>
      <c r="F32" s="48">
        <v>7.2</v>
      </c>
      <c r="G32" s="48">
        <v>14.788990825688073</v>
      </c>
      <c r="H32" s="48">
        <v>8.4403669724770651</v>
      </c>
      <c r="I32" s="48">
        <v>17.160073356038772</v>
      </c>
      <c r="J32" s="48">
        <v>10.086455331412104</v>
      </c>
      <c r="K32" s="48">
        <v>19.054916985951468</v>
      </c>
      <c r="L32" s="56">
        <v>12.171136653895275</v>
      </c>
      <c r="M32" s="54">
        <v>17.069914900717503</v>
      </c>
      <c r="N32" s="54">
        <v>10.29534456866344</v>
      </c>
      <c r="O32" s="87">
        <f>VLOOKUP(A32,'2019_B2'!$A$8:$E$63,4,FALSE)</f>
        <v>16.818625854770435</v>
      </c>
      <c r="P32" s="87">
        <f>VLOOKUP(A32,'2019_B2'!$A$8:$E$63,5,FALSE)</f>
        <v>9.9804623901009446</v>
      </c>
    </row>
    <row r="33" spans="1:16" ht="8.25" customHeight="1" x14ac:dyDescent="0.2">
      <c r="A33" s="85">
        <v>353</v>
      </c>
      <c r="B33" s="42" t="s">
        <v>30</v>
      </c>
      <c r="C33" s="48">
        <v>18.2</v>
      </c>
      <c r="D33" s="48">
        <v>9.1999999999999993</v>
      </c>
      <c r="E33" s="48">
        <v>18.7</v>
      </c>
      <c r="F33" s="48">
        <v>9.1999999999999993</v>
      </c>
      <c r="G33" s="48">
        <v>18.992443324937028</v>
      </c>
      <c r="H33" s="48">
        <v>9.4206549118387919</v>
      </c>
      <c r="I33" s="48">
        <v>19.486733362331449</v>
      </c>
      <c r="J33" s="48">
        <v>9.6998695084819495</v>
      </c>
      <c r="K33" s="48">
        <v>19.187114004339843</v>
      </c>
      <c r="L33" s="56">
        <v>10.115172759138709</v>
      </c>
      <c r="M33" s="54">
        <v>20.879751923739519</v>
      </c>
      <c r="N33" s="54">
        <v>11.278281842195934</v>
      </c>
      <c r="O33" s="87">
        <f>VLOOKUP(A33,'2019_B2'!$A$8:$E$63,4,FALSE)</f>
        <v>20.996559760292975</v>
      </c>
      <c r="P33" s="87">
        <f>VLOOKUP(A33,'2019_B2'!$A$8:$E$63,5,FALSE)</f>
        <v>11.563644434579958</v>
      </c>
    </row>
    <row r="34" spans="1:16" ht="8.25" customHeight="1" x14ac:dyDescent="0.2">
      <c r="A34" s="85">
        <v>354</v>
      </c>
      <c r="B34" s="42" t="s">
        <v>31</v>
      </c>
      <c r="C34" s="48">
        <v>12.4</v>
      </c>
      <c r="D34" s="48">
        <v>5.7</v>
      </c>
      <c r="E34" s="48">
        <v>10.7</v>
      </c>
      <c r="F34" s="48">
        <v>5.2</v>
      </c>
      <c r="G34" s="48">
        <v>12.348668280871671</v>
      </c>
      <c r="H34" s="48">
        <v>6.7796610169491522</v>
      </c>
      <c r="I34" s="48">
        <v>14.664981036662452</v>
      </c>
      <c r="J34" s="48">
        <v>9.4816687737041718</v>
      </c>
      <c r="K34" s="48">
        <v>15.504358655043587</v>
      </c>
      <c r="L34" s="56">
        <v>10.149439601494397</v>
      </c>
      <c r="M34" s="54">
        <v>15.555555555555555</v>
      </c>
      <c r="N34" s="54">
        <v>9.5019157088122608</v>
      </c>
      <c r="O34" s="87">
        <f>VLOOKUP(A34,'2019_B2'!$A$8:$E$63,4,FALSE)</f>
        <v>13.086232980332829</v>
      </c>
      <c r="P34" s="87">
        <f>VLOOKUP(A34,'2019_B2'!$A$8:$E$63,5,FALSE)</f>
        <v>9.9092284417549159</v>
      </c>
    </row>
    <row r="35" spans="1:16" ht="8.25" customHeight="1" x14ac:dyDescent="0.2">
      <c r="A35" s="85">
        <v>355</v>
      </c>
      <c r="B35" s="42" t="s">
        <v>32</v>
      </c>
      <c r="C35" s="48">
        <v>15.9</v>
      </c>
      <c r="D35" s="48">
        <v>9.4</v>
      </c>
      <c r="E35" s="48">
        <v>15.5</v>
      </c>
      <c r="F35" s="48">
        <v>8.9</v>
      </c>
      <c r="G35" s="48">
        <v>15.522123893805309</v>
      </c>
      <c r="H35" s="48">
        <v>8.9026548672566381</v>
      </c>
      <c r="I35" s="48">
        <v>19.629225736095965</v>
      </c>
      <c r="J35" s="48">
        <v>11.382224645583424</v>
      </c>
      <c r="K35" s="48">
        <v>21.090765380055327</v>
      </c>
      <c r="L35" s="56">
        <v>12.422605717296799</v>
      </c>
      <c r="M35" s="54">
        <v>20.994659546061413</v>
      </c>
      <c r="N35" s="54">
        <v>11.465287049399199</v>
      </c>
      <c r="O35" s="87">
        <f>VLOOKUP(A35,'2019_B2'!$A$8:$E$63,4,FALSE)</f>
        <v>20.735078874613759</v>
      </c>
      <c r="P35" s="87">
        <f>VLOOKUP(A35,'2019_B2'!$A$8:$E$63,5,FALSE)</f>
        <v>12.441047324768254</v>
      </c>
    </row>
    <row r="36" spans="1:16" ht="8.25" customHeight="1" x14ac:dyDescent="0.2">
      <c r="A36" s="85">
        <v>356</v>
      </c>
      <c r="B36" s="42" t="s">
        <v>33</v>
      </c>
      <c r="C36" s="48">
        <v>13.7</v>
      </c>
      <c r="D36" s="48">
        <v>6.1</v>
      </c>
      <c r="E36" s="48">
        <v>13.4</v>
      </c>
      <c r="F36" s="48">
        <v>7.4</v>
      </c>
      <c r="G36" s="48">
        <v>13.659466327827191</v>
      </c>
      <c r="H36" s="48">
        <v>7.0838627700127068</v>
      </c>
      <c r="I36" s="48">
        <v>15.402124430955993</v>
      </c>
      <c r="J36" s="48">
        <v>8.6494688922610017</v>
      </c>
      <c r="K36" s="48">
        <v>15.908532087533809</v>
      </c>
      <c r="L36" s="56">
        <v>9.7614949594295553</v>
      </c>
      <c r="M36" s="54">
        <v>17.211511595417715</v>
      </c>
      <c r="N36" s="54">
        <v>7.9910589550153679</v>
      </c>
      <c r="O36" s="87">
        <f>VLOOKUP(A36,'2019_B2'!$A$8:$E$63,4,FALSE)</f>
        <v>19.189765458422176</v>
      </c>
      <c r="P36" s="87">
        <f>VLOOKUP(A36,'2019_B2'!$A$8:$E$63,5,FALSE)</f>
        <v>11.3272921108742</v>
      </c>
    </row>
    <row r="37" spans="1:16" ht="8.25" customHeight="1" x14ac:dyDescent="0.2">
      <c r="A37" s="85">
        <v>357</v>
      </c>
      <c r="B37" s="42" t="s">
        <v>34</v>
      </c>
      <c r="C37" s="48">
        <v>13.1</v>
      </c>
      <c r="D37" s="48">
        <v>5.4</v>
      </c>
      <c r="E37" s="48">
        <v>14.9</v>
      </c>
      <c r="F37" s="48">
        <v>5.6</v>
      </c>
      <c r="G37" s="48">
        <v>13.413830954994513</v>
      </c>
      <c r="H37" s="48">
        <v>5.7299670691547746</v>
      </c>
      <c r="I37" s="48">
        <v>15.489330389992642</v>
      </c>
      <c r="J37" s="48">
        <v>8.4253127299484909</v>
      </c>
      <c r="K37" s="48">
        <v>14.701072142467744</v>
      </c>
      <c r="L37" s="56">
        <v>9.4675631473741593</v>
      </c>
      <c r="M37" s="54">
        <v>17.315658657829328</v>
      </c>
      <c r="N37" s="54">
        <v>8.9063794531897269</v>
      </c>
      <c r="O37" s="87">
        <f>VLOOKUP(A37,'2019_B2'!$A$8:$E$63,4,FALSE)</f>
        <v>18.410041841004183</v>
      </c>
      <c r="P37" s="87">
        <f>VLOOKUP(A37,'2019_B2'!$A$8:$E$63,5,FALSE)</f>
        <v>10.44032675831839</v>
      </c>
    </row>
    <row r="38" spans="1:16" ht="8.25" customHeight="1" x14ac:dyDescent="0.2">
      <c r="A38" s="85">
        <v>358</v>
      </c>
      <c r="B38" s="60" t="s">
        <v>35</v>
      </c>
      <c r="C38" s="48">
        <v>16.2</v>
      </c>
      <c r="D38" s="48">
        <v>7.4</v>
      </c>
      <c r="E38" s="48">
        <v>18.399999999999999</v>
      </c>
      <c r="F38" s="48">
        <v>7.8</v>
      </c>
      <c r="G38" s="48">
        <v>15.668435683598686</v>
      </c>
      <c r="H38" s="48">
        <v>7.0507960576194089</v>
      </c>
      <c r="I38" s="48">
        <v>16.195206218959189</v>
      </c>
      <c r="J38" s="48">
        <v>9.1556899157849276</v>
      </c>
      <c r="K38" s="48">
        <v>16.705483802667796</v>
      </c>
      <c r="L38" s="56">
        <v>10.671183569764979</v>
      </c>
      <c r="M38" s="54">
        <v>19.022265246853824</v>
      </c>
      <c r="N38" s="54">
        <v>10.382381413359148</v>
      </c>
      <c r="O38" s="87">
        <f>VLOOKUP(A38,'2019_B2'!$A$8:$E$63,4,FALSE)</f>
        <v>21.150672011318086</v>
      </c>
      <c r="P38" s="87">
        <f>VLOOKUP(A38,'2019_B2'!$A$8:$E$63,5,FALSE)</f>
        <v>13.204432916764913</v>
      </c>
    </row>
    <row r="39" spans="1:16" ht="8.25" customHeight="1" x14ac:dyDescent="0.2">
      <c r="A39" s="85">
        <v>359</v>
      </c>
      <c r="B39" s="42" t="s">
        <v>36</v>
      </c>
      <c r="C39" s="48">
        <v>16.2</v>
      </c>
      <c r="D39" s="48">
        <v>8.4</v>
      </c>
      <c r="E39" s="48">
        <v>14.4</v>
      </c>
      <c r="F39" s="48">
        <v>7.9</v>
      </c>
      <c r="G39" s="48">
        <v>16.545423786161393</v>
      </c>
      <c r="H39" s="48">
        <v>8.7971578413128064</v>
      </c>
      <c r="I39" s="48">
        <v>16.653290529695024</v>
      </c>
      <c r="J39" s="48">
        <v>8.8683788121990368</v>
      </c>
      <c r="K39" s="48">
        <v>19.240117692209289</v>
      </c>
      <c r="L39" s="56">
        <v>10.822566201867724</v>
      </c>
      <c r="M39" s="54">
        <v>18.249354005167959</v>
      </c>
      <c r="N39" s="54">
        <v>10.368217054263566</v>
      </c>
      <c r="O39" s="87">
        <f>VLOOKUP(A39,'2019_B2'!$A$8:$E$63,4,FALSE)</f>
        <v>18.998931786967802</v>
      </c>
      <c r="P39" s="87">
        <f>VLOOKUP(A39,'2019_B2'!$A$8:$E$63,5,FALSE)</f>
        <v>10.514268274072943</v>
      </c>
    </row>
    <row r="40" spans="1:16" ht="8.25" customHeight="1" x14ac:dyDescent="0.2">
      <c r="A40" s="85">
        <v>360</v>
      </c>
      <c r="B40" s="42" t="s">
        <v>37</v>
      </c>
      <c r="C40" s="48">
        <v>13.1</v>
      </c>
      <c r="D40" s="48">
        <v>5.4</v>
      </c>
      <c r="E40" s="48">
        <v>14.6</v>
      </c>
      <c r="F40" s="48">
        <v>4.5999999999999996</v>
      </c>
      <c r="G40" s="48">
        <v>13.678618857901725</v>
      </c>
      <c r="H40" s="48">
        <v>4.8694112439132358</v>
      </c>
      <c r="I40" s="48">
        <v>16.355810616929698</v>
      </c>
      <c r="J40" s="48">
        <v>6.9583931133428978</v>
      </c>
      <c r="K40" s="48">
        <v>16.543470608940513</v>
      </c>
      <c r="L40" s="56">
        <v>8.6237240408306928</v>
      </c>
      <c r="M40" s="54">
        <v>18.480909829406986</v>
      </c>
      <c r="N40" s="54">
        <v>8.9358245329000816</v>
      </c>
      <c r="O40" s="87">
        <f>VLOOKUP(A40,'2019_B2'!$A$8:$E$63,4,FALSE)</f>
        <v>20.414802765351769</v>
      </c>
      <c r="P40" s="87">
        <f>VLOOKUP(A40,'2019_B2'!$A$8:$E$63,5,FALSE)</f>
        <v>9.3127287515250092</v>
      </c>
    </row>
    <row r="41" spans="1:16" ht="8.25" customHeight="1" x14ac:dyDescent="0.2">
      <c r="A41" s="85">
        <v>361</v>
      </c>
      <c r="B41" s="42" t="s">
        <v>38</v>
      </c>
      <c r="C41" s="48">
        <v>20.8</v>
      </c>
      <c r="D41" s="48">
        <v>10.7</v>
      </c>
      <c r="E41" s="48">
        <v>20.5</v>
      </c>
      <c r="F41" s="48">
        <v>10.6</v>
      </c>
      <c r="G41" s="48">
        <v>21.064356435643564</v>
      </c>
      <c r="H41" s="48">
        <v>10.272277227722771</v>
      </c>
      <c r="I41" s="48">
        <v>21.889908256880734</v>
      </c>
      <c r="J41" s="48">
        <v>12.110091743119266</v>
      </c>
      <c r="K41" s="48">
        <v>20.92941998602376</v>
      </c>
      <c r="L41" s="56">
        <v>13.242487770789658</v>
      </c>
      <c r="M41" s="54">
        <v>22.623163353500434</v>
      </c>
      <c r="N41" s="54">
        <v>13.439930855661192</v>
      </c>
      <c r="O41" s="87">
        <f>VLOOKUP(A41,'2019_B2'!$A$8:$E$63,4,FALSE)</f>
        <v>23.76595744680851</v>
      </c>
      <c r="P41" s="87">
        <f>VLOOKUP(A41,'2019_B2'!$A$8:$E$63,5,FALSE)</f>
        <v>13.957446808510637</v>
      </c>
    </row>
    <row r="42" spans="1:16" s="70" customFormat="1" ht="16.5" customHeight="1" x14ac:dyDescent="0.15">
      <c r="A42" s="85">
        <v>3</v>
      </c>
      <c r="B42" s="66" t="s">
        <v>39</v>
      </c>
      <c r="C42" s="67">
        <v>15.7</v>
      </c>
      <c r="D42" s="67">
        <v>7.6</v>
      </c>
      <c r="E42" s="67">
        <v>16.100000000000001</v>
      </c>
      <c r="F42" s="67">
        <v>8</v>
      </c>
      <c r="G42" s="67">
        <v>15.879219911298325</v>
      </c>
      <c r="H42" s="67">
        <v>7.938597379452804</v>
      </c>
      <c r="I42" s="67">
        <v>17.360108019845505</v>
      </c>
      <c r="J42" s="67">
        <v>9.3999246373170884</v>
      </c>
      <c r="K42" s="67">
        <v>18.545272818136386</v>
      </c>
      <c r="L42" s="68">
        <v>11.018733057713568</v>
      </c>
      <c r="M42" s="69">
        <v>19.130223245195456</v>
      </c>
      <c r="N42" s="69">
        <v>10.546604539755609</v>
      </c>
      <c r="O42" s="87">
        <f>VLOOKUP(A42,'2019_B2'!$A$8:$E$63,4,FALSE)</f>
        <v>19.862466886816417</v>
      </c>
      <c r="P42" s="87">
        <f>VLOOKUP(A42,'2019_B2'!$A$8:$E$63,5,FALSE)</f>
        <v>11.403636099720579</v>
      </c>
    </row>
    <row r="43" spans="1:16" ht="8.25" customHeight="1" x14ac:dyDescent="0.2">
      <c r="A43" s="85">
        <v>401</v>
      </c>
      <c r="B43" s="42" t="s">
        <v>40</v>
      </c>
      <c r="C43" s="48">
        <v>26.2</v>
      </c>
      <c r="D43" s="48">
        <v>17.399999999999999</v>
      </c>
      <c r="E43" s="48">
        <v>33.4</v>
      </c>
      <c r="F43" s="48">
        <v>22.1</v>
      </c>
      <c r="G43" s="48">
        <v>30.941949616648412</v>
      </c>
      <c r="H43" s="48">
        <v>20.700985761226725</v>
      </c>
      <c r="I43" s="48">
        <v>43.913978494623656</v>
      </c>
      <c r="J43" s="48">
        <v>32</v>
      </c>
      <c r="K43" s="48">
        <v>45.852828583581456</v>
      </c>
      <c r="L43" s="56">
        <v>33.517652062951939</v>
      </c>
      <c r="M43" s="54">
        <v>42.879177377892027</v>
      </c>
      <c r="N43" s="54">
        <v>31.208226221079695</v>
      </c>
      <c r="O43" s="87">
        <f>VLOOKUP(A43,'2019_B2'!$A$8:$E$63,4,FALSE)</f>
        <v>43.372319688109165</v>
      </c>
      <c r="P43" s="87">
        <f>VLOOKUP(A43,'2019_B2'!$A$8:$E$63,5,FALSE)</f>
        <v>30.50682261208577</v>
      </c>
    </row>
    <row r="44" spans="1:16" ht="8.25" customHeight="1" x14ac:dyDescent="0.2">
      <c r="A44" s="85">
        <v>402</v>
      </c>
      <c r="B44" s="42" t="s">
        <v>41</v>
      </c>
      <c r="C44" s="48">
        <v>20.2</v>
      </c>
      <c r="D44" s="48">
        <v>10.4</v>
      </c>
      <c r="E44" s="48">
        <v>21.5</v>
      </c>
      <c r="F44" s="48">
        <v>11.5</v>
      </c>
      <c r="G44" s="48">
        <v>21.342756183745585</v>
      </c>
      <c r="H44" s="48">
        <v>11.731448763250883</v>
      </c>
      <c r="I44" s="48">
        <v>23.758465011286681</v>
      </c>
      <c r="J44" s="48">
        <v>15.180586907449211</v>
      </c>
      <c r="K44" s="48">
        <v>26.208791208791208</v>
      </c>
      <c r="L44" s="56">
        <v>19.285714285714285</v>
      </c>
      <c r="M44" s="54">
        <v>24.685638649900728</v>
      </c>
      <c r="N44" s="54">
        <v>16.082064857710126</v>
      </c>
      <c r="O44" s="87">
        <f>VLOOKUP(A44,'2019_B2'!$A$8:$E$63,4,FALSE)</f>
        <v>27.135348226018397</v>
      </c>
      <c r="P44" s="87">
        <f>VLOOKUP(A44,'2019_B2'!$A$8:$E$63,5,FALSE)</f>
        <v>19.185282522996058</v>
      </c>
    </row>
    <row r="45" spans="1:16" ht="8.25" customHeight="1" x14ac:dyDescent="0.2">
      <c r="A45" s="85">
        <v>403</v>
      </c>
      <c r="B45" s="42" t="s">
        <v>42</v>
      </c>
      <c r="C45" s="48">
        <v>25.9</v>
      </c>
      <c r="D45" s="48">
        <v>14.8</v>
      </c>
      <c r="E45" s="48">
        <v>17.399999999999999</v>
      </c>
      <c r="F45" s="48">
        <v>19.8</v>
      </c>
      <c r="G45" s="48">
        <v>25.932874713362519</v>
      </c>
      <c r="H45" s="48">
        <v>16.781321659370441</v>
      </c>
      <c r="I45" s="48">
        <v>27.560329605650381</v>
      </c>
      <c r="J45" s="48">
        <v>23.675691583284284</v>
      </c>
      <c r="K45" s="48">
        <v>28.468468468468469</v>
      </c>
      <c r="L45" s="56">
        <v>26.500346500346499</v>
      </c>
      <c r="M45" s="54">
        <v>28.088207811623995</v>
      </c>
      <c r="N45" s="54">
        <v>19.603812371519343</v>
      </c>
      <c r="O45" s="87">
        <f>VLOOKUP(A45,'2019_B2'!$A$8:$E$63,4,FALSE)</f>
        <v>28.374402353806548</v>
      </c>
      <c r="P45" s="87">
        <f>VLOOKUP(A45,'2019_B2'!$A$8:$E$63,5,FALSE)</f>
        <v>19.713129827142332</v>
      </c>
    </row>
    <row r="46" spans="1:16" ht="8.25" customHeight="1" x14ac:dyDescent="0.2">
      <c r="A46" s="85">
        <v>404</v>
      </c>
      <c r="B46" s="42" t="s">
        <v>43</v>
      </c>
      <c r="C46" s="48">
        <v>36.9</v>
      </c>
      <c r="D46" s="48">
        <v>22.3</v>
      </c>
      <c r="E46" s="48">
        <v>37.4</v>
      </c>
      <c r="F46" s="48">
        <v>24.3</v>
      </c>
      <c r="G46" s="48">
        <v>27.1633118904337</v>
      </c>
      <c r="H46" s="48">
        <v>16.497198588918863</v>
      </c>
      <c r="I46" s="48">
        <v>30.099212138896995</v>
      </c>
      <c r="J46" s="48">
        <v>13.831339363875109</v>
      </c>
      <c r="K46" s="48">
        <v>38.813631826607725</v>
      </c>
      <c r="L46" s="56">
        <v>24.440325110509054</v>
      </c>
      <c r="M46" s="54">
        <v>37.295990328430385</v>
      </c>
      <c r="N46" s="54">
        <v>26.032641547451142</v>
      </c>
      <c r="O46" s="87">
        <f>VLOOKUP(A46,'2019_B2'!$A$8:$E$63,4,FALSE)</f>
        <v>35.875424236374528</v>
      </c>
      <c r="P46" s="87">
        <f>VLOOKUP(A46,'2019_B2'!$A$8:$E$63,5,FALSE)</f>
        <v>27.370732681173887</v>
      </c>
    </row>
    <row r="47" spans="1:16" ht="8.25" customHeight="1" x14ac:dyDescent="0.2">
      <c r="A47" s="85">
        <v>405</v>
      </c>
      <c r="B47" s="42" t="s">
        <v>44</v>
      </c>
      <c r="C47" s="48">
        <v>24.2</v>
      </c>
      <c r="D47" s="48">
        <v>14.8</v>
      </c>
      <c r="E47" s="48">
        <v>21.5</v>
      </c>
      <c r="F47" s="48">
        <v>9.9</v>
      </c>
      <c r="G47" s="48">
        <v>19.939209726443767</v>
      </c>
      <c r="H47" s="48">
        <v>8.8753799392097257</v>
      </c>
      <c r="I47" s="48">
        <v>24.571163653222069</v>
      </c>
      <c r="J47" s="48">
        <v>12.285581826611034</v>
      </c>
      <c r="K47" s="48">
        <v>24.77638640429338</v>
      </c>
      <c r="L47" s="56">
        <v>13.237924865831843</v>
      </c>
      <c r="M47" s="54">
        <v>25.593220338983052</v>
      </c>
      <c r="N47" s="54">
        <v>12.372881355932204</v>
      </c>
      <c r="O47" s="87">
        <f>VLOOKUP(A47,'2019_B2'!$A$8:$E$63,4,FALSE)</f>
        <v>25.216450216450216</v>
      </c>
      <c r="P47" s="87">
        <f>VLOOKUP(A47,'2019_B2'!$A$8:$E$63,5,FALSE)</f>
        <v>13.257575757575758</v>
      </c>
    </row>
    <row r="48" spans="1:16" ht="8.25" customHeight="1" x14ac:dyDescent="0.2">
      <c r="A48" s="85">
        <v>451</v>
      </c>
      <c r="B48" s="42" t="s">
        <v>45</v>
      </c>
      <c r="C48" s="48">
        <v>12.8</v>
      </c>
      <c r="D48" s="48">
        <v>6.4</v>
      </c>
      <c r="E48" s="48">
        <v>12.6</v>
      </c>
      <c r="F48" s="48">
        <v>5</v>
      </c>
      <c r="G48" s="48">
        <v>13.314037626628075</v>
      </c>
      <c r="H48" s="48">
        <v>6.6280752532561511</v>
      </c>
      <c r="I48" s="48">
        <v>15.738610216290843</v>
      </c>
      <c r="J48" s="48">
        <v>7.1790151863782787</v>
      </c>
      <c r="K48" s="48">
        <v>17.595307917888562</v>
      </c>
      <c r="L48" s="56">
        <v>8.6397473494247681</v>
      </c>
      <c r="M48" s="54">
        <v>17.23504721930745</v>
      </c>
      <c r="N48" s="54">
        <v>10.047219307450158</v>
      </c>
      <c r="O48" s="87">
        <f>VLOOKUP(A48,'2019_B2'!$A$8:$E$63,4,FALSE)</f>
        <v>18.667013798489975</v>
      </c>
      <c r="P48" s="87">
        <f>VLOOKUP(A48,'2019_B2'!$A$8:$E$63,5,FALSE)</f>
        <v>12.054152564436345</v>
      </c>
    </row>
    <row r="49" spans="1:16" ht="8.25" customHeight="1" x14ac:dyDescent="0.2">
      <c r="A49" s="85">
        <v>452</v>
      </c>
      <c r="B49" s="42" t="s">
        <v>46</v>
      </c>
      <c r="C49" s="48">
        <v>12.5</v>
      </c>
      <c r="D49" s="48">
        <v>7.1</v>
      </c>
      <c r="E49" s="48">
        <v>11.9</v>
      </c>
      <c r="F49" s="48">
        <v>6.4</v>
      </c>
      <c r="G49" s="48">
        <v>11.169354838709678</v>
      </c>
      <c r="H49" s="48">
        <v>6.713709677419355</v>
      </c>
      <c r="I49" s="48">
        <v>14.902912621359222</v>
      </c>
      <c r="J49" s="48">
        <v>8.9805825242718438</v>
      </c>
      <c r="K49" s="48">
        <v>14.74492243723013</v>
      </c>
      <c r="L49" s="56">
        <v>10.602910602910603</v>
      </c>
      <c r="M49" s="54">
        <v>15.207814594905193</v>
      </c>
      <c r="N49" s="54">
        <v>9.5384026048649684</v>
      </c>
      <c r="O49" s="87">
        <f>VLOOKUP(A49,'2019_B2'!$A$8:$E$63,4,FALSE)</f>
        <v>14.398385913426266</v>
      </c>
      <c r="P49" s="87">
        <f>VLOOKUP(A49,'2019_B2'!$A$8:$E$63,5,FALSE)</f>
        <v>8.7490829053558326</v>
      </c>
    </row>
    <row r="50" spans="1:16" ht="8.25" customHeight="1" x14ac:dyDescent="0.2">
      <c r="A50" s="85">
        <v>453</v>
      </c>
      <c r="B50" s="42" t="s">
        <v>47</v>
      </c>
      <c r="C50" s="48">
        <v>30</v>
      </c>
      <c r="D50" s="48">
        <v>12.5</v>
      </c>
      <c r="E50" s="48">
        <v>24</v>
      </c>
      <c r="F50" s="48">
        <v>11.6</v>
      </c>
      <c r="G50" s="48">
        <v>24.1483571860512</v>
      </c>
      <c r="H50" s="48">
        <v>13.42471275952429</v>
      </c>
      <c r="I50" s="48">
        <v>24.824120603015075</v>
      </c>
      <c r="J50" s="48">
        <v>15.845896147403685</v>
      </c>
      <c r="K50" s="48">
        <v>22.86075149984212</v>
      </c>
      <c r="L50" s="56">
        <v>18.803283864856329</v>
      </c>
      <c r="M50" s="54">
        <v>22.287546766435064</v>
      </c>
      <c r="N50" s="54">
        <v>13.468733297701762</v>
      </c>
      <c r="O50" s="87">
        <f>VLOOKUP(A50,'2019_B2'!$A$8:$E$63,4,FALSE)</f>
        <v>22.363513055272975</v>
      </c>
      <c r="P50" s="87">
        <f>VLOOKUP(A50,'2019_B2'!$A$8:$E$63,5,FALSE)</f>
        <v>13.089182773821634</v>
      </c>
    </row>
    <row r="51" spans="1:16" ht="8.25" customHeight="1" x14ac:dyDescent="0.2">
      <c r="A51" s="85">
        <v>454</v>
      </c>
      <c r="B51" s="42" t="s">
        <v>48</v>
      </c>
      <c r="C51" s="48">
        <v>18.100000000000001</v>
      </c>
      <c r="D51" s="48">
        <v>9</v>
      </c>
      <c r="E51" s="48">
        <v>17.600000000000001</v>
      </c>
      <c r="F51" s="48">
        <v>10.7</v>
      </c>
      <c r="G51" s="48">
        <v>17.968514990474279</v>
      </c>
      <c r="H51" s="48">
        <v>12.774491126040308</v>
      </c>
      <c r="I51" s="48">
        <v>20.400139786825093</v>
      </c>
      <c r="J51" s="48">
        <v>14.266992835925214</v>
      </c>
      <c r="K51" s="48">
        <v>20.907604251839739</v>
      </c>
      <c r="L51" s="56">
        <v>10.784955028618151</v>
      </c>
      <c r="M51" s="54">
        <v>20.336822940373235</v>
      </c>
      <c r="N51" s="54">
        <v>11.970869367319072</v>
      </c>
      <c r="O51" s="87">
        <f>VLOOKUP(A51,'2019_B2'!$A$8:$E$63,4,FALSE)</f>
        <v>21.702993808837249</v>
      </c>
      <c r="P51" s="87">
        <f>VLOOKUP(A51,'2019_B2'!$A$8:$E$63,5,FALSE)</f>
        <v>14.070053430582648</v>
      </c>
    </row>
    <row r="52" spans="1:16" ht="8.25" customHeight="1" x14ac:dyDescent="0.2">
      <c r="A52" s="85">
        <v>455</v>
      </c>
      <c r="B52" s="42" t="s">
        <v>49</v>
      </c>
      <c r="C52" s="48">
        <v>9.6</v>
      </c>
      <c r="D52" s="48">
        <v>4.7</v>
      </c>
      <c r="E52" s="48">
        <v>8.4</v>
      </c>
      <c r="F52" s="48">
        <v>3.9</v>
      </c>
      <c r="G52" s="48">
        <v>7.9136690647482011</v>
      </c>
      <c r="H52" s="48">
        <v>4.6194623248769409</v>
      </c>
      <c r="I52" s="48">
        <v>8.3545918367346932</v>
      </c>
      <c r="J52" s="48">
        <v>6.25</v>
      </c>
      <c r="K52" s="48">
        <v>10.76591817902184</v>
      </c>
      <c r="L52" s="56">
        <v>8.4589357120885875</v>
      </c>
      <c r="M52" s="54">
        <v>10.132311977715878</v>
      </c>
      <c r="N52" s="54">
        <v>5.6058495821727021</v>
      </c>
      <c r="O52" s="87">
        <f>VLOOKUP(A52,'2019_B2'!$A$8:$E$63,4,FALSE)</f>
        <v>10.185799601857996</v>
      </c>
      <c r="P52" s="87">
        <f>VLOOKUP(A52,'2019_B2'!$A$8:$E$63,5,FALSE)</f>
        <v>4.5786330457863302</v>
      </c>
    </row>
    <row r="53" spans="1:16" ht="8.25" customHeight="1" x14ac:dyDescent="0.2">
      <c r="A53" s="85">
        <v>456</v>
      </c>
      <c r="B53" s="42" t="s">
        <v>50</v>
      </c>
      <c r="C53" s="48">
        <v>24.5</v>
      </c>
      <c r="D53" s="48">
        <v>15.1</v>
      </c>
      <c r="E53" s="48">
        <v>25.7</v>
      </c>
      <c r="F53" s="48">
        <v>14.9</v>
      </c>
      <c r="G53" s="48">
        <v>27.437258687258687</v>
      </c>
      <c r="H53" s="48">
        <v>15.78185328185328</v>
      </c>
      <c r="I53" s="48">
        <v>27.906976744186046</v>
      </c>
      <c r="J53" s="48">
        <v>20.259794678399331</v>
      </c>
      <c r="K53" s="48">
        <v>28.491271820448876</v>
      </c>
      <c r="L53" s="56">
        <v>18.266832917705734</v>
      </c>
      <c r="M53" s="54">
        <v>29.585398828301035</v>
      </c>
      <c r="N53" s="54">
        <v>20.009013068949976</v>
      </c>
      <c r="O53" s="87">
        <f>VLOOKUP(A53,'2019_B2'!$A$8:$E$63,4,FALSE)</f>
        <v>28.427507665352607</v>
      </c>
      <c r="P53" s="87">
        <f>VLOOKUP(A53,'2019_B2'!$A$8:$E$63,5,FALSE)</f>
        <v>18.57205431449847</v>
      </c>
    </row>
    <row r="54" spans="1:16" ht="8.25" customHeight="1" x14ac:dyDescent="0.2">
      <c r="A54" s="85">
        <v>457</v>
      </c>
      <c r="B54" s="42" t="s">
        <v>51</v>
      </c>
      <c r="C54" s="48">
        <v>14</v>
      </c>
      <c r="D54" s="48">
        <v>6.6</v>
      </c>
      <c r="E54" s="48">
        <v>15.4</v>
      </c>
      <c r="F54" s="48">
        <v>7.6</v>
      </c>
      <c r="G54" s="48">
        <v>14.916286149162861</v>
      </c>
      <c r="H54" s="48">
        <v>7.5886062187432044</v>
      </c>
      <c r="I54" s="48">
        <v>14.88477521722705</v>
      </c>
      <c r="J54" s="48">
        <v>8.5946354363430295</v>
      </c>
      <c r="K54" s="48">
        <v>17.968032335109314</v>
      </c>
      <c r="L54" s="56">
        <v>10.802866066507441</v>
      </c>
      <c r="M54" s="54">
        <v>14.967637540453074</v>
      </c>
      <c r="N54" s="54">
        <v>8.8187702265372163</v>
      </c>
      <c r="O54" s="87">
        <f>VLOOKUP(A54,'2019_B2'!$A$8:$E$63,4,FALSE)</f>
        <v>16.848763657274297</v>
      </c>
      <c r="P54" s="87">
        <f>VLOOKUP(A54,'2019_B2'!$A$8:$E$63,5,FALSE)</f>
        <v>10.178263369752731</v>
      </c>
    </row>
    <row r="55" spans="1:16" ht="8.25" customHeight="1" x14ac:dyDescent="0.2">
      <c r="A55" s="85">
        <v>458</v>
      </c>
      <c r="B55" s="42" t="s">
        <v>52</v>
      </c>
      <c r="C55" s="48">
        <v>13.6</v>
      </c>
      <c r="D55" s="48">
        <v>7.1</v>
      </c>
      <c r="E55" s="48">
        <v>11.3</v>
      </c>
      <c r="F55" s="48">
        <v>7.3</v>
      </c>
      <c r="G55" s="48">
        <v>12.104836530667388</v>
      </c>
      <c r="H55" s="48">
        <v>7.9437989732504724</v>
      </c>
      <c r="I55" s="48">
        <v>10.937843180320668</v>
      </c>
      <c r="J55" s="48">
        <v>6.8526246430924669</v>
      </c>
      <c r="K55" s="48">
        <v>14.708368554522401</v>
      </c>
      <c r="L55" s="56">
        <v>9.4674556213017755</v>
      </c>
      <c r="M55" s="54">
        <v>14.032016008004003</v>
      </c>
      <c r="N55" s="54">
        <v>9.2296148074037028</v>
      </c>
      <c r="O55" s="87">
        <f>VLOOKUP(A55,'2019_B2'!$A$8:$E$63,4,FALSE)</f>
        <v>14.768856447688563</v>
      </c>
      <c r="P55" s="87">
        <f>VLOOKUP(A55,'2019_B2'!$A$8:$E$63,5,FALSE)</f>
        <v>10.997566909975669</v>
      </c>
    </row>
    <row r="56" spans="1:16" ht="8.25" customHeight="1" x14ac:dyDescent="0.2">
      <c r="A56" s="85">
        <v>459</v>
      </c>
      <c r="B56" s="42" t="s">
        <v>53</v>
      </c>
      <c r="C56" s="48">
        <v>21.5</v>
      </c>
      <c r="D56" s="48">
        <v>11.3</v>
      </c>
      <c r="E56" s="48">
        <v>20</v>
      </c>
      <c r="F56" s="48">
        <v>10.3</v>
      </c>
      <c r="G56" s="48">
        <v>18.103532635287209</v>
      </c>
      <c r="H56" s="48">
        <v>9.1300518641745771</v>
      </c>
      <c r="I56" s="48">
        <v>19.468952188891691</v>
      </c>
      <c r="J56" s="48">
        <v>10.175615494496261</v>
      </c>
      <c r="K56" s="48">
        <v>18.755577188285876</v>
      </c>
      <c r="L56" s="56">
        <v>9.3047781293096463</v>
      </c>
      <c r="M56" s="54">
        <v>18.984076149808736</v>
      </c>
      <c r="N56" s="54">
        <v>9.6877502001601279</v>
      </c>
      <c r="O56" s="87">
        <f>VLOOKUP(A56,'2019_B2'!$A$8:$E$63,4,FALSE)</f>
        <v>20.672993960310613</v>
      </c>
      <c r="P56" s="87">
        <f>VLOOKUP(A56,'2019_B2'!$A$8:$E$63,5,FALSE)</f>
        <v>12.260569456427955</v>
      </c>
    </row>
    <row r="57" spans="1:16" ht="8.25" customHeight="1" x14ac:dyDescent="0.2">
      <c r="A57" s="85">
        <v>460</v>
      </c>
      <c r="B57" s="42" t="s">
        <v>54</v>
      </c>
      <c r="C57" s="48">
        <v>29.4</v>
      </c>
      <c r="D57" s="48">
        <v>15.5</v>
      </c>
      <c r="E57" s="48">
        <v>28.5</v>
      </c>
      <c r="F57" s="48">
        <v>14.7</v>
      </c>
      <c r="G57" s="48">
        <v>26.003744539213645</v>
      </c>
      <c r="H57" s="48">
        <v>16.392760557520283</v>
      </c>
      <c r="I57" s="48">
        <v>27.944862155388471</v>
      </c>
      <c r="J57" s="48">
        <v>19.387755102040817</v>
      </c>
      <c r="K57" s="48">
        <v>23.868035684228243</v>
      </c>
      <c r="L57" s="56">
        <v>23.682881669752568</v>
      </c>
      <c r="M57" s="54">
        <v>17.744181420330214</v>
      </c>
      <c r="N57" s="54">
        <v>11.995225780783768</v>
      </c>
      <c r="O57" s="87">
        <f>VLOOKUP(A57,'2019_B2'!$A$8:$E$63,4,FALSE)</f>
        <v>23.049972340033193</v>
      </c>
      <c r="P57" s="87">
        <f>VLOOKUP(A57,'2019_B2'!$A$8:$E$63,5,FALSE)</f>
        <v>14.973262032085561</v>
      </c>
    </row>
    <row r="58" spans="1:16" ht="8.25" customHeight="1" x14ac:dyDescent="0.2">
      <c r="A58" s="85">
        <v>461</v>
      </c>
      <c r="B58" s="42" t="s">
        <v>55</v>
      </c>
      <c r="C58" s="48">
        <v>20.8</v>
      </c>
      <c r="D58" s="48">
        <v>10.1</v>
      </c>
      <c r="E58" s="48">
        <v>18.399999999999999</v>
      </c>
      <c r="F58" s="48">
        <v>10.7</v>
      </c>
      <c r="G58" s="48">
        <v>19.755170958210215</v>
      </c>
      <c r="H58" s="48">
        <v>12.283663993246096</v>
      </c>
      <c r="I58" s="48">
        <v>21.06777493606138</v>
      </c>
      <c r="J58" s="48">
        <v>12.787723785166241</v>
      </c>
      <c r="K58" s="48">
        <v>23.529411764705884</v>
      </c>
      <c r="L58" s="56">
        <v>16.476747767169694</v>
      </c>
      <c r="M58" s="54">
        <v>22.393677079412871</v>
      </c>
      <c r="N58" s="54">
        <v>14.188934888972526</v>
      </c>
      <c r="O58" s="87">
        <f>VLOOKUP(A58,'2019_B2'!$A$8:$E$63,4,FALSE)</f>
        <v>22.897019992455679</v>
      </c>
      <c r="P58" s="87">
        <f>VLOOKUP(A58,'2019_B2'!$A$8:$E$63,5,FALSE)</f>
        <v>15.390418709920784</v>
      </c>
    </row>
    <row r="59" spans="1:16" ht="8.25" customHeight="1" x14ac:dyDescent="0.2">
      <c r="A59" s="85">
        <v>462</v>
      </c>
      <c r="B59" s="61" t="s">
        <v>56</v>
      </c>
      <c r="C59" s="48">
        <v>10.6</v>
      </c>
      <c r="D59" s="48">
        <v>2.5</v>
      </c>
      <c r="E59" s="48">
        <v>11.7</v>
      </c>
      <c r="F59" s="48">
        <v>7</v>
      </c>
      <c r="G59" s="48">
        <v>11.756664388243337</v>
      </c>
      <c r="H59" s="48">
        <v>7.1770334928229662</v>
      </c>
      <c r="I59" s="48">
        <v>12.492269635126778</v>
      </c>
      <c r="J59" s="48">
        <v>7.3593073593073592</v>
      </c>
      <c r="K59" s="48">
        <v>13.219373219373219</v>
      </c>
      <c r="L59" s="56">
        <v>8.2621082621082618</v>
      </c>
      <c r="M59" s="54">
        <v>9.3525179856115113</v>
      </c>
      <c r="N59" s="54">
        <v>5.1013734466971874</v>
      </c>
      <c r="O59" s="87">
        <f>VLOOKUP(A59,'2019_B2'!$A$8:$E$63,4,FALSE)</f>
        <v>9.3548387096774199</v>
      </c>
      <c r="P59" s="87">
        <f>VLOOKUP(A59,'2019_B2'!$A$8:$E$63,5,FALSE)</f>
        <v>4.709677419354839</v>
      </c>
    </row>
    <row r="60" spans="1:16" s="70" customFormat="1" ht="16.5" customHeight="1" x14ac:dyDescent="0.15">
      <c r="A60" s="85">
        <v>4</v>
      </c>
      <c r="B60" s="66" t="s">
        <v>57</v>
      </c>
      <c r="C60" s="67">
        <v>21.2</v>
      </c>
      <c r="D60" s="67">
        <v>11.2</v>
      </c>
      <c r="E60" s="67">
        <v>19.899999999999999</v>
      </c>
      <c r="F60" s="67">
        <v>11.7</v>
      </c>
      <c r="G60" s="67">
        <v>19.4612363150124</v>
      </c>
      <c r="H60" s="67">
        <v>11.599855141098143</v>
      </c>
      <c r="I60" s="67">
        <v>21.573650294874422</v>
      </c>
      <c r="J60" s="67">
        <v>13.689459662545255</v>
      </c>
      <c r="K60" s="67">
        <v>22.663661330736488</v>
      </c>
      <c r="L60" s="68">
        <v>15.36332104209294</v>
      </c>
      <c r="M60" s="69">
        <v>21.340061892471461</v>
      </c>
      <c r="N60" s="69">
        <v>13.306881364202525</v>
      </c>
      <c r="O60" s="87">
        <f>VLOOKUP(A60,'2019_B2'!$A$8:$E$63,4,FALSE)</f>
        <v>22.202736748505654</v>
      </c>
      <c r="P60" s="87">
        <f>VLOOKUP(A60,'2019_B2'!$A$8:$E$63,5,FALSE)</f>
        <v>14.400039519834015</v>
      </c>
    </row>
    <row r="61" spans="1:16" s="70" customFormat="1" ht="16.5" customHeight="1" x14ac:dyDescent="0.15">
      <c r="A61" s="85">
        <v>0</v>
      </c>
      <c r="B61" s="71" t="s">
        <v>58</v>
      </c>
      <c r="C61" s="68">
        <v>22.2</v>
      </c>
      <c r="D61" s="68">
        <v>12</v>
      </c>
      <c r="E61" s="68">
        <v>22</v>
      </c>
      <c r="F61" s="68">
        <v>12.4</v>
      </c>
      <c r="G61" s="68">
        <v>21.953047503582056</v>
      </c>
      <c r="H61" s="68">
        <v>12.651603659208641</v>
      </c>
      <c r="I61" s="67">
        <v>23.396600449980795</v>
      </c>
      <c r="J61" s="67">
        <v>14.091738462382704</v>
      </c>
      <c r="K61" s="67">
        <v>24.162548963535883</v>
      </c>
      <c r="L61" s="68">
        <v>15.584203980926667</v>
      </c>
      <c r="M61" s="69">
        <v>24.164028613048398</v>
      </c>
      <c r="N61" s="69">
        <v>14.616987166445586</v>
      </c>
      <c r="O61" s="87">
        <f>VLOOKUP(A61,'2019_B2'!$A$8:$E$63,4,FALSE)</f>
        <v>25.472519249325536</v>
      </c>
      <c r="P61" s="87">
        <f>VLOOKUP(A61,'2019_B2'!$A$8:$E$63,5,FALSE)</f>
        <v>16.193064335085957</v>
      </c>
    </row>
    <row r="62" spans="1:16" x14ac:dyDescent="0.2">
      <c r="A62" s="62"/>
      <c r="B62" s="54"/>
      <c r="C62" s="54"/>
      <c r="D62" s="54"/>
      <c r="E62" s="54"/>
      <c r="F62" s="54"/>
      <c r="G62" s="54"/>
      <c r="H62" s="48"/>
      <c r="I62" s="48"/>
      <c r="J62" s="48"/>
      <c r="K62" s="48"/>
      <c r="L62" s="65"/>
      <c r="M62" s="54"/>
      <c r="N62" s="54"/>
      <c r="O62" s="54"/>
      <c r="P62" s="54"/>
    </row>
    <row r="63" spans="1:16" x14ac:dyDescent="0.2">
      <c r="A63" s="63" t="s">
        <v>60</v>
      </c>
      <c r="B63" s="64"/>
      <c r="C63" s="64"/>
      <c r="D63" s="64"/>
      <c r="E63" s="64"/>
      <c r="F63" s="64"/>
      <c r="G63" s="64"/>
      <c r="H63" s="64"/>
      <c r="I63" s="61"/>
      <c r="J63" s="64"/>
      <c r="K63" s="64"/>
    </row>
  </sheetData>
  <mergeCells count="12">
    <mergeCell ref="K4:L4"/>
    <mergeCell ref="M4:N4"/>
    <mergeCell ref="C6:L6"/>
    <mergeCell ref="O4:P4"/>
    <mergeCell ref="A1:H1"/>
    <mergeCell ref="A2:I2"/>
    <mergeCell ref="C4:D4"/>
    <mergeCell ref="E4:F4"/>
    <mergeCell ref="G4:H4"/>
    <mergeCell ref="I4:J4"/>
    <mergeCell ref="A4:A6"/>
    <mergeCell ref="B4:B6"/>
  </mergeCells>
  <pageMargins left="0.7" right="0.7" top="0.78740157499999996" bottom="0.78740157499999996" header="0.3" footer="0.3"/>
  <pageSetup paperSize="9" orientation="portrait" r:id="rId1"/>
  <ignoredErrors>
    <ignoredError sqref="O12:P12 O16:P16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14"/>
  <dimension ref="A1:D53"/>
  <sheetViews>
    <sheetView tabSelected="1" workbookViewId="0">
      <selection activeCell="G9" sqref="G9"/>
    </sheetView>
    <sheetView workbookViewId="1"/>
  </sheetViews>
  <sheetFormatPr baseColWidth="10" defaultRowHeight="12.75" x14ac:dyDescent="0.2"/>
  <cols>
    <col min="3" max="3" width="30.42578125" bestFit="1" customWidth="1"/>
  </cols>
  <sheetData>
    <row r="1" spans="1:4" x14ac:dyDescent="0.2">
      <c r="A1" t="s">
        <v>213</v>
      </c>
      <c r="B1" t="s">
        <v>213</v>
      </c>
      <c r="C1" t="s">
        <v>224</v>
      </c>
      <c r="D1" s="131" t="s">
        <v>225</v>
      </c>
    </row>
    <row r="2" spans="1:4" x14ac:dyDescent="0.2">
      <c r="A2" t="str">
        <f>3&amp;'2019_B2_bearbeitet'!A8</f>
        <v>3101</v>
      </c>
      <c r="B2">
        <f>VALUE(RIGHT(A2,3))</f>
        <v>101</v>
      </c>
      <c r="C2" s="76" t="str">
        <f>'2019_B2_bearbeitet'!B8</f>
        <v xml:space="preserve">Braunschweig,Stadt     </v>
      </c>
      <c r="D2" s="26">
        <f>VLOOKUP(B2,'2019_B2'!$A$8:$E$63,5,FALSE)</f>
        <v>21.365376997226988</v>
      </c>
    </row>
    <row r="3" spans="1:4" x14ac:dyDescent="0.2">
      <c r="A3" t="str">
        <f>3&amp;'2019_B2_bearbeitet'!A9</f>
        <v>3102</v>
      </c>
      <c r="B3">
        <f t="shared" ref="B3:B52" si="0">VALUE(RIGHT(A3,3))</f>
        <v>102</v>
      </c>
      <c r="C3" s="76" t="str">
        <f>'2019_B2_bearbeitet'!B9</f>
        <v xml:space="preserve">Salzgitter,Stadt       </v>
      </c>
      <c r="D3" s="26">
        <f>VLOOKUP(B3,'2019_B2'!$A$8:$E$63,5,FALSE)</f>
        <v>30.57611844222723</v>
      </c>
    </row>
    <row r="4" spans="1:4" x14ac:dyDescent="0.2">
      <c r="A4" t="str">
        <f>3&amp;'2019_B2_bearbeitet'!A10</f>
        <v>3103</v>
      </c>
      <c r="B4">
        <f t="shared" si="0"/>
        <v>103</v>
      </c>
      <c r="C4" s="76" t="str">
        <f>'2019_B2_bearbeitet'!B10</f>
        <v xml:space="preserve">Wolfsburg,Stadt        </v>
      </c>
      <c r="D4" s="26">
        <f>VLOOKUP(B4,'2019_B2'!$A$8:$E$63,5,FALSE)</f>
        <v>27.800127037899642</v>
      </c>
    </row>
    <row r="5" spans="1:4" x14ac:dyDescent="0.2">
      <c r="A5" t="str">
        <f>3&amp;'2019_B2_bearbeitet'!A11</f>
        <v>3151</v>
      </c>
      <c r="B5">
        <f t="shared" si="0"/>
        <v>151</v>
      </c>
      <c r="C5" s="76" t="str">
        <f>'2019_B2_bearbeitet'!B11</f>
        <v xml:space="preserve">Gifhorn                </v>
      </c>
      <c r="D5" s="26">
        <f>VLOOKUP(B5,'2019_B2'!$A$8:$E$63,5,FALSE)</f>
        <v>8.7946282345234188</v>
      </c>
    </row>
    <row r="6" spans="1:4" x14ac:dyDescent="0.2">
      <c r="A6" t="str">
        <f>3&amp;'2019_B2_bearbeitet'!A12</f>
        <v>3153</v>
      </c>
      <c r="B6">
        <f t="shared" si="0"/>
        <v>153</v>
      </c>
      <c r="C6" s="76" t="str">
        <f>'2019_B2_bearbeitet'!B12</f>
        <v xml:space="preserve">Goslar                 </v>
      </c>
      <c r="D6" s="26">
        <f>VLOOKUP(B6,'2019_B2'!$A$8:$E$63,5,FALSE)</f>
        <v>14.718869590815425</v>
      </c>
    </row>
    <row r="7" spans="1:4" x14ac:dyDescent="0.2">
      <c r="A7" t="str">
        <f>3&amp;'2019_B2_bearbeitet'!A13</f>
        <v>3154</v>
      </c>
      <c r="B7">
        <f t="shared" si="0"/>
        <v>154</v>
      </c>
      <c r="C7" s="76" t="str">
        <f>'2019_B2_bearbeitet'!B13</f>
        <v xml:space="preserve">Helmstedt              </v>
      </c>
      <c r="D7" s="26">
        <f>VLOOKUP(B7,'2019_B2'!$A$8:$E$63,5,FALSE)</f>
        <v>7.7701481749186838</v>
      </c>
    </row>
    <row r="8" spans="1:4" x14ac:dyDescent="0.2">
      <c r="A8" t="str">
        <f>3&amp;'2019_B2_bearbeitet'!A14</f>
        <v>3155</v>
      </c>
      <c r="B8">
        <f t="shared" si="0"/>
        <v>155</v>
      </c>
      <c r="C8" s="76" t="str">
        <f>'2019_B2_bearbeitet'!B14</f>
        <v xml:space="preserve">Northeim               </v>
      </c>
      <c r="D8" s="26">
        <f>VLOOKUP(B8,'2019_B2'!$A$8:$E$63,5,FALSE)</f>
        <v>13.682252922422954</v>
      </c>
    </row>
    <row r="9" spans="1:4" x14ac:dyDescent="0.2">
      <c r="A9" t="str">
        <f>3&amp;'2019_B2_bearbeitet'!A15</f>
        <v>3157</v>
      </c>
      <c r="B9">
        <f t="shared" si="0"/>
        <v>157</v>
      </c>
      <c r="C9" s="76" t="str">
        <f>'2019_B2_bearbeitet'!B15</f>
        <v xml:space="preserve">Peine                  </v>
      </c>
      <c r="D9" s="26">
        <f>VLOOKUP(B9,'2019_B2'!$A$8:$E$63,5,FALSE)</f>
        <v>11.542730299667037</v>
      </c>
    </row>
    <row r="10" spans="1:4" x14ac:dyDescent="0.2">
      <c r="A10" t="str">
        <f>3&amp;'2019_B2_bearbeitet'!A16</f>
        <v>3158</v>
      </c>
      <c r="B10">
        <f t="shared" si="0"/>
        <v>158</v>
      </c>
      <c r="C10" s="76" t="str">
        <f>'2019_B2_bearbeitet'!B16</f>
        <v xml:space="preserve">Wolfenbüttel           </v>
      </c>
      <c r="D10" s="26">
        <f>VLOOKUP(B10,'2019_B2'!$A$8:$E$63,5,FALSE)</f>
        <v>10.328262610088071</v>
      </c>
    </row>
    <row r="11" spans="1:4" x14ac:dyDescent="0.2">
      <c r="A11" t="str">
        <f>3&amp;'2019_B2_bearbeitet'!A18</f>
        <v>3159</v>
      </c>
      <c r="B11">
        <f t="shared" si="0"/>
        <v>159</v>
      </c>
      <c r="C11" s="76" t="str">
        <f>'2019_B2_bearbeitet'!B18</f>
        <v xml:space="preserve">Göttingen              </v>
      </c>
      <c r="D11" s="26">
        <f>VLOOKUP(B11,'2019_B2'!$A$8:$E$63,5,FALSE)</f>
        <v>18.602029312288611</v>
      </c>
    </row>
    <row r="12" spans="1:4" x14ac:dyDescent="0.2">
      <c r="A12" t="str">
        <f>3&amp;'2019_B2_bearbeitet'!A20</f>
        <v>31</v>
      </c>
      <c r="B12">
        <f>VALUE(RIGHT(A12,1))</f>
        <v>1</v>
      </c>
      <c r="C12" s="76" t="str">
        <f>'2019_B2_bearbeitet'!B20</f>
        <v xml:space="preserve">Braunschweig           </v>
      </c>
      <c r="D12" s="26">
        <f>VLOOKUP(B12,'2019_B2'!$A$8:$E$63,5,FALSE)</f>
        <v>16.927557335274845</v>
      </c>
    </row>
    <row r="13" spans="1:4" x14ac:dyDescent="0.2">
      <c r="A13" t="str">
        <f>30&amp;'2019_B2_bearbeitet'!A63</f>
        <v>300</v>
      </c>
      <c r="B13">
        <f>VALUE(RIGHT(A13,1))</f>
        <v>0</v>
      </c>
      <c r="C13" s="76" t="str">
        <f>'2019_B2_bearbeitet'!B63</f>
        <v>Niedersachsen</v>
      </c>
      <c r="D13" s="26">
        <f>VLOOKUP(B13,'2019_B2'!$A$8:$E$63,5,FALSE)</f>
        <v>16.193064335085957</v>
      </c>
    </row>
    <row r="14" spans="1:4" x14ac:dyDescent="0.2">
      <c r="A14" t="str">
        <f>3&amp;'2019_B2_bearbeitet'!A21</f>
        <v>3241</v>
      </c>
      <c r="B14">
        <f t="shared" si="0"/>
        <v>241</v>
      </c>
      <c r="C14" s="76" t="str">
        <f>'2019_B2_bearbeitet'!B21</f>
        <v xml:space="preserve">Region Hannover        </v>
      </c>
      <c r="D14" s="26">
        <f>VLOOKUP(B14,'2019_B2'!$A$8:$E$63,5,FALSE)</f>
        <v>24.888381268819437</v>
      </c>
    </row>
    <row r="15" spans="1:4" x14ac:dyDescent="0.2">
      <c r="A15" t="str">
        <f>3&amp;'2019_B2_bearbeitet'!A22</f>
        <v>3241001</v>
      </c>
      <c r="B15">
        <v>241001</v>
      </c>
      <c r="C15" s="76" t="str">
        <f>'2019_B2_bearbeitet'!B22</f>
        <v xml:space="preserve">Hannover,Landeshauptst </v>
      </c>
      <c r="D15" s="26">
        <f>VLOOKUP(B15,'2019_B2'!$A$8:$E$63,5,FALSE)</f>
        <v>31.988904299583908</v>
      </c>
    </row>
    <row r="16" spans="1:4" x14ac:dyDescent="0.2">
      <c r="A16">
        <f>3241999</f>
        <v>3241999</v>
      </c>
      <c r="B16">
        <v>241999</v>
      </c>
      <c r="C16" s="76" t="str">
        <f>'2019_B2_bearbeitet'!B23</f>
        <v>Hannover, Umland</v>
      </c>
      <c r="D16" s="26">
        <f>VLOOKUP(B16,'2019_B2'!$A$8:$E$63,5,FALSE)</f>
        <v>18.644811942045951</v>
      </c>
    </row>
    <row r="17" spans="1:4" x14ac:dyDescent="0.2">
      <c r="A17" t="str">
        <f>3&amp;'2019_B2_bearbeitet'!A24</f>
        <v>3251</v>
      </c>
      <c r="B17">
        <f t="shared" si="0"/>
        <v>251</v>
      </c>
      <c r="C17" s="76" t="str">
        <f>'2019_B2_bearbeitet'!B24</f>
        <v xml:space="preserve">Diepholz               </v>
      </c>
      <c r="D17" s="26">
        <f>VLOOKUP(B17,'2019_B2'!$A$8:$E$63,5,FALSE)</f>
        <v>17.070323898453456</v>
      </c>
    </row>
    <row r="18" spans="1:4" x14ac:dyDescent="0.2">
      <c r="A18" t="str">
        <f>3&amp;'2019_B2_bearbeitet'!A25</f>
        <v>3252</v>
      </c>
      <c r="B18">
        <f t="shared" si="0"/>
        <v>252</v>
      </c>
      <c r="C18" s="76" t="str">
        <f>'2019_B2_bearbeitet'!B25</f>
        <v xml:space="preserve">Hameln-Pyrmont         </v>
      </c>
      <c r="D18" s="26">
        <f>VLOOKUP(B18,'2019_B2'!$A$8:$E$63,5,FALSE)</f>
        <v>19.786702972543679</v>
      </c>
    </row>
    <row r="19" spans="1:4" x14ac:dyDescent="0.2">
      <c r="A19" t="str">
        <f>3&amp;'2019_B2_bearbeitet'!A26</f>
        <v>3254</v>
      </c>
      <c r="B19">
        <f t="shared" si="0"/>
        <v>254</v>
      </c>
      <c r="C19" s="76" t="str">
        <f>'2019_B2_bearbeitet'!B26</f>
        <v xml:space="preserve">Hildesheim             </v>
      </c>
      <c r="D19" s="26">
        <f>VLOOKUP(B19,'2019_B2'!$A$8:$E$63,5,FALSE)</f>
        <v>18.365853658536587</v>
      </c>
    </row>
    <row r="20" spans="1:4" x14ac:dyDescent="0.2">
      <c r="A20" t="str">
        <f>3&amp;'2019_B2_bearbeitet'!A29</f>
        <v>3255</v>
      </c>
      <c r="B20">
        <f t="shared" si="0"/>
        <v>255</v>
      </c>
      <c r="C20" s="76" t="str">
        <f>'2019_B2_bearbeitet'!B29</f>
        <v xml:space="preserve">Holzminden             </v>
      </c>
      <c r="D20" s="26">
        <f>VLOOKUP(B20,'2019_B2'!$A$8:$E$63,5,FALSE)</f>
        <v>14.396685655100985</v>
      </c>
    </row>
    <row r="21" spans="1:4" x14ac:dyDescent="0.2">
      <c r="A21" t="str">
        <f>3&amp;'2019_B2_bearbeitet'!A30</f>
        <v>3256</v>
      </c>
      <c r="B21">
        <f t="shared" si="0"/>
        <v>256</v>
      </c>
      <c r="C21" s="76" t="str">
        <f>'2019_B2_bearbeitet'!B30</f>
        <v xml:space="preserve">Nienburg (Weser)       </v>
      </c>
      <c r="D21" s="26">
        <f>VLOOKUP(B21,'2019_B2'!$A$8:$E$63,5,FALSE)</f>
        <v>12.393493415956623</v>
      </c>
    </row>
    <row r="22" spans="1:4" x14ac:dyDescent="0.2">
      <c r="A22" t="str">
        <f>3&amp;'2019_B2_bearbeitet'!A31</f>
        <v>3257</v>
      </c>
      <c r="B22">
        <f t="shared" si="0"/>
        <v>257</v>
      </c>
      <c r="C22" s="76" t="str">
        <f>'2019_B2_bearbeitet'!B31</f>
        <v xml:space="preserve">Schaumburg             </v>
      </c>
      <c r="D22" s="26">
        <f>VLOOKUP(B22,'2019_B2'!$A$8:$E$63,5,FALSE)</f>
        <v>19.764397905759161</v>
      </c>
    </row>
    <row r="23" spans="1:4" x14ac:dyDescent="0.2">
      <c r="A23" t="str">
        <f>3&amp;'2019_B2_bearbeitet'!A32</f>
        <v>32</v>
      </c>
      <c r="B23">
        <f>VALUE(RIGHT(A23,1))</f>
        <v>2</v>
      </c>
      <c r="C23" s="76" t="str">
        <f>'2019_B2_bearbeitet'!B32</f>
        <v xml:space="preserve">Hannover               </v>
      </c>
      <c r="D23" s="26">
        <f>VLOOKUP(B23,'2019_B2'!$A$8:$E$63,5,FALSE)</f>
        <v>21.645971362964914</v>
      </c>
    </row>
    <row r="24" spans="1:4" x14ac:dyDescent="0.2">
      <c r="A24" t="str">
        <f>3&amp;'2019_B2_bearbeitet'!A33</f>
        <v>3351</v>
      </c>
      <c r="B24">
        <f t="shared" si="0"/>
        <v>351</v>
      </c>
      <c r="C24" s="76" t="str">
        <f>'2019_B2_bearbeitet'!B33</f>
        <v xml:space="preserve">Celle                  </v>
      </c>
      <c r="D24" s="26">
        <f>VLOOKUP(B24,'2019_B2'!$A$8:$E$63,5,FALSE)</f>
        <v>11.29032258064516</v>
      </c>
    </row>
    <row r="25" spans="1:4" x14ac:dyDescent="0.2">
      <c r="A25" t="str">
        <f>3&amp;'2019_B2_bearbeitet'!A34</f>
        <v>3352</v>
      </c>
      <c r="B25">
        <f t="shared" si="0"/>
        <v>352</v>
      </c>
      <c r="C25" s="76" t="str">
        <f>'2019_B2_bearbeitet'!B34</f>
        <v xml:space="preserve">Cuxhaven               </v>
      </c>
      <c r="D25" s="26">
        <f>VLOOKUP(B25,'2019_B2'!$A$8:$E$63,5,FALSE)</f>
        <v>9.9804623901009446</v>
      </c>
    </row>
    <row r="26" spans="1:4" x14ac:dyDescent="0.2">
      <c r="A26" t="str">
        <f>3&amp;'2019_B2_bearbeitet'!A35</f>
        <v>3353</v>
      </c>
      <c r="B26">
        <f t="shared" si="0"/>
        <v>353</v>
      </c>
      <c r="C26" s="76" t="str">
        <f>'2019_B2_bearbeitet'!B35</f>
        <v xml:space="preserve">Harburg                </v>
      </c>
      <c r="D26" s="26">
        <f>VLOOKUP(B26,'2019_B2'!$A$8:$E$63,5,FALSE)</f>
        <v>11.563644434579958</v>
      </c>
    </row>
    <row r="27" spans="1:4" x14ac:dyDescent="0.2">
      <c r="A27" t="str">
        <f>3&amp;'2019_B2_bearbeitet'!A36</f>
        <v>3354</v>
      </c>
      <c r="B27">
        <f t="shared" si="0"/>
        <v>354</v>
      </c>
      <c r="C27" s="76" t="str">
        <f>'2019_B2_bearbeitet'!B36</f>
        <v xml:space="preserve">Lüchow-Dannenberg      </v>
      </c>
      <c r="D27" s="26">
        <f>VLOOKUP(B27,'2019_B2'!$A$8:$E$63,5,FALSE)</f>
        <v>9.9092284417549159</v>
      </c>
    </row>
    <row r="28" spans="1:4" x14ac:dyDescent="0.2">
      <c r="A28" t="str">
        <f>3&amp;'2019_B2_bearbeitet'!A37</f>
        <v>3355</v>
      </c>
      <c r="B28">
        <f t="shared" si="0"/>
        <v>355</v>
      </c>
      <c r="C28" s="76" t="str">
        <f>'2019_B2_bearbeitet'!B37</f>
        <v xml:space="preserve">Lüneburg               </v>
      </c>
      <c r="D28" s="26">
        <f>VLOOKUP(B28,'2019_B2'!$A$8:$E$63,5,FALSE)</f>
        <v>12.441047324768254</v>
      </c>
    </row>
    <row r="29" spans="1:4" x14ac:dyDescent="0.2">
      <c r="A29" t="str">
        <f>3&amp;'2019_B2_bearbeitet'!A38</f>
        <v>3356</v>
      </c>
      <c r="B29">
        <f t="shared" si="0"/>
        <v>356</v>
      </c>
      <c r="C29" s="76" t="str">
        <f>'2019_B2_bearbeitet'!B38</f>
        <v xml:space="preserve">Osterholz              </v>
      </c>
      <c r="D29" s="26">
        <f>VLOOKUP(B29,'2019_B2'!$A$8:$E$63,5,FALSE)</f>
        <v>11.3272921108742</v>
      </c>
    </row>
    <row r="30" spans="1:4" x14ac:dyDescent="0.2">
      <c r="A30" t="str">
        <f>3&amp;'2019_B2_bearbeitet'!A39</f>
        <v>3357</v>
      </c>
      <c r="B30">
        <f t="shared" si="0"/>
        <v>357</v>
      </c>
      <c r="C30" s="76" t="str">
        <f>'2019_B2_bearbeitet'!B39</f>
        <v xml:space="preserve">Rotenburg (Wümme)      </v>
      </c>
      <c r="D30" s="26">
        <f>VLOOKUP(B30,'2019_B2'!$A$8:$E$63,5,FALSE)</f>
        <v>10.44032675831839</v>
      </c>
    </row>
    <row r="31" spans="1:4" x14ac:dyDescent="0.2">
      <c r="A31" t="str">
        <f>3&amp;'2019_B2_bearbeitet'!A40</f>
        <v>3358</v>
      </c>
      <c r="B31">
        <f t="shared" si="0"/>
        <v>358</v>
      </c>
      <c r="C31" s="76" t="str">
        <f>'2019_B2_bearbeitet'!B40</f>
        <v xml:space="preserve">Heidekreis             </v>
      </c>
      <c r="D31" s="26">
        <f>VLOOKUP(B31,'2019_B2'!$A$8:$E$63,5,FALSE)</f>
        <v>13.204432916764913</v>
      </c>
    </row>
    <row r="32" spans="1:4" x14ac:dyDescent="0.2">
      <c r="A32" t="str">
        <f>3&amp;'2019_B2_bearbeitet'!A41</f>
        <v>3359</v>
      </c>
      <c r="B32">
        <f t="shared" si="0"/>
        <v>359</v>
      </c>
      <c r="C32" s="76" t="str">
        <f>'2019_B2_bearbeitet'!B41</f>
        <v xml:space="preserve">Stade                  </v>
      </c>
      <c r="D32" s="26">
        <f>VLOOKUP(B32,'2019_B2'!$A$8:$E$63,5,FALSE)</f>
        <v>10.514268274072943</v>
      </c>
    </row>
    <row r="33" spans="1:4" x14ac:dyDescent="0.2">
      <c r="A33" t="str">
        <f>3&amp;'2019_B2_bearbeitet'!A42</f>
        <v>3360</v>
      </c>
      <c r="B33">
        <f t="shared" si="0"/>
        <v>360</v>
      </c>
      <c r="C33" s="76" t="str">
        <f>'2019_B2_bearbeitet'!B42</f>
        <v xml:space="preserve">Uelzen                 </v>
      </c>
      <c r="D33" s="26">
        <f>VLOOKUP(B33,'2019_B2'!$A$8:$E$63,5,FALSE)</f>
        <v>9.3127287515250092</v>
      </c>
    </row>
    <row r="34" spans="1:4" x14ac:dyDescent="0.2">
      <c r="A34" t="str">
        <f>3&amp;'2019_B2_bearbeitet'!A43</f>
        <v>3361</v>
      </c>
      <c r="B34">
        <f t="shared" si="0"/>
        <v>361</v>
      </c>
      <c r="C34" s="76" t="str">
        <f>'2019_B2_bearbeitet'!B43</f>
        <v xml:space="preserve">Verden                 </v>
      </c>
      <c r="D34" s="26">
        <f>VLOOKUP(B34,'2019_B2'!$A$8:$E$63,5,FALSE)</f>
        <v>13.957446808510637</v>
      </c>
    </row>
    <row r="35" spans="1:4" x14ac:dyDescent="0.2">
      <c r="A35" t="str">
        <f>3&amp;'2019_B2_bearbeitet'!A44</f>
        <v>33</v>
      </c>
      <c r="B35">
        <f>VALUE(RIGHT(A35,1))</f>
        <v>3</v>
      </c>
      <c r="C35" s="76" t="str">
        <f>'2019_B2_bearbeitet'!B44</f>
        <v xml:space="preserve">Lüneburg               </v>
      </c>
      <c r="D35" s="26">
        <f>VLOOKUP(B35,'2019_B2'!$A$8:$E$63,5,FALSE)</f>
        <v>11.403636099720579</v>
      </c>
    </row>
    <row r="36" spans="1:4" x14ac:dyDescent="0.2">
      <c r="A36" t="str">
        <f>3&amp;'2019_B2_bearbeitet'!A45</f>
        <v>3401</v>
      </c>
      <c r="B36">
        <f t="shared" si="0"/>
        <v>401</v>
      </c>
      <c r="C36" s="76" t="str">
        <f>'2019_B2_bearbeitet'!B45</f>
        <v xml:space="preserve">Delmenhorst,Stadt      </v>
      </c>
      <c r="D36" s="26">
        <f>VLOOKUP(B36,'2019_B2'!$A$8:$E$63,5,FALSE)</f>
        <v>30.50682261208577</v>
      </c>
    </row>
    <row r="37" spans="1:4" x14ac:dyDescent="0.2">
      <c r="A37" t="str">
        <f>3&amp;'2019_B2_bearbeitet'!A46</f>
        <v>3402</v>
      </c>
      <c r="B37">
        <f t="shared" si="0"/>
        <v>402</v>
      </c>
      <c r="C37" s="76" t="str">
        <f>'2019_B2_bearbeitet'!B46</f>
        <v xml:space="preserve">Emden,Stadt            </v>
      </c>
      <c r="D37" s="26">
        <f>VLOOKUP(B37,'2019_B2'!$A$8:$E$63,5,FALSE)</f>
        <v>19.185282522996058</v>
      </c>
    </row>
    <row r="38" spans="1:4" x14ac:dyDescent="0.2">
      <c r="A38" t="str">
        <f>3&amp;'2019_B2_bearbeitet'!A47</f>
        <v>3403</v>
      </c>
      <c r="B38">
        <f t="shared" si="0"/>
        <v>403</v>
      </c>
      <c r="C38" s="76" t="str">
        <f>'2019_B2_bearbeitet'!B47</f>
        <v xml:space="preserve">Oldenburg(Oldb),Stadt  </v>
      </c>
      <c r="D38" s="26">
        <f>VLOOKUP(B38,'2019_B2'!$A$8:$E$63,5,FALSE)</f>
        <v>19.713129827142332</v>
      </c>
    </row>
    <row r="39" spans="1:4" x14ac:dyDescent="0.2">
      <c r="A39" t="str">
        <f>3&amp;'2019_B2_bearbeitet'!A48</f>
        <v>3404</v>
      </c>
      <c r="B39">
        <f t="shared" si="0"/>
        <v>404</v>
      </c>
      <c r="C39" s="76" t="str">
        <f>'2019_B2_bearbeitet'!B48</f>
        <v xml:space="preserve">Osnabrück,Stadt        </v>
      </c>
      <c r="D39" s="26">
        <f>VLOOKUP(B39,'2019_B2'!$A$8:$E$63,5,FALSE)</f>
        <v>27.370732681173887</v>
      </c>
    </row>
    <row r="40" spans="1:4" x14ac:dyDescent="0.2">
      <c r="A40" t="str">
        <f>3&amp;'2019_B2_bearbeitet'!A49</f>
        <v>3405</v>
      </c>
      <c r="B40">
        <f t="shared" si="0"/>
        <v>405</v>
      </c>
      <c r="C40" s="76" t="str">
        <f>'2019_B2_bearbeitet'!B49</f>
        <v xml:space="preserve">Wilhelmshaven,Stadt    </v>
      </c>
      <c r="D40" s="26">
        <f>VLOOKUP(B40,'2019_B2'!$A$8:$E$63,5,FALSE)</f>
        <v>13.257575757575758</v>
      </c>
    </row>
    <row r="41" spans="1:4" x14ac:dyDescent="0.2">
      <c r="A41" t="str">
        <f>3&amp;'2019_B2_bearbeitet'!A50</f>
        <v>3451</v>
      </c>
      <c r="B41">
        <f t="shared" si="0"/>
        <v>451</v>
      </c>
      <c r="C41" s="76" t="str">
        <f>'2019_B2_bearbeitet'!B50</f>
        <v xml:space="preserve">Ammerland              </v>
      </c>
      <c r="D41" s="26">
        <f>VLOOKUP(B41,'2019_B2'!$A$8:$E$63,5,FALSE)</f>
        <v>12.054152564436345</v>
      </c>
    </row>
    <row r="42" spans="1:4" x14ac:dyDescent="0.2">
      <c r="A42" t="str">
        <f>3&amp;'2019_B2_bearbeitet'!A51</f>
        <v>3452</v>
      </c>
      <c r="B42">
        <f t="shared" si="0"/>
        <v>452</v>
      </c>
      <c r="C42" s="76" t="str">
        <f>'2019_B2_bearbeitet'!B51</f>
        <v xml:space="preserve">Aurich                 </v>
      </c>
      <c r="D42" s="26">
        <f>VLOOKUP(B42,'2019_B2'!$A$8:$E$63,5,FALSE)</f>
        <v>8.7490829053558326</v>
      </c>
    </row>
    <row r="43" spans="1:4" x14ac:dyDescent="0.2">
      <c r="A43" t="str">
        <f>3&amp;'2019_B2_bearbeitet'!A52</f>
        <v>3453</v>
      </c>
      <c r="B43">
        <f t="shared" si="0"/>
        <v>453</v>
      </c>
      <c r="C43" s="76" t="str">
        <f>'2019_B2_bearbeitet'!B52</f>
        <v xml:space="preserve">Cloppenburg            </v>
      </c>
      <c r="D43" s="26">
        <f>VLOOKUP(B43,'2019_B2'!$A$8:$E$63,5,FALSE)</f>
        <v>13.089182773821634</v>
      </c>
    </row>
    <row r="44" spans="1:4" x14ac:dyDescent="0.2">
      <c r="A44" t="str">
        <f>3&amp;'2019_B2_bearbeitet'!A53</f>
        <v>3454</v>
      </c>
      <c r="B44">
        <f t="shared" si="0"/>
        <v>454</v>
      </c>
      <c r="C44" s="76" t="str">
        <f>'2019_B2_bearbeitet'!B53</f>
        <v xml:space="preserve">Emsland                </v>
      </c>
      <c r="D44" s="26">
        <f>VLOOKUP(B44,'2019_B2'!$A$8:$E$63,5,FALSE)</f>
        <v>14.070053430582648</v>
      </c>
    </row>
    <row r="45" spans="1:4" x14ac:dyDescent="0.2">
      <c r="A45" t="str">
        <f>3&amp;'2019_B2_bearbeitet'!A54</f>
        <v>3455</v>
      </c>
      <c r="B45">
        <f t="shared" si="0"/>
        <v>455</v>
      </c>
      <c r="C45" s="76" t="str">
        <f>'2019_B2_bearbeitet'!B54</f>
        <v xml:space="preserve">Friesland              </v>
      </c>
      <c r="D45" s="26">
        <f>VLOOKUP(B45,'2019_B2'!$A$8:$E$63,5,FALSE)</f>
        <v>4.5786330457863302</v>
      </c>
    </row>
    <row r="46" spans="1:4" x14ac:dyDescent="0.2">
      <c r="A46" t="str">
        <f>3&amp;'2019_B2_bearbeitet'!A55</f>
        <v>3456</v>
      </c>
      <c r="B46">
        <f t="shared" si="0"/>
        <v>456</v>
      </c>
      <c r="C46" s="76" t="str">
        <f>'2019_B2_bearbeitet'!B55</f>
        <v xml:space="preserve">Grafschaft Bentheim    </v>
      </c>
      <c r="D46" s="26">
        <f>VLOOKUP(B46,'2019_B2'!$A$8:$E$63,5,FALSE)</f>
        <v>18.57205431449847</v>
      </c>
    </row>
    <row r="47" spans="1:4" x14ac:dyDescent="0.2">
      <c r="A47" t="str">
        <f>3&amp;'2019_B2_bearbeitet'!A56</f>
        <v>3457</v>
      </c>
      <c r="B47">
        <f t="shared" si="0"/>
        <v>457</v>
      </c>
      <c r="C47" s="76" t="str">
        <f>'2019_B2_bearbeitet'!B56</f>
        <v xml:space="preserve">Leer                   </v>
      </c>
      <c r="D47" s="26">
        <f>VLOOKUP(B47,'2019_B2'!$A$8:$E$63,5,FALSE)</f>
        <v>10.178263369752731</v>
      </c>
    </row>
    <row r="48" spans="1:4" x14ac:dyDescent="0.2">
      <c r="A48" t="str">
        <f>3&amp;'2019_B2_bearbeitet'!A57</f>
        <v>3458</v>
      </c>
      <c r="B48">
        <f t="shared" si="0"/>
        <v>458</v>
      </c>
      <c r="C48" s="76" t="str">
        <f>'2019_B2_bearbeitet'!B57</f>
        <v xml:space="preserve">Oldenburg              </v>
      </c>
      <c r="D48" s="26">
        <f>VLOOKUP(B48,'2019_B2'!$A$8:$E$63,5,FALSE)</f>
        <v>10.997566909975669</v>
      </c>
    </row>
    <row r="49" spans="1:4" x14ac:dyDescent="0.2">
      <c r="A49" t="str">
        <f>3&amp;'2019_B2_bearbeitet'!A58</f>
        <v>3459</v>
      </c>
      <c r="B49">
        <f t="shared" si="0"/>
        <v>459</v>
      </c>
      <c r="C49" s="76" t="str">
        <f>'2019_B2_bearbeitet'!B58</f>
        <v xml:space="preserve">Osnabrück              </v>
      </c>
      <c r="D49" s="26">
        <f>VLOOKUP(B49,'2019_B2'!$A$8:$E$63,5,FALSE)</f>
        <v>12.260569456427955</v>
      </c>
    </row>
    <row r="50" spans="1:4" x14ac:dyDescent="0.2">
      <c r="A50" t="str">
        <f>3&amp;'2019_B2_bearbeitet'!A59</f>
        <v>3460</v>
      </c>
      <c r="B50">
        <f t="shared" si="0"/>
        <v>460</v>
      </c>
      <c r="C50" s="76" t="str">
        <f>'2019_B2_bearbeitet'!B59</f>
        <v xml:space="preserve">Vechta                 </v>
      </c>
      <c r="D50" s="26">
        <f>VLOOKUP(B50,'2019_B2'!$A$8:$E$63,5,FALSE)</f>
        <v>14.973262032085561</v>
      </c>
    </row>
    <row r="51" spans="1:4" x14ac:dyDescent="0.2">
      <c r="A51" t="str">
        <f>3&amp;'2019_B2_bearbeitet'!A60</f>
        <v>3461</v>
      </c>
      <c r="B51">
        <f t="shared" si="0"/>
        <v>461</v>
      </c>
      <c r="C51" s="76" t="str">
        <f>'2019_B2_bearbeitet'!B60</f>
        <v xml:space="preserve">Wesermarsch            </v>
      </c>
      <c r="D51" s="26">
        <f>VLOOKUP(B51,'2019_B2'!$A$8:$E$63,5,FALSE)</f>
        <v>15.390418709920784</v>
      </c>
    </row>
    <row r="52" spans="1:4" x14ac:dyDescent="0.2">
      <c r="A52" t="str">
        <f>3&amp;'2019_B2_bearbeitet'!A61</f>
        <v>3462</v>
      </c>
      <c r="B52">
        <f t="shared" si="0"/>
        <v>462</v>
      </c>
      <c r="C52" s="76" t="str">
        <f>'2019_B2_bearbeitet'!B61</f>
        <v xml:space="preserve">Wittmund               </v>
      </c>
      <c r="D52" s="26">
        <f>VLOOKUP(B52,'2019_B2'!$A$8:$E$63,5,FALSE)</f>
        <v>4.709677419354839</v>
      </c>
    </row>
    <row r="53" spans="1:4" x14ac:dyDescent="0.2">
      <c r="A53" t="str">
        <f>3&amp;'2019_B2_bearbeitet'!A62</f>
        <v>34</v>
      </c>
      <c r="B53">
        <f>VALUE(RIGHT(A53,1))</f>
        <v>4</v>
      </c>
      <c r="C53" s="76" t="str">
        <f>'2019_B2_bearbeitet'!B62</f>
        <v xml:space="preserve">Weser-Ems              </v>
      </c>
      <c r="D53" s="26">
        <f>VLOOKUP(B53,'2019_B2'!$A$8:$E$63,5,FALSE)</f>
        <v>14.400039519834015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15"/>
  <dimension ref="A1:AY63"/>
  <sheetViews>
    <sheetView workbookViewId="0">
      <selection activeCell="K8" sqref="K8:K63"/>
    </sheetView>
    <sheetView workbookViewId="1"/>
  </sheetViews>
  <sheetFormatPr baseColWidth="10" defaultRowHeight="12.75" x14ac:dyDescent="0.2"/>
  <cols>
    <col min="1" max="1" width="26.28515625" style="77" customWidth="1"/>
    <col min="2" max="2" width="22.85546875" bestFit="1" customWidth="1"/>
    <col min="8" max="8" width="27.42578125" customWidth="1"/>
    <col min="9" max="9" width="29.85546875" customWidth="1"/>
  </cols>
  <sheetData>
    <row r="1" spans="1:51" s="6" customFormat="1" ht="11.25" x14ac:dyDescent="0.2">
      <c r="A1" s="78" t="s">
        <v>187</v>
      </c>
    </row>
    <row r="2" spans="1:51" s="6" customFormat="1" ht="8.25" x14ac:dyDescent="0.15">
      <c r="A2" s="79"/>
      <c r="F2" s="6" t="s">
        <v>188</v>
      </c>
    </row>
    <row r="3" spans="1:51" s="6" customFormat="1" ht="11.25" customHeight="1" x14ac:dyDescent="0.15">
      <c r="A3" s="111" t="s">
        <v>61</v>
      </c>
      <c r="B3" s="114" t="s">
        <v>0</v>
      </c>
      <c r="C3" s="110" t="s">
        <v>160</v>
      </c>
      <c r="D3" s="110"/>
      <c r="E3" s="110"/>
      <c r="F3" s="110"/>
    </row>
    <row r="4" spans="1:51" s="6" customFormat="1" ht="11.25" customHeight="1" x14ac:dyDescent="0.15">
      <c r="A4" s="112"/>
      <c r="B4" s="115"/>
      <c r="C4" s="110" t="s">
        <v>161</v>
      </c>
      <c r="D4" s="110" t="s">
        <v>1</v>
      </c>
      <c r="E4" s="110" t="s">
        <v>162</v>
      </c>
      <c r="F4" s="110"/>
      <c r="H4" s="108" t="s">
        <v>193</v>
      </c>
      <c r="I4" s="109"/>
    </row>
    <row r="5" spans="1:51" s="8" customFormat="1" ht="56.25" x14ac:dyDescent="0.2">
      <c r="A5" s="112"/>
      <c r="B5" s="116"/>
      <c r="C5" s="110"/>
      <c r="D5" s="110"/>
      <c r="E5" s="23" t="s">
        <v>170</v>
      </c>
      <c r="F5" s="23" t="s">
        <v>1</v>
      </c>
      <c r="H5" s="23" t="s">
        <v>170</v>
      </c>
      <c r="I5" s="23" t="s">
        <v>1</v>
      </c>
      <c r="K5" s="8" t="s">
        <v>247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r="6" spans="1:51" s="8" customFormat="1" ht="11.25" x14ac:dyDescent="0.2">
      <c r="A6" s="113"/>
      <c r="B6" s="117"/>
      <c r="C6" s="110" t="s">
        <v>59</v>
      </c>
      <c r="D6" s="110"/>
      <c r="E6" s="110"/>
      <c r="F6" s="110"/>
      <c r="H6" s="108" t="s">
        <v>184</v>
      </c>
      <c r="I6" s="109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</row>
    <row r="8" spans="1:51" x14ac:dyDescent="0.2">
      <c r="A8" s="77">
        <v>101</v>
      </c>
      <c r="B8" s="76" t="str">
        <f>'2019'!B8</f>
        <v xml:space="preserve">Braunschweig,Stadt     </v>
      </c>
      <c r="C8">
        <f>'2019'!C8</f>
        <v>7573</v>
      </c>
      <c r="D8">
        <f>'2019'!D8</f>
        <v>1641</v>
      </c>
      <c r="E8">
        <f>'2019'!E8</f>
        <v>2686</v>
      </c>
      <c r="F8">
        <f>'2019'!F8</f>
        <v>1618</v>
      </c>
      <c r="H8" s="26">
        <f>E8/C8*100</f>
        <v>35.468110392182759</v>
      </c>
      <c r="I8" s="26">
        <f>F8/C8*100</f>
        <v>21.365376997226988</v>
      </c>
      <c r="K8" s="26">
        <f>F8/C8*100</f>
        <v>21.365376997226988</v>
      </c>
    </row>
    <row r="9" spans="1:51" x14ac:dyDescent="0.2">
      <c r="A9" s="77">
        <v>102</v>
      </c>
      <c r="B9" s="76" t="str">
        <f>'2019'!B9</f>
        <v xml:space="preserve">Salzgitter,Stadt       </v>
      </c>
      <c r="C9">
        <f>'2019'!C9</f>
        <v>3107</v>
      </c>
      <c r="D9">
        <f>'2019'!D9</f>
        <v>973</v>
      </c>
      <c r="E9">
        <f>'2019'!E9</f>
        <v>1343</v>
      </c>
      <c r="F9">
        <f>'2019'!F9</f>
        <v>950</v>
      </c>
      <c r="H9" s="26">
        <f t="shared" ref="H9:H63" si="0">E9/C9*100</f>
        <v>43.224975860959127</v>
      </c>
      <c r="I9" s="26">
        <f t="shared" ref="I9:I63" si="1">F9/C9*100</f>
        <v>30.57611844222723</v>
      </c>
      <c r="K9" s="26">
        <f t="shared" ref="K9:K63" si="2">F9/C9*100</f>
        <v>30.57611844222723</v>
      </c>
    </row>
    <row r="10" spans="1:51" x14ac:dyDescent="0.2">
      <c r="A10" s="77">
        <v>103</v>
      </c>
      <c r="B10" s="76" t="str">
        <f>'2019'!B10</f>
        <v xml:space="preserve">Wolfsburg,Stadt        </v>
      </c>
      <c r="C10">
        <f>'2019'!C10</f>
        <v>4723</v>
      </c>
      <c r="D10">
        <f>'2019'!D10</f>
        <v>1365</v>
      </c>
      <c r="E10">
        <f>'2019'!E10</f>
        <v>1907</v>
      </c>
      <c r="F10">
        <f>'2019'!F10</f>
        <v>1313</v>
      </c>
      <c r="H10" s="26">
        <f t="shared" si="0"/>
        <v>40.376879102265512</v>
      </c>
      <c r="I10" s="26">
        <f t="shared" si="1"/>
        <v>27.800127037899642</v>
      </c>
      <c r="K10" s="26">
        <f t="shared" si="2"/>
        <v>27.800127037899642</v>
      </c>
    </row>
    <row r="11" spans="1:51" x14ac:dyDescent="0.2">
      <c r="A11" s="77">
        <v>151</v>
      </c>
      <c r="B11" s="76" t="str">
        <f>'2019'!B11</f>
        <v xml:space="preserve">Gifhorn                </v>
      </c>
      <c r="C11">
        <f>'2019'!C11</f>
        <v>6106</v>
      </c>
      <c r="D11">
        <f>'2019'!D11</f>
        <v>614</v>
      </c>
      <c r="E11">
        <f>'2019'!E11</f>
        <v>1086</v>
      </c>
      <c r="F11">
        <f>'2019'!F11</f>
        <v>537</v>
      </c>
      <c r="H11" s="26">
        <f t="shared" si="0"/>
        <v>17.785784474287585</v>
      </c>
      <c r="I11" s="26">
        <f t="shared" si="1"/>
        <v>8.7946282345234188</v>
      </c>
      <c r="K11" s="26">
        <f t="shared" si="2"/>
        <v>8.7946282345234188</v>
      </c>
    </row>
    <row r="12" spans="1:51" x14ac:dyDescent="0.2">
      <c r="A12" s="77">
        <v>153</v>
      </c>
      <c r="B12" s="76" t="str">
        <f>'2019'!B12</f>
        <v xml:space="preserve">Goslar                 </v>
      </c>
      <c r="C12">
        <f>'2019'!C12</f>
        <v>3397</v>
      </c>
      <c r="D12">
        <f>'2019'!D12</f>
        <v>514</v>
      </c>
      <c r="E12">
        <f>'2019'!E12</f>
        <v>746</v>
      </c>
      <c r="F12">
        <f>'2019'!F12</f>
        <v>500</v>
      </c>
      <c r="H12" s="26">
        <f t="shared" si="0"/>
        <v>21.960553429496617</v>
      </c>
      <c r="I12" s="26">
        <f t="shared" si="1"/>
        <v>14.718869590815425</v>
      </c>
      <c r="K12" s="26">
        <f t="shared" si="2"/>
        <v>14.718869590815425</v>
      </c>
    </row>
    <row r="13" spans="1:51" x14ac:dyDescent="0.2">
      <c r="A13" s="77">
        <v>154</v>
      </c>
      <c r="B13" s="76" t="str">
        <f>'2019'!B13</f>
        <v xml:space="preserve">Helmstedt              </v>
      </c>
      <c r="C13">
        <f>'2019'!C13</f>
        <v>2767</v>
      </c>
      <c r="D13">
        <f>'2019'!D13</f>
        <v>224</v>
      </c>
      <c r="E13">
        <f>'2019'!E13</f>
        <v>359</v>
      </c>
      <c r="F13">
        <f>'2019'!F13</f>
        <v>215</v>
      </c>
      <c r="H13" s="26">
        <f t="shared" si="0"/>
        <v>12.974340440910733</v>
      </c>
      <c r="I13" s="26">
        <f t="shared" si="1"/>
        <v>7.7701481749186838</v>
      </c>
      <c r="K13" s="26">
        <f t="shared" si="2"/>
        <v>7.7701481749186838</v>
      </c>
    </row>
    <row r="14" spans="1:51" x14ac:dyDescent="0.2">
      <c r="A14" s="77">
        <v>155</v>
      </c>
      <c r="B14" s="76" t="str">
        <f>'2019'!B14</f>
        <v xml:space="preserve">Northeim               </v>
      </c>
      <c r="C14">
        <f>'2019'!C14</f>
        <v>3764</v>
      </c>
      <c r="D14">
        <f>'2019'!D14</f>
        <v>521</v>
      </c>
      <c r="E14">
        <f>'2019'!E14</f>
        <v>826</v>
      </c>
      <c r="F14">
        <f>'2019'!F14</f>
        <v>515</v>
      </c>
      <c r="H14" s="26">
        <f t="shared" si="0"/>
        <v>21.944739638682254</v>
      </c>
      <c r="I14" s="26">
        <f t="shared" si="1"/>
        <v>13.682252922422954</v>
      </c>
      <c r="K14" s="26">
        <f t="shared" si="2"/>
        <v>13.682252922422954</v>
      </c>
    </row>
    <row r="15" spans="1:51" x14ac:dyDescent="0.2">
      <c r="A15" s="77">
        <v>157</v>
      </c>
      <c r="B15" s="76" t="str">
        <f>'2019'!B15</f>
        <v xml:space="preserve">Peine                  </v>
      </c>
      <c r="C15">
        <f>'2019'!C15</f>
        <v>4505</v>
      </c>
      <c r="D15">
        <f>'2019'!D15</f>
        <v>534</v>
      </c>
      <c r="E15">
        <f>'2019'!E15</f>
        <v>1084</v>
      </c>
      <c r="F15">
        <f>'2019'!F15</f>
        <v>520</v>
      </c>
      <c r="H15" s="26">
        <f t="shared" si="0"/>
        <v>24.062153163152054</v>
      </c>
      <c r="I15" s="26">
        <f t="shared" si="1"/>
        <v>11.542730299667037</v>
      </c>
      <c r="K15" s="26">
        <f t="shared" si="2"/>
        <v>11.542730299667037</v>
      </c>
    </row>
    <row r="16" spans="1:51" x14ac:dyDescent="0.2">
      <c r="A16" s="77">
        <v>158</v>
      </c>
      <c r="B16" s="76" t="str">
        <f>'2019'!B16</f>
        <v xml:space="preserve">Wolfenbüttel           </v>
      </c>
      <c r="C16">
        <f>'2019'!C16</f>
        <v>3747</v>
      </c>
      <c r="D16">
        <f>'2019'!D16</f>
        <v>399</v>
      </c>
      <c r="E16">
        <f>'2019'!E16</f>
        <v>683</v>
      </c>
      <c r="F16">
        <f>'2019'!F16</f>
        <v>387</v>
      </c>
      <c r="H16" s="26">
        <f t="shared" si="0"/>
        <v>18.227915665866025</v>
      </c>
      <c r="I16" s="26">
        <f t="shared" si="1"/>
        <v>10.328262610088071</v>
      </c>
      <c r="K16" s="26">
        <f t="shared" si="2"/>
        <v>10.328262610088071</v>
      </c>
    </row>
    <row r="17" spans="1:11" x14ac:dyDescent="0.2">
      <c r="A17" s="77">
        <v>159016</v>
      </c>
      <c r="B17" s="76" t="str">
        <f>'2019'!B17</f>
        <v xml:space="preserve">Göttingen, Stadt       </v>
      </c>
      <c r="C17">
        <f>'2019'!C17</f>
        <v>3914</v>
      </c>
      <c r="D17">
        <f>'2019'!D17</f>
        <v>1142</v>
      </c>
      <c r="E17">
        <f>'2019'!E17</f>
        <v>1519</v>
      </c>
      <c r="F17">
        <f>'2019'!F17</f>
        <v>1136</v>
      </c>
      <c r="H17" s="26">
        <f>E17/C17*100</f>
        <v>38.809402146142055</v>
      </c>
      <c r="I17" s="26">
        <f>F17/C17*100</f>
        <v>29.024016351558508</v>
      </c>
      <c r="K17" s="26">
        <f t="shared" si="2"/>
        <v>29.024016351558508</v>
      </c>
    </row>
    <row r="18" spans="1:11" x14ac:dyDescent="0.2">
      <c r="A18" s="77">
        <v>159</v>
      </c>
      <c r="B18" s="76" t="str">
        <f>'2019'!B18</f>
        <v xml:space="preserve">Göttingen              </v>
      </c>
      <c r="C18">
        <f>'2019'!C18</f>
        <v>9757</v>
      </c>
      <c r="D18">
        <f>'2019'!D18</f>
        <v>1846</v>
      </c>
      <c r="E18">
        <f>'2019'!E18</f>
        <v>2595</v>
      </c>
      <c r="F18">
        <f>'2019'!F18</f>
        <v>1815</v>
      </c>
      <c r="H18" s="26">
        <f t="shared" si="0"/>
        <v>26.596289843189503</v>
      </c>
      <c r="I18" s="26">
        <f t="shared" si="1"/>
        <v>18.602029312288611</v>
      </c>
      <c r="K18" s="26">
        <f t="shared" si="2"/>
        <v>18.602029312288611</v>
      </c>
    </row>
    <row r="19" spans="1:11" x14ac:dyDescent="0.2">
      <c r="A19" s="77">
        <v>159999</v>
      </c>
      <c r="B19" s="76" t="s">
        <v>210</v>
      </c>
      <c r="C19">
        <f>C18-C17</f>
        <v>5843</v>
      </c>
      <c r="D19">
        <f>D18-D17</f>
        <v>704</v>
      </c>
      <c r="E19">
        <f>E18-E17</f>
        <v>1076</v>
      </c>
      <c r="F19">
        <f>F18-F17</f>
        <v>679</v>
      </c>
      <c r="H19" s="26">
        <f>E19/C19*100</f>
        <v>18.415197672428548</v>
      </c>
      <c r="I19" s="26">
        <f>F19/C19*100</f>
        <v>11.620742769125449</v>
      </c>
      <c r="K19" s="26">
        <f t="shared" si="2"/>
        <v>11.620742769125449</v>
      </c>
    </row>
    <row r="20" spans="1:11" x14ac:dyDescent="0.2">
      <c r="A20" s="77">
        <v>1</v>
      </c>
      <c r="B20" s="76" t="str">
        <f>'2019'!B19</f>
        <v xml:space="preserve">Braunschweig           </v>
      </c>
      <c r="C20" s="76">
        <f>'2019'!C19</f>
        <v>49446</v>
      </c>
      <c r="D20" s="76">
        <f>'2019'!D19</f>
        <v>8631</v>
      </c>
      <c r="E20" s="76">
        <f>'2019'!E19</f>
        <v>13315</v>
      </c>
      <c r="F20" s="76">
        <f>'2019'!F19</f>
        <v>8370</v>
      </c>
      <c r="H20" s="26">
        <f t="shared" si="0"/>
        <v>26.928366298588358</v>
      </c>
      <c r="I20" s="26">
        <f t="shared" si="1"/>
        <v>16.927557335274845</v>
      </c>
      <c r="K20" s="26">
        <f t="shared" si="2"/>
        <v>16.927557335274845</v>
      </c>
    </row>
    <row r="21" spans="1:11" x14ac:dyDescent="0.2">
      <c r="A21" s="77">
        <v>241</v>
      </c>
      <c r="B21" s="76" t="str">
        <f>'2019'!B21</f>
        <v xml:space="preserve">Region Hannover        </v>
      </c>
      <c r="C21" s="76">
        <f>'2019'!C21</f>
        <v>38524</v>
      </c>
      <c r="D21" s="76">
        <f>'2019'!D21</f>
        <v>10214</v>
      </c>
      <c r="E21" s="76">
        <f>'2019'!E21</f>
        <v>14723</v>
      </c>
      <c r="F21" s="76">
        <f>'2019'!F21</f>
        <v>9588</v>
      </c>
      <c r="H21" s="26">
        <f>E21/C21*100</f>
        <v>38.217734399335477</v>
      </c>
      <c r="I21" s="26">
        <f>F21/C21*100</f>
        <v>24.888381268819437</v>
      </c>
      <c r="K21" s="26">
        <f t="shared" si="2"/>
        <v>24.888381268819437</v>
      </c>
    </row>
    <row r="22" spans="1:11" x14ac:dyDescent="0.2">
      <c r="A22" s="77">
        <v>241001</v>
      </c>
      <c r="B22" s="76" t="str">
        <f>'2019'!B20</f>
        <v xml:space="preserve">Hannover,Landeshauptst </v>
      </c>
      <c r="C22" s="76">
        <f>'2019'!C20</f>
        <v>18025</v>
      </c>
      <c r="D22" s="76">
        <f>'2019'!D20</f>
        <v>5914</v>
      </c>
      <c r="E22" s="76">
        <f>'2019'!E20</f>
        <v>8575</v>
      </c>
      <c r="F22" s="76">
        <f>'2019'!F20</f>
        <v>5766</v>
      </c>
      <c r="H22" s="26">
        <f t="shared" si="0"/>
        <v>47.572815533980581</v>
      </c>
      <c r="I22" s="26">
        <f t="shared" si="1"/>
        <v>31.988904299583908</v>
      </c>
      <c r="K22" s="26">
        <f t="shared" si="2"/>
        <v>31.988904299583908</v>
      </c>
    </row>
    <row r="23" spans="1:11" x14ac:dyDescent="0.2">
      <c r="A23" s="77">
        <v>241999</v>
      </c>
      <c r="B23" t="s">
        <v>195</v>
      </c>
      <c r="C23" s="76">
        <f>C21-C22</f>
        <v>20499</v>
      </c>
      <c r="D23">
        <f>D21-D22</f>
        <v>4300</v>
      </c>
      <c r="E23">
        <f>E21-E22</f>
        <v>6148</v>
      </c>
      <c r="F23">
        <f>F21-F22</f>
        <v>3822</v>
      </c>
      <c r="H23" s="26">
        <f>E23/C23*100</f>
        <v>29.991706912532319</v>
      </c>
      <c r="I23" s="26">
        <f>F23/C23*100</f>
        <v>18.644811942045951</v>
      </c>
      <c r="K23" s="26">
        <f t="shared" si="2"/>
        <v>18.644811942045951</v>
      </c>
    </row>
    <row r="24" spans="1:11" x14ac:dyDescent="0.2">
      <c r="A24" s="77">
        <v>251</v>
      </c>
      <c r="B24" s="77" t="str">
        <f>'2019'!B22</f>
        <v xml:space="preserve">Diepholz               </v>
      </c>
      <c r="C24" s="77">
        <f>'2019'!C22</f>
        <v>6854</v>
      </c>
      <c r="D24" s="77">
        <f>'2019'!D22</f>
        <v>1402</v>
      </c>
      <c r="E24" s="77">
        <f>'2019'!E22</f>
        <v>1567</v>
      </c>
      <c r="F24" s="77">
        <f>'2019'!F22</f>
        <v>1170</v>
      </c>
      <c r="H24" s="26">
        <f t="shared" si="0"/>
        <v>22.862562007586813</v>
      </c>
      <c r="I24" s="26">
        <f t="shared" si="1"/>
        <v>17.070323898453456</v>
      </c>
      <c r="K24" s="26">
        <f t="shared" si="2"/>
        <v>17.070323898453456</v>
      </c>
    </row>
    <row r="25" spans="1:11" x14ac:dyDescent="0.2">
      <c r="A25" s="77">
        <v>252</v>
      </c>
      <c r="B25" s="77" t="str">
        <f>'2019'!B23</f>
        <v xml:space="preserve">Hameln-Pyrmont         </v>
      </c>
      <c r="C25" s="77">
        <f>'2019'!C23</f>
        <v>4407</v>
      </c>
      <c r="D25" s="77">
        <f>'2019'!D23</f>
        <v>941</v>
      </c>
      <c r="E25" s="77">
        <f>'2019'!E23</f>
        <v>1365</v>
      </c>
      <c r="F25" s="77">
        <f>'2019'!F23</f>
        <v>872</v>
      </c>
      <c r="H25" s="26">
        <f t="shared" si="0"/>
        <v>30.973451327433626</v>
      </c>
      <c r="I25" s="26">
        <f t="shared" si="1"/>
        <v>19.786702972543679</v>
      </c>
      <c r="K25" s="26">
        <f t="shared" si="2"/>
        <v>19.786702972543679</v>
      </c>
    </row>
    <row r="26" spans="1:11" x14ac:dyDescent="0.2">
      <c r="A26" s="77">
        <v>254</v>
      </c>
      <c r="B26" s="76" t="str">
        <f>'2019'!B25</f>
        <v xml:space="preserve">Hildesheim             </v>
      </c>
      <c r="C26" s="76">
        <f>'2019'!C25</f>
        <v>8200</v>
      </c>
      <c r="D26" s="76">
        <f>'2019'!D25</f>
        <v>1545</v>
      </c>
      <c r="E26" s="76">
        <f>'2019'!E25</f>
        <v>2219</v>
      </c>
      <c r="F26" s="76">
        <f>'2019'!F25</f>
        <v>1506</v>
      </c>
      <c r="H26" s="26">
        <f>E26/C26*100</f>
        <v>27.060975609756099</v>
      </c>
      <c r="I26" s="26">
        <f>F26/C26*100</f>
        <v>18.365853658536587</v>
      </c>
      <c r="K26" s="26">
        <f t="shared" si="2"/>
        <v>18.365853658536587</v>
      </c>
    </row>
    <row r="27" spans="1:11" x14ac:dyDescent="0.2">
      <c r="A27" s="77">
        <v>254021</v>
      </c>
      <c r="B27" s="76" t="str">
        <f>'2019'!B24</f>
        <v xml:space="preserve">Hildesheim,Stadt       </v>
      </c>
      <c r="C27" s="76">
        <f>'2019'!C24</f>
        <v>3014</v>
      </c>
      <c r="D27" s="76">
        <f>'2019'!D24</f>
        <v>934</v>
      </c>
      <c r="E27" s="76">
        <f>'2019'!E24</f>
        <v>1273</v>
      </c>
      <c r="F27" s="76">
        <f>'2019'!F24</f>
        <v>916</v>
      </c>
      <c r="H27" s="26">
        <f t="shared" si="0"/>
        <v>42.23623092236231</v>
      </c>
      <c r="I27" s="26">
        <f t="shared" si="1"/>
        <v>30.391506303915062</v>
      </c>
      <c r="K27" s="26">
        <f t="shared" si="2"/>
        <v>30.391506303915062</v>
      </c>
    </row>
    <row r="28" spans="1:11" x14ac:dyDescent="0.2">
      <c r="A28" s="77">
        <v>254999</v>
      </c>
      <c r="B28" t="s">
        <v>194</v>
      </c>
      <c r="C28">
        <f>C26-C27</f>
        <v>5186</v>
      </c>
      <c r="D28">
        <f>D26-D27</f>
        <v>611</v>
      </c>
      <c r="E28">
        <f>E26-E27</f>
        <v>946</v>
      </c>
      <c r="F28">
        <f>F26-F27</f>
        <v>590</v>
      </c>
      <c r="H28" s="26">
        <f>E28/C28*100</f>
        <v>18.241419205553413</v>
      </c>
      <c r="I28" s="26">
        <f>F28/C28*100</f>
        <v>11.37678364828384</v>
      </c>
      <c r="K28" s="26">
        <f t="shared" si="2"/>
        <v>11.37678364828384</v>
      </c>
    </row>
    <row r="29" spans="1:11" x14ac:dyDescent="0.2">
      <c r="A29" s="77">
        <v>255</v>
      </c>
      <c r="B29" s="76" t="str">
        <f>'2019'!B26</f>
        <v xml:space="preserve">Holzminden             </v>
      </c>
      <c r="C29" s="76">
        <f>'2019'!C26</f>
        <v>1931</v>
      </c>
      <c r="D29" s="76">
        <f>'2019'!D26</f>
        <v>282</v>
      </c>
      <c r="E29" s="76">
        <f>'2019'!E26</f>
        <v>472</v>
      </c>
      <c r="F29" s="76">
        <f>'2019'!F26</f>
        <v>278</v>
      </c>
      <c r="H29" s="26">
        <f t="shared" si="0"/>
        <v>24.443293630243399</v>
      </c>
      <c r="I29" s="26">
        <f t="shared" si="1"/>
        <v>14.396685655100985</v>
      </c>
      <c r="K29" s="26">
        <f t="shared" si="2"/>
        <v>14.396685655100985</v>
      </c>
    </row>
    <row r="30" spans="1:11" x14ac:dyDescent="0.2">
      <c r="A30" s="77">
        <v>256</v>
      </c>
      <c r="B30" s="76" t="str">
        <f>'2019'!B27</f>
        <v xml:space="preserve">Nienburg (Weser)       </v>
      </c>
      <c r="C30" s="76">
        <f>'2019'!C27</f>
        <v>3873</v>
      </c>
      <c r="D30" s="76">
        <f>'2019'!D27</f>
        <v>494</v>
      </c>
      <c r="E30" s="76">
        <f>'2019'!E27</f>
        <v>791</v>
      </c>
      <c r="F30" s="76">
        <f>'2019'!F27</f>
        <v>480</v>
      </c>
      <c r="H30" s="26">
        <f t="shared" si="0"/>
        <v>20.423444358378518</v>
      </c>
      <c r="I30" s="26">
        <f t="shared" si="1"/>
        <v>12.393493415956623</v>
      </c>
      <c r="K30" s="26">
        <f t="shared" si="2"/>
        <v>12.393493415956623</v>
      </c>
    </row>
    <row r="31" spans="1:11" x14ac:dyDescent="0.2">
      <c r="A31" s="77">
        <v>257</v>
      </c>
      <c r="B31" s="76" t="str">
        <f>'2019'!B28</f>
        <v xml:space="preserve">Schaumburg             </v>
      </c>
      <c r="C31" s="76">
        <f>'2019'!C28</f>
        <v>4584</v>
      </c>
      <c r="D31" s="76">
        <f>'2019'!D28</f>
        <v>918</v>
      </c>
      <c r="E31" s="76">
        <f>'2019'!E28</f>
        <v>1299</v>
      </c>
      <c r="F31" s="76">
        <f>'2019'!F28</f>
        <v>906</v>
      </c>
      <c r="H31" s="26">
        <f t="shared" si="0"/>
        <v>28.337696335078533</v>
      </c>
      <c r="I31" s="26">
        <f t="shared" si="1"/>
        <v>19.764397905759161</v>
      </c>
      <c r="K31" s="26">
        <f t="shared" si="2"/>
        <v>19.764397905759161</v>
      </c>
    </row>
    <row r="32" spans="1:11" x14ac:dyDescent="0.2">
      <c r="A32" s="77">
        <v>2</v>
      </c>
      <c r="B32" s="76" t="str">
        <f>'2019'!B29</f>
        <v xml:space="preserve">Hannover               </v>
      </c>
      <c r="C32" s="76">
        <f>'2019'!C29</f>
        <v>68373</v>
      </c>
      <c r="D32" s="76">
        <f>'2019'!D29</f>
        <v>15796</v>
      </c>
      <c r="E32" s="76">
        <f>'2019'!E29</f>
        <v>22436</v>
      </c>
      <c r="F32" s="76">
        <f>'2019'!F29</f>
        <v>14800</v>
      </c>
      <c r="H32" s="26">
        <f t="shared" si="0"/>
        <v>32.814122533748701</v>
      </c>
      <c r="I32" s="26">
        <f t="shared" si="1"/>
        <v>21.645971362964914</v>
      </c>
      <c r="K32" s="26">
        <f t="shared" si="2"/>
        <v>21.645971362964914</v>
      </c>
    </row>
    <row r="33" spans="1:11" x14ac:dyDescent="0.2">
      <c r="A33" s="77">
        <v>351</v>
      </c>
      <c r="B33" s="76" t="str">
        <f>'2019'!B30</f>
        <v xml:space="preserve">Celle                  </v>
      </c>
      <c r="C33" s="76">
        <f>'2019'!C30</f>
        <v>5766</v>
      </c>
      <c r="D33" s="76">
        <f>'2019'!D30</f>
        <v>709</v>
      </c>
      <c r="E33" s="76">
        <f>'2019'!E30</f>
        <v>1169</v>
      </c>
      <c r="F33" s="76">
        <f>'2019'!F30</f>
        <v>651</v>
      </c>
      <c r="H33" s="26">
        <f t="shared" si="0"/>
        <v>20.274020117932707</v>
      </c>
      <c r="I33" s="26">
        <f t="shared" si="1"/>
        <v>11.29032258064516</v>
      </c>
      <c r="K33" s="26">
        <f t="shared" si="2"/>
        <v>11.29032258064516</v>
      </c>
    </row>
    <row r="34" spans="1:11" x14ac:dyDescent="0.2">
      <c r="A34" s="77">
        <v>352</v>
      </c>
      <c r="B34" s="76" t="str">
        <f>'2019'!B31</f>
        <v xml:space="preserve">Cuxhaven               </v>
      </c>
      <c r="C34" s="76">
        <f>'2019'!C31</f>
        <v>6142</v>
      </c>
      <c r="D34" s="76">
        <f>'2019'!D31</f>
        <v>750</v>
      </c>
      <c r="E34" s="76">
        <f>'2019'!E31</f>
        <v>1033</v>
      </c>
      <c r="F34" s="76">
        <f>'2019'!F31</f>
        <v>613</v>
      </c>
      <c r="H34" s="26">
        <f t="shared" si="0"/>
        <v>16.818625854770435</v>
      </c>
      <c r="I34" s="26">
        <f t="shared" si="1"/>
        <v>9.9804623901009446</v>
      </c>
      <c r="K34" s="26">
        <f t="shared" si="2"/>
        <v>9.9804623901009446</v>
      </c>
    </row>
    <row r="35" spans="1:11" x14ac:dyDescent="0.2">
      <c r="A35" s="77">
        <v>353</v>
      </c>
      <c r="B35" s="76" t="str">
        <f>'2019'!B32</f>
        <v xml:space="preserve">Harburg                </v>
      </c>
      <c r="C35" s="76">
        <f>'2019'!C32</f>
        <v>9011</v>
      </c>
      <c r="D35" s="76">
        <f>'2019'!D32</f>
        <v>1077</v>
      </c>
      <c r="E35" s="76">
        <f>'2019'!E32</f>
        <v>1892</v>
      </c>
      <c r="F35" s="76">
        <f>'2019'!F32</f>
        <v>1042</v>
      </c>
      <c r="H35" s="26">
        <f t="shared" si="0"/>
        <v>20.996559760292975</v>
      </c>
      <c r="I35" s="26">
        <f t="shared" si="1"/>
        <v>11.563644434579958</v>
      </c>
      <c r="K35" s="26">
        <f t="shared" si="2"/>
        <v>11.563644434579958</v>
      </c>
    </row>
    <row r="36" spans="1:11" x14ac:dyDescent="0.2">
      <c r="A36" s="77">
        <v>354</v>
      </c>
      <c r="B36" s="76" t="str">
        <f>'2019'!B33</f>
        <v xml:space="preserve">Lüchow-Dannenberg      </v>
      </c>
      <c r="C36" s="76">
        <f>'2019'!C33</f>
        <v>1322</v>
      </c>
      <c r="D36" s="76">
        <f>'2019'!D33</f>
        <v>138</v>
      </c>
      <c r="E36" s="76">
        <f>'2019'!E33</f>
        <v>173</v>
      </c>
      <c r="F36" s="76">
        <f>'2019'!F33</f>
        <v>131</v>
      </c>
      <c r="H36" s="26">
        <f t="shared" si="0"/>
        <v>13.086232980332829</v>
      </c>
      <c r="I36" s="26">
        <f t="shared" si="1"/>
        <v>9.9092284417549159</v>
      </c>
      <c r="K36" s="26">
        <f t="shared" si="2"/>
        <v>9.9092284417549159</v>
      </c>
    </row>
    <row r="37" spans="1:11" x14ac:dyDescent="0.2">
      <c r="A37" s="77">
        <v>355</v>
      </c>
      <c r="B37" s="76" t="str">
        <f>'2019'!B34</f>
        <v xml:space="preserve">Lüneburg               </v>
      </c>
      <c r="C37" s="76">
        <f>'2019'!C34</f>
        <v>6149</v>
      </c>
      <c r="D37" s="76">
        <f>'2019'!D34</f>
        <v>789</v>
      </c>
      <c r="E37" s="76">
        <f>'2019'!E34</f>
        <v>1275</v>
      </c>
      <c r="F37" s="76">
        <f>'2019'!F34</f>
        <v>765</v>
      </c>
      <c r="H37" s="26">
        <f t="shared" si="0"/>
        <v>20.735078874613759</v>
      </c>
      <c r="I37" s="26">
        <f t="shared" si="1"/>
        <v>12.441047324768254</v>
      </c>
      <c r="K37" s="26">
        <f t="shared" si="2"/>
        <v>12.441047324768254</v>
      </c>
    </row>
    <row r="38" spans="1:11" x14ac:dyDescent="0.2">
      <c r="A38" s="77">
        <v>356</v>
      </c>
      <c r="B38" s="76" t="str">
        <f>'2019'!B35</f>
        <v xml:space="preserve">Osterholz              </v>
      </c>
      <c r="C38" s="76">
        <f>'2019'!C35</f>
        <v>3752</v>
      </c>
      <c r="D38" s="76">
        <f>'2019'!D35</f>
        <v>500</v>
      </c>
      <c r="E38" s="76">
        <f>'2019'!E35</f>
        <v>720</v>
      </c>
      <c r="F38" s="76">
        <f>'2019'!F35</f>
        <v>425</v>
      </c>
      <c r="H38" s="26">
        <f t="shared" si="0"/>
        <v>19.189765458422176</v>
      </c>
      <c r="I38" s="26">
        <f t="shared" si="1"/>
        <v>11.3272921108742</v>
      </c>
      <c r="K38" s="26">
        <f t="shared" si="2"/>
        <v>11.3272921108742</v>
      </c>
    </row>
    <row r="39" spans="1:11" x14ac:dyDescent="0.2">
      <c r="A39" s="77">
        <v>357</v>
      </c>
      <c r="B39" s="76" t="str">
        <f>'2019'!B36</f>
        <v xml:space="preserve">Rotenburg (Wümme)      </v>
      </c>
      <c r="C39" s="76">
        <f>'2019'!C36</f>
        <v>5019</v>
      </c>
      <c r="D39" s="76">
        <f>'2019'!D36</f>
        <v>546</v>
      </c>
      <c r="E39" s="76">
        <f>'2019'!E36</f>
        <v>924</v>
      </c>
      <c r="F39" s="76">
        <f>'2019'!F36</f>
        <v>524</v>
      </c>
      <c r="H39" s="26">
        <f t="shared" si="0"/>
        <v>18.410041841004183</v>
      </c>
      <c r="I39" s="26">
        <f t="shared" si="1"/>
        <v>10.44032675831839</v>
      </c>
      <c r="K39" s="26">
        <f t="shared" si="2"/>
        <v>10.44032675831839</v>
      </c>
    </row>
    <row r="40" spans="1:11" x14ac:dyDescent="0.2">
      <c r="A40" s="77">
        <v>358</v>
      </c>
      <c r="B40" s="76" t="str">
        <f>'2019'!B37</f>
        <v xml:space="preserve">Heidekreis             </v>
      </c>
      <c r="C40" s="76">
        <f>'2019'!C37</f>
        <v>4241</v>
      </c>
      <c r="D40" s="76">
        <f>'2019'!D37</f>
        <v>637</v>
      </c>
      <c r="E40" s="76">
        <f>'2019'!E37</f>
        <v>897</v>
      </c>
      <c r="F40" s="76">
        <f>'2019'!F37</f>
        <v>560</v>
      </c>
      <c r="H40" s="26">
        <f t="shared" si="0"/>
        <v>21.150672011318086</v>
      </c>
      <c r="I40" s="26">
        <f t="shared" si="1"/>
        <v>13.204432916764913</v>
      </c>
      <c r="K40" s="26">
        <f t="shared" si="2"/>
        <v>13.204432916764913</v>
      </c>
    </row>
    <row r="41" spans="1:11" x14ac:dyDescent="0.2">
      <c r="A41" s="77">
        <v>359</v>
      </c>
      <c r="B41" s="76" t="str">
        <f>'2019'!B38</f>
        <v xml:space="preserve">Stade                  </v>
      </c>
      <c r="C41" s="76">
        <f>'2019'!C38</f>
        <v>6553</v>
      </c>
      <c r="D41" s="76">
        <f>'2019'!D38</f>
        <v>727</v>
      </c>
      <c r="E41" s="76">
        <f>'2019'!E38</f>
        <v>1245</v>
      </c>
      <c r="F41" s="76">
        <f>'2019'!F38</f>
        <v>689</v>
      </c>
      <c r="H41" s="26">
        <f t="shared" si="0"/>
        <v>18.998931786967802</v>
      </c>
      <c r="I41" s="26">
        <f t="shared" si="1"/>
        <v>10.514268274072943</v>
      </c>
      <c r="K41" s="26">
        <f t="shared" si="2"/>
        <v>10.514268274072943</v>
      </c>
    </row>
    <row r="42" spans="1:11" x14ac:dyDescent="0.2">
      <c r="A42" s="77">
        <v>360</v>
      </c>
      <c r="B42" s="76" t="str">
        <f>'2019'!B39</f>
        <v xml:space="preserve">Uelzen                 </v>
      </c>
      <c r="C42" s="76">
        <f>'2019'!C39</f>
        <v>2459</v>
      </c>
      <c r="D42" s="76">
        <f>'2019'!D39</f>
        <v>229</v>
      </c>
      <c r="E42" s="76">
        <f>'2019'!E39</f>
        <v>502</v>
      </c>
      <c r="F42" s="76">
        <f>'2019'!F39</f>
        <v>229</v>
      </c>
      <c r="H42" s="26">
        <f t="shared" si="0"/>
        <v>20.414802765351769</v>
      </c>
      <c r="I42" s="26">
        <f t="shared" si="1"/>
        <v>9.3127287515250092</v>
      </c>
      <c r="K42" s="26">
        <f t="shared" si="2"/>
        <v>9.3127287515250092</v>
      </c>
    </row>
    <row r="43" spans="1:11" x14ac:dyDescent="0.2">
      <c r="A43" s="77">
        <v>361</v>
      </c>
      <c r="B43" s="76" t="str">
        <f>'2019'!B40</f>
        <v xml:space="preserve">Verden                 </v>
      </c>
      <c r="C43" s="76">
        <f>'2019'!C40</f>
        <v>4700</v>
      </c>
      <c r="D43" s="76">
        <f>'2019'!D40</f>
        <v>703</v>
      </c>
      <c r="E43" s="76">
        <f>'2019'!E40</f>
        <v>1117</v>
      </c>
      <c r="F43" s="76">
        <f>'2019'!F40</f>
        <v>656</v>
      </c>
      <c r="H43" s="26">
        <f t="shared" si="0"/>
        <v>23.76595744680851</v>
      </c>
      <c r="I43" s="26">
        <f t="shared" si="1"/>
        <v>13.957446808510637</v>
      </c>
      <c r="K43" s="26">
        <f t="shared" si="2"/>
        <v>13.957446808510637</v>
      </c>
    </row>
    <row r="44" spans="1:11" x14ac:dyDescent="0.2">
      <c r="A44" s="77">
        <v>3</v>
      </c>
      <c r="B44" s="76" t="str">
        <f>'2019'!B41</f>
        <v xml:space="preserve">Lüneburg               </v>
      </c>
      <c r="C44" s="76">
        <f>'2019'!C41</f>
        <v>55114</v>
      </c>
      <c r="D44" s="76">
        <f>'2019'!D41</f>
        <v>6805</v>
      </c>
      <c r="E44" s="76">
        <f>'2019'!E41</f>
        <v>10947</v>
      </c>
      <c r="F44" s="76">
        <f>'2019'!F41</f>
        <v>6285</v>
      </c>
      <c r="H44" s="26">
        <f t="shared" si="0"/>
        <v>19.862466886816417</v>
      </c>
      <c r="I44" s="26">
        <f t="shared" si="1"/>
        <v>11.403636099720579</v>
      </c>
      <c r="K44" s="26">
        <f t="shared" si="2"/>
        <v>11.403636099720579</v>
      </c>
    </row>
    <row r="45" spans="1:11" x14ac:dyDescent="0.2">
      <c r="A45" s="77">
        <v>401</v>
      </c>
      <c r="B45" s="76" t="str">
        <f>'2019'!B42</f>
        <v xml:space="preserve">Delmenhorst,Stadt      </v>
      </c>
      <c r="C45" s="76">
        <f>'2019'!C42</f>
        <v>2052</v>
      </c>
      <c r="D45" s="76">
        <f>'2019'!D42</f>
        <v>685</v>
      </c>
      <c r="E45" s="76">
        <f>'2019'!E42</f>
        <v>890</v>
      </c>
      <c r="F45" s="76">
        <f>'2019'!F42</f>
        <v>626</v>
      </c>
      <c r="H45" s="26">
        <f t="shared" si="0"/>
        <v>43.372319688109165</v>
      </c>
      <c r="I45" s="26">
        <f t="shared" si="1"/>
        <v>30.50682261208577</v>
      </c>
      <c r="K45" s="26">
        <f t="shared" si="2"/>
        <v>30.50682261208577</v>
      </c>
    </row>
    <row r="46" spans="1:11" x14ac:dyDescent="0.2">
      <c r="A46" s="77">
        <v>402</v>
      </c>
      <c r="B46" s="76" t="str">
        <f>'2019'!B43</f>
        <v xml:space="preserve">Emden,Stadt            </v>
      </c>
      <c r="C46" s="76">
        <f>'2019'!C43</f>
        <v>1522</v>
      </c>
      <c r="D46" s="76">
        <f>'2019'!D43</f>
        <v>299</v>
      </c>
      <c r="E46" s="76">
        <f>'2019'!E43</f>
        <v>413</v>
      </c>
      <c r="F46" s="76">
        <f>'2019'!F43</f>
        <v>292</v>
      </c>
      <c r="H46" s="26">
        <f t="shared" si="0"/>
        <v>27.135348226018397</v>
      </c>
      <c r="I46" s="26">
        <f t="shared" si="1"/>
        <v>19.185282522996058</v>
      </c>
      <c r="K46" s="26">
        <f t="shared" si="2"/>
        <v>19.185282522996058</v>
      </c>
    </row>
    <row r="47" spans="1:11" x14ac:dyDescent="0.2">
      <c r="A47" s="77">
        <v>403</v>
      </c>
      <c r="B47" s="76" t="str">
        <f>'2019'!B44</f>
        <v xml:space="preserve">Oldenburg(Oldb),Stadt  </v>
      </c>
      <c r="C47" s="76">
        <f>'2019'!C44</f>
        <v>5438</v>
      </c>
      <c r="D47" s="76">
        <f>'2019'!D44</f>
        <v>1198</v>
      </c>
      <c r="E47" s="76">
        <f>'2019'!E44</f>
        <v>1543</v>
      </c>
      <c r="F47" s="76">
        <f>'2019'!F44</f>
        <v>1072</v>
      </c>
      <c r="H47" s="26">
        <f t="shared" si="0"/>
        <v>28.374402353806548</v>
      </c>
      <c r="I47" s="26">
        <f t="shared" si="1"/>
        <v>19.713129827142332</v>
      </c>
      <c r="K47" s="26">
        <f t="shared" si="2"/>
        <v>19.713129827142332</v>
      </c>
    </row>
    <row r="48" spans="1:11" x14ac:dyDescent="0.2">
      <c r="A48" s="77">
        <v>404</v>
      </c>
      <c r="B48" s="76" t="str">
        <f>'2019'!B45</f>
        <v xml:space="preserve">Osnabrück,Stadt        </v>
      </c>
      <c r="C48" s="76">
        <f>'2019'!C45</f>
        <v>5009</v>
      </c>
      <c r="D48" s="76">
        <f>'2019'!D45</f>
        <v>1437</v>
      </c>
      <c r="E48" s="76">
        <f>'2019'!E45</f>
        <v>1797</v>
      </c>
      <c r="F48" s="76">
        <f>'2019'!F45</f>
        <v>1371</v>
      </c>
      <c r="H48" s="26">
        <f t="shared" si="0"/>
        <v>35.875424236374528</v>
      </c>
      <c r="I48" s="26">
        <f t="shared" si="1"/>
        <v>27.370732681173887</v>
      </c>
      <c r="K48" s="26">
        <f t="shared" si="2"/>
        <v>27.370732681173887</v>
      </c>
    </row>
    <row r="49" spans="1:11" x14ac:dyDescent="0.2">
      <c r="A49" s="77">
        <v>405</v>
      </c>
      <c r="B49" s="76" t="str">
        <f>'2019'!B46</f>
        <v xml:space="preserve">Wilhelmshaven,Stadt    </v>
      </c>
      <c r="C49" s="76">
        <f>'2019'!C46</f>
        <v>1848</v>
      </c>
      <c r="D49" s="76">
        <f>'2019'!D46</f>
        <v>249</v>
      </c>
      <c r="E49" s="76">
        <f>'2019'!E46</f>
        <v>466</v>
      </c>
      <c r="F49" s="76">
        <f>'2019'!F46</f>
        <v>245</v>
      </c>
      <c r="H49" s="26">
        <f t="shared" si="0"/>
        <v>25.216450216450216</v>
      </c>
      <c r="I49" s="26">
        <f t="shared" si="1"/>
        <v>13.257575757575758</v>
      </c>
      <c r="K49" s="26">
        <f t="shared" si="2"/>
        <v>13.257575757575758</v>
      </c>
    </row>
    <row r="50" spans="1:11" x14ac:dyDescent="0.2">
      <c r="A50" s="77">
        <v>451</v>
      </c>
      <c r="B50" s="76" t="str">
        <f>'2019'!B47</f>
        <v xml:space="preserve">Ammerland              </v>
      </c>
      <c r="C50" s="76">
        <f>'2019'!C47</f>
        <v>3841</v>
      </c>
      <c r="D50" s="76">
        <f>'2019'!D47</f>
        <v>466</v>
      </c>
      <c r="E50" s="76">
        <f>'2019'!E47</f>
        <v>717</v>
      </c>
      <c r="F50" s="76">
        <f>'2019'!F47</f>
        <v>463</v>
      </c>
      <c r="H50" s="26">
        <f t="shared" si="0"/>
        <v>18.667013798489975</v>
      </c>
      <c r="I50" s="26">
        <f t="shared" si="1"/>
        <v>12.054152564436345</v>
      </c>
      <c r="K50" s="26">
        <f t="shared" si="2"/>
        <v>12.054152564436345</v>
      </c>
    </row>
    <row r="51" spans="1:11" x14ac:dyDescent="0.2">
      <c r="A51" s="77">
        <v>452</v>
      </c>
      <c r="B51" s="76" t="str">
        <f>'2019'!B48</f>
        <v xml:space="preserve">Aurich                 </v>
      </c>
      <c r="C51" s="76">
        <f>'2019'!C48</f>
        <v>5452</v>
      </c>
      <c r="D51" s="76">
        <f>'2019'!D48</f>
        <v>507</v>
      </c>
      <c r="E51" s="76">
        <f>'2019'!E48</f>
        <v>785</v>
      </c>
      <c r="F51" s="76">
        <f>'2019'!F48</f>
        <v>477</v>
      </c>
      <c r="H51" s="26">
        <f t="shared" si="0"/>
        <v>14.398385913426266</v>
      </c>
      <c r="I51" s="26">
        <f t="shared" si="1"/>
        <v>8.7490829053558326</v>
      </c>
      <c r="K51" s="26">
        <f t="shared" si="2"/>
        <v>8.7490829053558326</v>
      </c>
    </row>
    <row r="52" spans="1:11" x14ac:dyDescent="0.2">
      <c r="A52" s="77">
        <v>453</v>
      </c>
      <c r="B52" s="76" t="str">
        <f>'2019'!B49</f>
        <v xml:space="preserve">Cloppenburg            </v>
      </c>
      <c r="C52" s="76">
        <f>'2019'!C49</f>
        <v>5898</v>
      </c>
      <c r="D52" s="76">
        <f>'2019'!D49</f>
        <v>1277</v>
      </c>
      <c r="E52" s="76">
        <f>'2019'!E49</f>
        <v>1319</v>
      </c>
      <c r="F52" s="76">
        <f>'2019'!F49</f>
        <v>772</v>
      </c>
      <c r="H52" s="26">
        <f t="shared" si="0"/>
        <v>22.363513055272975</v>
      </c>
      <c r="I52" s="26">
        <f t="shared" si="1"/>
        <v>13.089182773821634</v>
      </c>
      <c r="K52" s="26">
        <f t="shared" si="2"/>
        <v>13.089182773821634</v>
      </c>
    </row>
    <row r="53" spans="1:11" x14ac:dyDescent="0.2">
      <c r="A53" s="77">
        <v>454</v>
      </c>
      <c r="B53" s="76" t="str">
        <f>'2019'!B50</f>
        <v xml:space="preserve">Emsland                </v>
      </c>
      <c r="C53" s="76">
        <f>'2019'!C50</f>
        <v>11791</v>
      </c>
      <c r="D53" s="76">
        <f>'2019'!D50</f>
        <v>1823</v>
      </c>
      <c r="E53" s="76">
        <f>'2019'!E50</f>
        <v>2559</v>
      </c>
      <c r="F53" s="76">
        <f>'2019'!F50</f>
        <v>1659</v>
      </c>
      <c r="H53" s="26">
        <f t="shared" si="0"/>
        <v>21.702993808837249</v>
      </c>
      <c r="I53" s="26">
        <f t="shared" si="1"/>
        <v>14.070053430582648</v>
      </c>
      <c r="K53" s="26">
        <f t="shared" si="2"/>
        <v>14.070053430582648</v>
      </c>
    </row>
    <row r="54" spans="1:11" x14ac:dyDescent="0.2">
      <c r="A54" s="77">
        <v>455</v>
      </c>
      <c r="B54" s="76" t="str">
        <f>'2019'!B51</f>
        <v xml:space="preserve">Friesland              </v>
      </c>
      <c r="C54" s="76">
        <f>'2019'!C51</f>
        <v>3014</v>
      </c>
      <c r="D54" s="76">
        <f>'2019'!D51</f>
        <v>147</v>
      </c>
      <c r="E54" s="76">
        <f>'2019'!E51</f>
        <v>307</v>
      </c>
      <c r="F54" s="76">
        <f>'2019'!F51</f>
        <v>138</v>
      </c>
      <c r="H54" s="26">
        <f t="shared" si="0"/>
        <v>10.185799601857996</v>
      </c>
      <c r="I54" s="26">
        <f t="shared" si="1"/>
        <v>4.5786330457863302</v>
      </c>
      <c r="K54" s="26">
        <f t="shared" si="2"/>
        <v>4.5786330457863302</v>
      </c>
    </row>
    <row r="55" spans="1:11" x14ac:dyDescent="0.2">
      <c r="A55" s="77">
        <v>456</v>
      </c>
      <c r="B55" s="76" t="str">
        <f>'2019'!B52</f>
        <v xml:space="preserve">Grafschaft Bentheim    </v>
      </c>
      <c r="C55" s="76">
        <f>'2019'!C52</f>
        <v>4566</v>
      </c>
      <c r="D55" s="76">
        <f>'2019'!D52</f>
        <v>918</v>
      </c>
      <c r="E55" s="76">
        <f>'2019'!E52</f>
        <v>1298</v>
      </c>
      <c r="F55" s="76">
        <f>'2019'!F52</f>
        <v>848</v>
      </c>
      <c r="H55" s="26">
        <f t="shared" si="0"/>
        <v>28.427507665352607</v>
      </c>
      <c r="I55" s="26">
        <f t="shared" si="1"/>
        <v>18.57205431449847</v>
      </c>
      <c r="K55" s="26">
        <f t="shared" si="2"/>
        <v>18.57205431449847</v>
      </c>
    </row>
    <row r="56" spans="1:11" x14ac:dyDescent="0.2">
      <c r="A56" s="77">
        <v>457</v>
      </c>
      <c r="B56" s="76" t="str">
        <f>'2019'!B53</f>
        <v xml:space="preserve">Leer                   </v>
      </c>
      <c r="C56" s="76">
        <f>'2019'!C53</f>
        <v>5217</v>
      </c>
      <c r="D56" s="76">
        <f>'2019'!D53</f>
        <v>549</v>
      </c>
      <c r="E56" s="76">
        <f>'2019'!E53</f>
        <v>879</v>
      </c>
      <c r="F56" s="76">
        <f>'2019'!F53</f>
        <v>531</v>
      </c>
      <c r="H56" s="26">
        <f t="shared" si="0"/>
        <v>16.848763657274297</v>
      </c>
      <c r="I56" s="26">
        <f t="shared" si="1"/>
        <v>10.178263369752731</v>
      </c>
      <c r="K56" s="26">
        <f t="shared" si="2"/>
        <v>10.178263369752731</v>
      </c>
    </row>
    <row r="57" spans="1:11" x14ac:dyDescent="0.2">
      <c r="A57" s="77">
        <v>458</v>
      </c>
      <c r="B57" s="76" t="str">
        <f>'2019'!B54</f>
        <v xml:space="preserve">Oldenburg              </v>
      </c>
      <c r="C57" s="76">
        <f>'2019'!C54</f>
        <v>4110</v>
      </c>
      <c r="D57" s="76">
        <f>'2019'!D54</f>
        <v>552</v>
      </c>
      <c r="E57" s="76">
        <f>'2019'!E54</f>
        <v>607</v>
      </c>
      <c r="F57" s="76">
        <f>'2019'!F54</f>
        <v>452</v>
      </c>
      <c r="H57" s="26">
        <f t="shared" si="0"/>
        <v>14.768856447688563</v>
      </c>
      <c r="I57" s="26">
        <f t="shared" si="1"/>
        <v>10.997566909975669</v>
      </c>
      <c r="K57" s="26">
        <f t="shared" si="2"/>
        <v>10.997566909975669</v>
      </c>
    </row>
    <row r="58" spans="1:11" x14ac:dyDescent="0.2">
      <c r="A58" s="77">
        <v>459</v>
      </c>
      <c r="B58" s="76" t="str">
        <f>'2019'!B55</f>
        <v xml:space="preserve">Osnabrück              </v>
      </c>
      <c r="C58" s="76">
        <f>'2019'!C55</f>
        <v>11590</v>
      </c>
      <c r="D58" s="76">
        <f>'2019'!D55</f>
        <v>1668</v>
      </c>
      <c r="E58" s="76">
        <f>'2019'!E55</f>
        <v>2396</v>
      </c>
      <c r="F58" s="76">
        <f>'2019'!F55</f>
        <v>1421</v>
      </c>
      <c r="H58" s="26">
        <f t="shared" si="0"/>
        <v>20.672993960310613</v>
      </c>
      <c r="I58" s="26">
        <f t="shared" si="1"/>
        <v>12.260569456427955</v>
      </c>
      <c r="K58" s="26">
        <f t="shared" si="2"/>
        <v>12.260569456427955</v>
      </c>
    </row>
    <row r="59" spans="1:11" x14ac:dyDescent="0.2">
      <c r="A59" s="77">
        <v>460</v>
      </c>
      <c r="B59" s="76" t="str">
        <f>'2019'!B56</f>
        <v xml:space="preserve">Vechta                 </v>
      </c>
      <c r="C59" s="76">
        <f>'2019'!C56</f>
        <v>5423</v>
      </c>
      <c r="D59" s="76">
        <f>'2019'!D56</f>
        <v>1279</v>
      </c>
      <c r="E59" s="76">
        <f>'2019'!E56</f>
        <v>1250</v>
      </c>
      <c r="F59" s="76">
        <f>'2019'!F56</f>
        <v>812</v>
      </c>
      <c r="H59" s="26">
        <f t="shared" si="0"/>
        <v>23.049972340033193</v>
      </c>
      <c r="I59" s="26">
        <f t="shared" si="1"/>
        <v>14.973262032085561</v>
      </c>
      <c r="K59" s="26">
        <f t="shared" si="2"/>
        <v>14.973262032085561</v>
      </c>
    </row>
    <row r="60" spans="1:11" x14ac:dyDescent="0.2">
      <c r="A60" s="77">
        <v>461</v>
      </c>
      <c r="B60" s="76" t="str">
        <f>'2019'!B57</f>
        <v xml:space="preserve">Wesermarsch            </v>
      </c>
      <c r="C60" s="76">
        <f>'2019'!C57</f>
        <v>2651</v>
      </c>
      <c r="D60" s="76">
        <f>'2019'!D57</f>
        <v>428</v>
      </c>
      <c r="E60" s="76">
        <f>'2019'!E57</f>
        <v>607</v>
      </c>
      <c r="F60" s="76">
        <f>'2019'!F57</f>
        <v>408</v>
      </c>
      <c r="H60" s="26">
        <f t="shared" si="0"/>
        <v>22.897019992455679</v>
      </c>
      <c r="I60" s="26">
        <f t="shared" si="1"/>
        <v>15.390418709920784</v>
      </c>
      <c r="K60" s="26">
        <f t="shared" si="2"/>
        <v>15.390418709920784</v>
      </c>
    </row>
    <row r="61" spans="1:11" x14ac:dyDescent="0.2">
      <c r="A61" s="77">
        <v>462</v>
      </c>
      <c r="B61" s="76" t="str">
        <f>'2019'!B58</f>
        <v xml:space="preserve">Wittmund               </v>
      </c>
      <c r="C61" s="76">
        <f>'2019'!C58</f>
        <v>1550</v>
      </c>
      <c r="D61" s="76">
        <f>'2019'!D58</f>
        <v>75</v>
      </c>
      <c r="E61" s="76">
        <f>'2019'!E58</f>
        <v>145</v>
      </c>
      <c r="F61" s="76">
        <f>'2019'!F58</f>
        <v>73</v>
      </c>
      <c r="H61" s="26">
        <f t="shared" si="0"/>
        <v>9.3548387096774199</v>
      </c>
      <c r="I61" s="26">
        <f t="shared" si="1"/>
        <v>4.709677419354839</v>
      </c>
      <c r="K61" s="26">
        <f t="shared" si="2"/>
        <v>4.709677419354839</v>
      </c>
    </row>
    <row r="62" spans="1:11" x14ac:dyDescent="0.2">
      <c r="A62" s="77">
        <v>4</v>
      </c>
      <c r="B62" s="76" t="str">
        <f>'2019'!B59</f>
        <v xml:space="preserve">Weser-Ems              </v>
      </c>
      <c r="C62" s="76">
        <f>'2019'!C59</f>
        <v>80972</v>
      </c>
      <c r="D62" s="76">
        <f>'2019'!D59</f>
        <v>13557</v>
      </c>
      <c r="E62" s="76">
        <f>'2019'!E59</f>
        <v>17978</v>
      </c>
      <c r="F62" s="76">
        <f>'2019'!F59</f>
        <v>11660</v>
      </c>
      <c r="H62" s="26">
        <f t="shared" si="0"/>
        <v>22.202736748505654</v>
      </c>
      <c r="I62" s="26">
        <f t="shared" si="1"/>
        <v>14.400039519834015</v>
      </c>
      <c r="K62" s="26">
        <f t="shared" si="2"/>
        <v>14.400039519834015</v>
      </c>
    </row>
    <row r="63" spans="1:11" x14ac:dyDescent="0.2">
      <c r="A63" s="77">
        <v>0</v>
      </c>
      <c r="B63" s="76" t="s">
        <v>58</v>
      </c>
      <c r="C63" s="76">
        <f>'2019'!C60</f>
        <v>253905</v>
      </c>
      <c r="D63" s="76">
        <f>'2019'!D60</f>
        <v>44789</v>
      </c>
      <c r="E63" s="76">
        <f>'2019'!E60</f>
        <v>64676</v>
      </c>
      <c r="F63" s="76">
        <f>'2019'!F60</f>
        <v>41115</v>
      </c>
      <c r="H63" s="26">
        <f t="shared" si="0"/>
        <v>25.472519249325536</v>
      </c>
      <c r="I63" s="26">
        <f t="shared" si="1"/>
        <v>16.193064335085957</v>
      </c>
      <c r="K63" s="26">
        <f t="shared" si="2"/>
        <v>16.193064335085957</v>
      </c>
    </row>
  </sheetData>
  <mergeCells count="9">
    <mergeCell ref="H4:I4"/>
    <mergeCell ref="C6:F6"/>
    <mergeCell ref="H6:I6"/>
    <mergeCell ref="A3:A6"/>
    <mergeCell ref="B3:B6"/>
    <mergeCell ref="C3:F3"/>
    <mergeCell ref="C4:C5"/>
    <mergeCell ref="D4:D5"/>
    <mergeCell ref="E4:F4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029D3-1591-4204-A811-E9692D44EEC3}">
  <sheetPr codeName="Tabelle16"/>
  <dimension ref="A1:F1209"/>
  <sheetViews>
    <sheetView workbookViewId="0">
      <selection activeCell="F2" sqref="F2"/>
    </sheetView>
    <sheetView workbookViewId="1"/>
  </sheetViews>
  <sheetFormatPr baseColWidth="10" defaultRowHeight="12.75" x14ac:dyDescent="0.2"/>
  <cols>
    <col min="2" max="2" width="37" customWidth="1"/>
  </cols>
  <sheetData>
    <row r="1" spans="1:6" ht="45" x14ac:dyDescent="0.2">
      <c r="B1" s="118" t="s">
        <v>245</v>
      </c>
      <c r="C1" s="118"/>
      <c r="D1" s="118"/>
      <c r="E1" s="23" t="s">
        <v>1</v>
      </c>
      <c r="F1" t="s">
        <v>246</v>
      </c>
    </row>
    <row r="2" spans="1:6" ht="15" x14ac:dyDescent="0.25">
      <c r="A2" s="89">
        <v>0</v>
      </c>
      <c r="B2" s="89" t="s">
        <v>58</v>
      </c>
      <c r="C2" s="89" t="s">
        <v>230</v>
      </c>
      <c r="D2" s="89">
        <v>448988</v>
      </c>
      <c r="E2">
        <f>VLOOKUP(A2,'2019_B2_bearbeitet'!$A$8:$F$63,6,FALSE)</f>
        <v>41115</v>
      </c>
      <c r="F2" s="26">
        <f>E2/D2*100</f>
        <v>9.1572603276702278</v>
      </c>
    </row>
    <row r="3" spans="1:6" ht="15" x14ac:dyDescent="0.25">
      <c r="A3" s="89">
        <v>1</v>
      </c>
      <c r="B3" s="89" t="s">
        <v>231</v>
      </c>
      <c r="C3" s="89" t="s">
        <v>230</v>
      </c>
      <c r="D3" s="89">
        <v>87277</v>
      </c>
      <c r="E3">
        <f>VLOOKUP(A3,'2019_B2_bearbeitet'!$A$8:$F$63,6,FALSE)</f>
        <v>8370</v>
      </c>
      <c r="F3" s="26">
        <f t="shared" ref="F3:F53" si="0">E3/D3*100</f>
        <v>9.5901554819711947</v>
      </c>
    </row>
    <row r="4" spans="1:6" ht="14.45" customHeight="1" x14ac:dyDescent="0.25">
      <c r="A4" s="89">
        <v>101</v>
      </c>
      <c r="B4" s="89" t="s">
        <v>232</v>
      </c>
      <c r="C4" s="89" t="s">
        <v>230</v>
      </c>
      <c r="D4" s="89">
        <v>13220</v>
      </c>
      <c r="E4">
        <f>VLOOKUP(A4,'2019_B2_bearbeitet'!$A$8:$F$63,6,FALSE)</f>
        <v>1618</v>
      </c>
      <c r="F4" s="26">
        <f t="shared" si="0"/>
        <v>12.239031770045386</v>
      </c>
    </row>
    <row r="5" spans="1:6" ht="14.45" customHeight="1" x14ac:dyDescent="0.25">
      <c r="A5" s="89">
        <v>102</v>
      </c>
      <c r="B5" s="89" t="s">
        <v>233</v>
      </c>
      <c r="C5" s="89" t="s">
        <v>230</v>
      </c>
      <c r="D5" s="89">
        <v>6777</v>
      </c>
      <c r="E5">
        <f>VLOOKUP(A5,'2019_B2_bearbeitet'!$A$8:$F$63,6,FALSE)</f>
        <v>950</v>
      </c>
      <c r="F5" s="26">
        <f t="shared" si="0"/>
        <v>14.01800206581083</v>
      </c>
    </row>
    <row r="6" spans="1:6" ht="15" x14ac:dyDescent="0.25">
      <c r="A6" s="89">
        <v>103</v>
      </c>
      <c r="B6" s="89" t="s">
        <v>234</v>
      </c>
      <c r="C6" s="89" t="s">
        <v>230</v>
      </c>
      <c r="D6" s="89">
        <v>7835</v>
      </c>
      <c r="E6">
        <f>VLOOKUP(A6,'2019_B2_bearbeitet'!$A$8:$F$63,6,FALSE)</f>
        <v>1313</v>
      </c>
      <c r="F6" s="26">
        <f t="shared" si="0"/>
        <v>16.758136566687938</v>
      </c>
    </row>
    <row r="7" spans="1:6" ht="15" x14ac:dyDescent="0.25">
      <c r="A7" s="89">
        <v>151</v>
      </c>
      <c r="B7" s="89" t="s">
        <v>5</v>
      </c>
      <c r="C7" s="89" t="s">
        <v>230</v>
      </c>
      <c r="D7" s="89">
        <v>11096</v>
      </c>
      <c r="E7">
        <f>VLOOKUP(A7,'2019_B2_bearbeitet'!$A$8:$F$63,6,FALSE)</f>
        <v>537</v>
      </c>
      <c r="F7" s="26">
        <f t="shared" si="0"/>
        <v>4.8395818312905545</v>
      </c>
    </row>
    <row r="8" spans="1:6" ht="15" x14ac:dyDescent="0.25">
      <c r="A8" s="89">
        <v>153</v>
      </c>
      <c r="B8" s="89" t="s">
        <v>9</v>
      </c>
      <c r="C8" s="89" t="s">
        <v>230</v>
      </c>
      <c r="D8" s="89">
        <v>5916</v>
      </c>
      <c r="E8">
        <f>VLOOKUP(A8,'2019_B2_bearbeitet'!$A$8:$F$63,6,FALSE)</f>
        <v>500</v>
      </c>
      <c r="F8" s="26">
        <f t="shared" si="0"/>
        <v>8.4516565246788371</v>
      </c>
    </row>
    <row r="9" spans="1:6" ht="15" x14ac:dyDescent="0.25">
      <c r="A9" s="89">
        <v>154</v>
      </c>
      <c r="B9" s="89" t="s">
        <v>10</v>
      </c>
      <c r="C9" s="89" t="s">
        <v>230</v>
      </c>
      <c r="D9" s="89">
        <v>5020</v>
      </c>
      <c r="E9">
        <f>VLOOKUP(A9,'2019_B2_bearbeitet'!$A$8:$F$63,6,FALSE)</f>
        <v>215</v>
      </c>
      <c r="F9" s="26">
        <f t="shared" si="0"/>
        <v>4.2828685258964141</v>
      </c>
    </row>
    <row r="10" spans="1:6" ht="15" x14ac:dyDescent="0.25">
      <c r="A10" s="89">
        <v>155</v>
      </c>
      <c r="B10" s="89" t="s">
        <v>11</v>
      </c>
      <c r="C10" s="89" t="s">
        <v>230</v>
      </c>
      <c r="D10" s="89">
        <v>6539</v>
      </c>
      <c r="E10">
        <f>VLOOKUP(A10,'2019_B2_bearbeitet'!$A$8:$F$63,6,FALSE)</f>
        <v>515</v>
      </c>
      <c r="F10" s="26">
        <f t="shared" si="0"/>
        <v>7.8758219911301426</v>
      </c>
    </row>
    <row r="11" spans="1:6" ht="15" x14ac:dyDescent="0.25">
      <c r="A11" s="89">
        <v>157</v>
      </c>
      <c r="B11" s="89" t="s">
        <v>13</v>
      </c>
      <c r="C11" s="89" t="s">
        <v>230</v>
      </c>
      <c r="D11" s="89">
        <v>8043</v>
      </c>
      <c r="E11">
        <f>VLOOKUP(A11,'2019_B2_bearbeitet'!$A$8:$F$63,6,FALSE)</f>
        <v>520</v>
      </c>
      <c r="F11" s="26">
        <f t="shared" si="0"/>
        <v>6.4652492850926269</v>
      </c>
    </row>
    <row r="12" spans="1:6" ht="15" x14ac:dyDescent="0.25">
      <c r="A12" s="89">
        <v>158</v>
      </c>
      <c r="B12" s="89" t="s">
        <v>14</v>
      </c>
      <c r="C12" s="89" t="s">
        <v>230</v>
      </c>
      <c r="D12" s="89">
        <v>6177</v>
      </c>
      <c r="E12">
        <f>VLOOKUP(A12,'2019_B2_bearbeitet'!$A$8:$F$63,6,FALSE)</f>
        <v>387</v>
      </c>
      <c r="F12" s="26">
        <f t="shared" si="0"/>
        <v>6.2651772705196702</v>
      </c>
    </row>
    <row r="13" spans="1:6" ht="15" x14ac:dyDescent="0.25">
      <c r="A13" s="89">
        <v>159</v>
      </c>
      <c r="B13" s="89" t="s">
        <v>6</v>
      </c>
      <c r="C13" s="89" t="s">
        <v>230</v>
      </c>
      <c r="D13" s="89">
        <v>16654</v>
      </c>
      <c r="E13">
        <f>VLOOKUP(A13,'2019_B2_bearbeitet'!$A$8:$F$63,6,FALSE)</f>
        <v>1815</v>
      </c>
      <c r="F13" s="26">
        <f t="shared" si="0"/>
        <v>10.898282694848085</v>
      </c>
    </row>
    <row r="14" spans="1:6" ht="15" x14ac:dyDescent="0.25">
      <c r="A14" s="89">
        <v>2</v>
      </c>
      <c r="B14" s="89" t="s">
        <v>235</v>
      </c>
      <c r="C14" s="89" t="s">
        <v>230</v>
      </c>
      <c r="D14" s="89">
        <v>118914</v>
      </c>
      <c r="E14">
        <f>VLOOKUP(A14,'2019_B2_bearbeitet'!$A$8:$F$63,6,FALSE)</f>
        <v>14800</v>
      </c>
      <c r="F14" s="26">
        <f t="shared" si="0"/>
        <v>12.445969356005181</v>
      </c>
    </row>
    <row r="15" spans="1:6" ht="15" x14ac:dyDescent="0.25">
      <c r="A15" s="89">
        <v>241</v>
      </c>
      <c r="B15" s="89" t="s">
        <v>236</v>
      </c>
      <c r="C15" s="89" t="s">
        <v>230</v>
      </c>
      <c r="D15" s="89">
        <v>66727</v>
      </c>
      <c r="E15">
        <f>VLOOKUP(A15,'2019_B2_bearbeitet'!$A$8:$F$63,6,FALSE)</f>
        <v>9588</v>
      </c>
      <c r="F15" s="26">
        <f t="shared" si="0"/>
        <v>14.368996058566996</v>
      </c>
    </row>
    <row r="16" spans="1:6" ht="15" x14ac:dyDescent="0.25">
      <c r="A16" s="89">
        <v>241001</v>
      </c>
      <c r="B16" s="89" t="s">
        <v>237</v>
      </c>
      <c r="C16" s="89" t="s">
        <v>230</v>
      </c>
      <c r="D16" s="89">
        <v>30766</v>
      </c>
      <c r="E16">
        <f>VLOOKUP(A16,'2019_B2_bearbeitet'!$A$8:$F$63,6,FALSE)</f>
        <v>5766</v>
      </c>
      <c r="F16" s="26">
        <f t="shared" si="0"/>
        <v>18.741467854124682</v>
      </c>
    </row>
    <row r="17" spans="1:6" ht="15" x14ac:dyDescent="0.25">
      <c r="A17" s="89">
        <v>241999</v>
      </c>
      <c r="B17" s="89" t="s">
        <v>238</v>
      </c>
      <c r="C17" s="89" t="s">
        <v>230</v>
      </c>
      <c r="D17" s="89">
        <v>35961</v>
      </c>
      <c r="E17">
        <f>VLOOKUP(A17,'2019_B2_bearbeitet'!$A$8:$F$63,6,FALSE)</f>
        <v>3822</v>
      </c>
      <c r="F17" s="26">
        <f t="shared" si="0"/>
        <v>10.628180528906315</v>
      </c>
    </row>
    <row r="18" spans="1:6" ht="15" x14ac:dyDescent="0.25">
      <c r="A18" s="89">
        <v>251</v>
      </c>
      <c r="B18" s="89" t="s">
        <v>19</v>
      </c>
      <c r="C18" s="89" t="s">
        <v>230</v>
      </c>
      <c r="D18" s="89">
        <v>11925</v>
      </c>
      <c r="E18">
        <f>VLOOKUP(A18,'2019_B2_bearbeitet'!$A$8:$F$63,6,FALSE)</f>
        <v>1170</v>
      </c>
      <c r="F18" s="26">
        <f t="shared" si="0"/>
        <v>9.8113207547169825</v>
      </c>
    </row>
    <row r="19" spans="1:6" ht="15" x14ac:dyDescent="0.25">
      <c r="A19" s="89">
        <v>252</v>
      </c>
      <c r="B19" s="89" t="s">
        <v>20</v>
      </c>
      <c r="C19" s="89" t="s">
        <v>230</v>
      </c>
      <c r="D19" s="89">
        <v>7852</v>
      </c>
      <c r="E19">
        <f>VLOOKUP(A19,'2019_B2_bearbeitet'!$A$8:$F$63,6,FALSE)</f>
        <v>872</v>
      </c>
      <c r="F19" s="26">
        <f t="shared" si="0"/>
        <v>11.105450840550178</v>
      </c>
    </row>
    <row r="20" spans="1:6" ht="15" x14ac:dyDescent="0.25">
      <c r="A20" s="89">
        <v>254</v>
      </c>
      <c r="B20" s="89" t="s">
        <v>21</v>
      </c>
      <c r="C20" s="89" t="s">
        <v>230</v>
      </c>
      <c r="D20" s="89">
        <v>14251</v>
      </c>
      <c r="E20">
        <f>VLOOKUP(A20,'2019_B2_bearbeitet'!$A$8:$F$63,6,FALSE)</f>
        <v>1506</v>
      </c>
      <c r="F20" s="26">
        <f t="shared" si="0"/>
        <v>10.567679461090449</v>
      </c>
    </row>
    <row r="21" spans="1:6" ht="15" x14ac:dyDescent="0.25">
      <c r="A21" s="89">
        <v>255</v>
      </c>
      <c r="B21" s="89" t="s">
        <v>24</v>
      </c>
      <c r="C21" s="89" t="s">
        <v>230</v>
      </c>
      <c r="D21" s="89">
        <v>3436</v>
      </c>
      <c r="E21">
        <f>VLOOKUP(A21,'2019_B2_bearbeitet'!$A$8:$F$63,6,FALSE)</f>
        <v>278</v>
      </c>
      <c r="F21" s="26">
        <f t="shared" si="0"/>
        <v>8.0908032596041917</v>
      </c>
    </row>
    <row r="22" spans="1:6" ht="15" x14ac:dyDescent="0.25">
      <c r="A22" s="89">
        <v>256</v>
      </c>
      <c r="B22" s="89" t="s">
        <v>25</v>
      </c>
      <c r="C22" s="89" t="s">
        <v>230</v>
      </c>
      <c r="D22" s="89">
        <v>6611</v>
      </c>
      <c r="E22">
        <f>VLOOKUP(A22,'2019_B2_bearbeitet'!$A$8:$F$63,6,FALSE)</f>
        <v>480</v>
      </c>
      <c r="F22" s="26">
        <f t="shared" si="0"/>
        <v>7.260626229012253</v>
      </c>
    </row>
    <row r="23" spans="1:6" ht="15" x14ac:dyDescent="0.25">
      <c r="A23" s="89">
        <v>257</v>
      </c>
      <c r="B23" s="89" t="s">
        <v>26</v>
      </c>
      <c r="C23" s="89" t="s">
        <v>230</v>
      </c>
      <c r="D23" s="89">
        <v>8112</v>
      </c>
      <c r="E23">
        <f>VLOOKUP(A23,'2019_B2_bearbeitet'!$A$8:$F$63,6,FALSE)</f>
        <v>906</v>
      </c>
      <c r="F23" s="26">
        <f t="shared" si="0"/>
        <v>11.168639053254438</v>
      </c>
    </row>
    <row r="24" spans="1:6" ht="15" x14ac:dyDescent="0.25">
      <c r="A24" s="89">
        <v>3</v>
      </c>
      <c r="B24" s="89" t="s">
        <v>32</v>
      </c>
      <c r="C24" s="89" t="s">
        <v>230</v>
      </c>
      <c r="D24" s="89">
        <v>95951</v>
      </c>
      <c r="E24">
        <f>VLOOKUP(A24,'2019_B2_bearbeitet'!$A$8:$F$63,6,FALSE)</f>
        <v>6285</v>
      </c>
      <c r="F24" s="26">
        <f t="shared" si="0"/>
        <v>6.5502183406113534</v>
      </c>
    </row>
    <row r="25" spans="1:6" ht="15" x14ac:dyDescent="0.25">
      <c r="A25" s="89">
        <v>351</v>
      </c>
      <c r="B25" s="89" t="s">
        <v>28</v>
      </c>
      <c r="C25" s="89" t="s">
        <v>230</v>
      </c>
      <c r="D25" s="89">
        <v>10254</v>
      </c>
      <c r="E25">
        <f>VLOOKUP(A25,'2019_B2_bearbeitet'!$A$8:$F$63,6,FALSE)</f>
        <v>651</v>
      </c>
      <c r="F25" s="26">
        <f t="shared" si="0"/>
        <v>6.3487419543592747</v>
      </c>
    </row>
    <row r="26" spans="1:6" ht="15" x14ac:dyDescent="0.25">
      <c r="A26" s="89">
        <v>352</v>
      </c>
      <c r="B26" s="89" t="s">
        <v>29</v>
      </c>
      <c r="C26" s="89" t="s">
        <v>230</v>
      </c>
      <c r="D26" s="89">
        <v>10281</v>
      </c>
      <c r="E26">
        <f>VLOOKUP(A26,'2019_B2_bearbeitet'!$A$8:$F$63,6,FALSE)</f>
        <v>613</v>
      </c>
      <c r="F26" s="26">
        <f t="shared" si="0"/>
        <v>5.9624550141036865</v>
      </c>
    </row>
    <row r="27" spans="1:6" ht="15" x14ac:dyDescent="0.25">
      <c r="A27" s="89">
        <v>353</v>
      </c>
      <c r="B27" s="89" t="s">
        <v>30</v>
      </c>
      <c r="C27" s="89" t="s">
        <v>230</v>
      </c>
      <c r="D27" s="89">
        <v>14639</v>
      </c>
      <c r="E27">
        <f>VLOOKUP(A27,'2019_B2_bearbeitet'!$A$8:$F$63,6,FALSE)</f>
        <v>1042</v>
      </c>
      <c r="F27" s="26">
        <f t="shared" si="0"/>
        <v>7.1179725391078623</v>
      </c>
    </row>
    <row r="28" spans="1:6" ht="15" x14ac:dyDescent="0.25">
      <c r="A28" s="89">
        <v>354</v>
      </c>
      <c r="B28" s="89" t="s">
        <v>31</v>
      </c>
      <c r="C28" s="89" t="s">
        <v>230</v>
      </c>
      <c r="D28" s="89">
        <v>2293</v>
      </c>
      <c r="E28">
        <f>VLOOKUP(A28,'2019_B2_bearbeitet'!$A$8:$F$63,6,FALSE)</f>
        <v>131</v>
      </c>
      <c r="F28" s="26">
        <f t="shared" si="0"/>
        <v>5.7130396860008723</v>
      </c>
    </row>
    <row r="29" spans="1:6" ht="15" x14ac:dyDescent="0.25">
      <c r="A29" s="89">
        <v>355</v>
      </c>
      <c r="B29" s="89" t="s">
        <v>32</v>
      </c>
      <c r="C29" s="89" t="s">
        <v>230</v>
      </c>
      <c r="D29" s="89">
        <v>10433</v>
      </c>
      <c r="E29">
        <f>VLOOKUP(A29,'2019_B2_bearbeitet'!$A$8:$F$63,6,FALSE)</f>
        <v>765</v>
      </c>
      <c r="F29" s="26">
        <f t="shared" si="0"/>
        <v>7.3325026358669607</v>
      </c>
    </row>
    <row r="30" spans="1:6" ht="15" x14ac:dyDescent="0.25">
      <c r="A30" s="89">
        <v>356</v>
      </c>
      <c r="B30" s="89" t="s">
        <v>33</v>
      </c>
      <c r="C30" s="89" t="s">
        <v>230</v>
      </c>
      <c r="D30" s="89">
        <v>6453</v>
      </c>
      <c r="E30">
        <f>VLOOKUP(A30,'2019_B2_bearbeitet'!$A$8:$F$63,6,FALSE)</f>
        <v>425</v>
      </c>
      <c r="F30" s="26">
        <f t="shared" si="0"/>
        <v>6.5860839919417327</v>
      </c>
    </row>
    <row r="31" spans="1:6" ht="15" x14ac:dyDescent="0.25">
      <c r="A31" s="89">
        <v>357</v>
      </c>
      <c r="B31" s="89" t="s">
        <v>34</v>
      </c>
      <c r="C31" s="89" t="s">
        <v>230</v>
      </c>
      <c r="D31" s="89">
        <v>9017</v>
      </c>
      <c r="E31">
        <f>VLOOKUP(A31,'2019_B2_bearbeitet'!$A$8:$F$63,6,FALSE)</f>
        <v>524</v>
      </c>
      <c r="F31" s="26">
        <f t="shared" si="0"/>
        <v>5.8112454253077521</v>
      </c>
    </row>
    <row r="32" spans="1:6" ht="15" x14ac:dyDescent="0.25">
      <c r="A32" s="89">
        <v>358</v>
      </c>
      <c r="B32" s="89" t="s">
        <v>35</v>
      </c>
      <c r="C32" s="89" t="s">
        <v>230</v>
      </c>
      <c r="D32" s="89">
        <v>7772</v>
      </c>
      <c r="E32">
        <f>VLOOKUP(A32,'2019_B2_bearbeitet'!$A$8:$F$63,6,FALSE)</f>
        <v>560</v>
      </c>
      <c r="F32" s="26">
        <f t="shared" si="0"/>
        <v>7.2053525476067941</v>
      </c>
    </row>
    <row r="33" spans="1:6" ht="15" x14ac:dyDescent="0.25">
      <c r="A33" s="89">
        <v>359</v>
      </c>
      <c r="B33" s="89" t="s">
        <v>36</v>
      </c>
      <c r="C33" s="89" t="s">
        <v>230</v>
      </c>
      <c r="D33" s="89">
        <v>12121</v>
      </c>
      <c r="E33">
        <f>VLOOKUP(A33,'2019_B2_bearbeitet'!$A$8:$F$63,6,FALSE)</f>
        <v>689</v>
      </c>
      <c r="F33" s="26">
        <f t="shared" si="0"/>
        <v>5.6843494761158322</v>
      </c>
    </row>
    <row r="34" spans="1:6" ht="15" x14ac:dyDescent="0.25">
      <c r="A34" s="89">
        <v>360</v>
      </c>
      <c r="B34" s="89" t="s">
        <v>37</v>
      </c>
      <c r="C34" s="89" t="s">
        <v>230</v>
      </c>
      <c r="D34" s="89">
        <v>4399</v>
      </c>
      <c r="E34">
        <f>VLOOKUP(A34,'2019_B2_bearbeitet'!$A$8:$F$63,6,FALSE)</f>
        <v>229</v>
      </c>
      <c r="F34" s="26">
        <f t="shared" si="0"/>
        <v>5.2057285746760629</v>
      </c>
    </row>
    <row r="35" spans="1:6" ht="15" x14ac:dyDescent="0.25">
      <c r="A35" s="89">
        <v>361</v>
      </c>
      <c r="B35" s="89" t="s">
        <v>38</v>
      </c>
      <c r="C35" s="89" t="s">
        <v>230</v>
      </c>
      <c r="D35" s="89">
        <v>8289</v>
      </c>
      <c r="E35">
        <f>VLOOKUP(A35,'2019_B2_bearbeitet'!$A$8:$F$63,6,FALSE)</f>
        <v>656</v>
      </c>
      <c r="F35" s="26">
        <f t="shared" si="0"/>
        <v>7.9141030281095421</v>
      </c>
    </row>
    <row r="36" spans="1:6" ht="15" x14ac:dyDescent="0.25">
      <c r="A36" s="89">
        <v>4</v>
      </c>
      <c r="B36" s="89" t="s">
        <v>239</v>
      </c>
      <c r="C36" s="89" t="s">
        <v>230</v>
      </c>
      <c r="D36" s="89">
        <v>146846</v>
      </c>
      <c r="E36">
        <f>VLOOKUP(A36,'2019_B2_bearbeitet'!$A$8:$F$63,6,FALSE)</f>
        <v>11660</v>
      </c>
      <c r="F36" s="26">
        <f t="shared" si="0"/>
        <v>7.9402911894093124</v>
      </c>
    </row>
    <row r="37" spans="1:6" ht="15" x14ac:dyDescent="0.25">
      <c r="A37" s="89">
        <v>401</v>
      </c>
      <c r="B37" s="89" t="s">
        <v>240</v>
      </c>
      <c r="C37" s="89" t="s">
        <v>230</v>
      </c>
      <c r="D37" s="89">
        <v>5010</v>
      </c>
      <c r="E37">
        <f>VLOOKUP(A37,'2019_B2_bearbeitet'!$A$8:$F$63,6,FALSE)</f>
        <v>626</v>
      </c>
      <c r="F37" s="26">
        <f t="shared" si="0"/>
        <v>12.495009980039921</v>
      </c>
    </row>
    <row r="38" spans="1:6" ht="15" x14ac:dyDescent="0.25">
      <c r="A38" s="89">
        <v>402</v>
      </c>
      <c r="B38" s="89" t="s">
        <v>241</v>
      </c>
      <c r="C38" s="89" t="s">
        <v>230</v>
      </c>
      <c r="D38" s="89">
        <v>2843</v>
      </c>
      <c r="E38">
        <f>VLOOKUP(A38,'2019_B2_bearbeitet'!$A$8:$F$63,6,FALSE)</f>
        <v>292</v>
      </c>
      <c r="F38" s="26">
        <f t="shared" si="0"/>
        <v>10.270840661273303</v>
      </c>
    </row>
    <row r="39" spans="1:6" ht="15" x14ac:dyDescent="0.25">
      <c r="A39" s="89">
        <v>403</v>
      </c>
      <c r="B39" s="89" t="s">
        <v>242</v>
      </c>
      <c r="C39" s="89" t="s">
        <v>230</v>
      </c>
      <c r="D39" s="89">
        <v>9063</v>
      </c>
      <c r="E39">
        <f>VLOOKUP(A39,'2019_B2_bearbeitet'!$A$8:$F$63,6,FALSE)</f>
        <v>1072</v>
      </c>
      <c r="F39" s="26">
        <f t="shared" si="0"/>
        <v>11.828312920666447</v>
      </c>
    </row>
    <row r="40" spans="1:6" ht="15" x14ac:dyDescent="0.25">
      <c r="A40" s="89">
        <v>404</v>
      </c>
      <c r="B40" s="89" t="s">
        <v>243</v>
      </c>
      <c r="C40" s="89" t="s">
        <v>230</v>
      </c>
      <c r="D40" s="89">
        <v>8816</v>
      </c>
      <c r="E40">
        <f>VLOOKUP(A40,'2019_B2_bearbeitet'!$A$8:$F$63,6,FALSE)</f>
        <v>1371</v>
      </c>
      <c r="F40" s="26">
        <f t="shared" si="0"/>
        <v>15.551270417422868</v>
      </c>
    </row>
    <row r="41" spans="1:6" ht="15" x14ac:dyDescent="0.25">
      <c r="A41" s="89">
        <v>405</v>
      </c>
      <c r="B41" s="89" t="s">
        <v>244</v>
      </c>
      <c r="C41" s="89" t="s">
        <v>230</v>
      </c>
      <c r="D41" s="89">
        <v>3938</v>
      </c>
      <c r="E41">
        <f>VLOOKUP(A41,'2019_B2_bearbeitet'!$A$8:$F$63,6,FALSE)</f>
        <v>245</v>
      </c>
      <c r="F41" s="26">
        <f t="shared" si="0"/>
        <v>6.2214321990858306</v>
      </c>
    </row>
    <row r="42" spans="1:6" ht="15" x14ac:dyDescent="0.25">
      <c r="A42" s="89">
        <v>451</v>
      </c>
      <c r="B42" s="89" t="s">
        <v>45</v>
      </c>
      <c r="C42" s="89" t="s">
        <v>230</v>
      </c>
      <c r="D42" s="89">
        <v>7089</v>
      </c>
      <c r="E42">
        <f>VLOOKUP(A42,'2019_B2_bearbeitet'!$A$8:$F$63,6,FALSE)</f>
        <v>463</v>
      </c>
      <c r="F42" s="26">
        <f t="shared" si="0"/>
        <v>6.531245591761885</v>
      </c>
    </row>
    <row r="43" spans="1:6" ht="15" x14ac:dyDescent="0.25">
      <c r="A43" s="89">
        <v>452</v>
      </c>
      <c r="B43" s="89" t="s">
        <v>46</v>
      </c>
      <c r="C43" s="89" t="s">
        <v>230</v>
      </c>
      <c r="D43" s="89">
        <v>10003</v>
      </c>
      <c r="E43">
        <f>VLOOKUP(A43,'2019_B2_bearbeitet'!$A$8:$F$63,6,FALSE)</f>
        <v>477</v>
      </c>
      <c r="F43" s="26">
        <f t="shared" si="0"/>
        <v>4.768569429171249</v>
      </c>
    </row>
    <row r="44" spans="1:6" ht="15" x14ac:dyDescent="0.25">
      <c r="A44" s="89">
        <v>453</v>
      </c>
      <c r="B44" s="89" t="s">
        <v>47</v>
      </c>
      <c r="C44" s="89" t="s">
        <v>230</v>
      </c>
      <c r="D44" s="89">
        <v>11612</v>
      </c>
      <c r="E44">
        <f>VLOOKUP(A44,'2019_B2_bearbeitet'!$A$8:$F$63,6,FALSE)</f>
        <v>772</v>
      </c>
      <c r="F44" s="26">
        <f t="shared" si="0"/>
        <v>6.6482948673785733</v>
      </c>
    </row>
    <row r="45" spans="1:6" ht="15" x14ac:dyDescent="0.25">
      <c r="A45" s="89">
        <v>454</v>
      </c>
      <c r="B45" s="89" t="s">
        <v>48</v>
      </c>
      <c r="C45" s="89" t="s">
        <v>230</v>
      </c>
      <c r="D45" s="89">
        <v>19736</v>
      </c>
      <c r="E45">
        <f>VLOOKUP(A45,'2019_B2_bearbeitet'!$A$8:$F$63,6,FALSE)</f>
        <v>1659</v>
      </c>
      <c r="F45" s="26">
        <f t="shared" si="0"/>
        <v>8.4059586542359135</v>
      </c>
    </row>
    <row r="46" spans="1:6" ht="15" x14ac:dyDescent="0.25">
      <c r="A46" s="89">
        <v>455</v>
      </c>
      <c r="B46" s="89" t="s">
        <v>49</v>
      </c>
      <c r="C46" s="89" t="s">
        <v>230</v>
      </c>
      <c r="D46" s="89">
        <v>5127</v>
      </c>
      <c r="E46">
        <f>VLOOKUP(A46,'2019_B2_bearbeitet'!$A$8:$F$63,6,FALSE)</f>
        <v>138</v>
      </c>
      <c r="F46" s="26">
        <f t="shared" si="0"/>
        <v>2.6916325336454068</v>
      </c>
    </row>
    <row r="47" spans="1:6" ht="15" x14ac:dyDescent="0.25">
      <c r="A47" s="89">
        <v>456</v>
      </c>
      <c r="B47" s="89" t="s">
        <v>50</v>
      </c>
      <c r="C47" s="89" t="s">
        <v>230</v>
      </c>
      <c r="D47" s="89">
        <v>8119</v>
      </c>
      <c r="E47">
        <f>VLOOKUP(A47,'2019_B2_bearbeitet'!$A$8:$F$63,6,FALSE)</f>
        <v>848</v>
      </c>
      <c r="F47" s="26">
        <f t="shared" si="0"/>
        <v>10.44463603892105</v>
      </c>
    </row>
    <row r="48" spans="1:6" ht="15" x14ac:dyDescent="0.25">
      <c r="A48" s="89">
        <v>457</v>
      </c>
      <c r="B48" s="89" t="s">
        <v>51</v>
      </c>
      <c r="C48" s="89" t="s">
        <v>230</v>
      </c>
      <c r="D48" s="89">
        <v>9762</v>
      </c>
      <c r="E48">
        <f>VLOOKUP(A48,'2019_B2_bearbeitet'!$A$8:$F$63,6,FALSE)</f>
        <v>531</v>
      </c>
      <c r="F48" s="26">
        <f t="shared" si="0"/>
        <v>5.4394591272280275</v>
      </c>
    </row>
    <row r="49" spans="1:6" ht="15" x14ac:dyDescent="0.25">
      <c r="A49" s="89">
        <v>458</v>
      </c>
      <c r="B49" s="89" t="s">
        <v>52</v>
      </c>
      <c r="C49" s="89" t="s">
        <v>230</v>
      </c>
      <c r="D49" s="89">
        <v>7306</v>
      </c>
      <c r="E49">
        <f>VLOOKUP(A49,'2019_B2_bearbeitet'!$A$8:$F$63,6,FALSE)</f>
        <v>452</v>
      </c>
      <c r="F49" s="26">
        <f t="shared" si="0"/>
        <v>6.1866958664111689</v>
      </c>
    </row>
    <row r="50" spans="1:6" ht="15" x14ac:dyDescent="0.25">
      <c r="A50" s="89">
        <v>459</v>
      </c>
      <c r="B50" s="89" t="s">
        <v>53</v>
      </c>
      <c r="C50" s="89" t="s">
        <v>230</v>
      </c>
      <c r="D50" s="89">
        <v>21452</v>
      </c>
      <c r="E50">
        <f>VLOOKUP(A50,'2019_B2_bearbeitet'!$A$8:$F$63,6,FALSE)</f>
        <v>1421</v>
      </c>
      <c r="F50" s="26">
        <f t="shared" si="0"/>
        <v>6.6240909938467274</v>
      </c>
    </row>
    <row r="51" spans="1:6" ht="15" x14ac:dyDescent="0.25">
      <c r="A51" s="89">
        <v>460</v>
      </c>
      <c r="B51" s="89" t="s">
        <v>54</v>
      </c>
      <c r="C51" s="89" t="s">
        <v>230</v>
      </c>
      <c r="D51" s="89">
        <v>9552</v>
      </c>
      <c r="E51">
        <f>VLOOKUP(A51,'2019_B2_bearbeitet'!$A$8:$F$63,6,FALSE)</f>
        <v>812</v>
      </c>
      <c r="F51" s="26">
        <f t="shared" si="0"/>
        <v>8.500837520938024</v>
      </c>
    </row>
    <row r="52" spans="1:6" ht="15" x14ac:dyDescent="0.25">
      <c r="A52" s="89">
        <v>461</v>
      </c>
      <c r="B52" s="89" t="s">
        <v>55</v>
      </c>
      <c r="C52" s="89" t="s">
        <v>230</v>
      </c>
      <c r="D52" s="89">
        <v>4575</v>
      </c>
      <c r="E52">
        <f>VLOOKUP(A52,'2019_B2_bearbeitet'!$A$8:$F$63,6,FALSE)</f>
        <v>408</v>
      </c>
      <c r="F52" s="26">
        <f t="shared" si="0"/>
        <v>8.9180327868852469</v>
      </c>
    </row>
    <row r="53" spans="1:6" ht="15" x14ac:dyDescent="0.25">
      <c r="A53" s="89">
        <v>462</v>
      </c>
      <c r="B53" s="89" t="s">
        <v>56</v>
      </c>
      <c r="C53" s="89" t="s">
        <v>230</v>
      </c>
      <c r="D53" s="89">
        <v>2843</v>
      </c>
      <c r="E53">
        <f>VLOOKUP(A53,'2019_B2_bearbeitet'!$A$8:$F$63,6,FALSE)</f>
        <v>73</v>
      </c>
      <c r="F53" s="26">
        <f t="shared" si="0"/>
        <v>2.5677101653183256</v>
      </c>
    </row>
    <row r="58" spans="1:6" ht="15" x14ac:dyDescent="0.25">
      <c r="A58" s="89"/>
      <c r="B58" s="89"/>
      <c r="C58" s="90"/>
      <c r="D58" s="89"/>
    </row>
    <row r="59" spans="1:6" ht="15" x14ac:dyDescent="0.25">
      <c r="A59" s="89"/>
      <c r="B59" s="89"/>
      <c r="C59" s="91"/>
      <c r="D59" s="89"/>
    </row>
    <row r="81" spans="3:3" ht="15" x14ac:dyDescent="0.25">
      <c r="C81" s="90"/>
    </row>
    <row r="82" spans="3:3" ht="15" x14ac:dyDescent="0.25">
      <c r="C82" s="91"/>
    </row>
    <row r="104" spans="3:3" ht="15" x14ac:dyDescent="0.25">
      <c r="C104" s="90"/>
    </row>
    <row r="105" spans="3:3" ht="15" x14ac:dyDescent="0.25">
      <c r="C105" s="91"/>
    </row>
    <row r="127" spans="3:3" ht="15" x14ac:dyDescent="0.25">
      <c r="C127" s="90"/>
    </row>
    <row r="128" spans="3:3" ht="15" x14ac:dyDescent="0.25">
      <c r="C128" s="91"/>
    </row>
    <row r="150" spans="3:3" ht="15" x14ac:dyDescent="0.25">
      <c r="C150" s="90"/>
    </row>
    <row r="151" spans="3:3" ht="15" x14ac:dyDescent="0.25">
      <c r="C151" s="91"/>
    </row>
    <row r="173" spans="3:3" ht="15" x14ac:dyDescent="0.25">
      <c r="C173" s="90"/>
    </row>
    <row r="174" spans="3:3" ht="15" x14ac:dyDescent="0.25">
      <c r="C174" s="91"/>
    </row>
    <row r="196" spans="3:3" ht="15" x14ac:dyDescent="0.25">
      <c r="C196" s="90"/>
    </row>
    <row r="197" spans="3:3" ht="15" x14ac:dyDescent="0.25">
      <c r="C197" s="91"/>
    </row>
    <row r="219" spans="3:3" ht="15" x14ac:dyDescent="0.25">
      <c r="C219" s="90"/>
    </row>
    <row r="220" spans="3:3" ht="15" x14ac:dyDescent="0.25">
      <c r="C220" s="91"/>
    </row>
    <row r="242" spans="3:3" ht="15" x14ac:dyDescent="0.25">
      <c r="C242" s="90"/>
    </row>
    <row r="243" spans="3:3" ht="15" x14ac:dyDescent="0.25">
      <c r="C243" s="91"/>
    </row>
    <row r="265" spans="3:3" ht="15" x14ac:dyDescent="0.25">
      <c r="C265" s="90"/>
    </row>
    <row r="266" spans="3:3" ht="15" x14ac:dyDescent="0.25">
      <c r="C266" s="91"/>
    </row>
    <row r="288" spans="3:3" ht="15" x14ac:dyDescent="0.25">
      <c r="C288" s="90"/>
    </row>
    <row r="289" spans="3:3" ht="15" x14ac:dyDescent="0.25">
      <c r="C289" s="91"/>
    </row>
    <row r="311" spans="3:3" ht="15" x14ac:dyDescent="0.25">
      <c r="C311" s="90"/>
    </row>
    <row r="312" spans="3:3" ht="15" x14ac:dyDescent="0.25">
      <c r="C312" s="91"/>
    </row>
    <row r="334" spans="3:3" ht="15" x14ac:dyDescent="0.25">
      <c r="C334" s="90"/>
    </row>
    <row r="335" spans="3:3" ht="15" x14ac:dyDescent="0.25">
      <c r="C335" s="91"/>
    </row>
    <row r="357" spans="3:3" ht="15" x14ac:dyDescent="0.25">
      <c r="C357" s="90"/>
    </row>
    <row r="358" spans="3:3" ht="15" x14ac:dyDescent="0.25">
      <c r="C358" s="91"/>
    </row>
    <row r="380" spans="3:3" ht="15" x14ac:dyDescent="0.25">
      <c r="C380" s="90"/>
    </row>
    <row r="381" spans="3:3" ht="15" x14ac:dyDescent="0.25">
      <c r="C381" s="91"/>
    </row>
    <row r="403" spans="3:3" ht="15" x14ac:dyDescent="0.25">
      <c r="C403" s="90"/>
    </row>
    <row r="404" spans="3:3" ht="15" x14ac:dyDescent="0.25">
      <c r="C404" s="91"/>
    </row>
    <row r="426" spans="3:3" ht="15" x14ac:dyDescent="0.25">
      <c r="C426" s="90"/>
    </row>
    <row r="427" spans="3:3" ht="15" x14ac:dyDescent="0.25">
      <c r="C427" s="91"/>
    </row>
    <row r="449" spans="3:3" ht="15" x14ac:dyDescent="0.25">
      <c r="C449" s="90"/>
    </row>
    <row r="450" spans="3:3" ht="15" x14ac:dyDescent="0.25">
      <c r="C450" s="91"/>
    </row>
    <row r="472" spans="3:3" ht="15" x14ac:dyDescent="0.25">
      <c r="C472" s="90"/>
    </row>
    <row r="473" spans="3:3" ht="15" x14ac:dyDescent="0.25">
      <c r="C473" s="91"/>
    </row>
    <row r="495" spans="3:3" ht="15" x14ac:dyDescent="0.25">
      <c r="C495" s="90"/>
    </row>
    <row r="496" spans="3:3" ht="15" x14ac:dyDescent="0.25">
      <c r="C496" s="91"/>
    </row>
    <row r="518" spans="3:3" ht="15" x14ac:dyDescent="0.25">
      <c r="C518" s="90"/>
    </row>
    <row r="519" spans="3:3" ht="15" x14ac:dyDescent="0.25">
      <c r="C519" s="91"/>
    </row>
    <row r="541" spans="3:3" ht="15" x14ac:dyDescent="0.25">
      <c r="C541" s="90"/>
    </row>
    <row r="542" spans="3:3" ht="15" x14ac:dyDescent="0.25">
      <c r="C542" s="91"/>
    </row>
    <row r="564" spans="3:3" ht="15" x14ac:dyDescent="0.25">
      <c r="C564" s="90"/>
    </row>
    <row r="565" spans="3:3" ht="15" x14ac:dyDescent="0.25">
      <c r="C565" s="91"/>
    </row>
    <row r="587" spans="3:3" ht="15" x14ac:dyDescent="0.25">
      <c r="C587" s="90"/>
    </row>
    <row r="588" spans="3:3" ht="15" x14ac:dyDescent="0.25">
      <c r="C588" s="91"/>
    </row>
    <row r="610" spans="3:3" ht="15" x14ac:dyDescent="0.25">
      <c r="C610" s="90"/>
    </row>
    <row r="611" spans="3:3" ht="15" x14ac:dyDescent="0.25">
      <c r="C611" s="91"/>
    </row>
    <row r="633" spans="3:3" ht="15" x14ac:dyDescent="0.25">
      <c r="C633" s="90"/>
    </row>
    <row r="634" spans="3:3" ht="15" x14ac:dyDescent="0.25">
      <c r="C634" s="91"/>
    </row>
    <row r="656" spans="3:3" ht="15" x14ac:dyDescent="0.25">
      <c r="C656" s="90"/>
    </row>
    <row r="657" spans="3:3" ht="15" x14ac:dyDescent="0.25">
      <c r="C657" s="91"/>
    </row>
    <row r="679" spans="3:3" ht="15" x14ac:dyDescent="0.25">
      <c r="C679" s="90"/>
    </row>
    <row r="680" spans="3:3" ht="15" x14ac:dyDescent="0.25">
      <c r="C680" s="91"/>
    </row>
    <row r="702" spans="3:3" ht="15" x14ac:dyDescent="0.25">
      <c r="C702" s="90"/>
    </row>
    <row r="703" spans="3:3" ht="15" x14ac:dyDescent="0.25">
      <c r="C703" s="91"/>
    </row>
    <row r="725" spans="3:3" ht="15" x14ac:dyDescent="0.25">
      <c r="C725" s="90"/>
    </row>
    <row r="726" spans="3:3" ht="15" x14ac:dyDescent="0.25">
      <c r="C726" s="91"/>
    </row>
    <row r="748" spans="3:3" ht="15" x14ac:dyDescent="0.25">
      <c r="C748" s="90"/>
    </row>
    <row r="749" spans="3:3" ht="15" x14ac:dyDescent="0.25">
      <c r="C749" s="91"/>
    </row>
    <row r="771" spans="3:3" ht="15" x14ac:dyDescent="0.25">
      <c r="C771" s="90"/>
    </row>
    <row r="772" spans="3:3" ht="15" x14ac:dyDescent="0.25">
      <c r="C772" s="91"/>
    </row>
    <row r="794" spans="3:3" ht="15" x14ac:dyDescent="0.25">
      <c r="C794" s="90"/>
    </row>
    <row r="795" spans="3:3" ht="15" x14ac:dyDescent="0.25">
      <c r="C795" s="91"/>
    </row>
    <row r="817" spans="3:3" ht="15" x14ac:dyDescent="0.25">
      <c r="C817" s="90"/>
    </row>
    <row r="818" spans="3:3" ht="15" x14ac:dyDescent="0.25">
      <c r="C818" s="91"/>
    </row>
    <row r="840" spans="3:3" ht="15" x14ac:dyDescent="0.25">
      <c r="C840" s="90"/>
    </row>
    <row r="841" spans="3:3" ht="15" x14ac:dyDescent="0.25">
      <c r="C841" s="91"/>
    </row>
    <row r="863" spans="3:3" ht="15" x14ac:dyDescent="0.25">
      <c r="C863" s="90"/>
    </row>
    <row r="864" spans="3:3" ht="15" x14ac:dyDescent="0.25">
      <c r="C864" s="91"/>
    </row>
    <row r="886" spans="3:3" ht="15" x14ac:dyDescent="0.25">
      <c r="C886" s="90"/>
    </row>
    <row r="887" spans="3:3" ht="15" x14ac:dyDescent="0.25">
      <c r="C887" s="91"/>
    </row>
    <row r="909" spans="3:3" ht="15" x14ac:dyDescent="0.25">
      <c r="C909" s="90"/>
    </row>
    <row r="910" spans="3:3" ht="15" x14ac:dyDescent="0.25">
      <c r="C910" s="91"/>
    </row>
    <row r="932" spans="3:3" ht="15" x14ac:dyDescent="0.25">
      <c r="C932" s="90"/>
    </row>
    <row r="933" spans="3:3" ht="15" x14ac:dyDescent="0.25">
      <c r="C933" s="91"/>
    </row>
    <row r="955" spans="3:3" ht="15" x14ac:dyDescent="0.25">
      <c r="C955" s="90"/>
    </row>
    <row r="956" spans="3:3" ht="15" x14ac:dyDescent="0.25">
      <c r="C956" s="91"/>
    </row>
    <row r="978" spans="3:3" ht="15" x14ac:dyDescent="0.25">
      <c r="C978" s="90"/>
    </row>
    <row r="979" spans="3:3" ht="15" x14ac:dyDescent="0.25">
      <c r="C979" s="91"/>
    </row>
    <row r="1001" spans="3:3" ht="15" x14ac:dyDescent="0.25">
      <c r="C1001" s="90"/>
    </row>
    <row r="1002" spans="3:3" ht="15" x14ac:dyDescent="0.25">
      <c r="C1002" s="91"/>
    </row>
    <row r="1024" spans="3:3" ht="15" x14ac:dyDescent="0.25">
      <c r="C1024" s="90"/>
    </row>
    <row r="1025" spans="3:3" ht="15" x14ac:dyDescent="0.25">
      <c r="C1025" s="91"/>
    </row>
    <row r="1047" spans="3:3" ht="15" x14ac:dyDescent="0.25">
      <c r="C1047" s="90"/>
    </row>
    <row r="1048" spans="3:3" ht="15" x14ac:dyDescent="0.25">
      <c r="C1048" s="91"/>
    </row>
    <row r="1070" spans="3:3" ht="15" x14ac:dyDescent="0.25">
      <c r="C1070" s="90"/>
    </row>
    <row r="1071" spans="3:3" ht="15" x14ac:dyDescent="0.25">
      <c r="C1071" s="91"/>
    </row>
    <row r="1093" spans="3:3" ht="15" x14ac:dyDescent="0.25">
      <c r="C1093" s="90"/>
    </row>
    <row r="1094" spans="3:3" ht="15" x14ac:dyDescent="0.25">
      <c r="C1094" s="91"/>
    </row>
    <row r="1116" spans="3:3" ht="15" x14ac:dyDescent="0.25">
      <c r="C1116" s="90"/>
    </row>
    <row r="1117" spans="3:3" ht="15" x14ac:dyDescent="0.25">
      <c r="C1117" s="91"/>
    </row>
    <row r="1139" spans="3:3" ht="15" x14ac:dyDescent="0.25">
      <c r="C1139" s="90"/>
    </row>
    <row r="1140" spans="3:3" ht="15" x14ac:dyDescent="0.25">
      <c r="C1140" s="91"/>
    </row>
    <row r="1162" spans="3:3" ht="15" x14ac:dyDescent="0.25">
      <c r="C1162" s="90"/>
    </row>
    <row r="1163" spans="3:3" ht="15" x14ac:dyDescent="0.25">
      <c r="C1163" s="91"/>
    </row>
    <row r="1185" spans="3:3" ht="15" x14ac:dyDescent="0.25">
      <c r="C1185" s="90"/>
    </row>
    <row r="1186" spans="3:3" ht="15" x14ac:dyDescent="0.25">
      <c r="C1186" s="91"/>
    </row>
    <row r="1208" spans="3:3" ht="15" x14ac:dyDescent="0.25">
      <c r="C1208" s="90"/>
    </row>
    <row r="1209" spans="3:3" ht="15" x14ac:dyDescent="0.25">
      <c r="C1209" s="91"/>
    </row>
  </sheetData>
  <mergeCells count="1">
    <mergeCell ref="B1:D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1">
    <pageSetUpPr fitToPage="1"/>
  </sheetPr>
  <dimension ref="A1:AZ67"/>
  <sheetViews>
    <sheetView zoomScale="125" workbookViewId="0">
      <pane ySplit="6" topLeftCell="A46" activePane="bottomLeft" state="frozen"/>
      <selection activeCell="M22" sqref="L22:M23"/>
      <selection pane="bottomLeft" activeCell="M22" sqref="L22:M23"/>
    </sheetView>
    <sheetView workbookViewId="1"/>
  </sheetViews>
  <sheetFormatPr baseColWidth="10" defaultColWidth="9.140625" defaultRowHeight="12.75" x14ac:dyDescent="0.2"/>
  <cols>
    <col min="1" max="1" width="11.42578125" style="3" customWidth="1"/>
    <col min="2" max="2" width="19.5703125" style="3" customWidth="1"/>
    <col min="3" max="3" width="12.28515625" style="3" customWidth="1"/>
    <col min="4" max="5" width="12" style="3" customWidth="1"/>
    <col min="6" max="6" width="12.28515625" style="3" customWidth="1"/>
    <col min="13" max="16384" width="9.140625" style="3"/>
  </cols>
  <sheetData>
    <row r="1" spans="1:52" s="6" customFormat="1" ht="11.25" x14ac:dyDescent="0.2">
      <c r="A1" s="14" t="s">
        <v>173</v>
      </c>
    </row>
    <row r="2" spans="1:52" s="6" customFormat="1" ht="8.25" x14ac:dyDescent="0.15">
      <c r="F2" s="6" t="s">
        <v>171</v>
      </c>
    </row>
    <row r="3" spans="1:52" s="6" customFormat="1" ht="11.25" customHeight="1" x14ac:dyDescent="0.15">
      <c r="A3" s="119" t="s">
        <v>61</v>
      </c>
      <c r="B3" s="122" t="s">
        <v>0</v>
      </c>
      <c r="C3" s="126" t="s">
        <v>160</v>
      </c>
      <c r="D3" s="126"/>
      <c r="E3" s="126"/>
      <c r="F3" s="126"/>
    </row>
    <row r="4" spans="1:52" s="6" customFormat="1" ht="11.25" customHeight="1" x14ac:dyDescent="0.15">
      <c r="A4" s="120"/>
      <c r="B4" s="123"/>
      <c r="C4" s="126" t="s">
        <v>161</v>
      </c>
      <c r="D4" s="126" t="s">
        <v>1</v>
      </c>
      <c r="E4" s="126" t="s">
        <v>162</v>
      </c>
      <c r="F4" s="126"/>
    </row>
    <row r="5" spans="1:52" s="8" customFormat="1" ht="45" x14ac:dyDescent="0.2">
      <c r="A5" s="120"/>
      <c r="B5" s="124"/>
      <c r="C5" s="126"/>
      <c r="D5" s="126"/>
      <c r="E5" s="19" t="s">
        <v>170</v>
      </c>
      <c r="F5" s="15" t="s">
        <v>1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 x14ac:dyDescent="0.2">
      <c r="A6" s="121"/>
      <c r="B6" s="125"/>
      <c r="C6" s="126" t="s">
        <v>59</v>
      </c>
      <c r="D6" s="126"/>
      <c r="E6" s="126"/>
      <c r="F6" s="126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 x14ac:dyDescent="0.15">
      <c r="B7" s="1"/>
      <c r="C7" s="2"/>
      <c r="D7" s="2"/>
      <c r="E7" s="9"/>
      <c r="F7" s="10"/>
    </row>
    <row r="8" spans="1:52" x14ac:dyDescent="0.2">
      <c r="A8" s="17" t="s">
        <v>110</v>
      </c>
      <c r="B8" s="17" t="s">
        <v>62</v>
      </c>
      <c r="C8" s="16">
        <v>5630</v>
      </c>
      <c r="D8" s="16">
        <v>926</v>
      </c>
      <c r="E8" s="16">
        <v>1521</v>
      </c>
      <c r="F8" s="18">
        <v>822</v>
      </c>
    </row>
    <row r="9" spans="1:52" x14ac:dyDescent="0.2">
      <c r="A9" s="17" t="s">
        <v>111</v>
      </c>
      <c r="B9" s="17" t="s">
        <v>63</v>
      </c>
      <c r="C9" s="16">
        <v>2430</v>
      </c>
      <c r="D9" s="16">
        <v>587</v>
      </c>
      <c r="E9" s="16">
        <v>870</v>
      </c>
      <c r="F9" s="18">
        <v>566</v>
      </c>
    </row>
    <row r="10" spans="1:52" x14ac:dyDescent="0.2">
      <c r="A10" s="17" t="s">
        <v>112</v>
      </c>
      <c r="B10" s="17" t="s">
        <v>64</v>
      </c>
      <c r="C10" s="16">
        <v>3298</v>
      </c>
      <c r="D10" s="16">
        <v>546</v>
      </c>
      <c r="E10" s="16">
        <v>1011</v>
      </c>
      <c r="F10" s="18">
        <v>530</v>
      </c>
    </row>
    <row r="11" spans="1:52" x14ac:dyDescent="0.2">
      <c r="A11" s="17" t="s">
        <v>113</v>
      </c>
      <c r="B11" s="17" t="s">
        <v>65</v>
      </c>
      <c r="C11" s="16">
        <v>4430</v>
      </c>
      <c r="D11" s="16">
        <v>314</v>
      </c>
      <c r="E11" s="16">
        <v>653</v>
      </c>
      <c r="F11" s="18">
        <v>290</v>
      </c>
    </row>
    <row r="12" spans="1:52" x14ac:dyDescent="0.2">
      <c r="A12" s="17" t="s">
        <v>114</v>
      </c>
      <c r="B12" s="17" t="s">
        <v>67</v>
      </c>
      <c r="C12" s="16">
        <v>3206</v>
      </c>
      <c r="D12" s="16">
        <v>277</v>
      </c>
      <c r="E12" s="16">
        <v>549</v>
      </c>
      <c r="F12" s="18">
        <v>275</v>
      </c>
    </row>
    <row r="13" spans="1:52" x14ac:dyDescent="0.2">
      <c r="A13" s="17" t="s">
        <v>115</v>
      </c>
      <c r="B13" s="17" t="s">
        <v>68</v>
      </c>
      <c r="C13" s="16">
        <v>2134</v>
      </c>
      <c r="D13" s="16">
        <v>133</v>
      </c>
      <c r="E13" s="16">
        <v>263</v>
      </c>
      <c r="F13" s="18">
        <v>104</v>
      </c>
    </row>
    <row r="14" spans="1:52" x14ac:dyDescent="0.2">
      <c r="A14" s="17" t="s">
        <v>116</v>
      </c>
      <c r="B14" s="17" t="s">
        <v>69</v>
      </c>
      <c r="C14" s="16">
        <v>3347</v>
      </c>
      <c r="D14" s="16">
        <v>399</v>
      </c>
      <c r="E14" s="16">
        <v>549</v>
      </c>
      <c r="F14" s="18">
        <v>330</v>
      </c>
    </row>
    <row r="15" spans="1:52" x14ac:dyDescent="0.2">
      <c r="A15" s="17" t="s">
        <v>117</v>
      </c>
      <c r="B15" s="17" t="s">
        <v>70</v>
      </c>
      <c r="C15" s="16">
        <v>3514</v>
      </c>
      <c r="D15" s="16">
        <v>416</v>
      </c>
      <c r="E15" s="16">
        <v>664</v>
      </c>
      <c r="F15" s="18">
        <v>413</v>
      </c>
    </row>
    <row r="16" spans="1:52" x14ac:dyDescent="0.2">
      <c r="A16" s="17" t="s">
        <v>118</v>
      </c>
      <c r="B16" s="17" t="s">
        <v>71</v>
      </c>
      <c r="C16" s="16">
        <v>3286</v>
      </c>
      <c r="D16" s="16">
        <v>217</v>
      </c>
      <c r="E16" s="16">
        <v>416</v>
      </c>
      <c r="F16" s="18">
        <v>201</v>
      </c>
    </row>
    <row r="17" spans="1:6" x14ac:dyDescent="0.2">
      <c r="A17" s="17" t="s">
        <v>165</v>
      </c>
      <c r="B17" s="17" t="s">
        <v>66</v>
      </c>
      <c r="C17" s="16">
        <v>8551</v>
      </c>
      <c r="D17" s="16">
        <v>1050</v>
      </c>
      <c r="E17" s="16">
        <v>1731</v>
      </c>
      <c r="F17" s="18">
        <v>911</v>
      </c>
    </row>
    <row r="18" spans="1:6" x14ac:dyDescent="0.2">
      <c r="A18" s="17" t="s">
        <v>119</v>
      </c>
      <c r="B18" s="17" t="s">
        <v>108</v>
      </c>
      <c r="C18" s="16">
        <v>39826</v>
      </c>
      <c r="D18" s="16">
        <v>4865</v>
      </c>
      <c r="E18" s="16">
        <v>8227</v>
      </c>
      <c r="F18" s="18">
        <v>4442</v>
      </c>
    </row>
    <row r="19" spans="1:6" x14ac:dyDescent="0.2">
      <c r="A19" s="17" t="s">
        <v>120</v>
      </c>
      <c r="B19" s="17" t="s">
        <v>166</v>
      </c>
      <c r="C19" s="16">
        <v>12706</v>
      </c>
      <c r="D19" s="16">
        <v>3694</v>
      </c>
      <c r="E19" s="16">
        <v>5586</v>
      </c>
      <c r="F19" s="18">
        <v>3440</v>
      </c>
    </row>
    <row r="20" spans="1:6" x14ac:dyDescent="0.2">
      <c r="A20" s="17" t="s">
        <v>121</v>
      </c>
      <c r="B20" s="17" t="s">
        <v>73</v>
      </c>
      <c r="C20" s="16">
        <v>28521</v>
      </c>
      <c r="D20" s="16">
        <v>5533</v>
      </c>
      <c r="E20" s="16">
        <v>8987</v>
      </c>
      <c r="F20" s="18">
        <v>5211</v>
      </c>
    </row>
    <row r="21" spans="1:6" s="5" customFormat="1" ht="11.25" x14ac:dyDescent="0.2">
      <c r="A21" s="17" t="s">
        <v>122</v>
      </c>
      <c r="B21" s="17" t="s">
        <v>74</v>
      </c>
      <c r="C21" s="16">
        <v>5236</v>
      </c>
      <c r="D21" s="16">
        <v>498</v>
      </c>
      <c r="E21" s="16">
        <v>850</v>
      </c>
      <c r="F21" s="18">
        <v>453</v>
      </c>
    </row>
    <row r="22" spans="1:6" x14ac:dyDescent="0.2">
      <c r="A22" s="17" t="s">
        <v>123</v>
      </c>
      <c r="B22" s="17" t="s">
        <v>75</v>
      </c>
      <c r="C22" s="16">
        <v>3773</v>
      </c>
      <c r="D22" s="16">
        <v>495</v>
      </c>
      <c r="E22" s="16">
        <v>869</v>
      </c>
      <c r="F22" s="18">
        <v>482</v>
      </c>
    </row>
    <row r="23" spans="1:6" x14ac:dyDescent="0.2">
      <c r="A23" s="17" t="s">
        <v>124</v>
      </c>
      <c r="B23" s="17" t="s">
        <v>76</v>
      </c>
      <c r="C23" s="16">
        <v>2633</v>
      </c>
      <c r="D23" s="16">
        <v>502</v>
      </c>
      <c r="E23" s="16">
        <v>809</v>
      </c>
      <c r="F23" s="18">
        <v>450</v>
      </c>
    </row>
    <row r="24" spans="1:6" x14ac:dyDescent="0.2">
      <c r="A24" s="17" t="s">
        <v>125</v>
      </c>
      <c r="B24" s="17" t="s">
        <v>77</v>
      </c>
      <c r="C24" s="16">
        <v>7417</v>
      </c>
      <c r="D24" s="16">
        <v>810</v>
      </c>
      <c r="E24" s="16">
        <v>1375</v>
      </c>
      <c r="F24" s="18">
        <v>705</v>
      </c>
    </row>
    <row r="25" spans="1:6" x14ac:dyDescent="0.2">
      <c r="A25" s="17" t="s">
        <v>126</v>
      </c>
      <c r="B25" s="17" t="s">
        <v>78</v>
      </c>
      <c r="C25" s="16">
        <v>1697</v>
      </c>
      <c r="D25" s="16">
        <v>240</v>
      </c>
      <c r="E25" s="16">
        <v>292</v>
      </c>
      <c r="F25" s="18">
        <v>148</v>
      </c>
    </row>
    <row r="26" spans="1:6" x14ac:dyDescent="0.2">
      <c r="A26" s="17" t="s">
        <v>127</v>
      </c>
      <c r="B26" s="17" t="s">
        <v>79</v>
      </c>
      <c r="C26" s="16">
        <v>2932</v>
      </c>
      <c r="D26" s="16">
        <v>296</v>
      </c>
      <c r="E26" s="16">
        <v>589</v>
      </c>
      <c r="F26" s="18">
        <v>255</v>
      </c>
    </row>
    <row r="27" spans="1:6" x14ac:dyDescent="0.2">
      <c r="A27" s="17" t="s">
        <v>128</v>
      </c>
      <c r="B27" s="17" t="s">
        <v>80</v>
      </c>
      <c r="C27" s="16">
        <v>4049</v>
      </c>
      <c r="D27" s="16">
        <v>388</v>
      </c>
      <c r="E27" s="16">
        <v>710</v>
      </c>
      <c r="F27" s="18">
        <v>363</v>
      </c>
    </row>
    <row r="28" spans="1:6" x14ac:dyDescent="0.2">
      <c r="A28" s="17" t="s">
        <v>129</v>
      </c>
      <c r="B28" s="17" t="s">
        <v>109</v>
      </c>
      <c r="C28" s="16">
        <v>53625</v>
      </c>
      <c r="D28" s="16">
        <v>8260</v>
      </c>
      <c r="E28" s="16">
        <v>13672</v>
      </c>
      <c r="F28" s="18">
        <v>7617</v>
      </c>
    </row>
    <row r="29" spans="1:6" x14ac:dyDescent="0.2">
      <c r="A29" s="17" t="s">
        <v>130</v>
      </c>
      <c r="B29" s="17" t="s">
        <v>81</v>
      </c>
      <c r="C29" s="16">
        <v>4826</v>
      </c>
      <c r="D29" s="16">
        <v>626</v>
      </c>
      <c r="E29" s="16">
        <v>887</v>
      </c>
      <c r="F29" s="18">
        <v>530</v>
      </c>
    </row>
    <row r="30" spans="1:6" x14ac:dyDescent="0.2">
      <c r="A30" s="17" t="s">
        <v>131</v>
      </c>
      <c r="B30" s="17" t="s">
        <v>82</v>
      </c>
      <c r="C30" s="16">
        <v>5232</v>
      </c>
      <c r="D30" s="16">
        <v>429</v>
      </c>
      <c r="E30" s="16">
        <v>738</v>
      </c>
      <c r="F30" s="18">
        <v>399</v>
      </c>
    </row>
    <row r="31" spans="1:6" x14ac:dyDescent="0.2">
      <c r="A31" s="17" t="s">
        <v>132</v>
      </c>
      <c r="B31" s="17" t="s">
        <v>83</v>
      </c>
      <c r="C31" s="16">
        <v>6737</v>
      </c>
      <c r="D31" s="16">
        <v>551</v>
      </c>
      <c r="E31" s="16">
        <v>991</v>
      </c>
      <c r="F31" s="18">
        <v>498</v>
      </c>
    </row>
    <row r="32" spans="1:6" x14ac:dyDescent="0.2">
      <c r="A32" s="17" t="s">
        <v>133</v>
      </c>
      <c r="B32" s="17" t="s">
        <v>84</v>
      </c>
      <c r="C32" s="16">
        <v>1272</v>
      </c>
      <c r="D32" s="16">
        <v>92</v>
      </c>
      <c r="E32" s="16">
        <v>95</v>
      </c>
      <c r="F32" s="18">
        <v>58</v>
      </c>
    </row>
    <row r="33" spans="1:6" x14ac:dyDescent="0.2">
      <c r="A33" s="17" t="s">
        <v>134</v>
      </c>
      <c r="B33" s="17" t="s">
        <v>85</v>
      </c>
      <c r="C33" s="16">
        <v>4743</v>
      </c>
      <c r="D33" s="16">
        <v>530</v>
      </c>
      <c r="E33" s="16">
        <v>771</v>
      </c>
      <c r="F33" s="18">
        <v>430</v>
      </c>
    </row>
    <row r="34" spans="1:6" s="5" customFormat="1" ht="11.25" x14ac:dyDescent="0.2">
      <c r="A34" s="17" t="s">
        <v>135</v>
      </c>
      <c r="B34" s="17" t="s">
        <v>86</v>
      </c>
      <c r="C34" s="16">
        <v>2908</v>
      </c>
      <c r="D34" s="16">
        <v>235</v>
      </c>
      <c r="E34" s="16">
        <v>355</v>
      </c>
      <c r="F34" s="18">
        <v>212</v>
      </c>
    </row>
    <row r="35" spans="1:6" x14ac:dyDescent="0.2">
      <c r="A35" s="17" t="s">
        <v>136</v>
      </c>
      <c r="B35" s="17" t="s">
        <v>87</v>
      </c>
      <c r="C35" s="16">
        <v>4359</v>
      </c>
      <c r="D35" s="16">
        <v>368</v>
      </c>
      <c r="E35" s="16">
        <v>587</v>
      </c>
      <c r="F35" s="18">
        <v>275</v>
      </c>
    </row>
    <row r="36" spans="1:6" x14ac:dyDescent="0.2">
      <c r="A36" s="17" t="s">
        <v>137</v>
      </c>
      <c r="B36" s="17" t="s">
        <v>88</v>
      </c>
      <c r="C36" s="16">
        <v>3710</v>
      </c>
      <c r="D36" s="16">
        <v>332</v>
      </c>
      <c r="E36" s="16">
        <v>595</v>
      </c>
      <c r="F36" s="18">
        <v>291</v>
      </c>
    </row>
    <row r="37" spans="1:6" x14ac:dyDescent="0.2">
      <c r="A37" s="17" t="s">
        <v>138</v>
      </c>
      <c r="B37" s="17" t="s">
        <v>89</v>
      </c>
      <c r="C37" s="16">
        <v>5391</v>
      </c>
      <c r="D37" s="16">
        <v>455</v>
      </c>
      <c r="E37" s="16">
        <v>854</v>
      </c>
      <c r="F37" s="18">
        <v>442</v>
      </c>
    </row>
    <row r="38" spans="1:6" x14ac:dyDescent="0.2">
      <c r="A38" s="17" t="s">
        <v>139</v>
      </c>
      <c r="B38" s="17" t="s">
        <v>90</v>
      </c>
      <c r="C38" s="16">
        <v>2298</v>
      </c>
      <c r="D38" s="16">
        <v>104</v>
      </c>
      <c r="E38" s="16">
        <v>286</v>
      </c>
      <c r="F38" s="18">
        <v>94</v>
      </c>
    </row>
    <row r="39" spans="1:6" x14ac:dyDescent="0.2">
      <c r="A39" s="17" t="s">
        <v>140</v>
      </c>
      <c r="B39" s="17" t="s">
        <v>91</v>
      </c>
      <c r="C39" s="16">
        <v>3521</v>
      </c>
      <c r="D39" s="16">
        <v>419</v>
      </c>
      <c r="E39" s="16">
        <v>704</v>
      </c>
      <c r="F39" s="18">
        <v>374</v>
      </c>
    </row>
    <row r="40" spans="1:6" x14ac:dyDescent="0.2">
      <c r="A40" s="17" t="s">
        <v>141</v>
      </c>
      <c r="B40" s="17" t="s">
        <v>85</v>
      </c>
      <c r="C40" s="16">
        <v>44997</v>
      </c>
      <c r="D40" s="16">
        <v>4141</v>
      </c>
      <c r="E40" s="16">
        <v>6863</v>
      </c>
      <c r="F40" s="18">
        <v>3603</v>
      </c>
    </row>
    <row r="41" spans="1:6" x14ac:dyDescent="0.2">
      <c r="A41" s="17" t="s">
        <v>142</v>
      </c>
      <c r="B41" s="17" t="s">
        <v>92</v>
      </c>
      <c r="C41" s="16">
        <v>1816</v>
      </c>
      <c r="D41" s="16">
        <v>433</v>
      </c>
      <c r="E41" s="16">
        <v>680</v>
      </c>
      <c r="F41" s="18">
        <v>430</v>
      </c>
    </row>
    <row r="42" spans="1:6" x14ac:dyDescent="0.2">
      <c r="A42" s="17" t="s">
        <v>143</v>
      </c>
      <c r="B42" s="17" t="s">
        <v>93</v>
      </c>
      <c r="C42" s="16">
        <v>1250</v>
      </c>
      <c r="D42" s="16">
        <v>143</v>
      </c>
      <c r="E42" s="16">
        <v>272</v>
      </c>
      <c r="F42" s="18">
        <v>143</v>
      </c>
    </row>
    <row r="43" spans="1:6" x14ac:dyDescent="0.2">
      <c r="A43" s="17" t="s">
        <v>144</v>
      </c>
      <c r="B43" s="17" t="s">
        <v>167</v>
      </c>
      <c r="C43" s="16">
        <v>3984</v>
      </c>
      <c r="D43" s="16">
        <v>630</v>
      </c>
      <c r="E43" s="16">
        <v>1017</v>
      </c>
      <c r="F43" s="18">
        <v>605</v>
      </c>
    </row>
    <row r="44" spans="1:6" x14ac:dyDescent="0.2">
      <c r="A44" s="17" t="s">
        <v>145</v>
      </c>
      <c r="B44" s="17" t="s">
        <v>94</v>
      </c>
      <c r="C44" s="16">
        <v>3760</v>
      </c>
      <c r="D44" s="16">
        <v>861</v>
      </c>
      <c r="E44" s="16">
        <v>1410</v>
      </c>
      <c r="F44" s="18">
        <v>860</v>
      </c>
    </row>
    <row r="45" spans="1:6" x14ac:dyDescent="0.2">
      <c r="A45" s="17" t="s">
        <v>146</v>
      </c>
      <c r="B45" s="17" t="s">
        <v>168</v>
      </c>
      <c r="C45" s="16">
        <v>1587</v>
      </c>
      <c r="D45" s="16">
        <v>237</v>
      </c>
      <c r="E45" s="16">
        <v>381</v>
      </c>
      <c r="F45" s="18">
        <v>214</v>
      </c>
    </row>
    <row r="46" spans="1:6" x14ac:dyDescent="0.2">
      <c r="A46" s="17" t="s">
        <v>147</v>
      </c>
      <c r="B46" s="17" t="s">
        <v>95</v>
      </c>
      <c r="C46" s="16">
        <v>3302</v>
      </c>
      <c r="D46" s="16">
        <v>168</v>
      </c>
      <c r="E46" s="16">
        <v>424</v>
      </c>
      <c r="F46" s="18">
        <v>166</v>
      </c>
    </row>
    <row r="47" spans="1:6" s="5" customFormat="1" ht="11.25" x14ac:dyDescent="0.2">
      <c r="A47" s="17" t="s">
        <v>148</v>
      </c>
      <c r="B47" s="17" t="s">
        <v>96</v>
      </c>
      <c r="C47" s="16">
        <v>4330</v>
      </c>
      <c r="D47" s="16">
        <v>276</v>
      </c>
      <c r="E47" s="16">
        <v>462</v>
      </c>
      <c r="F47" s="18">
        <v>265</v>
      </c>
    </row>
    <row r="48" spans="1:6" x14ac:dyDescent="0.2">
      <c r="A48" s="17" t="s">
        <v>149</v>
      </c>
      <c r="B48" s="17" t="s">
        <v>97</v>
      </c>
      <c r="C48" s="16">
        <v>4343</v>
      </c>
      <c r="D48" s="16">
        <v>452</v>
      </c>
      <c r="E48" s="16">
        <v>1021</v>
      </c>
      <c r="F48" s="18">
        <v>444</v>
      </c>
    </row>
    <row r="49" spans="1:6" x14ac:dyDescent="0.2">
      <c r="A49" s="17" t="s">
        <v>150</v>
      </c>
      <c r="B49" s="17" t="s">
        <v>98</v>
      </c>
      <c r="C49" s="16">
        <v>8059</v>
      </c>
      <c r="D49" s="16">
        <v>610</v>
      </c>
      <c r="E49" s="16">
        <v>1268</v>
      </c>
      <c r="F49" s="18">
        <v>542</v>
      </c>
    </row>
    <row r="50" spans="1:6" x14ac:dyDescent="0.2">
      <c r="A50" s="17" t="s">
        <v>151</v>
      </c>
      <c r="B50" s="17" t="s">
        <v>99</v>
      </c>
      <c r="C50" s="16">
        <v>2442</v>
      </c>
      <c r="D50" s="16">
        <v>122</v>
      </c>
      <c r="E50" s="16">
        <v>236</v>
      </c>
      <c r="F50" s="18">
        <v>122</v>
      </c>
    </row>
    <row r="51" spans="1:6" x14ac:dyDescent="0.2">
      <c r="A51" s="17" t="s">
        <v>152</v>
      </c>
      <c r="B51" s="17" t="s">
        <v>169</v>
      </c>
      <c r="C51" s="16">
        <v>3570</v>
      </c>
      <c r="D51" s="16">
        <v>473</v>
      </c>
      <c r="E51" s="16">
        <v>799</v>
      </c>
      <c r="F51" s="18">
        <v>470</v>
      </c>
    </row>
    <row r="52" spans="1:6" x14ac:dyDescent="0.2">
      <c r="A52" s="17" t="s">
        <v>153</v>
      </c>
      <c r="B52" s="17" t="s">
        <v>100</v>
      </c>
      <c r="C52" s="16">
        <v>3941</v>
      </c>
      <c r="D52" s="16">
        <v>234</v>
      </c>
      <c r="E52" s="16">
        <v>459</v>
      </c>
      <c r="F52" s="18">
        <v>233</v>
      </c>
    </row>
    <row r="53" spans="1:6" x14ac:dyDescent="0.2">
      <c r="A53" s="17" t="s">
        <v>154</v>
      </c>
      <c r="B53" s="17" t="s">
        <v>101</v>
      </c>
      <c r="C53" s="16">
        <v>3460</v>
      </c>
      <c r="D53" s="16">
        <v>134</v>
      </c>
      <c r="E53" s="16">
        <v>440</v>
      </c>
      <c r="F53" s="18">
        <v>134</v>
      </c>
    </row>
    <row r="54" spans="1:6" x14ac:dyDescent="0.2">
      <c r="A54" s="17" t="s">
        <v>155</v>
      </c>
      <c r="B54" s="17" t="s">
        <v>102</v>
      </c>
      <c r="C54" s="16">
        <v>9288</v>
      </c>
      <c r="D54" s="16">
        <v>1092</v>
      </c>
      <c r="E54" s="16">
        <v>2186</v>
      </c>
      <c r="F54" s="18">
        <v>1001</v>
      </c>
    </row>
    <row r="55" spans="1:6" x14ac:dyDescent="0.2">
      <c r="A55" s="17" t="s">
        <v>156</v>
      </c>
      <c r="B55" s="17" t="s">
        <v>103</v>
      </c>
      <c r="C55" s="16">
        <v>4280</v>
      </c>
      <c r="D55" s="16">
        <v>640</v>
      </c>
      <c r="E55" s="16">
        <v>1170</v>
      </c>
      <c r="F55" s="18">
        <v>638</v>
      </c>
    </row>
    <row r="56" spans="1:6" x14ac:dyDescent="0.2">
      <c r="A56" s="17" t="s">
        <v>157</v>
      </c>
      <c r="B56" s="17" t="s">
        <v>104</v>
      </c>
      <c r="C56" s="16">
        <v>2361</v>
      </c>
      <c r="D56" s="16">
        <v>297</v>
      </c>
      <c r="E56" s="16">
        <v>377</v>
      </c>
      <c r="F56" s="18">
        <v>214</v>
      </c>
    </row>
    <row r="57" spans="1:6" x14ac:dyDescent="0.2">
      <c r="A57" s="17" t="s">
        <v>158</v>
      </c>
      <c r="B57" s="17" t="s">
        <v>105</v>
      </c>
      <c r="C57" s="16">
        <v>1343</v>
      </c>
      <c r="D57" s="16">
        <v>49</v>
      </c>
      <c r="E57" s="16">
        <v>119</v>
      </c>
      <c r="F57" s="18">
        <v>49</v>
      </c>
    </row>
    <row r="58" spans="1:6" x14ac:dyDescent="0.2">
      <c r="A58" s="17" t="s">
        <v>159</v>
      </c>
      <c r="B58" s="17" t="s">
        <v>72</v>
      </c>
      <c r="C58" s="16">
        <v>63116</v>
      </c>
      <c r="D58" s="16">
        <v>6851</v>
      </c>
      <c r="E58" s="16">
        <v>12721</v>
      </c>
      <c r="F58" s="18">
        <v>6530</v>
      </c>
    </row>
    <row r="59" spans="1:6" x14ac:dyDescent="0.2">
      <c r="A59" s="17" t="s">
        <v>106</v>
      </c>
      <c r="B59" s="17" t="s">
        <v>107</v>
      </c>
      <c r="C59" s="16">
        <v>201564</v>
      </c>
      <c r="D59" s="16">
        <v>24117</v>
      </c>
      <c r="E59" s="16">
        <v>41483</v>
      </c>
      <c r="F59" s="18">
        <v>22192</v>
      </c>
    </row>
    <row r="60" spans="1:6" x14ac:dyDescent="0.2">
      <c r="A60" s="17"/>
      <c r="B60" s="17"/>
      <c r="C60" s="16"/>
      <c r="D60" s="16"/>
      <c r="E60" s="16"/>
      <c r="F60" s="18"/>
    </row>
    <row r="64" spans="1:6" s="5" customFormat="1" ht="8.25" x14ac:dyDescent="0.15"/>
    <row r="65" spans="1:52" s="5" customFormat="1" ht="8.25" x14ac:dyDescent="0.15"/>
    <row r="66" spans="1:52" s="5" customFormat="1" ht="8.25" x14ac:dyDescent="0.15"/>
    <row r="67" spans="1:52" customFormat="1" x14ac:dyDescent="0.2">
      <c r="A67" s="3"/>
      <c r="B67" s="12"/>
      <c r="C67" s="3"/>
      <c r="D67" s="3"/>
      <c r="E67" s="3"/>
      <c r="F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</sheetData>
  <mergeCells count="7">
    <mergeCell ref="A3:A6"/>
    <mergeCell ref="B3:B6"/>
    <mergeCell ref="C3:F3"/>
    <mergeCell ref="C4:C5"/>
    <mergeCell ref="D4:D5"/>
    <mergeCell ref="E4:F4"/>
    <mergeCell ref="C6:F6"/>
  </mergeCells>
  <pageMargins left="0.78740157499999996" right="0.78740157499999996" top="0.984251969" bottom="0.984251969" header="0.4921259845" footer="0.4921259845"/>
  <pageSetup paperSize="9" scale="81" fitToWidth="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2">
    <pageSetUpPr fitToPage="1"/>
  </sheetPr>
  <dimension ref="A1:AZ67"/>
  <sheetViews>
    <sheetView zoomScale="125" workbookViewId="0">
      <pane ySplit="6" topLeftCell="A31" activePane="bottomLeft" state="frozen"/>
      <selection activeCell="L22" sqref="L22:M23"/>
      <selection pane="bottomLeft" activeCell="A8" sqref="A8:F59"/>
    </sheetView>
    <sheetView workbookViewId="1"/>
  </sheetViews>
  <sheetFormatPr baseColWidth="10" defaultColWidth="9.140625" defaultRowHeight="12.75" x14ac:dyDescent="0.2"/>
  <cols>
    <col min="1" max="1" width="11.42578125" style="3" customWidth="1"/>
    <col min="2" max="2" width="19.5703125" style="3" customWidth="1"/>
    <col min="3" max="3" width="12.28515625" style="3" customWidth="1"/>
    <col min="4" max="5" width="12" style="3" customWidth="1"/>
    <col min="6" max="6" width="12.28515625" style="3" customWidth="1"/>
    <col min="13" max="16384" width="9.140625" style="3"/>
  </cols>
  <sheetData>
    <row r="1" spans="1:52" s="6" customFormat="1" ht="11.25" x14ac:dyDescent="0.2">
      <c r="A1" s="14" t="s">
        <v>175</v>
      </c>
    </row>
    <row r="2" spans="1:52" s="6" customFormat="1" ht="8.25" x14ac:dyDescent="0.15">
      <c r="F2" s="6" t="s">
        <v>171</v>
      </c>
    </row>
    <row r="3" spans="1:52" s="6" customFormat="1" ht="11.25" customHeight="1" x14ac:dyDescent="0.15">
      <c r="A3" s="119" t="s">
        <v>61</v>
      </c>
      <c r="B3" s="122" t="s">
        <v>0</v>
      </c>
      <c r="C3" s="126" t="s">
        <v>160</v>
      </c>
      <c r="D3" s="126"/>
      <c r="E3" s="126"/>
      <c r="F3" s="126"/>
    </row>
    <row r="4" spans="1:52" s="6" customFormat="1" ht="11.25" customHeight="1" x14ac:dyDescent="0.15">
      <c r="A4" s="120"/>
      <c r="B4" s="123"/>
      <c r="C4" s="126" t="s">
        <v>161</v>
      </c>
      <c r="D4" s="126" t="s">
        <v>1</v>
      </c>
      <c r="E4" s="126" t="s">
        <v>162</v>
      </c>
      <c r="F4" s="126"/>
    </row>
    <row r="5" spans="1:52" s="8" customFormat="1" ht="45" x14ac:dyDescent="0.2">
      <c r="A5" s="120"/>
      <c r="B5" s="124"/>
      <c r="C5" s="126"/>
      <c r="D5" s="126"/>
      <c r="E5" s="19" t="s">
        <v>170</v>
      </c>
      <c r="F5" s="15" t="s">
        <v>1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 x14ac:dyDescent="0.2">
      <c r="A6" s="121"/>
      <c r="B6" s="125"/>
      <c r="C6" s="126" t="s">
        <v>59</v>
      </c>
      <c r="D6" s="126"/>
      <c r="E6" s="126"/>
      <c r="F6" s="126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 x14ac:dyDescent="0.15">
      <c r="B7" s="1"/>
      <c r="C7" s="2"/>
      <c r="D7" s="2"/>
      <c r="E7" s="9"/>
      <c r="F7" s="10"/>
    </row>
    <row r="8" spans="1:52" x14ac:dyDescent="0.2">
      <c r="A8" s="17" t="s">
        <v>110</v>
      </c>
      <c r="B8" s="17" t="s">
        <v>62</v>
      </c>
      <c r="C8" s="16">
        <v>5784</v>
      </c>
      <c r="D8" s="16">
        <v>1036</v>
      </c>
      <c r="E8" s="16">
        <v>1529</v>
      </c>
      <c r="F8" s="18">
        <v>774</v>
      </c>
    </row>
    <row r="9" spans="1:52" x14ac:dyDescent="0.2">
      <c r="A9" s="17" t="s">
        <v>111</v>
      </c>
      <c r="B9" s="17" t="s">
        <v>63</v>
      </c>
      <c r="C9" s="16">
        <v>2434</v>
      </c>
      <c r="D9" s="16">
        <v>648</v>
      </c>
      <c r="E9" s="16">
        <v>980</v>
      </c>
      <c r="F9" s="18">
        <v>633</v>
      </c>
    </row>
    <row r="10" spans="1:52" x14ac:dyDescent="0.2">
      <c r="A10" s="17" t="s">
        <v>112</v>
      </c>
      <c r="B10" s="17" t="s">
        <v>64</v>
      </c>
      <c r="C10" s="16">
        <v>3275</v>
      </c>
      <c r="D10" s="16">
        <v>654</v>
      </c>
      <c r="E10" s="16">
        <v>1070</v>
      </c>
      <c r="F10" s="18">
        <v>636</v>
      </c>
    </row>
    <row r="11" spans="1:52" x14ac:dyDescent="0.2">
      <c r="A11" s="17" t="s">
        <v>113</v>
      </c>
      <c r="B11" s="17" t="s">
        <v>65</v>
      </c>
      <c r="C11" s="16">
        <v>4452</v>
      </c>
      <c r="D11" s="16">
        <v>516</v>
      </c>
      <c r="E11" s="16">
        <v>751</v>
      </c>
      <c r="F11" s="18">
        <v>324</v>
      </c>
    </row>
    <row r="12" spans="1:52" x14ac:dyDescent="0.2">
      <c r="A12" s="17" t="s">
        <v>114</v>
      </c>
      <c r="B12" s="17" t="s">
        <v>67</v>
      </c>
      <c r="C12" s="16">
        <v>3163</v>
      </c>
      <c r="D12" s="16">
        <v>260</v>
      </c>
      <c r="E12" s="16">
        <v>504</v>
      </c>
      <c r="F12" s="18">
        <v>257</v>
      </c>
    </row>
    <row r="13" spans="1:52" x14ac:dyDescent="0.2">
      <c r="A13" s="17" t="s">
        <v>115</v>
      </c>
      <c r="B13" s="17" t="s">
        <v>68</v>
      </c>
      <c r="C13" s="16">
        <v>2090</v>
      </c>
      <c r="D13" s="16">
        <v>115</v>
      </c>
      <c r="E13" s="16">
        <v>316</v>
      </c>
      <c r="F13" s="18">
        <v>114</v>
      </c>
    </row>
    <row r="14" spans="1:52" x14ac:dyDescent="0.2">
      <c r="A14" s="17" t="s">
        <v>116</v>
      </c>
      <c r="B14" s="17" t="s">
        <v>69</v>
      </c>
      <c r="C14" s="16">
        <v>3311</v>
      </c>
      <c r="D14" s="16">
        <v>304</v>
      </c>
      <c r="E14" s="16">
        <v>470</v>
      </c>
      <c r="F14" s="18">
        <v>299</v>
      </c>
    </row>
    <row r="15" spans="1:52" x14ac:dyDescent="0.2">
      <c r="A15" s="17" t="s">
        <v>117</v>
      </c>
      <c r="B15" s="17" t="s">
        <v>70</v>
      </c>
      <c r="C15" s="16">
        <v>3702</v>
      </c>
      <c r="D15" s="16">
        <v>413</v>
      </c>
      <c r="E15" s="16">
        <v>649</v>
      </c>
      <c r="F15" s="18">
        <v>408</v>
      </c>
    </row>
    <row r="16" spans="1:52" x14ac:dyDescent="0.2">
      <c r="A16" s="17" t="s">
        <v>118</v>
      </c>
      <c r="B16" s="17" t="s">
        <v>71</v>
      </c>
      <c r="C16" s="16">
        <v>3303</v>
      </c>
      <c r="D16" s="16">
        <v>219</v>
      </c>
      <c r="E16" s="16">
        <v>404</v>
      </c>
      <c r="F16" s="18">
        <v>208</v>
      </c>
    </row>
    <row r="17" spans="1:6" x14ac:dyDescent="0.2">
      <c r="A17" s="17" t="s">
        <v>165</v>
      </c>
      <c r="B17" s="17" t="s">
        <v>66</v>
      </c>
      <c r="C17" s="16">
        <v>8589</v>
      </c>
      <c r="D17" s="16">
        <v>1008</v>
      </c>
      <c r="E17" s="16">
        <v>1833</v>
      </c>
      <c r="F17" s="18">
        <v>978</v>
      </c>
    </row>
    <row r="18" spans="1:6" x14ac:dyDescent="0.2">
      <c r="A18" s="17" t="s">
        <v>119</v>
      </c>
      <c r="B18" s="17" t="s">
        <v>108</v>
      </c>
      <c r="C18" s="16">
        <v>40103</v>
      </c>
      <c r="D18" s="16">
        <v>5173</v>
      </c>
      <c r="E18" s="16">
        <v>8506</v>
      </c>
      <c r="F18" s="18">
        <v>4631</v>
      </c>
    </row>
    <row r="19" spans="1:6" x14ac:dyDescent="0.2">
      <c r="A19" s="17" t="s">
        <v>120</v>
      </c>
      <c r="B19" s="17" t="s">
        <v>166</v>
      </c>
      <c r="C19" s="16">
        <v>13238</v>
      </c>
      <c r="D19" s="16">
        <v>3875</v>
      </c>
      <c r="E19" s="16">
        <v>5904</v>
      </c>
      <c r="F19" s="18">
        <v>3839</v>
      </c>
    </row>
    <row r="20" spans="1:6" x14ac:dyDescent="0.2">
      <c r="A20" s="17" t="s">
        <v>121</v>
      </c>
      <c r="B20" s="17" t="s">
        <v>73</v>
      </c>
      <c r="C20" s="16">
        <v>29249</v>
      </c>
      <c r="D20" s="16">
        <v>5909</v>
      </c>
      <c r="E20" s="16">
        <v>9526</v>
      </c>
      <c r="F20" s="18">
        <v>5806</v>
      </c>
    </row>
    <row r="21" spans="1:6" s="5" customFormat="1" ht="11.25" x14ac:dyDescent="0.2">
      <c r="A21" s="17" t="s">
        <v>122</v>
      </c>
      <c r="B21" s="17" t="s">
        <v>74</v>
      </c>
      <c r="C21" s="16">
        <v>5341</v>
      </c>
      <c r="D21" s="16">
        <v>494</v>
      </c>
      <c r="E21" s="16">
        <v>834</v>
      </c>
      <c r="F21" s="18">
        <v>420</v>
      </c>
    </row>
    <row r="22" spans="1:6" x14ac:dyDescent="0.2">
      <c r="A22" s="17" t="s">
        <v>123</v>
      </c>
      <c r="B22" s="17" t="s">
        <v>75</v>
      </c>
      <c r="C22" s="16">
        <v>3716</v>
      </c>
      <c r="D22" s="16">
        <v>439</v>
      </c>
      <c r="E22" s="16">
        <v>839</v>
      </c>
      <c r="F22" s="18">
        <v>411</v>
      </c>
    </row>
    <row r="23" spans="1:6" x14ac:dyDescent="0.2">
      <c r="A23" s="17" t="s">
        <v>124</v>
      </c>
      <c r="B23" s="17" t="s">
        <v>76</v>
      </c>
      <c r="C23" s="16">
        <v>2602</v>
      </c>
      <c r="D23" s="16">
        <v>517</v>
      </c>
      <c r="E23" s="16">
        <v>811</v>
      </c>
      <c r="F23" s="18">
        <v>502</v>
      </c>
    </row>
    <row r="24" spans="1:6" x14ac:dyDescent="0.2">
      <c r="A24" s="17" t="s">
        <v>125</v>
      </c>
      <c r="B24" s="17" t="s">
        <v>77</v>
      </c>
      <c r="C24" s="16">
        <v>7252</v>
      </c>
      <c r="D24" s="16">
        <v>842</v>
      </c>
      <c r="E24" s="16">
        <v>1354</v>
      </c>
      <c r="F24" s="18">
        <v>753</v>
      </c>
    </row>
    <row r="25" spans="1:6" x14ac:dyDescent="0.2">
      <c r="A25" s="17" t="s">
        <v>126</v>
      </c>
      <c r="B25" s="17" t="s">
        <v>78</v>
      </c>
      <c r="C25" s="16">
        <v>1583</v>
      </c>
      <c r="D25" s="16">
        <v>238</v>
      </c>
      <c r="E25" s="16">
        <v>322</v>
      </c>
      <c r="F25" s="18">
        <v>179</v>
      </c>
    </row>
    <row r="26" spans="1:6" x14ac:dyDescent="0.2">
      <c r="A26" s="17" t="s">
        <v>127</v>
      </c>
      <c r="B26" s="17" t="s">
        <v>79</v>
      </c>
      <c r="C26" s="16">
        <v>3013</v>
      </c>
      <c r="D26" s="16">
        <v>270</v>
      </c>
      <c r="E26" s="16">
        <v>647</v>
      </c>
      <c r="F26" s="18">
        <v>245</v>
      </c>
    </row>
    <row r="27" spans="1:6" x14ac:dyDescent="0.2">
      <c r="A27" s="17" t="s">
        <v>128</v>
      </c>
      <c r="B27" s="17" t="s">
        <v>80</v>
      </c>
      <c r="C27" s="16">
        <v>3886</v>
      </c>
      <c r="D27" s="16">
        <v>394</v>
      </c>
      <c r="E27" s="16">
        <v>669</v>
      </c>
      <c r="F27" s="18">
        <v>307</v>
      </c>
    </row>
    <row r="28" spans="1:6" x14ac:dyDescent="0.2">
      <c r="A28" s="17" t="s">
        <v>129</v>
      </c>
      <c r="B28" s="17" t="s">
        <v>109</v>
      </c>
      <c r="C28" s="16">
        <v>54040</v>
      </c>
      <c r="D28" s="16">
        <v>8586</v>
      </c>
      <c r="E28" s="16">
        <v>14191</v>
      </c>
      <c r="F28" s="18">
        <v>8121</v>
      </c>
    </row>
    <row r="29" spans="1:6" x14ac:dyDescent="0.2">
      <c r="A29" s="17" t="s">
        <v>130</v>
      </c>
      <c r="B29" s="17" t="s">
        <v>81</v>
      </c>
      <c r="C29" s="16">
        <v>4873</v>
      </c>
      <c r="D29" s="16">
        <v>472</v>
      </c>
      <c r="E29" s="16">
        <v>891</v>
      </c>
      <c r="F29" s="18">
        <v>398</v>
      </c>
    </row>
    <row r="30" spans="1:6" x14ac:dyDescent="0.2">
      <c r="A30" s="17" t="s">
        <v>131</v>
      </c>
      <c r="B30" s="17" t="s">
        <v>82</v>
      </c>
      <c r="C30" s="16">
        <v>5264</v>
      </c>
      <c r="D30" s="16">
        <v>488</v>
      </c>
      <c r="E30" s="16">
        <v>782</v>
      </c>
      <c r="F30" s="18">
        <v>430</v>
      </c>
    </row>
    <row r="31" spans="1:6" x14ac:dyDescent="0.2">
      <c r="A31" s="17" t="s">
        <v>132</v>
      </c>
      <c r="B31" s="17" t="s">
        <v>83</v>
      </c>
      <c r="C31" s="16">
        <v>6716</v>
      </c>
      <c r="D31" s="16">
        <v>606</v>
      </c>
      <c r="E31" s="16">
        <v>1082</v>
      </c>
      <c r="F31" s="18">
        <v>563</v>
      </c>
    </row>
    <row r="32" spans="1:6" x14ac:dyDescent="0.2">
      <c r="A32" s="17" t="s">
        <v>133</v>
      </c>
      <c r="B32" s="17" t="s">
        <v>84</v>
      </c>
      <c r="C32" s="16">
        <v>1266</v>
      </c>
      <c r="D32" s="16">
        <v>63</v>
      </c>
      <c r="E32" s="16">
        <v>110</v>
      </c>
      <c r="F32" s="18">
        <v>59</v>
      </c>
    </row>
    <row r="33" spans="1:6" x14ac:dyDescent="0.2">
      <c r="A33" s="17" t="s">
        <v>134</v>
      </c>
      <c r="B33" s="17" t="s">
        <v>85</v>
      </c>
      <c r="C33" s="16">
        <v>5063</v>
      </c>
      <c r="D33" s="16">
        <v>472</v>
      </c>
      <c r="E33" s="16">
        <v>849</v>
      </c>
      <c r="F33" s="18">
        <v>447</v>
      </c>
    </row>
    <row r="34" spans="1:6" s="5" customFormat="1" ht="11.25" x14ac:dyDescent="0.2">
      <c r="A34" s="17" t="s">
        <v>135</v>
      </c>
      <c r="B34" s="17" t="s">
        <v>86</v>
      </c>
      <c r="C34" s="16">
        <v>2831</v>
      </c>
      <c r="D34" s="16">
        <v>225</v>
      </c>
      <c r="E34" s="16">
        <v>410</v>
      </c>
      <c r="F34" s="18">
        <v>214</v>
      </c>
    </row>
    <row r="35" spans="1:6" x14ac:dyDescent="0.2">
      <c r="A35" s="17" t="s">
        <v>136</v>
      </c>
      <c r="B35" s="17" t="s">
        <v>87</v>
      </c>
      <c r="C35" s="16">
        <v>4513</v>
      </c>
      <c r="D35" s="16">
        <v>341</v>
      </c>
      <c r="E35" s="16">
        <v>670</v>
      </c>
      <c r="F35" s="18">
        <v>287</v>
      </c>
    </row>
    <row r="36" spans="1:6" x14ac:dyDescent="0.2">
      <c r="A36" s="17" t="s">
        <v>137</v>
      </c>
      <c r="B36" s="17" t="s">
        <v>88</v>
      </c>
      <c r="C36" s="16">
        <v>3794</v>
      </c>
      <c r="D36" s="16">
        <v>381</v>
      </c>
      <c r="E36" s="16">
        <v>630</v>
      </c>
      <c r="F36" s="18">
        <v>314</v>
      </c>
    </row>
    <row r="37" spans="1:6" x14ac:dyDescent="0.2">
      <c r="A37" s="17" t="s">
        <v>138</v>
      </c>
      <c r="B37" s="17" t="s">
        <v>89</v>
      </c>
      <c r="C37" s="16">
        <v>5257</v>
      </c>
      <c r="D37" s="16">
        <v>517</v>
      </c>
      <c r="E37" s="16">
        <v>894</v>
      </c>
      <c r="F37" s="18">
        <v>467</v>
      </c>
    </row>
    <row r="38" spans="1:6" x14ac:dyDescent="0.2">
      <c r="A38" s="17" t="s">
        <v>139</v>
      </c>
      <c r="B38" s="17" t="s">
        <v>90</v>
      </c>
      <c r="C38" s="16">
        <v>2234</v>
      </c>
      <c r="D38" s="16">
        <v>150</v>
      </c>
      <c r="E38" s="16">
        <v>282</v>
      </c>
      <c r="F38" s="18">
        <v>117</v>
      </c>
    </row>
    <row r="39" spans="1:6" x14ac:dyDescent="0.2">
      <c r="A39" s="17" t="s">
        <v>140</v>
      </c>
      <c r="B39" s="17" t="s">
        <v>91</v>
      </c>
      <c r="C39" s="16">
        <v>3662</v>
      </c>
      <c r="D39" s="16">
        <v>423</v>
      </c>
      <c r="E39" s="16">
        <v>816</v>
      </c>
      <c r="F39" s="18">
        <v>373</v>
      </c>
    </row>
    <row r="40" spans="1:6" x14ac:dyDescent="0.2">
      <c r="A40" s="17" t="s">
        <v>141</v>
      </c>
      <c r="B40" s="17" t="s">
        <v>85</v>
      </c>
      <c r="C40" s="16">
        <v>45473</v>
      </c>
      <c r="D40" s="16">
        <v>4138</v>
      </c>
      <c r="E40" s="16">
        <v>7416</v>
      </c>
      <c r="F40" s="18">
        <v>3669</v>
      </c>
    </row>
    <row r="41" spans="1:6" x14ac:dyDescent="0.2">
      <c r="A41" s="17" t="s">
        <v>142</v>
      </c>
      <c r="B41" s="17" t="s">
        <v>92</v>
      </c>
      <c r="C41" s="16">
        <v>1750</v>
      </c>
      <c r="D41" s="16">
        <v>414</v>
      </c>
      <c r="E41" s="16">
        <v>670</v>
      </c>
      <c r="F41" s="18">
        <v>412</v>
      </c>
    </row>
    <row r="42" spans="1:6" x14ac:dyDescent="0.2">
      <c r="A42" s="17" t="s">
        <v>143</v>
      </c>
      <c r="B42" s="17" t="s">
        <v>93</v>
      </c>
      <c r="C42" s="16">
        <v>1314</v>
      </c>
      <c r="D42" s="16">
        <v>145</v>
      </c>
      <c r="E42" s="16">
        <v>252</v>
      </c>
      <c r="F42" s="18">
        <v>144</v>
      </c>
    </row>
    <row r="43" spans="1:6" x14ac:dyDescent="0.2">
      <c r="A43" s="17" t="s">
        <v>144</v>
      </c>
      <c r="B43" s="17" t="s">
        <v>167</v>
      </c>
      <c r="C43" s="16">
        <v>4120</v>
      </c>
      <c r="D43" s="16">
        <v>646</v>
      </c>
      <c r="E43" s="16">
        <v>1095</v>
      </c>
      <c r="F43" s="18">
        <v>641</v>
      </c>
    </row>
    <row r="44" spans="1:6" x14ac:dyDescent="0.2">
      <c r="A44" s="17" t="s">
        <v>145</v>
      </c>
      <c r="B44" s="17" t="s">
        <v>94</v>
      </c>
      <c r="C44" s="16">
        <v>3905</v>
      </c>
      <c r="D44" s="16">
        <v>934</v>
      </c>
      <c r="E44" s="16">
        <v>1491</v>
      </c>
      <c r="F44" s="18">
        <v>916</v>
      </c>
    </row>
    <row r="45" spans="1:6" x14ac:dyDescent="0.2">
      <c r="A45" s="17" t="s">
        <v>146</v>
      </c>
      <c r="B45" s="17" t="s">
        <v>168</v>
      </c>
      <c r="C45" s="16">
        <v>1632</v>
      </c>
      <c r="D45" s="16">
        <v>231</v>
      </c>
      <c r="E45" s="16">
        <v>404</v>
      </c>
      <c r="F45" s="18">
        <v>231</v>
      </c>
    </row>
    <row r="46" spans="1:6" x14ac:dyDescent="0.2">
      <c r="A46" s="17" t="s">
        <v>147</v>
      </c>
      <c r="B46" s="17" t="s">
        <v>95</v>
      </c>
      <c r="C46" s="16">
        <v>3335</v>
      </c>
      <c r="D46" s="16">
        <v>224</v>
      </c>
      <c r="E46" s="16">
        <v>399</v>
      </c>
      <c r="F46" s="18">
        <v>220</v>
      </c>
    </row>
    <row r="47" spans="1:6" s="5" customFormat="1" ht="11.25" x14ac:dyDescent="0.2">
      <c r="A47" s="17" t="s">
        <v>148</v>
      </c>
      <c r="B47" s="17" t="s">
        <v>96</v>
      </c>
      <c r="C47" s="16">
        <v>4294</v>
      </c>
      <c r="D47" s="16">
        <v>271</v>
      </c>
      <c r="E47" s="16">
        <v>473</v>
      </c>
      <c r="F47" s="18">
        <v>261</v>
      </c>
    </row>
    <row r="48" spans="1:6" x14ac:dyDescent="0.2">
      <c r="A48" s="17" t="s">
        <v>149</v>
      </c>
      <c r="B48" s="17" t="s">
        <v>97</v>
      </c>
      <c r="C48" s="16">
        <v>4364</v>
      </c>
      <c r="D48" s="16">
        <v>455</v>
      </c>
      <c r="E48" s="16">
        <v>1061</v>
      </c>
      <c r="F48" s="18">
        <v>431</v>
      </c>
    </row>
    <row r="49" spans="1:6" x14ac:dyDescent="0.2">
      <c r="A49" s="17" t="s">
        <v>150</v>
      </c>
      <c r="B49" s="17" t="s">
        <v>98</v>
      </c>
      <c r="C49" s="16">
        <v>8515</v>
      </c>
      <c r="D49" s="16">
        <v>745</v>
      </c>
      <c r="E49" s="16">
        <v>1419</v>
      </c>
      <c r="F49" s="18">
        <v>655</v>
      </c>
    </row>
    <row r="50" spans="1:6" x14ac:dyDescent="0.2">
      <c r="A50" s="17" t="s">
        <v>151</v>
      </c>
      <c r="B50" s="17" t="s">
        <v>99</v>
      </c>
      <c r="C50" s="16">
        <v>2466</v>
      </c>
      <c r="D50" s="16">
        <v>111</v>
      </c>
      <c r="E50" s="16">
        <v>214</v>
      </c>
      <c r="F50" s="18">
        <v>97</v>
      </c>
    </row>
    <row r="51" spans="1:6" x14ac:dyDescent="0.2">
      <c r="A51" s="17" t="s">
        <v>152</v>
      </c>
      <c r="B51" s="17" t="s">
        <v>169</v>
      </c>
      <c r="C51" s="16">
        <v>3729</v>
      </c>
      <c r="D51" s="16">
        <v>522</v>
      </c>
      <c r="E51" s="16">
        <v>849</v>
      </c>
      <c r="F51" s="18">
        <v>505</v>
      </c>
    </row>
    <row r="52" spans="1:6" x14ac:dyDescent="0.2">
      <c r="A52" s="17" t="s">
        <v>153</v>
      </c>
      <c r="B52" s="17" t="s">
        <v>100</v>
      </c>
      <c r="C52" s="16">
        <v>3814</v>
      </c>
      <c r="D52" s="16">
        <v>239</v>
      </c>
      <c r="E52" s="16">
        <v>445</v>
      </c>
      <c r="F52" s="18">
        <v>210</v>
      </c>
    </row>
    <row r="53" spans="1:6" x14ac:dyDescent="0.2">
      <c r="A53" s="17" t="s">
        <v>154</v>
      </c>
      <c r="B53" s="17" t="s">
        <v>101</v>
      </c>
      <c r="C53" s="16">
        <v>3493</v>
      </c>
      <c r="D53" s="16">
        <v>215</v>
      </c>
      <c r="E53" s="16">
        <v>430</v>
      </c>
      <c r="F53" s="18">
        <v>212</v>
      </c>
    </row>
    <row r="54" spans="1:6" x14ac:dyDescent="0.2">
      <c r="A54" s="17" t="s">
        <v>155</v>
      </c>
      <c r="B54" s="17" t="s">
        <v>102</v>
      </c>
      <c r="C54" s="16">
        <v>9508</v>
      </c>
      <c r="D54" s="16">
        <v>1067</v>
      </c>
      <c r="E54" s="16">
        <v>2245</v>
      </c>
      <c r="F54" s="18">
        <v>974</v>
      </c>
    </row>
    <row r="55" spans="1:6" x14ac:dyDescent="0.2">
      <c r="A55" s="17" t="s">
        <v>156</v>
      </c>
      <c r="B55" s="17" t="s">
        <v>103</v>
      </c>
      <c r="C55" s="16">
        <v>4282</v>
      </c>
      <c r="D55" s="16">
        <v>653</v>
      </c>
      <c r="E55" s="16">
        <v>1179</v>
      </c>
      <c r="F55" s="18">
        <v>618</v>
      </c>
    </row>
    <row r="56" spans="1:6" x14ac:dyDescent="0.2">
      <c r="A56" s="17" t="s">
        <v>157</v>
      </c>
      <c r="B56" s="17" t="s">
        <v>104</v>
      </c>
      <c r="C56" s="16">
        <v>2284</v>
      </c>
      <c r="D56" s="16">
        <v>238</v>
      </c>
      <c r="E56" s="16">
        <v>372</v>
      </c>
      <c r="F56" s="18">
        <v>202</v>
      </c>
    </row>
    <row r="57" spans="1:6" x14ac:dyDescent="0.2">
      <c r="A57" s="17" t="s">
        <v>158</v>
      </c>
      <c r="B57" s="17" t="s">
        <v>105</v>
      </c>
      <c r="C57" s="16">
        <v>1335</v>
      </c>
      <c r="D57" s="16">
        <v>94</v>
      </c>
      <c r="E57" s="16">
        <v>147</v>
      </c>
      <c r="F57" s="18">
        <v>94</v>
      </c>
    </row>
    <row r="58" spans="1:6" x14ac:dyDescent="0.2">
      <c r="A58" s="17" t="s">
        <v>159</v>
      </c>
      <c r="B58" s="17" t="s">
        <v>72</v>
      </c>
      <c r="C58" s="16">
        <v>64140</v>
      </c>
      <c r="D58" s="16">
        <v>7204</v>
      </c>
      <c r="E58" s="16">
        <v>13145</v>
      </c>
      <c r="F58" s="18">
        <v>6823</v>
      </c>
    </row>
    <row r="59" spans="1:6" x14ac:dyDescent="0.2">
      <c r="A59" s="17" t="s">
        <v>106</v>
      </c>
      <c r="B59" s="17" t="s">
        <v>107</v>
      </c>
      <c r="C59" s="16">
        <v>203756</v>
      </c>
      <c r="D59" s="16">
        <v>25101</v>
      </c>
      <c r="E59" s="16">
        <v>43258</v>
      </c>
      <c r="F59" s="18">
        <v>23244</v>
      </c>
    </row>
    <row r="60" spans="1:6" x14ac:dyDescent="0.2">
      <c r="A60" s="17"/>
      <c r="B60" s="17"/>
      <c r="C60" s="16"/>
      <c r="D60" s="16"/>
      <c r="E60" s="16"/>
      <c r="F60" s="18"/>
    </row>
    <row r="64" spans="1:6" s="5" customFormat="1" ht="8.25" x14ac:dyDescent="0.15"/>
    <row r="65" spans="1:52" s="5" customFormat="1" ht="8.25" x14ac:dyDescent="0.15"/>
    <row r="66" spans="1:52" s="5" customFormat="1" ht="8.25" x14ac:dyDescent="0.15"/>
    <row r="67" spans="1:52" customFormat="1" x14ac:dyDescent="0.2">
      <c r="A67" s="3"/>
      <c r="B67" s="12"/>
      <c r="C67" s="3"/>
      <c r="D67" s="3"/>
      <c r="E67" s="3"/>
      <c r="F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</sheetData>
  <mergeCells count="7">
    <mergeCell ref="A3:A6"/>
    <mergeCell ref="B3:B6"/>
    <mergeCell ref="C3:F3"/>
    <mergeCell ref="C4:C5"/>
    <mergeCell ref="D4:D5"/>
    <mergeCell ref="E4:F4"/>
    <mergeCell ref="C6:F6"/>
  </mergeCells>
  <pageMargins left="0.78740157499999996" right="0.78740157499999996" top="0.984251969" bottom="0.984251969" header="0.4921259845" footer="0.4921259845"/>
  <pageSetup paperSize="9" scale="81" fitToWidth="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3">
    <pageSetUpPr fitToPage="1"/>
  </sheetPr>
  <dimension ref="A1:AZ67"/>
  <sheetViews>
    <sheetView zoomScale="125" workbookViewId="0">
      <pane ySplit="6" topLeftCell="A28" activePane="bottomLeft" state="frozen"/>
      <selection activeCell="L22" sqref="L22:M23"/>
      <selection pane="bottomLeft" activeCell="A8" sqref="A8:F59"/>
    </sheetView>
    <sheetView workbookViewId="1"/>
  </sheetViews>
  <sheetFormatPr baseColWidth="10" defaultColWidth="9.140625" defaultRowHeight="12.75" x14ac:dyDescent="0.2"/>
  <cols>
    <col min="1" max="1" width="11.42578125" style="3" customWidth="1"/>
    <col min="2" max="2" width="19.5703125" style="3" customWidth="1"/>
    <col min="3" max="3" width="12.28515625" style="3" customWidth="1"/>
    <col min="4" max="5" width="12" style="3" customWidth="1"/>
    <col min="6" max="6" width="12.28515625" style="3" customWidth="1"/>
    <col min="13" max="16384" width="9.140625" style="3"/>
  </cols>
  <sheetData>
    <row r="1" spans="1:52" s="6" customFormat="1" ht="11.25" x14ac:dyDescent="0.2">
      <c r="A1" s="14" t="s">
        <v>176</v>
      </c>
    </row>
    <row r="2" spans="1:52" s="6" customFormat="1" ht="8.25" x14ac:dyDescent="0.15">
      <c r="F2" s="6" t="s">
        <v>171</v>
      </c>
    </row>
    <row r="3" spans="1:52" s="6" customFormat="1" ht="11.25" customHeight="1" x14ac:dyDescent="0.15">
      <c r="A3" s="119" t="s">
        <v>61</v>
      </c>
      <c r="B3" s="122" t="s">
        <v>0</v>
      </c>
      <c r="C3" s="126" t="s">
        <v>160</v>
      </c>
      <c r="D3" s="126"/>
      <c r="E3" s="126"/>
      <c r="F3" s="126"/>
    </row>
    <row r="4" spans="1:52" s="6" customFormat="1" ht="11.25" customHeight="1" x14ac:dyDescent="0.15">
      <c r="A4" s="120"/>
      <c r="B4" s="123"/>
      <c r="C4" s="126" t="s">
        <v>161</v>
      </c>
      <c r="D4" s="126" t="s">
        <v>1</v>
      </c>
      <c r="E4" s="126" t="s">
        <v>162</v>
      </c>
      <c r="F4" s="126"/>
    </row>
    <row r="5" spans="1:52" s="8" customFormat="1" ht="45" x14ac:dyDescent="0.2">
      <c r="A5" s="120"/>
      <c r="B5" s="124"/>
      <c r="C5" s="126"/>
      <c r="D5" s="126"/>
      <c r="E5" s="19" t="s">
        <v>170</v>
      </c>
      <c r="F5" s="15" t="s">
        <v>1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 x14ac:dyDescent="0.2">
      <c r="A6" s="121"/>
      <c r="B6" s="125"/>
      <c r="C6" s="126" t="s">
        <v>59</v>
      </c>
      <c r="D6" s="126"/>
      <c r="E6" s="126"/>
      <c r="F6" s="126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 x14ac:dyDescent="0.15">
      <c r="B7" s="1"/>
      <c r="C7" s="2"/>
      <c r="D7" s="2"/>
      <c r="E7" s="9"/>
      <c r="F7" s="10"/>
    </row>
    <row r="8" spans="1:52" x14ac:dyDescent="0.2">
      <c r="A8" s="17" t="s">
        <v>110</v>
      </c>
      <c r="B8" s="17" t="s">
        <v>62</v>
      </c>
      <c r="C8" s="16">
        <v>6226</v>
      </c>
      <c r="D8" s="16">
        <v>881</v>
      </c>
      <c r="E8" s="16">
        <v>1687</v>
      </c>
      <c r="F8" s="18">
        <v>866</v>
      </c>
    </row>
    <row r="9" spans="1:52" x14ac:dyDescent="0.2">
      <c r="A9" s="17" t="s">
        <v>111</v>
      </c>
      <c r="B9" s="17" t="s">
        <v>63</v>
      </c>
      <c r="C9" s="16">
        <v>2500</v>
      </c>
      <c r="D9" s="16">
        <v>652</v>
      </c>
      <c r="E9" s="16">
        <v>999</v>
      </c>
      <c r="F9" s="18">
        <v>648</v>
      </c>
    </row>
    <row r="10" spans="1:52" x14ac:dyDescent="0.2">
      <c r="A10" s="17" t="s">
        <v>112</v>
      </c>
      <c r="B10" s="17" t="s">
        <v>64</v>
      </c>
      <c r="C10" s="16">
        <v>3332</v>
      </c>
      <c r="D10" s="16">
        <v>584</v>
      </c>
      <c r="E10" s="16">
        <v>1137</v>
      </c>
      <c r="F10" s="18">
        <v>580</v>
      </c>
    </row>
    <row r="11" spans="1:52" x14ac:dyDescent="0.2">
      <c r="A11" s="17" t="s">
        <v>113</v>
      </c>
      <c r="B11" s="17" t="s">
        <v>65</v>
      </c>
      <c r="C11" s="16">
        <v>4649</v>
      </c>
      <c r="D11" s="16">
        <v>405</v>
      </c>
      <c r="E11" s="16">
        <v>653</v>
      </c>
      <c r="F11" s="18">
        <v>250</v>
      </c>
    </row>
    <row r="12" spans="1:52" x14ac:dyDescent="0.2">
      <c r="A12" s="17" t="s">
        <v>114</v>
      </c>
      <c r="B12" s="17" t="s">
        <v>67</v>
      </c>
      <c r="C12" s="16">
        <v>3249</v>
      </c>
      <c r="D12" s="16">
        <v>279</v>
      </c>
      <c r="E12" s="16">
        <v>565</v>
      </c>
      <c r="F12" s="18">
        <v>275</v>
      </c>
    </row>
    <row r="13" spans="1:52" x14ac:dyDescent="0.2">
      <c r="A13" s="17" t="s">
        <v>115</v>
      </c>
      <c r="B13" s="17" t="s">
        <v>68</v>
      </c>
      <c r="C13" s="16">
        <v>2179</v>
      </c>
      <c r="D13" s="16">
        <v>115</v>
      </c>
      <c r="E13" s="16">
        <v>249</v>
      </c>
      <c r="F13" s="18">
        <v>111</v>
      </c>
    </row>
    <row r="14" spans="1:52" x14ac:dyDescent="0.2">
      <c r="A14" s="17" t="s">
        <v>116</v>
      </c>
      <c r="B14" s="17" t="s">
        <v>69</v>
      </c>
      <c r="C14" s="16">
        <v>3319</v>
      </c>
      <c r="D14" s="16">
        <v>298</v>
      </c>
      <c r="E14" s="16">
        <v>514</v>
      </c>
      <c r="F14" s="18">
        <v>298</v>
      </c>
    </row>
    <row r="15" spans="1:52" x14ac:dyDescent="0.2">
      <c r="A15" s="17" t="s">
        <v>117</v>
      </c>
      <c r="B15" s="17" t="s">
        <v>70</v>
      </c>
      <c r="C15" s="16">
        <v>3673</v>
      </c>
      <c r="D15" s="16">
        <v>363</v>
      </c>
      <c r="E15" s="16">
        <v>665</v>
      </c>
      <c r="F15" s="18">
        <v>352</v>
      </c>
    </row>
    <row r="16" spans="1:52" x14ac:dyDescent="0.2">
      <c r="A16" s="17" t="s">
        <v>118</v>
      </c>
      <c r="B16" s="17" t="s">
        <v>71</v>
      </c>
      <c r="C16" s="16">
        <v>3321</v>
      </c>
      <c r="D16" s="16">
        <v>196</v>
      </c>
      <c r="E16" s="16">
        <v>408</v>
      </c>
      <c r="F16" s="18">
        <v>191</v>
      </c>
    </row>
    <row r="17" spans="1:6" x14ac:dyDescent="0.2">
      <c r="A17" s="17" t="s">
        <v>165</v>
      </c>
      <c r="B17" s="17" t="s">
        <v>66</v>
      </c>
      <c r="C17" s="16">
        <v>8696</v>
      </c>
      <c r="D17" s="16">
        <v>991</v>
      </c>
      <c r="E17" s="16">
        <v>1810</v>
      </c>
      <c r="F17" s="18">
        <v>979</v>
      </c>
    </row>
    <row r="18" spans="1:6" x14ac:dyDescent="0.2">
      <c r="A18" s="17" t="s">
        <v>119</v>
      </c>
      <c r="B18" s="17" t="s">
        <v>108</v>
      </c>
      <c r="C18" s="16">
        <v>41144</v>
      </c>
      <c r="D18" s="16">
        <v>4764</v>
      </c>
      <c r="E18" s="16">
        <v>8687</v>
      </c>
      <c r="F18" s="18">
        <v>4550</v>
      </c>
    </row>
    <row r="19" spans="1:6" x14ac:dyDescent="0.2">
      <c r="A19" s="17" t="s">
        <v>120</v>
      </c>
      <c r="B19" s="17" t="s">
        <v>166</v>
      </c>
      <c r="C19" s="16">
        <v>13699</v>
      </c>
      <c r="D19" s="16">
        <v>4111</v>
      </c>
      <c r="E19" s="16">
        <v>6085</v>
      </c>
      <c r="F19" s="18">
        <v>4098</v>
      </c>
    </row>
    <row r="20" spans="1:6" x14ac:dyDescent="0.2">
      <c r="A20" s="17" t="s">
        <v>121</v>
      </c>
      <c r="B20" s="17" t="s">
        <v>73</v>
      </c>
      <c r="C20" s="16">
        <v>29713</v>
      </c>
      <c r="D20" s="16">
        <v>6275</v>
      </c>
      <c r="E20" s="16">
        <v>9987</v>
      </c>
      <c r="F20" s="18">
        <v>6240</v>
      </c>
    </row>
    <row r="21" spans="1:6" s="5" customFormat="1" ht="11.25" x14ac:dyDescent="0.2">
      <c r="A21" s="17" t="s">
        <v>122</v>
      </c>
      <c r="B21" s="17" t="s">
        <v>74</v>
      </c>
      <c r="C21" s="16">
        <v>5329</v>
      </c>
      <c r="D21" s="16">
        <v>506</v>
      </c>
      <c r="E21" s="16">
        <v>895</v>
      </c>
      <c r="F21" s="18">
        <v>494</v>
      </c>
    </row>
    <row r="22" spans="1:6" x14ac:dyDescent="0.2">
      <c r="A22" s="17" t="s">
        <v>123</v>
      </c>
      <c r="B22" s="17" t="s">
        <v>75</v>
      </c>
      <c r="C22" s="16">
        <v>3687</v>
      </c>
      <c r="D22" s="16">
        <v>339</v>
      </c>
      <c r="E22" s="16">
        <v>695</v>
      </c>
      <c r="F22" s="18">
        <v>335</v>
      </c>
    </row>
    <row r="23" spans="1:6" x14ac:dyDescent="0.2">
      <c r="A23" s="17" t="s">
        <v>124</v>
      </c>
      <c r="B23" s="17" t="s">
        <v>76</v>
      </c>
      <c r="C23" s="16">
        <v>2614</v>
      </c>
      <c r="D23" s="16">
        <v>529</v>
      </c>
      <c r="E23" s="16">
        <v>831</v>
      </c>
      <c r="F23" s="18">
        <v>519</v>
      </c>
    </row>
    <row r="24" spans="1:6" x14ac:dyDescent="0.2">
      <c r="A24" s="17" t="s">
        <v>125</v>
      </c>
      <c r="B24" s="17" t="s">
        <v>77</v>
      </c>
      <c r="C24" s="16">
        <v>6885</v>
      </c>
      <c r="D24" s="16">
        <v>783</v>
      </c>
      <c r="E24" s="16">
        <v>1389</v>
      </c>
      <c r="F24" s="18">
        <v>762</v>
      </c>
    </row>
    <row r="25" spans="1:6" x14ac:dyDescent="0.2">
      <c r="A25" s="17" t="s">
        <v>126</v>
      </c>
      <c r="B25" s="17" t="s">
        <v>78</v>
      </c>
      <c r="C25" s="16">
        <v>1619</v>
      </c>
      <c r="D25" s="16">
        <v>255</v>
      </c>
      <c r="E25" s="16">
        <v>341</v>
      </c>
      <c r="F25" s="18">
        <v>227</v>
      </c>
    </row>
    <row r="26" spans="1:6" x14ac:dyDescent="0.2">
      <c r="A26" s="17" t="s">
        <v>127</v>
      </c>
      <c r="B26" s="17" t="s">
        <v>79</v>
      </c>
      <c r="C26" s="16">
        <v>3144</v>
      </c>
      <c r="D26" s="16">
        <v>292</v>
      </c>
      <c r="E26" s="16">
        <v>646</v>
      </c>
      <c r="F26" s="18">
        <v>292</v>
      </c>
    </row>
    <row r="27" spans="1:6" x14ac:dyDescent="0.2">
      <c r="A27" s="17" t="s">
        <v>128</v>
      </c>
      <c r="B27" s="17" t="s">
        <v>80</v>
      </c>
      <c r="C27" s="16">
        <v>3977</v>
      </c>
      <c r="D27" s="16">
        <v>346</v>
      </c>
      <c r="E27" s="16">
        <v>752</v>
      </c>
      <c r="F27" s="18">
        <v>344</v>
      </c>
    </row>
    <row r="28" spans="1:6" x14ac:dyDescent="0.2">
      <c r="A28" s="17" t="s">
        <v>129</v>
      </c>
      <c r="B28" s="17" t="s">
        <v>109</v>
      </c>
      <c r="C28" s="16">
        <v>54354</v>
      </c>
      <c r="D28" s="16">
        <v>8796</v>
      </c>
      <c r="E28" s="16">
        <v>14705</v>
      </c>
      <c r="F28" s="18">
        <v>8694</v>
      </c>
    </row>
    <row r="29" spans="1:6" x14ac:dyDescent="0.2">
      <c r="A29" s="17" t="s">
        <v>130</v>
      </c>
      <c r="B29" s="17" t="s">
        <v>81</v>
      </c>
      <c r="C29" s="16">
        <v>4915</v>
      </c>
      <c r="D29" s="16">
        <v>474</v>
      </c>
      <c r="E29" s="16">
        <v>946</v>
      </c>
      <c r="F29" s="18">
        <v>466</v>
      </c>
    </row>
    <row r="30" spans="1:6" x14ac:dyDescent="0.2">
      <c r="A30" s="17" t="s">
        <v>131</v>
      </c>
      <c r="B30" s="17" t="s">
        <v>82</v>
      </c>
      <c r="C30" s="16">
        <v>5267</v>
      </c>
      <c r="D30" s="16">
        <v>401</v>
      </c>
      <c r="E30" s="16">
        <v>806</v>
      </c>
      <c r="F30" s="18">
        <v>397</v>
      </c>
    </row>
    <row r="31" spans="1:6" x14ac:dyDescent="0.2">
      <c r="A31" s="17" t="s">
        <v>132</v>
      </c>
      <c r="B31" s="17" t="s">
        <v>83</v>
      </c>
      <c r="C31" s="16">
        <v>6940</v>
      </c>
      <c r="D31" s="16">
        <v>622</v>
      </c>
      <c r="E31" s="16">
        <v>1147</v>
      </c>
      <c r="F31" s="18">
        <v>594</v>
      </c>
    </row>
    <row r="32" spans="1:6" x14ac:dyDescent="0.2">
      <c r="A32" s="17" t="s">
        <v>133</v>
      </c>
      <c r="B32" s="17" t="s">
        <v>84</v>
      </c>
      <c r="C32" s="16">
        <v>1184</v>
      </c>
      <c r="D32" s="16">
        <v>58</v>
      </c>
      <c r="E32" s="16">
        <v>99</v>
      </c>
      <c r="F32" s="18">
        <v>55</v>
      </c>
    </row>
    <row r="33" spans="1:6" x14ac:dyDescent="0.2">
      <c r="A33" s="17" t="s">
        <v>134</v>
      </c>
      <c r="B33" s="17" t="s">
        <v>85</v>
      </c>
      <c r="C33" s="16">
        <v>4997</v>
      </c>
      <c r="D33" s="16">
        <v>394</v>
      </c>
      <c r="E33" s="16">
        <v>835</v>
      </c>
      <c r="F33" s="18">
        <v>384</v>
      </c>
    </row>
    <row r="34" spans="1:6" s="5" customFormat="1" ht="11.25" x14ac:dyDescent="0.2">
      <c r="A34" s="17" t="s">
        <v>135</v>
      </c>
      <c r="B34" s="17" t="s">
        <v>86</v>
      </c>
      <c r="C34" s="16">
        <v>2746</v>
      </c>
      <c r="D34" s="16">
        <v>202</v>
      </c>
      <c r="E34" s="16">
        <v>386</v>
      </c>
      <c r="F34" s="18">
        <v>197</v>
      </c>
    </row>
    <row r="35" spans="1:6" x14ac:dyDescent="0.2">
      <c r="A35" s="17" t="s">
        <v>136</v>
      </c>
      <c r="B35" s="17" t="s">
        <v>87</v>
      </c>
      <c r="C35" s="16">
        <v>4507</v>
      </c>
      <c r="D35" s="16">
        <v>310</v>
      </c>
      <c r="E35" s="16">
        <v>699</v>
      </c>
      <c r="F35" s="18">
        <v>307</v>
      </c>
    </row>
    <row r="36" spans="1:6" x14ac:dyDescent="0.2">
      <c r="A36" s="17" t="s">
        <v>137</v>
      </c>
      <c r="B36" s="17" t="s">
        <v>88</v>
      </c>
      <c r="C36" s="16">
        <v>3792</v>
      </c>
      <c r="D36" s="16">
        <v>384</v>
      </c>
      <c r="E36" s="16">
        <v>672</v>
      </c>
      <c r="F36" s="18">
        <v>355</v>
      </c>
    </row>
    <row r="37" spans="1:6" x14ac:dyDescent="0.2">
      <c r="A37" s="17" t="s">
        <v>138</v>
      </c>
      <c r="B37" s="17" t="s">
        <v>89</v>
      </c>
      <c r="C37" s="16">
        <v>5131</v>
      </c>
      <c r="D37" s="16">
        <v>460</v>
      </c>
      <c r="E37" s="16">
        <v>917</v>
      </c>
      <c r="F37" s="18">
        <v>457</v>
      </c>
    </row>
    <row r="38" spans="1:6" x14ac:dyDescent="0.2">
      <c r="A38" s="17" t="s">
        <v>139</v>
      </c>
      <c r="B38" s="17" t="s">
        <v>90</v>
      </c>
      <c r="C38" s="16">
        <v>2219</v>
      </c>
      <c r="D38" s="16">
        <v>124</v>
      </c>
      <c r="E38" s="16">
        <v>297</v>
      </c>
      <c r="F38" s="18">
        <v>123</v>
      </c>
    </row>
    <row r="39" spans="1:6" x14ac:dyDescent="0.2">
      <c r="A39" s="17" t="s">
        <v>140</v>
      </c>
      <c r="B39" s="17" t="s">
        <v>91</v>
      </c>
      <c r="C39" s="16">
        <v>3639</v>
      </c>
      <c r="D39" s="16">
        <v>403</v>
      </c>
      <c r="E39" s="16">
        <v>759</v>
      </c>
      <c r="F39" s="18">
        <v>402</v>
      </c>
    </row>
    <row r="40" spans="1:6" x14ac:dyDescent="0.2">
      <c r="A40" s="17" t="s">
        <v>141</v>
      </c>
      <c r="B40" s="17" t="s">
        <v>85</v>
      </c>
      <c r="C40" s="16">
        <v>45337</v>
      </c>
      <c r="D40" s="16">
        <v>3832</v>
      </c>
      <c r="E40" s="16">
        <v>7563</v>
      </c>
      <c r="F40" s="18">
        <v>3737</v>
      </c>
    </row>
    <row r="41" spans="1:6" x14ac:dyDescent="0.2">
      <c r="A41" s="17" t="s">
        <v>142</v>
      </c>
      <c r="B41" s="17" t="s">
        <v>92</v>
      </c>
      <c r="C41" s="16">
        <v>1743</v>
      </c>
      <c r="D41" s="16">
        <v>435</v>
      </c>
      <c r="E41" s="16">
        <v>728</v>
      </c>
      <c r="F41" s="18">
        <v>433</v>
      </c>
    </row>
    <row r="42" spans="1:6" x14ac:dyDescent="0.2">
      <c r="A42" s="17" t="s">
        <v>143</v>
      </c>
      <c r="B42" s="17" t="s">
        <v>93</v>
      </c>
      <c r="C42" s="16">
        <v>1259</v>
      </c>
      <c r="D42" s="16">
        <v>131</v>
      </c>
      <c r="E42" s="16">
        <v>251</v>
      </c>
      <c r="F42" s="18">
        <v>130</v>
      </c>
    </row>
    <row r="43" spans="1:6" x14ac:dyDescent="0.2">
      <c r="A43" s="17" t="s">
        <v>144</v>
      </c>
      <c r="B43" s="17" t="s">
        <v>167</v>
      </c>
      <c r="C43" s="16">
        <v>4373</v>
      </c>
      <c r="D43" s="16">
        <v>716</v>
      </c>
      <c r="E43" s="16">
        <v>1156</v>
      </c>
      <c r="F43" s="18">
        <v>711</v>
      </c>
    </row>
    <row r="44" spans="1:6" x14ac:dyDescent="0.2">
      <c r="A44" s="17" t="s">
        <v>145</v>
      </c>
      <c r="B44" s="17" t="s">
        <v>94</v>
      </c>
      <c r="C44" s="16">
        <v>3891</v>
      </c>
      <c r="D44" s="16">
        <v>940</v>
      </c>
      <c r="E44" s="16">
        <v>1508</v>
      </c>
      <c r="F44" s="18">
        <v>937</v>
      </c>
    </row>
    <row r="45" spans="1:6" x14ac:dyDescent="0.2">
      <c r="A45" s="17" t="s">
        <v>146</v>
      </c>
      <c r="B45" s="17" t="s">
        <v>168</v>
      </c>
      <c r="C45" s="16">
        <v>1615</v>
      </c>
      <c r="D45" s="16">
        <v>249</v>
      </c>
      <c r="E45" s="16">
        <v>447</v>
      </c>
      <c r="F45" s="18">
        <v>248</v>
      </c>
    </row>
    <row r="46" spans="1:6" x14ac:dyDescent="0.2">
      <c r="A46" s="17" t="s">
        <v>147</v>
      </c>
      <c r="B46" s="17" t="s">
        <v>95</v>
      </c>
      <c r="C46" s="16">
        <v>3283</v>
      </c>
      <c r="D46" s="16">
        <v>227</v>
      </c>
      <c r="E46" s="16">
        <v>404</v>
      </c>
      <c r="F46" s="18">
        <v>226</v>
      </c>
    </row>
    <row r="47" spans="1:6" s="5" customFormat="1" ht="11.25" x14ac:dyDescent="0.2">
      <c r="A47" s="17" t="s">
        <v>148</v>
      </c>
      <c r="B47" s="17" t="s">
        <v>96</v>
      </c>
      <c r="C47" s="16">
        <v>4303</v>
      </c>
      <c r="D47" s="16">
        <v>296</v>
      </c>
      <c r="E47" s="16">
        <v>536</v>
      </c>
      <c r="F47" s="18">
        <v>295</v>
      </c>
    </row>
    <row r="48" spans="1:6" x14ac:dyDescent="0.2">
      <c r="A48" s="17" t="s">
        <v>149</v>
      </c>
      <c r="B48" s="17" t="s">
        <v>97</v>
      </c>
      <c r="C48" s="16">
        <v>4562</v>
      </c>
      <c r="D48" s="16">
        <v>519</v>
      </c>
      <c r="E48" s="16">
        <v>1178</v>
      </c>
      <c r="F48" s="18">
        <v>484</v>
      </c>
    </row>
    <row r="49" spans="1:6" x14ac:dyDescent="0.2">
      <c r="A49" s="17" t="s">
        <v>150</v>
      </c>
      <c r="B49" s="17" t="s">
        <v>98</v>
      </c>
      <c r="C49" s="16">
        <v>8688</v>
      </c>
      <c r="D49" s="16">
        <v>786</v>
      </c>
      <c r="E49" s="16">
        <v>1549</v>
      </c>
      <c r="F49" s="18">
        <v>765</v>
      </c>
    </row>
    <row r="50" spans="1:6" x14ac:dyDescent="0.2">
      <c r="A50" s="17" t="s">
        <v>151</v>
      </c>
      <c r="B50" s="17" t="s">
        <v>99</v>
      </c>
      <c r="C50" s="16">
        <v>2443</v>
      </c>
      <c r="D50" s="16">
        <v>99</v>
      </c>
      <c r="E50" s="16">
        <v>225</v>
      </c>
      <c r="F50" s="18">
        <v>99</v>
      </c>
    </row>
    <row r="51" spans="1:6" x14ac:dyDescent="0.2">
      <c r="A51" s="17" t="s">
        <v>152</v>
      </c>
      <c r="B51" s="17" t="s">
        <v>169</v>
      </c>
      <c r="C51" s="16">
        <v>3725</v>
      </c>
      <c r="D51" s="16">
        <v>506</v>
      </c>
      <c r="E51" s="16">
        <v>921</v>
      </c>
      <c r="F51" s="18">
        <v>505</v>
      </c>
    </row>
    <row r="52" spans="1:6" x14ac:dyDescent="0.2">
      <c r="A52" s="17" t="s">
        <v>153</v>
      </c>
      <c r="B52" s="17" t="s">
        <v>100</v>
      </c>
      <c r="C52" s="16">
        <v>4000</v>
      </c>
      <c r="D52" s="16">
        <v>269</v>
      </c>
      <c r="E52" s="16">
        <v>502</v>
      </c>
      <c r="F52" s="18">
        <v>261</v>
      </c>
    </row>
    <row r="53" spans="1:6" x14ac:dyDescent="0.2">
      <c r="A53" s="17" t="s">
        <v>154</v>
      </c>
      <c r="B53" s="17" t="s">
        <v>101</v>
      </c>
      <c r="C53" s="16">
        <v>3535</v>
      </c>
      <c r="D53" s="16">
        <v>252</v>
      </c>
      <c r="E53" s="16">
        <v>471</v>
      </c>
      <c r="F53" s="18">
        <v>247</v>
      </c>
    </row>
    <row r="54" spans="1:6" x14ac:dyDescent="0.2">
      <c r="A54" s="17" t="s">
        <v>155</v>
      </c>
      <c r="B54" s="17" t="s">
        <v>102</v>
      </c>
      <c r="C54" s="16">
        <v>9621</v>
      </c>
      <c r="D54" s="16">
        <v>1089</v>
      </c>
      <c r="E54" s="16">
        <v>2316</v>
      </c>
      <c r="F54" s="18">
        <v>1060</v>
      </c>
    </row>
    <row r="55" spans="1:6" x14ac:dyDescent="0.2">
      <c r="A55" s="17" t="s">
        <v>156</v>
      </c>
      <c r="B55" s="17" t="s">
        <v>103</v>
      </c>
      <c r="C55" s="16">
        <v>4343</v>
      </c>
      <c r="D55" s="16">
        <v>642</v>
      </c>
      <c r="E55" s="16">
        <v>1189</v>
      </c>
      <c r="F55" s="18">
        <v>630</v>
      </c>
    </row>
    <row r="56" spans="1:6" x14ac:dyDescent="0.2">
      <c r="A56" s="17" t="s">
        <v>157</v>
      </c>
      <c r="B56" s="17" t="s">
        <v>104</v>
      </c>
      <c r="C56" s="16">
        <v>2269</v>
      </c>
      <c r="D56" s="16">
        <v>235</v>
      </c>
      <c r="E56" s="16">
        <v>489</v>
      </c>
      <c r="F56" s="18">
        <v>234</v>
      </c>
    </row>
    <row r="57" spans="1:6" x14ac:dyDescent="0.2">
      <c r="A57" s="17" t="s">
        <v>158</v>
      </c>
      <c r="B57" s="17" t="s">
        <v>105</v>
      </c>
      <c r="C57" s="16">
        <v>1324</v>
      </c>
      <c r="D57" s="16">
        <v>75</v>
      </c>
      <c r="E57" s="16">
        <v>141</v>
      </c>
      <c r="F57" s="18">
        <v>74</v>
      </c>
    </row>
    <row r="58" spans="1:6" x14ac:dyDescent="0.2">
      <c r="A58" s="17" t="s">
        <v>159</v>
      </c>
      <c r="B58" s="17" t="s">
        <v>72</v>
      </c>
      <c r="C58" s="16">
        <v>64977</v>
      </c>
      <c r="D58" s="16">
        <v>7466</v>
      </c>
      <c r="E58" s="16">
        <v>14011</v>
      </c>
      <c r="F58" s="18">
        <v>7339</v>
      </c>
    </row>
    <row r="59" spans="1:6" x14ac:dyDescent="0.2">
      <c r="A59" s="17" t="s">
        <v>106</v>
      </c>
      <c r="B59" s="17" t="s">
        <v>107</v>
      </c>
      <c r="C59" s="16">
        <v>205812</v>
      </c>
      <c r="D59" s="16">
        <v>24858</v>
      </c>
      <c r="E59" s="16">
        <v>44966</v>
      </c>
      <c r="F59" s="18">
        <v>24320</v>
      </c>
    </row>
    <row r="60" spans="1:6" x14ac:dyDescent="0.2">
      <c r="A60" s="17"/>
      <c r="B60" s="17"/>
      <c r="C60" s="16"/>
      <c r="D60" s="16"/>
      <c r="E60" s="16"/>
      <c r="F60" s="18"/>
    </row>
    <row r="64" spans="1:6" s="5" customFormat="1" ht="8.25" x14ac:dyDescent="0.15"/>
    <row r="65" spans="1:52" s="5" customFormat="1" ht="8.25" x14ac:dyDescent="0.15"/>
    <row r="66" spans="1:52" s="5" customFormat="1" ht="8.25" x14ac:dyDescent="0.15"/>
    <row r="67" spans="1:52" customFormat="1" x14ac:dyDescent="0.2">
      <c r="A67" s="3"/>
      <c r="B67" s="12"/>
      <c r="C67" s="3"/>
      <c r="D67" s="3"/>
      <c r="E67" s="3"/>
      <c r="F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</sheetData>
  <mergeCells count="7">
    <mergeCell ref="A3:A6"/>
    <mergeCell ref="B3:B6"/>
    <mergeCell ref="C3:F3"/>
    <mergeCell ref="C4:C5"/>
    <mergeCell ref="D4:D5"/>
    <mergeCell ref="E4:F4"/>
    <mergeCell ref="C6:F6"/>
  </mergeCells>
  <pageMargins left="0.78740157499999996" right="0.78740157499999996" top="0.984251969" bottom="0.984251969" header="0.4921259845" footer="0.4921259845"/>
  <pageSetup paperSize="9" scale="81" fitToWidth="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4">
    <pageSetUpPr fitToPage="1"/>
  </sheetPr>
  <dimension ref="A1:AZ67"/>
  <sheetViews>
    <sheetView zoomScale="125" workbookViewId="0">
      <pane ySplit="6" topLeftCell="A46" activePane="bottomLeft" state="frozen"/>
      <selection activeCell="L22" sqref="L22:M23"/>
      <selection pane="bottomLeft" activeCell="A8" sqref="A8:F59"/>
    </sheetView>
    <sheetView workbookViewId="1"/>
  </sheetViews>
  <sheetFormatPr baseColWidth="10" defaultColWidth="9.140625" defaultRowHeight="12.75" x14ac:dyDescent="0.2"/>
  <cols>
    <col min="1" max="1" width="11.42578125" style="3" customWidth="1"/>
    <col min="2" max="2" width="19.5703125" style="3" customWidth="1"/>
    <col min="3" max="3" width="12.28515625" style="3" customWidth="1"/>
    <col min="4" max="5" width="12" style="3" customWidth="1"/>
    <col min="6" max="6" width="12.28515625" style="3" customWidth="1"/>
    <col min="13" max="16384" width="9.140625" style="3"/>
  </cols>
  <sheetData>
    <row r="1" spans="1:52" s="6" customFormat="1" ht="11.25" x14ac:dyDescent="0.2">
      <c r="A1" s="14" t="s">
        <v>177</v>
      </c>
    </row>
    <row r="2" spans="1:52" s="6" customFormat="1" ht="8.25" x14ac:dyDescent="0.15">
      <c r="F2" s="6" t="s">
        <v>171</v>
      </c>
    </row>
    <row r="3" spans="1:52" s="6" customFormat="1" ht="11.25" customHeight="1" x14ac:dyDescent="0.15">
      <c r="A3" s="119" t="s">
        <v>61</v>
      </c>
      <c r="B3" s="122" t="s">
        <v>0</v>
      </c>
      <c r="C3" s="126" t="s">
        <v>160</v>
      </c>
      <c r="D3" s="126"/>
      <c r="E3" s="126"/>
      <c r="F3" s="126"/>
    </row>
    <row r="4" spans="1:52" s="6" customFormat="1" ht="11.25" customHeight="1" x14ac:dyDescent="0.15">
      <c r="A4" s="120"/>
      <c r="B4" s="123"/>
      <c r="C4" s="126" t="s">
        <v>161</v>
      </c>
      <c r="D4" s="126" t="s">
        <v>1</v>
      </c>
      <c r="E4" s="126" t="s">
        <v>162</v>
      </c>
      <c r="F4" s="126"/>
    </row>
    <row r="5" spans="1:52" s="8" customFormat="1" ht="45" x14ac:dyDescent="0.2">
      <c r="A5" s="120"/>
      <c r="B5" s="124"/>
      <c r="C5" s="126"/>
      <c r="D5" s="126"/>
      <c r="E5" s="19" t="s">
        <v>170</v>
      </c>
      <c r="F5" s="15" t="s">
        <v>1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 x14ac:dyDescent="0.2">
      <c r="A6" s="121"/>
      <c r="B6" s="125"/>
      <c r="C6" s="126" t="s">
        <v>59</v>
      </c>
      <c r="D6" s="126"/>
      <c r="E6" s="126"/>
      <c r="F6" s="126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 x14ac:dyDescent="0.15">
      <c r="B7" s="1"/>
      <c r="C7" s="2"/>
      <c r="D7" s="2"/>
      <c r="E7" s="9"/>
      <c r="F7" s="10"/>
    </row>
    <row r="8" spans="1:52" x14ac:dyDescent="0.2">
      <c r="A8" s="17" t="s">
        <v>110</v>
      </c>
      <c r="B8" s="17" t="s">
        <v>62</v>
      </c>
      <c r="C8" s="16">
        <v>6366</v>
      </c>
      <c r="D8" s="16">
        <v>999</v>
      </c>
      <c r="E8" s="16">
        <v>1785</v>
      </c>
      <c r="F8" s="18">
        <v>970</v>
      </c>
    </row>
    <row r="9" spans="1:52" x14ac:dyDescent="0.2">
      <c r="A9" s="17" t="s">
        <v>111</v>
      </c>
      <c r="B9" s="17" t="s">
        <v>63</v>
      </c>
      <c r="C9" s="16">
        <v>2590</v>
      </c>
      <c r="D9" s="16">
        <v>660</v>
      </c>
      <c r="E9" s="16">
        <v>1058</v>
      </c>
      <c r="F9" s="18">
        <v>659</v>
      </c>
    </row>
    <row r="10" spans="1:52" x14ac:dyDescent="0.2">
      <c r="A10" s="17" t="s">
        <v>112</v>
      </c>
      <c r="B10" s="17" t="s">
        <v>64</v>
      </c>
      <c r="C10" s="16">
        <v>3537</v>
      </c>
      <c r="D10" s="16">
        <v>649</v>
      </c>
      <c r="E10" s="16">
        <v>1236</v>
      </c>
      <c r="F10" s="18">
        <v>643</v>
      </c>
    </row>
    <row r="11" spans="1:52" x14ac:dyDescent="0.2">
      <c r="A11" s="17" t="s">
        <v>113</v>
      </c>
      <c r="B11" s="17" t="s">
        <v>65</v>
      </c>
      <c r="C11" s="16">
        <v>4683</v>
      </c>
      <c r="D11" s="16">
        <v>476</v>
      </c>
      <c r="E11" s="16">
        <v>743</v>
      </c>
      <c r="F11" s="18">
        <v>297</v>
      </c>
    </row>
    <row r="12" spans="1:52" x14ac:dyDescent="0.2">
      <c r="A12" s="17" t="s">
        <v>114</v>
      </c>
      <c r="B12" s="17" t="s">
        <v>67</v>
      </c>
      <c r="C12" s="16">
        <v>3184</v>
      </c>
      <c r="D12" s="16">
        <v>307</v>
      </c>
      <c r="E12" s="16">
        <v>569</v>
      </c>
      <c r="F12" s="18">
        <v>306</v>
      </c>
    </row>
    <row r="13" spans="1:52" x14ac:dyDescent="0.2">
      <c r="A13" s="17" t="s">
        <v>115</v>
      </c>
      <c r="B13" s="17" t="s">
        <v>68</v>
      </c>
      <c r="C13" s="16">
        <v>2208</v>
      </c>
      <c r="D13" s="16">
        <v>101</v>
      </c>
      <c r="E13" s="16">
        <v>267</v>
      </c>
      <c r="F13" s="18">
        <v>100</v>
      </c>
    </row>
    <row r="14" spans="1:52" x14ac:dyDescent="0.2">
      <c r="A14" s="17" t="s">
        <v>116</v>
      </c>
      <c r="B14" s="17" t="s">
        <v>69</v>
      </c>
      <c r="C14" s="16">
        <v>3308</v>
      </c>
      <c r="D14" s="16">
        <v>330</v>
      </c>
      <c r="E14" s="16">
        <v>508</v>
      </c>
      <c r="F14" s="18">
        <v>328</v>
      </c>
    </row>
    <row r="15" spans="1:52" x14ac:dyDescent="0.2">
      <c r="A15" s="17" t="s">
        <v>117</v>
      </c>
      <c r="B15" s="17" t="s">
        <v>70</v>
      </c>
      <c r="C15" s="16">
        <v>3635</v>
      </c>
      <c r="D15" s="16">
        <v>396</v>
      </c>
      <c r="E15" s="16">
        <v>647</v>
      </c>
      <c r="F15" s="18">
        <v>324</v>
      </c>
    </row>
    <row r="16" spans="1:52" x14ac:dyDescent="0.2">
      <c r="A16" s="17" t="s">
        <v>118</v>
      </c>
      <c r="B16" s="17" t="s">
        <v>71</v>
      </c>
      <c r="C16" s="16">
        <v>3274</v>
      </c>
      <c r="D16" s="16">
        <v>188</v>
      </c>
      <c r="E16" s="16">
        <v>411</v>
      </c>
      <c r="F16" s="18">
        <v>187</v>
      </c>
    </row>
    <row r="17" spans="1:6" x14ac:dyDescent="0.2">
      <c r="A17" s="17" t="s">
        <v>165</v>
      </c>
      <c r="B17" s="17" t="s">
        <v>66</v>
      </c>
      <c r="C17" s="16">
        <v>8801</v>
      </c>
      <c r="D17" s="16">
        <v>1098</v>
      </c>
      <c r="E17" s="16">
        <v>1887</v>
      </c>
      <c r="F17" s="18">
        <v>1087</v>
      </c>
    </row>
    <row r="18" spans="1:6" x14ac:dyDescent="0.2">
      <c r="A18" s="17" t="s">
        <v>119</v>
      </c>
      <c r="B18" s="17" t="s">
        <v>108</v>
      </c>
      <c r="C18" s="16">
        <v>41586</v>
      </c>
      <c r="D18" s="16">
        <v>5204</v>
      </c>
      <c r="E18" s="16">
        <v>9111</v>
      </c>
      <c r="F18" s="18">
        <v>4901</v>
      </c>
    </row>
    <row r="19" spans="1:6" x14ac:dyDescent="0.2">
      <c r="A19" s="17" t="s">
        <v>120</v>
      </c>
      <c r="B19" s="17" t="s">
        <v>166</v>
      </c>
      <c r="C19" s="16">
        <v>14291</v>
      </c>
      <c r="D19" s="16">
        <v>4306</v>
      </c>
      <c r="E19" s="16">
        <v>6434</v>
      </c>
      <c r="F19" s="18">
        <v>4283</v>
      </c>
    </row>
    <row r="20" spans="1:6" x14ac:dyDescent="0.2">
      <c r="A20" s="17" t="s">
        <v>121</v>
      </c>
      <c r="B20" s="17" t="s">
        <v>73</v>
      </c>
      <c r="C20" s="16">
        <v>30975</v>
      </c>
      <c r="D20" s="16">
        <v>6469</v>
      </c>
      <c r="E20" s="16">
        <v>10542</v>
      </c>
      <c r="F20" s="18">
        <v>6391</v>
      </c>
    </row>
    <row r="21" spans="1:6" s="5" customFormat="1" ht="11.25" x14ac:dyDescent="0.2">
      <c r="A21" s="17" t="s">
        <v>122</v>
      </c>
      <c r="B21" s="17" t="s">
        <v>74</v>
      </c>
      <c r="C21" s="16">
        <v>5487</v>
      </c>
      <c r="D21" s="16">
        <v>531</v>
      </c>
      <c r="E21" s="16">
        <v>846</v>
      </c>
      <c r="F21" s="18">
        <v>476</v>
      </c>
    </row>
    <row r="22" spans="1:6" x14ac:dyDescent="0.2">
      <c r="A22" s="17" t="s">
        <v>123</v>
      </c>
      <c r="B22" s="17" t="s">
        <v>75</v>
      </c>
      <c r="C22" s="16">
        <v>3805</v>
      </c>
      <c r="D22" s="16">
        <v>433</v>
      </c>
      <c r="E22" s="16">
        <v>863</v>
      </c>
      <c r="F22" s="18">
        <v>428</v>
      </c>
    </row>
    <row r="23" spans="1:6" x14ac:dyDescent="0.2">
      <c r="A23" s="17" t="s">
        <v>124</v>
      </c>
      <c r="B23" s="17" t="s">
        <v>76</v>
      </c>
      <c r="C23" s="16">
        <v>2698</v>
      </c>
      <c r="D23" s="16">
        <v>574</v>
      </c>
      <c r="E23" s="16">
        <v>918</v>
      </c>
      <c r="F23" s="18">
        <v>562</v>
      </c>
    </row>
    <row r="24" spans="1:6" x14ac:dyDescent="0.2">
      <c r="A24" s="17" t="s">
        <v>125</v>
      </c>
      <c r="B24" s="17" t="s">
        <v>77</v>
      </c>
      <c r="C24" s="16">
        <v>7206</v>
      </c>
      <c r="D24" s="16">
        <v>852</v>
      </c>
      <c r="E24" s="16">
        <v>1540</v>
      </c>
      <c r="F24" s="18">
        <v>830</v>
      </c>
    </row>
    <row r="25" spans="1:6" x14ac:dyDescent="0.2">
      <c r="A25" s="17" t="s">
        <v>126</v>
      </c>
      <c r="B25" s="17" t="s">
        <v>78</v>
      </c>
      <c r="C25" s="16">
        <v>1571</v>
      </c>
      <c r="D25" s="16">
        <v>146</v>
      </c>
      <c r="E25" s="16">
        <v>331</v>
      </c>
      <c r="F25" s="18">
        <v>145</v>
      </c>
    </row>
    <row r="26" spans="1:6" x14ac:dyDescent="0.2">
      <c r="A26" s="17" t="s">
        <v>127</v>
      </c>
      <c r="B26" s="17" t="s">
        <v>79</v>
      </c>
      <c r="C26" s="16">
        <v>3247</v>
      </c>
      <c r="D26" s="16">
        <v>328</v>
      </c>
      <c r="E26" s="16">
        <v>773</v>
      </c>
      <c r="F26" s="18">
        <v>323</v>
      </c>
    </row>
    <row r="27" spans="1:6" x14ac:dyDescent="0.2">
      <c r="A27" s="17" t="s">
        <v>128</v>
      </c>
      <c r="B27" s="17" t="s">
        <v>80</v>
      </c>
      <c r="C27" s="16">
        <v>3918</v>
      </c>
      <c r="D27" s="16">
        <v>379</v>
      </c>
      <c r="E27" s="16">
        <v>817</v>
      </c>
      <c r="F27" s="18">
        <v>378</v>
      </c>
    </row>
    <row r="28" spans="1:6" x14ac:dyDescent="0.2">
      <c r="A28" s="17" t="s">
        <v>129</v>
      </c>
      <c r="B28" s="17" t="s">
        <v>109</v>
      </c>
      <c r="C28" s="16">
        <v>56209</v>
      </c>
      <c r="D28" s="16">
        <v>9138</v>
      </c>
      <c r="E28" s="16">
        <v>15712</v>
      </c>
      <c r="F28" s="18">
        <v>8971</v>
      </c>
    </row>
    <row r="29" spans="1:6" x14ac:dyDescent="0.2">
      <c r="A29" s="17" t="s">
        <v>130</v>
      </c>
      <c r="B29" s="17" t="s">
        <v>81</v>
      </c>
      <c r="C29" s="16">
        <v>5082</v>
      </c>
      <c r="D29" s="16">
        <v>394</v>
      </c>
      <c r="E29" s="16">
        <v>840</v>
      </c>
      <c r="F29" s="18">
        <v>378</v>
      </c>
    </row>
    <row r="30" spans="1:6" x14ac:dyDescent="0.2">
      <c r="A30" s="17" t="s">
        <v>131</v>
      </c>
      <c r="B30" s="17" t="s">
        <v>82</v>
      </c>
      <c r="C30" s="16">
        <v>5331</v>
      </c>
      <c r="D30" s="16">
        <v>449</v>
      </c>
      <c r="E30" s="16">
        <v>825</v>
      </c>
      <c r="F30" s="18">
        <v>441</v>
      </c>
    </row>
    <row r="31" spans="1:6" x14ac:dyDescent="0.2">
      <c r="A31" s="17" t="s">
        <v>132</v>
      </c>
      <c r="B31" s="17" t="s">
        <v>83</v>
      </c>
      <c r="C31" s="16">
        <v>7219</v>
      </c>
      <c r="D31" s="16">
        <v>645</v>
      </c>
      <c r="E31" s="16">
        <v>1210</v>
      </c>
      <c r="F31" s="18">
        <v>640</v>
      </c>
    </row>
    <row r="32" spans="1:6" x14ac:dyDescent="0.2">
      <c r="A32" s="17" t="s">
        <v>133</v>
      </c>
      <c r="B32" s="17" t="s">
        <v>84</v>
      </c>
      <c r="C32" s="16">
        <v>1221</v>
      </c>
      <c r="D32" s="16">
        <v>75</v>
      </c>
      <c r="E32" s="16">
        <v>118</v>
      </c>
      <c r="F32" s="18">
        <v>72</v>
      </c>
    </row>
    <row r="33" spans="1:6" x14ac:dyDescent="0.2">
      <c r="A33" s="17" t="s">
        <v>134</v>
      </c>
      <c r="B33" s="17" t="s">
        <v>85</v>
      </c>
      <c r="C33" s="16">
        <v>5016</v>
      </c>
      <c r="D33" s="16">
        <v>465</v>
      </c>
      <c r="E33" s="16">
        <v>852</v>
      </c>
      <c r="F33" s="18">
        <v>458</v>
      </c>
    </row>
    <row r="34" spans="1:6" s="5" customFormat="1" ht="11.25" x14ac:dyDescent="0.2">
      <c r="A34" s="17" t="s">
        <v>135</v>
      </c>
      <c r="B34" s="17" t="s">
        <v>86</v>
      </c>
      <c r="C34" s="16">
        <v>2876</v>
      </c>
      <c r="D34" s="16">
        <v>190</v>
      </c>
      <c r="E34" s="16">
        <v>359</v>
      </c>
      <c r="F34" s="18">
        <v>168</v>
      </c>
    </row>
    <row r="35" spans="1:6" x14ac:dyDescent="0.2">
      <c r="A35" s="17" t="s">
        <v>136</v>
      </c>
      <c r="B35" s="17" t="s">
        <v>87</v>
      </c>
      <c r="C35" s="16">
        <v>4441</v>
      </c>
      <c r="D35" s="16">
        <v>266</v>
      </c>
      <c r="E35" s="16">
        <v>649</v>
      </c>
      <c r="F35" s="18">
        <v>260</v>
      </c>
    </row>
    <row r="36" spans="1:6" x14ac:dyDescent="0.2">
      <c r="A36" s="17" t="s">
        <v>137</v>
      </c>
      <c r="B36" s="17" t="s">
        <v>88</v>
      </c>
      <c r="C36" s="16">
        <v>3689</v>
      </c>
      <c r="D36" s="16">
        <v>318</v>
      </c>
      <c r="E36" s="16">
        <v>586</v>
      </c>
      <c r="F36" s="18">
        <v>282</v>
      </c>
    </row>
    <row r="37" spans="1:6" x14ac:dyDescent="0.2">
      <c r="A37" s="17" t="s">
        <v>138</v>
      </c>
      <c r="B37" s="17" t="s">
        <v>89</v>
      </c>
      <c r="C37" s="16">
        <v>5228</v>
      </c>
      <c r="D37" s="16">
        <v>520</v>
      </c>
      <c r="E37" s="16">
        <v>976</v>
      </c>
      <c r="F37" s="18">
        <v>514</v>
      </c>
    </row>
    <row r="38" spans="1:6" x14ac:dyDescent="0.2">
      <c r="A38" s="17" t="s">
        <v>139</v>
      </c>
      <c r="B38" s="17" t="s">
        <v>90</v>
      </c>
      <c r="C38" s="16">
        <v>2289</v>
      </c>
      <c r="D38" s="16">
        <v>140</v>
      </c>
      <c r="E38" s="16">
        <v>341</v>
      </c>
      <c r="F38" s="18">
        <v>139</v>
      </c>
    </row>
    <row r="39" spans="1:6" x14ac:dyDescent="0.2">
      <c r="A39" s="17" t="s">
        <v>140</v>
      </c>
      <c r="B39" s="17" t="s">
        <v>91</v>
      </c>
      <c r="C39" s="16">
        <v>3790</v>
      </c>
      <c r="D39" s="16">
        <v>447</v>
      </c>
      <c r="E39" s="16">
        <v>864</v>
      </c>
      <c r="F39" s="18">
        <v>391</v>
      </c>
    </row>
    <row r="40" spans="1:6" x14ac:dyDescent="0.2">
      <c r="A40" s="17" t="s">
        <v>141</v>
      </c>
      <c r="B40" s="17" t="s">
        <v>85</v>
      </c>
      <c r="C40" s="16">
        <v>46182</v>
      </c>
      <c r="D40" s="16">
        <v>3909</v>
      </c>
      <c r="E40" s="16">
        <v>7620</v>
      </c>
      <c r="F40" s="18">
        <v>3743</v>
      </c>
    </row>
    <row r="41" spans="1:6" x14ac:dyDescent="0.2">
      <c r="A41" s="17" t="s">
        <v>142</v>
      </c>
      <c r="B41" s="17" t="s">
        <v>92</v>
      </c>
      <c r="C41" s="16">
        <v>1752</v>
      </c>
      <c r="D41" s="16">
        <v>499</v>
      </c>
      <c r="E41" s="16">
        <v>739</v>
      </c>
      <c r="F41" s="18">
        <v>481</v>
      </c>
    </row>
    <row r="42" spans="1:6" x14ac:dyDescent="0.2">
      <c r="A42" s="17" t="s">
        <v>143</v>
      </c>
      <c r="B42" s="17" t="s">
        <v>93</v>
      </c>
      <c r="C42" s="16">
        <v>1279</v>
      </c>
      <c r="D42" s="16">
        <v>172</v>
      </c>
      <c r="E42" s="16">
        <v>271</v>
      </c>
      <c r="F42" s="18">
        <v>171</v>
      </c>
    </row>
    <row r="43" spans="1:6" x14ac:dyDescent="0.2">
      <c r="A43" s="17" t="s">
        <v>144</v>
      </c>
      <c r="B43" s="17" t="s">
        <v>167</v>
      </c>
      <c r="C43" s="16">
        <v>4433</v>
      </c>
      <c r="D43" s="16">
        <v>749</v>
      </c>
      <c r="E43" s="16">
        <v>1193</v>
      </c>
      <c r="F43" s="18">
        <v>739</v>
      </c>
    </row>
    <row r="44" spans="1:6" x14ac:dyDescent="0.2">
      <c r="A44" s="17" t="s">
        <v>145</v>
      </c>
      <c r="B44" s="17" t="s">
        <v>94</v>
      </c>
      <c r="C44" s="16">
        <v>4101</v>
      </c>
      <c r="D44" s="16">
        <v>928</v>
      </c>
      <c r="E44" s="16">
        <v>1562</v>
      </c>
      <c r="F44" s="18">
        <v>924</v>
      </c>
    </row>
    <row r="45" spans="1:6" x14ac:dyDescent="0.2">
      <c r="A45" s="17" t="s">
        <v>146</v>
      </c>
      <c r="B45" s="17" t="s">
        <v>168</v>
      </c>
      <c r="C45" s="16">
        <v>1612</v>
      </c>
      <c r="D45" s="16">
        <v>224</v>
      </c>
      <c r="E45" s="16">
        <v>467</v>
      </c>
      <c r="F45" s="18">
        <v>221</v>
      </c>
    </row>
    <row r="46" spans="1:6" x14ac:dyDescent="0.2">
      <c r="A46" s="17" t="s">
        <v>147</v>
      </c>
      <c r="B46" s="17" t="s">
        <v>95</v>
      </c>
      <c r="C46" s="16">
        <v>3238</v>
      </c>
      <c r="D46" s="16">
        <v>239</v>
      </c>
      <c r="E46" s="16">
        <v>453</v>
      </c>
      <c r="F46" s="18">
        <v>235</v>
      </c>
    </row>
    <row r="47" spans="1:6" s="5" customFormat="1" ht="11.25" x14ac:dyDescent="0.2">
      <c r="A47" s="17" t="s">
        <v>148</v>
      </c>
      <c r="B47" s="17" t="s">
        <v>96</v>
      </c>
      <c r="C47" s="16">
        <v>4448</v>
      </c>
      <c r="D47" s="16">
        <v>340</v>
      </c>
      <c r="E47" s="16">
        <v>595</v>
      </c>
      <c r="F47" s="18">
        <v>336</v>
      </c>
    </row>
    <row r="48" spans="1:6" x14ac:dyDescent="0.2">
      <c r="A48" s="17" t="s">
        <v>149</v>
      </c>
      <c r="B48" s="17" t="s">
        <v>97</v>
      </c>
      <c r="C48" s="16">
        <v>4705</v>
      </c>
      <c r="D48" s="16">
        <v>618</v>
      </c>
      <c r="E48" s="16">
        <v>1287</v>
      </c>
      <c r="F48" s="18">
        <v>597</v>
      </c>
    </row>
    <row r="49" spans="1:6" x14ac:dyDescent="0.2">
      <c r="A49" s="17" t="s">
        <v>150</v>
      </c>
      <c r="B49" s="17" t="s">
        <v>98</v>
      </c>
      <c r="C49" s="16">
        <v>8958</v>
      </c>
      <c r="D49" s="16">
        <v>831</v>
      </c>
      <c r="E49" s="16">
        <v>1596</v>
      </c>
      <c r="F49" s="18">
        <v>812</v>
      </c>
    </row>
    <row r="50" spans="1:6" x14ac:dyDescent="0.2">
      <c r="A50" s="17" t="s">
        <v>151</v>
      </c>
      <c r="B50" s="17" t="s">
        <v>99</v>
      </c>
      <c r="C50" s="16">
        <v>2448</v>
      </c>
      <c r="D50" s="16">
        <v>134</v>
      </c>
      <c r="E50" s="16">
        <v>282</v>
      </c>
      <c r="F50" s="18">
        <v>132</v>
      </c>
    </row>
    <row r="51" spans="1:6" x14ac:dyDescent="0.2">
      <c r="A51" s="17" t="s">
        <v>152</v>
      </c>
      <c r="B51" s="17" t="s">
        <v>169</v>
      </c>
      <c r="C51" s="16">
        <v>3765</v>
      </c>
      <c r="D51" s="16">
        <v>586</v>
      </c>
      <c r="E51" s="16">
        <v>992</v>
      </c>
      <c r="F51" s="18">
        <v>583</v>
      </c>
    </row>
    <row r="52" spans="1:6" x14ac:dyDescent="0.2">
      <c r="A52" s="17" t="s">
        <v>153</v>
      </c>
      <c r="B52" s="17" t="s">
        <v>100</v>
      </c>
      <c r="C52" s="16">
        <v>4079</v>
      </c>
      <c r="D52" s="16">
        <v>230</v>
      </c>
      <c r="E52" s="16">
        <v>551</v>
      </c>
      <c r="F52" s="18">
        <v>230</v>
      </c>
    </row>
    <row r="53" spans="1:6" x14ac:dyDescent="0.2">
      <c r="A53" s="17" t="s">
        <v>154</v>
      </c>
      <c r="B53" s="17" t="s">
        <v>101</v>
      </c>
      <c r="C53" s="16">
        <v>3475</v>
      </c>
      <c r="D53" s="16">
        <v>311</v>
      </c>
      <c r="E53" s="16">
        <v>514</v>
      </c>
      <c r="F53" s="18">
        <v>307</v>
      </c>
    </row>
    <row r="54" spans="1:6" x14ac:dyDescent="0.2">
      <c r="A54" s="17" t="s">
        <v>155</v>
      </c>
      <c r="B54" s="17" t="s">
        <v>102</v>
      </c>
      <c r="C54" s="16">
        <v>9737</v>
      </c>
      <c r="D54" s="16">
        <v>1152</v>
      </c>
      <c r="E54" s="16">
        <v>2372</v>
      </c>
      <c r="F54" s="18">
        <v>1127</v>
      </c>
    </row>
    <row r="55" spans="1:6" x14ac:dyDescent="0.2">
      <c r="A55" s="17" t="s">
        <v>156</v>
      </c>
      <c r="B55" s="17" t="s">
        <v>103</v>
      </c>
      <c r="C55" s="16">
        <v>4329</v>
      </c>
      <c r="D55" s="16">
        <v>677</v>
      </c>
      <c r="E55" s="16">
        <v>1213</v>
      </c>
      <c r="F55" s="18">
        <v>671</v>
      </c>
    </row>
    <row r="56" spans="1:6" x14ac:dyDescent="0.2">
      <c r="A56" s="17" t="s">
        <v>157</v>
      </c>
      <c r="B56" s="17" t="s">
        <v>104</v>
      </c>
      <c r="C56" s="16">
        <v>2425</v>
      </c>
      <c r="D56" s="16">
        <v>294</v>
      </c>
      <c r="E56" s="16">
        <v>515</v>
      </c>
      <c r="F56" s="18">
        <v>288</v>
      </c>
    </row>
    <row r="57" spans="1:6" x14ac:dyDescent="0.2">
      <c r="A57" s="17" t="s">
        <v>158</v>
      </c>
      <c r="B57" s="17" t="s">
        <v>105</v>
      </c>
      <c r="C57" s="16">
        <v>1395</v>
      </c>
      <c r="D57" s="16">
        <v>75</v>
      </c>
      <c r="E57" s="16">
        <v>124</v>
      </c>
      <c r="F57" s="18">
        <v>75</v>
      </c>
    </row>
    <row r="58" spans="1:6" x14ac:dyDescent="0.2">
      <c r="A58" s="17" t="s">
        <v>159</v>
      </c>
      <c r="B58" s="17" t="s">
        <v>72</v>
      </c>
      <c r="C58" s="16">
        <v>66179</v>
      </c>
      <c r="D58" s="16">
        <v>8059</v>
      </c>
      <c r="E58" s="16">
        <v>14726</v>
      </c>
      <c r="F58" s="18">
        <v>7929</v>
      </c>
    </row>
    <row r="59" spans="1:6" x14ac:dyDescent="0.2">
      <c r="A59" s="17" t="s">
        <v>106</v>
      </c>
      <c r="B59" s="17" t="s">
        <v>107</v>
      </c>
      <c r="C59" s="16">
        <v>210156</v>
      </c>
      <c r="D59" s="16">
        <v>26310</v>
      </c>
      <c r="E59" s="16">
        <v>47169</v>
      </c>
      <c r="F59" s="18">
        <v>25544</v>
      </c>
    </row>
    <row r="60" spans="1:6" x14ac:dyDescent="0.2">
      <c r="A60" s="17"/>
      <c r="B60" s="17"/>
      <c r="C60" s="16"/>
      <c r="D60" s="16"/>
      <c r="E60" s="16"/>
      <c r="F60" s="18"/>
    </row>
    <row r="64" spans="1:6" s="5" customFormat="1" ht="8.25" x14ac:dyDescent="0.15"/>
    <row r="65" spans="1:52" s="5" customFormat="1" ht="8.25" x14ac:dyDescent="0.15"/>
    <row r="66" spans="1:52" s="5" customFormat="1" ht="8.25" x14ac:dyDescent="0.15"/>
    <row r="67" spans="1:52" customFormat="1" x14ac:dyDescent="0.2">
      <c r="A67" s="3"/>
      <c r="B67" s="12"/>
      <c r="C67" s="3"/>
      <c r="D67" s="3"/>
      <c r="E67" s="3"/>
      <c r="F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</sheetData>
  <mergeCells count="7">
    <mergeCell ref="A3:A6"/>
    <mergeCell ref="B3:B6"/>
    <mergeCell ref="C3:F3"/>
    <mergeCell ref="C4:C5"/>
    <mergeCell ref="D4:D5"/>
    <mergeCell ref="E4:F4"/>
    <mergeCell ref="C6:F6"/>
  </mergeCells>
  <pageMargins left="0.78740157499999996" right="0.78740157499999996" top="0.984251969" bottom="0.984251969" header="0.4921259845" footer="0.4921259845"/>
  <pageSetup paperSize="9" scale="81" fitToWidth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18</vt:i4>
      </vt:variant>
    </vt:vector>
  </HeadingPairs>
  <TitlesOfParts>
    <vt:vector size="18" baseType="lpstr">
      <vt:lpstr>2019_B2</vt:lpstr>
      <vt:lpstr>2019_B2_Regionalinformationen</vt:lpstr>
      <vt:lpstr>2019_B2_Karte</vt:lpstr>
      <vt:lpstr>2019_B2_bearbeitet</vt:lpstr>
      <vt:lpstr>2019_B2_Karte_Berechnung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Vorspalte</vt:lpstr>
    </vt:vector>
  </TitlesOfParts>
  <Company>Land Niedersachsen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martin.rehm</dc:creator>
  <cp:lastModifiedBy>Biester, Christoph (LSN)</cp:lastModifiedBy>
  <cp:lastPrinted>2018-09-14T12:04:45Z</cp:lastPrinted>
  <dcterms:created xsi:type="dcterms:W3CDTF">2014-04-08T12:14:30Z</dcterms:created>
  <dcterms:modified xsi:type="dcterms:W3CDTF">2020-11-04T08:47:59Z</dcterms:modified>
</cp:coreProperties>
</file>