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940C6A64-020B-47C6-9C59-5E3BCBF03A1A}" xr6:coauthVersionLast="36" xr6:coauthVersionMax="36" xr10:uidLastSave="{00000000-0000-0000-0000-000000000000}"/>
  <bookViews>
    <workbookView xWindow="0" yWindow="0" windowWidth="28800" windowHeight="13110" xr2:uid="{3ED27CCD-7831-47CD-9649-40DDA4FF2B68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H55" i="1"/>
  <c r="G55" i="1"/>
  <c r="E55" i="1"/>
  <c r="F55" i="1" s="1"/>
  <c r="D55" i="1"/>
  <c r="I54" i="1"/>
  <c r="H54" i="1"/>
  <c r="G54" i="1"/>
  <c r="E54" i="1"/>
  <c r="F54" i="1" s="1"/>
  <c r="D54" i="1"/>
  <c r="I53" i="1"/>
  <c r="H53" i="1"/>
  <c r="G53" i="1"/>
  <c r="E53" i="1"/>
  <c r="D53" i="1"/>
  <c r="F53" i="1" s="1"/>
  <c r="I52" i="1"/>
  <c r="H52" i="1"/>
  <c r="G52" i="1"/>
  <c r="E52" i="1"/>
  <c r="F52" i="1" s="1"/>
  <c r="D52" i="1"/>
  <c r="I51" i="1"/>
  <c r="H51" i="1"/>
  <c r="G51" i="1"/>
  <c r="E51" i="1"/>
  <c r="F51" i="1" s="1"/>
  <c r="D51" i="1"/>
  <c r="I50" i="1"/>
  <c r="H50" i="1"/>
  <c r="G50" i="1"/>
  <c r="E50" i="1"/>
  <c r="F50" i="1" s="1"/>
  <c r="D50" i="1"/>
  <c r="I49" i="1"/>
  <c r="H49" i="1"/>
  <c r="G49" i="1"/>
  <c r="E49" i="1"/>
  <c r="F49" i="1" s="1"/>
  <c r="D49" i="1"/>
  <c r="I48" i="1"/>
  <c r="H48" i="1"/>
  <c r="G48" i="1"/>
  <c r="E48" i="1"/>
  <c r="F48" i="1" s="1"/>
  <c r="D48" i="1"/>
  <c r="I47" i="1"/>
  <c r="H47" i="1"/>
  <c r="G47" i="1"/>
  <c r="E47" i="1"/>
  <c r="F47" i="1" s="1"/>
  <c r="D47" i="1"/>
  <c r="I46" i="1"/>
  <c r="H46" i="1"/>
  <c r="G46" i="1"/>
  <c r="E46" i="1"/>
  <c r="D46" i="1"/>
  <c r="I45" i="1"/>
  <c r="H45" i="1"/>
  <c r="G45" i="1"/>
  <c r="E45" i="1"/>
  <c r="F45" i="1" s="1"/>
  <c r="D45" i="1"/>
  <c r="I44" i="1"/>
  <c r="H44" i="1"/>
  <c r="G44" i="1"/>
  <c r="E44" i="1"/>
  <c r="F44" i="1" s="1"/>
  <c r="D44" i="1"/>
  <c r="I43" i="1"/>
  <c r="H43" i="1"/>
  <c r="G43" i="1"/>
  <c r="E43" i="1"/>
  <c r="D43" i="1"/>
  <c r="I42" i="1"/>
  <c r="H42" i="1"/>
  <c r="G42" i="1"/>
  <c r="E42" i="1"/>
  <c r="D42" i="1"/>
  <c r="I41" i="1"/>
  <c r="H41" i="1"/>
  <c r="G41" i="1"/>
  <c r="E41" i="1"/>
  <c r="F41" i="1" s="1"/>
  <c r="D41" i="1"/>
  <c r="I40" i="1"/>
  <c r="H40" i="1"/>
  <c r="G40" i="1"/>
  <c r="E40" i="1"/>
  <c r="D40" i="1"/>
  <c r="I39" i="1"/>
  <c r="H39" i="1"/>
  <c r="G39" i="1"/>
  <c r="E39" i="1"/>
  <c r="D39" i="1"/>
  <c r="I38" i="1"/>
  <c r="H38" i="1"/>
  <c r="G38" i="1"/>
  <c r="E38" i="1"/>
  <c r="F38" i="1" s="1"/>
  <c r="D38" i="1"/>
  <c r="I37" i="1"/>
  <c r="H37" i="1"/>
  <c r="G37" i="1"/>
  <c r="E37" i="1"/>
  <c r="D37" i="1"/>
  <c r="F37" i="1" s="1"/>
  <c r="I36" i="1"/>
  <c r="H36" i="1"/>
  <c r="G36" i="1"/>
  <c r="E36" i="1"/>
  <c r="D36" i="1"/>
  <c r="I35" i="1"/>
  <c r="H35" i="1"/>
  <c r="G35" i="1"/>
  <c r="E35" i="1"/>
  <c r="F35" i="1" s="1"/>
  <c r="D35" i="1"/>
  <c r="I34" i="1"/>
  <c r="H34" i="1"/>
  <c r="G34" i="1"/>
  <c r="E34" i="1"/>
  <c r="F34" i="1" s="1"/>
  <c r="D34" i="1"/>
  <c r="I33" i="1"/>
  <c r="H33" i="1"/>
  <c r="G33" i="1"/>
  <c r="E33" i="1"/>
  <c r="F33" i="1" s="1"/>
  <c r="D33" i="1"/>
  <c r="I32" i="1"/>
  <c r="H32" i="1"/>
  <c r="G32" i="1"/>
  <c r="E32" i="1"/>
  <c r="F32" i="1" s="1"/>
  <c r="D32" i="1"/>
  <c r="I31" i="1"/>
  <c r="H31" i="1"/>
  <c r="G31" i="1"/>
  <c r="E31" i="1"/>
  <c r="F31" i="1" s="1"/>
  <c r="D31" i="1"/>
  <c r="I30" i="1"/>
  <c r="H30" i="1"/>
  <c r="G30" i="1"/>
  <c r="E30" i="1"/>
  <c r="D30" i="1"/>
  <c r="I29" i="1"/>
  <c r="H29" i="1"/>
  <c r="G29" i="1"/>
  <c r="F29" i="1"/>
  <c r="E29" i="1"/>
  <c r="D29" i="1"/>
  <c r="I28" i="1"/>
  <c r="H28" i="1"/>
  <c r="G28" i="1"/>
  <c r="E28" i="1"/>
  <c r="F28" i="1" s="1"/>
  <c r="D28" i="1"/>
  <c r="I27" i="1"/>
  <c r="H27" i="1"/>
  <c r="G27" i="1"/>
  <c r="E27" i="1"/>
  <c r="D27" i="1"/>
  <c r="I26" i="1"/>
  <c r="H26" i="1"/>
  <c r="G26" i="1"/>
  <c r="E26" i="1"/>
  <c r="F26" i="1" s="1"/>
  <c r="D26" i="1"/>
  <c r="I25" i="1"/>
  <c r="H25" i="1"/>
  <c r="G25" i="1"/>
  <c r="F25" i="1"/>
  <c r="E25" i="1"/>
  <c r="D25" i="1"/>
  <c r="I24" i="1"/>
  <c r="H24" i="1"/>
  <c r="G24" i="1"/>
  <c r="E24" i="1"/>
  <c r="D24" i="1"/>
  <c r="I23" i="1"/>
  <c r="H23" i="1"/>
  <c r="G23" i="1"/>
  <c r="E23" i="1"/>
  <c r="F23" i="1" s="1"/>
  <c r="D23" i="1"/>
  <c r="I22" i="1"/>
  <c r="H22" i="1"/>
  <c r="G22" i="1"/>
  <c r="E22" i="1"/>
  <c r="F22" i="1" s="1"/>
  <c r="D22" i="1"/>
  <c r="I21" i="1"/>
  <c r="H21" i="1"/>
  <c r="G21" i="1"/>
  <c r="E21" i="1"/>
  <c r="D21" i="1"/>
  <c r="F21" i="1" s="1"/>
  <c r="I20" i="1"/>
  <c r="H20" i="1"/>
  <c r="G20" i="1"/>
  <c r="E20" i="1"/>
  <c r="F20" i="1" s="1"/>
  <c r="D20" i="1"/>
  <c r="I19" i="1"/>
  <c r="H19" i="1"/>
  <c r="G19" i="1"/>
  <c r="E19" i="1"/>
  <c r="F19" i="1" s="1"/>
  <c r="D19" i="1"/>
  <c r="I18" i="1"/>
  <c r="H18" i="1"/>
  <c r="G18" i="1"/>
  <c r="E18" i="1"/>
  <c r="F18" i="1" s="1"/>
  <c r="D18" i="1"/>
  <c r="I17" i="1"/>
  <c r="H17" i="1"/>
  <c r="G17" i="1"/>
  <c r="E17" i="1"/>
  <c r="F17" i="1" s="1"/>
  <c r="D17" i="1"/>
  <c r="I16" i="1"/>
  <c r="H16" i="1"/>
  <c r="G16" i="1"/>
  <c r="E16" i="1"/>
  <c r="F16" i="1" s="1"/>
  <c r="D16" i="1"/>
  <c r="I15" i="1"/>
  <c r="H15" i="1"/>
  <c r="G15" i="1"/>
  <c r="E15" i="1"/>
  <c r="F15" i="1" s="1"/>
  <c r="D15" i="1"/>
  <c r="I14" i="1"/>
  <c r="H14" i="1"/>
  <c r="G14" i="1"/>
  <c r="E14" i="1"/>
  <c r="D14" i="1"/>
  <c r="I13" i="1"/>
  <c r="H13" i="1"/>
  <c r="G13" i="1"/>
  <c r="E13" i="1"/>
  <c r="F13" i="1" s="1"/>
  <c r="D13" i="1"/>
  <c r="I12" i="1"/>
  <c r="H12" i="1"/>
  <c r="G12" i="1"/>
  <c r="E12" i="1"/>
  <c r="F12" i="1" s="1"/>
  <c r="D12" i="1"/>
  <c r="I11" i="1"/>
  <c r="H11" i="1"/>
  <c r="G11" i="1"/>
  <c r="E11" i="1"/>
  <c r="D11" i="1"/>
  <c r="F42" i="1" l="1"/>
  <c r="F24" i="1"/>
  <c r="F27" i="1"/>
  <c r="F30" i="1"/>
  <c r="F36" i="1"/>
  <c r="F39" i="1"/>
  <c r="F11" i="1"/>
  <c r="F14" i="1"/>
  <c r="F40" i="1"/>
  <c r="F43" i="1"/>
  <c r="F46" i="1"/>
</calcChain>
</file>

<file path=xl/sharedStrings.xml><?xml version="1.0" encoding="utf-8"?>
<sst xmlns="http://schemas.openxmlformats.org/spreadsheetml/2006/main" count="65" uniqueCount="22">
  <si>
    <t>Migration und Teilhabe in Niedersachsen - Integrationsmonitoring 2021</t>
  </si>
  <si>
    <t>Indikator 8.1.1: Bei Bundes- und Landtagswahlen wahlberechtigte Bevölkerung mit Zuwanderungsgeschichte</t>
  </si>
  <si>
    <t>Altersgruppe
von … bis unter … Jahre</t>
  </si>
  <si>
    <t>Jahr</t>
  </si>
  <si>
    <t>Wahlberechtigte Bevölkerung mit Migrationshintergrund</t>
  </si>
  <si>
    <t>Anteil an allen Wahlberechtigen der betreffenden Altersgruppe</t>
  </si>
  <si>
    <t>Männlich</t>
  </si>
  <si>
    <t>Weiblich</t>
  </si>
  <si>
    <t>Insgesamt</t>
  </si>
  <si>
    <t xml:space="preserve">Männlich </t>
  </si>
  <si>
    <t>Prozent</t>
  </si>
  <si>
    <t>18 – 25</t>
  </si>
  <si>
    <t>25 – 45</t>
  </si>
  <si>
    <t>45 – 65</t>
  </si>
  <si>
    <t>65 und älter</t>
  </si>
  <si>
    <t xml:space="preserve">1) Hochrechnung anhand der Bevölkerungsfortschreibung auf Basis des Zensus 2011. Die Hochrechnung für die Jahre vor 2011 sowie für bislang veröffentlichte Ergebnisse des Mikrozensus 2011-2013 basiert auf den fortgeschriebenen Ergebnissen der Volkszählung 1987. In 2016 erfolgte die Umstellung auf eine neue Mikrozensus-Stichprobe. Ab 2017 wird nur noch die Bevölkerung in Privathaushalten (ohne Gemeinschaftsunterkünfte) ausgewiesen. Dadurch ergibt sich jeweils eine eingeschränkte Vergleichbarkeit mit den Vorjahren. </t>
  </si>
  <si>
    <t>Quelle: Mikrozensus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</si>
  <si>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</si>
  <si>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</si>
  <si>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</si>
  <si>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</t>
  </si>
  <si>
    <r>
      <t>Tabelle 8.1.1: Bei Bundes- und Landtagswahlen wahlberechtigte Bevölkerung mit Zuwanderungsgeschichte nach Altersgruppen und Geschlecht im Jahr 2020</t>
    </r>
    <r>
      <rPr>
        <vertAlign val="superscript"/>
        <sz val="9"/>
        <rFont val="NDSFrutiger 55 Roman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</si>
</sst>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#"/>
    <numFmt numFmtId="165" formatCode="###\ ##0"/>
    <numFmt numFmtId="166" formatCode="[&lt;5]&quot;-&quot;;[&lt;10]\(0.0\);#\ ###.0"/>
    <numFmt numFmtId="167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vertAlign val="superscript"/>
      <sz val="9"/>
      <name val="NDSFrutiger 55 Roman"/>
    </font>
    <font>
      <sz val="6"/>
      <name val="NDSFrutiger 45 Light"/>
    </font>
    <font>
      <sz val="10"/>
      <name val="Arial"/>
      <family val="2"/>
    </font>
    <font>
      <sz val="6"/>
      <color rgb="FF000000"/>
      <name val="NDSFrutiger 45 Light"/>
    </font>
    <font>
      <sz val="6"/>
      <name val="NDSFrutiger 55 Roman"/>
    </font>
    <font>
      <sz val="6"/>
      <color rgb="FF000000"/>
      <name val="NDSFrutiger 55 Roman"/>
    </font>
    <font>
      <sz val="6"/>
      <color theme="1"/>
      <name val="NDSFrutiger 45 Light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7" fontId="5" fillId="0" borderId="0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6" fontId="8" fillId="0" borderId="0" xfId="0" applyNumberFormat="1" applyFont="1" applyBorder="1" applyAlignment="1">
      <alignment horizontal="right" vertical="center" wrapText="1"/>
    </xf>
    <xf numFmtId="167" fontId="8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7" fontId="5" fillId="0" borderId="0" xfId="0" applyNumberFormat="1" applyFont="1" applyFill="1" applyBorder="1" applyAlignment="1">
      <alignment vertical="center" wrapText="1"/>
    </xf>
    <xf numFmtId="167" fontId="8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6" fontId="5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wrapText="1"/>
    </xf>
    <xf numFmtId="166" fontId="5" fillId="0" borderId="0" xfId="0" applyNumberFormat="1" applyFont="1" applyBorder="1" applyAlignment="1">
      <alignment horizontal="right" wrapText="1"/>
    </xf>
    <xf numFmtId="167" fontId="5" fillId="0" borderId="0" xfId="0" applyNumberFormat="1" applyFont="1" applyBorder="1" applyAlignment="1">
      <alignment wrapText="1"/>
    </xf>
    <xf numFmtId="0" fontId="5" fillId="0" borderId="12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horizontal="left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0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</cellXfs>
  <cellStyles count="3">
    <cellStyle name="Link" xfId="1" builtinId="8"/>
    <cellStyle name="Standard" xfId="0" builtinId="0"/>
    <cellStyle name="Standard_Tabelle_A_6_HT" xfId="2" xr:uid="{2CFE44AD-1037-4D6A-B68D-718D552FDB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19_8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_8_1_1_Download"/>
      <sheetName val="2019_8_1_1_CSV"/>
      <sheetName val=" 2011"/>
      <sheetName val=" 2012"/>
      <sheetName val=" 2013"/>
      <sheetName val=" 2014"/>
      <sheetName val=" 2015"/>
      <sheetName val=" 2016"/>
      <sheetName val=" 2017"/>
      <sheetName val=" 2018"/>
      <sheetName val=" 2019"/>
      <sheetName val="A14_Alte_Tabelle"/>
    </sheetNames>
    <sheetDataSet>
      <sheetData sheetId="0"/>
      <sheetData sheetId="1"/>
      <sheetData sheetId="2">
        <row r="11">
          <cell r="G11">
            <v>49395.95</v>
          </cell>
          <cell r="H11">
            <v>43413.77</v>
          </cell>
          <cell r="K11">
            <v>301658.03999999998</v>
          </cell>
          <cell r="L11">
            <v>281934.38</v>
          </cell>
        </row>
        <row r="12">
          <cell r="G12">
            <v>101923.83</v>
          </cell>
          <cell r="H12">
            <v>104175.31</v>
          </cell>
          <cell r="K12">
            <v>883514.88</v>
          </cell>
          <cell r="L12">
            <v>880167.82</v>
          </cell>
        </row>
        <row r="13">
          <cell r="G13">
            <v>86011.29</v>
          </cell>
          <cell r="H13">
            <v>96004.52</v>
          </cell>
          <cell r="K13">
            <v>1054046.01</v>
          </cell>
          <cell r="L13">
            <v>1056172.53</v>
          </cell>
        </row>
        <row r="14">
          <cell r="G14">
            <v>31317.98</v>
          </cell>
          <cell r="H14">
            <v>42319.46</v>
          </cell>
          <cell r="K14">
            <v>688214.65</v>
          </cell>
          <cell r="L14">
            <v>919766.96</v>
          </cell>
        </row>
        <row r="15">
          <cell r="G15">
            <v>268649.05</v>
          </cell>
          <cell r="H15">
            <v>285913.06</v>
          </cell>
          <cell r="K15">
            <v>2927433.57</v>
          </cell>
          <cell r="L15">
            <v>3138041.69</v>
          </cell>
        </row>
      </sheetData>
      <sheetData sheetId="3">
        <row r="11">
          <cell r="G11">
            <v>46041.52</v>
          </cell>
          <cell r="H11">
            <v>39716.99</v>
          </cell>
          <cell r="K11">
            <v>290850.27</v>
          </cell>
          <cell r="L11">
            <v>268533.53000000003</v>
          </cell>
        </row>
        <row r="12">
          <cell r="G12">
            <v>101174.34</v>
          </cell>
          <cell r="H12">
            <v>105360.62</v>
          </cell>
          <cell r="K12">
            <v>865545.4</v>
          </cell>
          <cell r="L12">
            <v>863870.46</v>
          </cell>
        </row>
        <row r="13">
          <cell r="G13">
            <v>93794.14</v>
          </cell>
          <cell r="H13">
            <v>98775.85</v>
          </cell>
          <cell r="K13">
            <v>1081160.21</v>
          </cell>
          <cell r="L13">
            <v>1074117.8</v>
          </cell>
        </row>
        <row r="14">
          <cell r="G14">
            <v>30689.88</v>
          </cell>
          <cell r="H14">
            <v>45083.24</v>
          </cell>
          <cell r="K14">
            <v>687710.92</v>
          </cell>
          <cell r="L14">
            <v>921016.62</v>
          </cell>
        </row>
        <row r="15">
          <cell r="G15">
            <v>271699.88</v>
          </cell>
          <cell r="H15">
            <v>288936.7</v>
          </cell>
          <cell r="K15">
            <v>2925266.8</v>
          </cell>
          <cell r="L15">
            <v>3127538.41</v>
          </cell>
        </row>
      </sheetData>
      <sheetData sheetId="4">
        <row r="11">
          <cell r="G11">
            <v>43561.42</v>
          </cell>
          <cell r="H11">
            <v>42883.63</v>
          </cell>
          <cell r="K11">
            <v>282679.53000000003</v>
          </cell>
          <cell r="L11">
            <v>267627.99</v>
          </cell>
        </row>
        <row r="12">
          <cell r="G12">
            <v>109297.98</v>
          </cell>
          <cell r="H12">
            <v>106544.49</v>
          </cell>
          <cell r="K12">
            <v>857653.18</v>
          </cell>
          <cell r="L12">
            <v>841970.18</v>
          </cell>
        </row>
        <row r="13">
          <cell r="G13">
            <v>95905.46</v>
          </cell>
          <cell r="H13">
            <v>100406.27</v>
          </cell>
          <cell r="K13">
            <v>1080666.43</v>
          </cell>
          <cell r="L13">
            <v>1095399.3600000001</v>
          </cell>
        </row>
        <row r="14">
          <cell r="G14">
            <v>32456.25</v>
          </cell>
          <cell r="H14">
            <v>46073.46</v>
          </cell>
          <cell r="K14">
            <v>708739.03</v>
          </cell>
          <cell r="L14">
            <v>924700.76</v>
          </cell>
        </row>
        <row r="15">
          <cell r="G15">
            <v>281221.11</v>
          </cell>
          <cell r="H15">
            <v>295907.86</v>
          </cell>
          <cell r="K15">
            <v>2929738.17</v>
          </cell>
          <cell r="L15">
            <v>3129698.29</v>
          </cell>
        </row>
      </sheetData>
      <sheetData sheetId="5">
        <row r="11">
          <cell r="G11">
            <v>36484.699999999997</v>
          </cell>
          <cell r="H11">
            <v>37825.53</v>
          </cell>
          <cell r="K11">
            <v>281661.89</v>
          </cell>
          <cell r="L11">
            <v>263337.42</v>
          </cell>
        </row>
        <row r="12">
          <cell r="G12">
            <v>107875.08</v>
          </cell>
          <cell r="H12">
            <v>109114.68</v>
          </cell>
          <cell r="K12">
            <v>846676.9</v>
          </cell>
          <cell r="L12">
            <v>829692.35</v>
          </cell>
        </row>
        <row r="13">
          <cell r="G13">
            <v>93629.41</v>
          </cell>
          <cell r="H13">
            <v>99105.48</v>
          </cell>
          <cell r="K13">
            <v>1088251.43</v>
          </cell>
          <cell r="L13">
            <v>1100419.1299999999</v>
          </cell>
        </row>
        <row r="14">
          <cell r="G14">
            <v>35691.550000000003</v>
          </cell>
          <cell r="H14">
            <v>45269.22</v>
          </cell>
          <cell r="K14">
            <v>727723.41</v>
          </cell>
          <cell r="L14">
            <v>933628.2</v>
          </cell>
        </row>
        <row r="15">
          <cell r="G15">
            <v>273680.74</v>
          </cell>
          <cell r="H15">
            <v>291314.90999999997</v>
          </cell>
          <cell r="K15">
            <v>2944313.64</v>
          </cell>
          <cell r="L15">
            <v>3127077.09</v>
          </cell>
        </row>
      </sheetData>
      <sheetData sheetId="6">
        <row r="11">
          <cell r="G11">
            <v>39851.53</v>
          </cell>
          <cell r="H11">
            <v>36345.699999999997</v>
          </cell>
          <cell r="K11">
            <v>278309.18</v>
          </cell>
          <cell r="L11">
            <v>259400.25</v>
          </cell>
        </row>
        <row r="12">
          <cell r="G12">
            <v>106217.04</v>
          </cell>
          <cell r="H12">
            <v>107258.66</v>
          </cell>
          <cell r="K12">
            <v>837052.04</v>
          </cell>
          <cell r="L12">
            <v>819523.19</v>
          </cell>
        </row>
        <row r="13">
          <cell r="G13">
            <v>93883.45</v>
          </cell>
          <cell r="H13">
            <v>100074.69</v>
          </cell>
          <cell r="K13">
            <v>1112943.6399999999</v>
          </cell>
          <cell r="L13">
            <v>1134283.93</v>
          </cell>
        </row>
        <row r="14">
          <cell r="G14">
            <v>33258.04</v>
          </cell>
          <cell r="H14">
            <v>44901.48</v>
          </cell>
          <cell r="K14">
            <v>730203.03</v>
          </cell>
          <cell r="L14">
            <v>928038.88</v>
          </cell>
        </row>
        <row r="15">
          <cell r="G15">
            <v>273210.07</v>
          </cell>
          <cell r="H15">
            <v>288580.53999999998</v>
          </cell>
          <cell r="K15">
            <v>2958507.89</v>
          </cell>
          <cell r="L15">
            <v>3141246.25</v>
          </cell>
        </row>
      </sheetData>
      <sheetData sheetId="7">
        <row r="11">
          <cell r="G11">
            <v>44005.27</v>
          </cell>
          <cell r="H11">
            <v>35384.910000000003</v>
          </cell>
          <cell r="K11">
            <v>286788.84999999998</v>
          </cell>
          <cell r="L11">
            <v>262019.79</v>
          </cell>
        </row>
        <row r="12">
          <cell r="G12">
            <v>116254.83</v>
          </cell>
          <cell r="H12">
            <v>111553.92</v>
          </cell>
          <cell r="K12">
            <v>828366.26</v>
          </cell>
          <cell r="L12">
            <v>802112.93</v>
          </cell>
        </row>
        <row r="13">
          <cell r="G13">
            <v>96441.01</v>
          </cell>
          <cell r="H13">
            <v>103834.53</v>
          </cell>
          <cell r="K13">
            <v>1127701.1200000001</v>
          </cell>
          <cell r="L13">
            <v>1138428.71</v>
          </cell>
        </row>
        <row r="14">
          <cell r="G14">
            <v>37959.120000000003</v>
          </cell>
          <cell r="H14">
            <v>50489.63</v>
          </cell>
          <cell r="K14">
            <v>715764.97</v>
          </cell>
          <cell r="L14">
            <v>922067.2</v>
          </cell>
        </row>
        <row r="15">
          <cell r="G15">
            <v>294660.23</v>
          </cell>
          <cell r="H15">
            <v>301262.99</v>
          </cell>
          <cell r="K15">
            <v>2958621.2</v>
          </cell>
          <cell r="L15">
            <v>3124628.62</v>
          </cell>
        </row>
      </sheetData>
      <sheetData sheetId="8">
        <row r="11">
          <cell r="G11">
            <v>53054.55</v>
          </cell>
          <cell r="H11">
            <v>42716.800000000003</v>
          </cell>
          <cell r="K11">
            <v>287723.53000000003</v>
          </cell>
          <cell r="L11">
            <v>265125.59999999998</v>
          </cell>
        </row>
        <row r="12">
          <cell r="G12">
            <v>144427.16</v>
          </cell>
          <cell r="H12">
            <v>137240.38</v>
          </cell>
          <cell r="K12">
            <v>810457.99</v>
          </cell>
          <cell r="L12">
            <v>784839.31</v>
          </cell>
        </row>
        <row r="13">
          <cell r="G13">
            <v>110926.81</v>
          </cell>
          <cell r="H13">
            <v>121269.93</v>
          </cell>
          <cell r="K13">
            <v>1115876.49</v>
          </cell>
          <cell r="L13">
            <v>1125583.83</v>
          </cell>
        </row>
        <row r="14">
          <cell r="G14">
            <v>41625.620000000003</v>
          </cell>
          <cell r="H14">
            <v>50156.44</v>
          </cell>
          <cell r="K14">
            <v>701023.89</v>
          </cell>
          <cell r="L14">
            <v>865551.76</v>
          </cell>
        </row>
        <row r="15">
          <cell r="G15">
            <v>350034.14</v>
          </cell>
          <cell r="H15">
            <v>351383.54</v>
          </cell>
          <cell r="K15">
            <v>2915081.91</v>
          </cell>
          <cell r="L15">
            <v>3041100.5</v>
          </cell>
        </row>
      </sheetData>
      <sheetData sheetId="9">
        <row r="11">
          <cell r="G11">
            <v>47080.76</v>
          </cell>
          <cell r="H11">
            <v>42174.16</v>
          </cell>
          <cell r="K11">
            <v>280550.73</v>
          </cell>
          <cell r="L11">
            <v>258468.34</v>
          </cell>
        </row>
        <row r="12">
          <cell r="G12">
            <v>137561.85999999999</v>
          </cell>
          <cell r="H12">
            <v>133239.70000000001</v>
          </cell>
          <cell r="K12">
            <v>797849.92</v>
          </cell>
          <cell r="L12">
            <v>778089.7</v>
          </cell>
        </row>
        <row r="13">
          <cell r="G13">
            <v>103331.79</v>
          </cell>
          <cell r="H13">
            <v>114248.66</v>
          </cell>
          <cell r="K13">
            <v>1096935.42</v>
          </cell>
          <cell r="L13">
            <v>1113843.17</v>
          </cell>
        </row>
        <row r="14">
          <cell r="G14">
            <v>40916.300000000003</v>
          </cell>
          <cell r="H14">
            <v>52757.599999999999</v>
          </cell>
          <cell r="K14">
            <v>722102.27</v>
          </cell>
          <cell r="L14">
            <v>881253.37</v>
          </cell>
        </row>
        <row r="15">
          <cell r="G15">
            <v>328890.71000000002</v>
          </cell>
          <cell r="H15">
            <v>342420.12</v>
          </cell>
          <cell r="K15">
            <v>2897438.34</v>
          </cell>
          <cell r="L15">
            <v>3031654.57</v>
          </cell>
        </row>
      </sheetData>
      <sheetData sheetId="10">
        <row r="11">
          <cell r="G11">
            <v>45657.21</v>
          </cell>
          <cell r="H11">
            <v>47936.02</v>
          </cell>
          <cell r="K11">
            <v>272663.26</v>
          </cell>
          <cell r="L11">
            <v>265587.21999999997</v>
          </cell>
        </row>
        <row r="12">
          <cell r="G12">
            <v>137265.88</v>
          </cell>
          <cell r="H12">
            <v>128849.01</v>
          </cell>
          <cell r="K12">
            <v>807150.39</v>
          </cell>
          <cell r="L12">
            <v>782179.9</v>
          </cell>
        </row>
        <row r="13">
          <cell r="G13">
            <v>107765.8</v>
          </cell>
          <cell r="H13">
            <v>115806.85</v>
          </cell>
          <cell r="K13">
            <v>1092269.0900000001</v>
          </cell>
          <cell r="L13">
            <v>1116404.97</v>
          </cell>
        </row>
        <row r="14">
          <cell r="G14">
            <v>44276.63</v>
          </cell>
          <cell r="H14">
            <v>56083.38</v>
          </cell>
          <cell r="K14">
            <v>716802.67</v>
          </cell>
          <cell r="L14">
            <v>871023.65</v>
          </cell>
        </row>
        <row r="15">
          <cell r="G15">
            <v>334965.52</v>
          </cell>
          <cell r="H15">
            <v>348675.26</v>
          </cell>
          <cell r="K15">
            <v>2888885.41</v>
          </cell>
          <cell r="L15">
            <v>3035195.74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A0D7-5577-4BEA-A4C0-1815A7A8D6E5}">
  <dimension ref="B1:L65"/>
  <sheetViews>
    <sheetView showGridLines="0" tabSelected="1" workbookViewId="0">
      <selection activeCell="B5" sqref="B5"/>
    </sheetView>
  </sheetViews>
  <sheetFormatPr baseColWidth="10" defaultRowHeight="15" x14ac:dyDescent="0.25"/>
  <cols>
    <col min="1" max="1" width="5.7109375" style="40" customWidth="1"/>
    <col min="2" max="16384" width="11.42578125" style="40"/>
  </cols>
  <sheetData>
    <row r="1" spans="2:12" customFormat="1" x14ac:dyDescent="0.25">
      <c r="B1" s="1" t="s">
        <v>0</v>
      </c>
    </row>
    <row r="2" spans="2:12" customFormat="1" x14ac:dyDescent="0.25"/>
    <row r="3" spans="2:12" customFormat="1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4"/>
    </row>
    <row r="4" spans="2:12" s="7" customFormat="1" x14ac:dyDescent="0.25">
      <c r="B4" s="1" t="s">
        <v>21</v>
      </c>
      <c r="C4" s="5"/>
      <c r="D4" s="5"/>
      <c r="E4" s="5"/>
      <c r="F4" s="5"/>
      <c r="G4" s="5"/>
      <c r="H4" s="5"/>
      <c r="I4" s="5"/>
      <c r="J4" s="5"/>
      <c r="K4" s="6"/>
    </row>
    <row r="5" spans="2:12" s="7" customFormat="1" ht="8.25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2:12" s="10" customFormat="1" ht="8.25" customHeight="1" x14ac:dyDescent="0.25">
      <c r="B6" s="43" t="s">
        <v>2</v>
      </c>
      <c r="C6" s="46" t="s">
        <v>3</v>
      </c>
      <c r="D6" s="49" t="s">
        <v>4</v>
      </c>
      <c r="E6" s="49"/>
      <c r="F6" s="49"/>
      <c r="G6" s="50" t="s">
        <v>5</v>
      </c>
      <c r="H6" s="51"/>
      <c r="I6" s="51"/>
      <c r="J6" s="9"/>
      <c r="K6" s="9"/>
    </row>
    <row r="7" spans="2:12" s="10" customFormat="1" ht="8.25" customHeight="1" x14ac:dyDescent="0.25">
      <c r="B7" s="44"/>
      <c r="C7" s="47"/>
      <c r="D7" s="11" t="s">
        <v>6</v>
      </c>
      <c r="E7" s="12" t="s">
        <v>7</v>
      </c>
      <c r="F7" s="13" t="s">
        <v>8</v>
      </c>
      <c r="G7" s="52"/>
      <c r="H7" s="53"/>
      <c r="I7" s="53"/>
      <c r="J7" s="9"/>
      <c r="K7" s="9"/>
    </row>
    <row r="8" spans="2:12" s="10" customFormat="1" ht="8.25" customHeight="1" x14ac:dyDescent="0.25">
      <c r="B8" s="44"/>
      <c r="C8" s="47"/>
      <c r="D8" s="54">
        <v>1000</v>
      </c>
      <c r="E8" s="55"/>
      <c r="F8" s="55"/>
      <c r="G8" s="13" t="s">
        <v>9</v>
      </c>
      <c r="H8" s="12" t="s">
        <v>7</v>
      </c>
      <c r="I8" s="13" t="s">
        <v>8</v>
      </c>
      <c r="J8" s="9"/>
      <c r="K8" s="9"/>
    </row>
    <row r="9" spans="2:12" s="10" customFormat="1" ht="8.25" customHeight="1" x14ac:dyDescent="0.25">
      <c r="B9" s="45"/>
      <c r="C9" s="48"/>
      <c r="D9" s="54"/>
      <c r="E9" s="55"/>
      <c r="F9" s="55"/>
      <c r="G9" s="56" t="s">
        <v>10</v>
      </c>
      <c r="H9" s="57"/>
      <c r="I9" s="57"/>
      <c r="J9" s="9"/>
      <c r="K9" s="9"/>
    </row>
    <row r="10" spans="2:12" s="10" customFormat="1" ht="8.25" customHeight="1" x14ac:dyDescent="0.25">
      <c r="B10" s="14">
        <v>1</v>
      </c>
      <c r="C10" s="14"/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J10" s="14"/>
      <c r="K10" s="14"/>
      <c r="L10" s="14"/>
    </row>
    <row r="11" spans="2:12" s="10" customFormat="1" ht="8.25" customHeight="1" x14ac:dyDescent="0.25">
      <c r="B11" s="15" t="s">
        <v>11</v>
      </c>
      <c r="C11" s="15">
        <v>2011</v>
      </c>
      <c r="D11" s="16">
        <f>'[1] 2011'!$G$11/1000</f>
        <v>49.395949999999999</v>
      </c>
      <c r="E11" s="16">
        <f>'[1] 2011'!$H$11/1000</f>
        <v>43.41377</v>
      </c>
      <c r="F11" s="16">
        <f>E11+D11</f>
        <v>92.809719999999999</v>
      </c>
      <c r="G11" s="17">
        <f>'[1] 2011'!$G$11/'[1] 2011'!$K$11*100</f>
        <v>16.374816331764272</v>
      </c>
      <c r="H11" s="17">
        <f>'[1] 2011'!H11/'[1] 2011'!L11*100</f>
        <v>15.398537063837336</v>
      </c>
      <c r="I11" s="17">
        <f>('[1] 2011'!$G$11+'[1] 2011'!$H$11)/('[1] 2011'!$K$11+'[1] 2011'!$L$11)*100</f>
        <v>15.903174342120485</v>
      </c>
      <c r="J11" s="9"/>
      <c r="K11" s="9"/>
    </row>
    <row r="12" spans="2:12" s="10" customFormat="1" ht="8.25" customHeight="1" x14ac:dyDescent="0.25">
      <c r="B12" s="15" t="s">
        <v>12</v>
      </c>
      <c r="C12" s="15">
        <v>2011</v>
      </c>
      <c r="D12" s="16">
        <f>'[1] 2011'!G12/1000</f>
        <v>101.92383</v>
      </c>
      <c r="E12" s="16">
        <f>'[1] 2011'!H12/1000</f>
        <v>104.17531</v>
      </c>
      <c r="F12" s="16">
        <f t="shared" ref="F12:F15" si="0">E12+D12</f>
        <v>206.09913999999998</v>
      </c>
      <c r="G12" s="17">
        <f>'[1] 2011'!G12/'[1] 2011'!K12*100</f>
        <v>11.536175825357917</v>
      </c>
      <c r="H12" s="17">
        <f>'[1] 2011'!H12/'[1] 2011'!L12*100</f>
        <v>11.835846259409939</v>
      </c>
      <c r="I12" s="17">
        <f>('[1] 2011'!G12+'[1] 2011'!H12)/('[1] 2011'!K12+'[1] 2011'!L12)*100</f>
        <v>11.685726689953926</v>
      </c>
      <c r="J12" s="9"/>
      <c r="K12" s="9"/>
    </row>
    <row r="13" spans="2:12" s="10" customFormat="1" ht="8.25" customHeight="1" x14ac:dyDescent="0.25">
      <c r="B13" s="15" t="s">
        <v>13</v>
      </c>
      <c r="C13" s="15">
        <v>2011</v>
      </c>
      <c r="D13" s="16">
        <f>'[1] 2011'!G13/1000</f>
        <v>86.011289999999988</v>
      </c>
      <c r="E13" s="16">
        <f>'[1] 2011'!H13/1000</f>
        <v>96.004519999999999</v>
      </c>
      <c r="F13" s="16">
        <f t="shared" si="0"/>
        <v>182.01580999999999</v>
      </c>
      <c r="G13" s="17">
        <f>'[1] 2011'!G13/'[1] 2011'!K13*100</f>
        <v>8.1601077357144955</v>
      </c>
      <c r="H13" s="17">
        <f>'[1] 2011'!H13/'[1] 2011'!L13*100</f>
        <v>9.089852014992287</v>
      </c>
      <c r="I13" s="17">
        <f>('[1] 2011'!G13+'[1] 2011'!H13)/('[1] 2011'!K13+'[1] 2011'!L13)*100</f>
        <v>8.6254483386351062</v>
      </c>
      <c r="J13" s="9"/>
      <c r="K13" s="9"/>
    </row>
    <row r="14" spans="2:12" s="10" customFormat="1" ht="8.25" customHeight="1" x14ac:dyDescent="0.25">
      <c r="B14" s="15" t="s">
        <v>14</v>
      </c>
      <c r="C14" s="15">
        <v>2011</v>
      </c>
      <c r="D14" s="16">
        <f>'[1] 2011'!G14/1000</f>
        <v>31.317979999999999</v>
      </c>
      <c r="E14" s="16">
        <f>'[1] 2011'!H14/1000</f>
        <v>42.319459999999999</v>
      </c>
      <c r="F14" s="16">
        <f t="shared" si="0"/>
        <v>73.637439999999998</v>
      </c>
      <c r="G14" s="17">
        <f>'[1] 2011'!G14/'[1] 2011'!K14*100</f>
        <v>4.5506122254154278</v>
      </c>
      <c r="H14" s="17">
        <f>'[1] 2011'!H14/'[1] 2011'!L14*100</f>
        <v>4.6011067847012033</v>
      </c>
      <c r="I14" s="17">
        <f>('[1] 2011'!G14+'[1] 2011'!H14)/('[1] 2011'!K14+'[1] 2011'!L14)*100</f>
        <v>4.5794951597736251</v>
      </c>
      <c r="J14" s="9"/>
      <c r="K14" s="9"/>
    </row>
    <row r="15" spans="2:12" s="22" customFormat="1" ht="8.25" customHeight="1" x14ac:dyDescent="0.25">
      <c r="B15" s="18" t="s">
        <v>8</v>
      </c>
      <c r="C15" s="18">
        <v>2011</v>
      </c>
      <c r="D15" s="19">
        <f>'[1] 2011'!G15/1000</f>
        <v>268.64904999999999</v>
      </c>
      <c r="E15" s="19">
        <f>'[1] 2011'!H15/1000</f>
        <v>285.91305999999997</v>
      </c>
      <c r="F15" s="19">
        <f t="shared" si="0"/>
        <v>554.56210999999996</v>
      </c>
      <c r="G15" s="20">
        <f>'[1] 2011'!G15/'[1] 2011'!K15*100</f>
        <v>9.1769477795528598</v>
      </c>
      <c r="H15" s="20">
        <f>'[1] 2011'!H15/'[1] 2011'!L15*100</f>
        <v>9.1111938031645465</v>
      </c>
      <c r="I15" s="20">
        <f>('[1] 2011'!G15+'[1] 2011'!H15)/('[1] 2011'!K15+'[1] 2011'!L15)*100</f>
        <v>9.142929222004609</v>
      </c>
      <c r="J15" s="21"/>
      <c r="K15" s="21"/>
    </row>
    <row r="16" spans="2:12" s="10" customFormat="1" ht="8.25" customHeight="1" x14ac:dyDescent="0.25">
      <c r="B16" s="15" t="s">
        <v>11</v>
      </c>
      <c r="C16" s="15">
        <v>2012</v>
      </c>
      <c r="D16" s="16">
        <f>'[1] 2012'!G11/1000</f>
        <v>46.041519999999998</v>
      </c>
      <c r="E16" s="16">
        <f>'[1] 2012'!H11/1000</f>
        <v>39.716989999999996</v>
      </c>
      <c r="F16" s="16">
        <f>E16+D16</f>
        <v>85.758510000000001</v>
      </c>
      <c r="G16" s="17">
        <f>'[1] 2012'!G11/'[1] 2012'!K$11*100</f>
        <v>15.829973271126754</v>
      </c>
      <c r="H16" s="17">
        <f>'[1] 2012'!H11/'[1] 2012'!L11*100</f>
        <v>14.790328045812377</v>
      </c>
      <c r="I16" s="17">
        <f>('[1] 2012'!G11+'[1] 2012'!H11)/('[1] 2012'!K11+'[1] 2012'!L11)*100</f>
        <v>15.330889096180472</v>
      </c>
      <c r="J16" s="9"/>
      <c r="K16" s="9"/>
    </row>
    <row r="17" spans="2:11" s="10" customFormat="1" ht="8.25" customHeight="1" x14ac:dyDescent="0.25">
      <c r="B17" s="15" t="s">
        <v>12</v>
      </c>
      <c r="C17" s="15">
        <v>2012</v>
      </c>
      <c r="D17" s="16">
        <f>'[1] 2012'!G12/1000</f>
        <v>101.17434</v>
      </c>
      <c r="E17" s="16">
        <f>'[1] 2012'!H12/1000</f>
        <v>105.36062</v>
      </c>
      <c r="F17" s="16">
        <f t="shared" ref="F17:F20" si="1">E17+D17</f>
        <v>206.53496000000001</v>
      </c>
      <c r="G17" s="17">
        <f>'[1] 2012'!G12/'[1] 2012'!K$12*100</f>
        <v>11.689085286571911</v>
      </c>
      <c r="H17" s="17">
        <f>'[1] 2012'!H12/'[1] 2012'!L12*100</f>
        <v>12.196344808456583</v>
      </c>
      <c r="I17" s="17">
        <f>('[1] 2012'!G12+'[1] 2012'!H12)/('[1] 2012'!K12+'[1] 2012'!L12)*100</f>
        <v>11.942469406982308</v>
      </c>
      <c r="J17" s="9"/>
      <c r="K17" s="9"/>
    </row>
    <row r="18" spans="2:11" s="10" customFormat="1" ht="8.25" customHeight="1" x14ac:dyDescent="0.25">
      <c r="B18" s="15" t="s">
        <v>13</v>
      </c>
      <c r="C18" s="15">
        <v>2012</v>
      </c>
      <c r="D18" s="16">
        <f>'[1] 2012'!G13/1000</f>
        <v>93.794139999999999</v>
      </c>
      <c r="E18" s="16">
        <f>'[1] 2012'!H13/1000</f>
        <v>98.775850000000005</v>
      </c>
      <c r="F18" s="16">
        <f t="shared" si="1"/>
        <v>192.56999000000002</v>
      </c>
      <c r="G18" s="17">
        <f>'[1] 2012'!G13/'[1] 2012'!K$13*100</f>
        <v>8.6753229662419784</v>
      </c>
      <c r="H18" s="17">
        <f>'[1] 2012'!H13/'[1] 2012'!L13*100</f>
        <v>9.1959978691350237</v>
      </c>
      <c r="I18" s="17">
        <f>('[1] 2012'!G13+'[1] 2012'!H13)/('[1] 2012'!K13+'[1] 2012'!L13)*100</f>
        <v>8.9348097603427039</v>
      </c>
      <c r="J18" s="9"/>
      <c r="K18" s="9"/>
    </row>
    <row r="19" spans="2:11" s="10" customFormat="1" ht="8.25" customHeight="1" x14ac:dyDescent="0.25">
      <c r="B19" s="15" t="s">
        <v>14</v>
      </c>
      <c r="C19" s="15">
        <v>2012</v>
      </c>
      <c r="D19" s="16">
        <f>'[1] 2012'!G14/1000</f>
        <v>30.689880000000002</v>
      </c>
      <c r="E19" s="16">
        <f>'[1] 2012'!H14/1000</f>
        <v>45.083239999999996</v>
      </c>
      <c r="F19" s="16">
        <f t="shared" si="1"/>
        <v>75.773120000000006</v>
      </c>
      <c r="G19" s="17">
        <f>'[1] 2012'!G14/'[1] 2012'!K$14*100</f>
        <v>4.4626134481040376</v>
      </c>
      <c r="H19" s="17">
        <f>'[1] 2012'!H14/'[1] 2012'!L14*100</f>
        <v>4.8949431553146123</v>
      </c>
      <c r="I19" s="17">
        <f>('[1] 2012'!G14+'[1] 2012'!H14)/('[1] 2012'!K14+'[1] 2012'!L14)*100</f>
        <v>4.7101276080597216</v>
      </c>
      <c r="J19" s="9"/>
      <c r="K19" s="9"/>
    </row>
    <row r="20" spans="2:11" s="22" customFormat="1" ht="8.25" customHeight="1" x14ac:dyDescent="0.25">
      <c r="B20" s="18" t="s">
        <v>8</v>
      </c>
      <c r="C20" s="18">
        <v>2012</v>
      </c>
      <c r="D20" s="19">
        <f>'[1] 2012'!G15/1000</f>
        <v>271.69988000000001</v>
      </c>
      <c r="E20" s="19">
        <f>'[1] 2012'!H15/1000</f>
        <v>288.93670000000003</v>
      </c>
      <c r="F20" s="19">
        <f t="shared" si="1"/>
        <v>560.63658000000009</v>
      </c>
      <c r="G20" s="20">
        <f>'[1] 2012'!G15/'[1] 2012'!K$15*100</f>
        <v>9.2880375902806556</v>
      </c>
      <c r="H20" s="20">
        <f>'[1] 2012'!H15/'[1] 2012'!L15*100</f>
        <v>9.2384700720590036</v>
      </c>
      <c r="I20" s="20">
        <f>('[1] 2012'!G15+'[1] 2012'!H15)/('[1] 2012'!K15+'[1] 2012'!L15)*100</f>
        <v>9.2624256117437511</v>
      </c>
      <c r="J20" s="21"/>
      <c r="K20" s="21"/>
    </row>
    <row r="21" spans="2:11" s="10" customFormat="1" ht="8.25" customHeight="1" x14ac:dyDescent="0.25">
      <c r="B21" s="15" t="s">
        <v>11</v>
      </c>
      <c r="C21" s="15">
        <v>2013</v>
      </c>
      <c r="D21" s="16">
        <f>'[1] 2013'!G11/1000</f>
        <v>43.561419999999998</v>
      </c>
      <c r="E21" s="16">
        <f>'[1] 2013'!H11/1000</f>
        <v>42.883629999999997</v>
      </c>
      <c r="F21" s="16">
        <f>E21+D21</f>
        <v>86.445049999999995</v>
      </c>
      <c r="G21" s="17">
        <f>'[1] 2013'!G11/'[1] 2013'!K11*100</f>
        <v>15.410178444827608</v>
      </c>
      <c r="H21" s="17">
        <f>'[1] 2013'!H11/'[1] 2013'!L11*100</f>
        <v>16.02359678447684</v>
      </c>
      <c r="I21" s="17">
        <f>('[1] 2013'!G11+'[1] 2013'!H11)/('[1] 2013'!K11+'[1] 2013'!L11)*100</f>
        <v>15.708498768106965</v>
      </c>
      <c r="J21" s="9"/>
      <c r="K21" s="9"/>
    </row>
    <row r="22" spans="2:11" s="10" customFormat="1" ht="8.25" customHeight="1" x14ac:dyDescent="0.25">
      <c r="B22" s="15" t="s">
        <v>12</v>
      </c>
      <c r="C22" s="15">
        <v>2013</v>
      </c>
      <c r="D22" s="16">
        <f>'[1] 2013'!G12/1000</f>
        <v>109.29798</v>
      </c>
      <c r="E22" s="16">
        <f>'[1] 2013'!H12/1000</f>
        <v>106.54449000000001</v>
      </c>
      <c r="F22" s="16">
        <f t="shared" ref="F22:F25" si="2">E22+D22</f>
        <v>215.84246999999999</v>
      </c>
      <c r="G22" s="17">
        <f>'[1] 2013'!G12/'[1] 2013'!K12*100</f>
        <v>12.743843612869247</v>
      </c>
      <c r="H22" s="17">
        <f>'[1] 2013'!H12/'[1] 2013'!L12*100</f>
        <v>12.6541880616247</v>
      </c>
      <c r="I22" s="17">
        <f>('[1] 2013'!G12+'[1] 2013'!H12)/('[1] 2013'!K12+'[1] 2013'!L12)*100</f>
        <v>12.699429478305122</v>
      </c>
      <c r="J22" s="9"/>
      <c r="K22" s="9"/>
    </row>
    <row r="23" spans="2:11" s="10" customFormat="1" ht="8.25" customHeight="1" x14ac:dyDescent="0.25">
      <c r="B23" s="15" t="s">
        <v>13</v>
      </c>
      <c r="C23" s="15">
        <v>2013</v>
      </c>
      <c r="D23" s="16">
        <f>'[1] 2013'!G13/1000</f>
        <v>95.905460000000005</v>
      </c>
      <c r="E23" s="16">
        <f>'[1] 2013'!H13/1000</f>
        <v>100.40627000000001</v>
      </c>
      <c r="F23" s="16">
        <f t="shared" si="2"/>
        <v>196.31173000000001</v>
      </c>
      <c r="G23" s="17">
        <f>'[1] 2013'!G13/'[1] 2013'!K13*100</f>
        <v>8.8746589454064946</v>
      </c>
      <c r="H23" s="17">
        <f>'[1] 2013'!H13/'[1] 2013'!L13*100</f>
        <v>9.1661793558104687</v>
      </c>
      <c r="I23" s="17">
        <f>('[1] 2013'!G13+'[1] 2013'!H13)/('[1] 2013'!K13+'[1] 2013'!L13)*100</f>
        <v>9.0214060118099653</v>
      </c>
      <c r="J23" s="9"/>
      <c r="K23" s="9"/>
    </row>
    <row r="24" spans="2:11" s="10" customFormat="1" ht="8.25" customHeight="1" x14ac:dyDescent="0.25">
      <c r="B24" s="15" t="s">
        <v>14</v>
      </c>
      <c r="C24" s="15">
        <v>2013</v>
      </c>
      <c r="D24" s="16">
        <f>'[1] 2013'!G14/1000</f>
        <v>32.456249999999997</v>
      </c>
      <c r="E24" s="16">
        <f>'[1] 2013'!H14/1000</f>
        <v>46.073459999999997</v>
      </c>
      <c r="F24" s="16">
        <f t="shared" si="2"/>
        <v>78.529709999999994</v>
      </c>
      <c r="G24" s="17">
        <f>'[1] 2013'!G14/'[1] 2013'!K14*100</f>
        <v>4.5794359596648713</v>
      </c>
      <c r="H24" s="17">
        <f>'[1] 2013'!H14/'[1] 2013'!L14*100</f>
        <v>4.9825264553691939</v>
      </c>
      <c r="I24" s="17">
        <f>('[1] 2013'!G14+'[1] 2013'!H14)/('[1] 2013'!K14+'[1] 2013'!L14)*100</f>
        <v>4.8076280791470127</v>
      </c>
      <c r="J24" s="9"/>
      <c r="K24" s="9"/>
    </row>
    <row r="25" spans="2:11" s="22" customFormat="1" ht="8.25" customHeight="1" x14ac:dyDescent="0.25">
      <c r="B25" s="18" t="s">
        <v>8</v>
      </c>
      <c r="C25" s="18">
        <v>2013</v>
      </c>
      <c r="D25" s="19">
        <f>'[1] 2013'!G15/1000</f>
        <v>281.22111000000001</v>
      </c>
      <c r="E25" s="19">
        <f>'[1] 2013'!H15/1000</f>
        <v>295.90785999999997</v>
      </c>
      <c r="F25" s="19">
        <f t="shared" si="2"/>
        <v>577.12896999999998</v>
      </c>
      <c r="G25" s="20">
        <f>'[1] 2013'!G15/'[1] 2013'!K15*100</f>
        <v>9.5988478724704596</v>
      </c>
      <c r="H25" s="20">
        <f>'[1] 2013'!H15/'[1] 2013'!L15*100</f>
        <v>9.4548366194110027</v>
      </c>
      <c r="I25" s="20">
        <f>('[1] 2013'!G15+'[1] 2013'!H15)/('[1] 2013'!K15+'[1] 2013'!L15)*100</f>
        <v>9.5244660755135637</v>
      </c>
      <c r="J25" s="21"/>
      <c r="K25" s="21"/>
    </row>
    <row r="26" spans="2:11" s="10" customFormat="1" ht="8.25" customHeight="1" x14ac:dyDescent="0.25">
      <c r="B26" s="15" t="s">
        <v>11</v>
      </c>
      <c r="C26" s="15">
        <v>2014</v>
      </c>
      <c r="D26" s="16">
        <f>'[1] 2014'!G11/1000</f>
        <v>36.484699999999997</v>
      </c>
      <c r="E26" s="16">
        <f>'[1] 2014'!H11/1000</f>
        <v>37.825530000000001</v>
      </c>
      <c r="F26" s="16">
        <f>E26+D26</f>
        <v>74.31022999999999</v>
      </c>
      <c r="G26" s="17">
        <f>'[1] 2014'!G11/'[1] 2014'!K11*100</f>
        <v>12.953367599713259</v>
      </c>
      <c r="H26" s="23">
        <f>'[1] 2014'!H11/'[1] 2014'!L11*100</f>
        <v>14.363902403236123</v>
      </c>
      <c r="I26" s="17">
        <f>('[1] 2014'!G11+'[1] 2014'!H11)/('[1] 2014'!K11+'[1] 2014'!L11)*100</f>
        <v>13.634921849717568</v>
      </c>
      <c r="J26" s="9"/>
      <c r="K26" s="9"/>
    </row>
    <row r="27" spans="2:11" s="10" customFormat="1" ht="8.25" customHeight="1" x14ac:dyDescent="0.25">
      <c r="B27" s="15" t="s">
        <v>12</v>
      </c>
      <c r="C27" s="15">
        <v>2014</v>
      </c>
      <c r="D27" s="16">
        <f>'[1] 2014'!G12/1000</f>
        <v>107.87508</v>
      </c>
      <c r="E27" s="16">
        <f>'[1] 2014'!H12/1000</f>
        <v>109.11467999999999</v>
      </c>
      <c r="F27" s="16">
        <f t="shared" ref="F27:F30" si="3">E27+D27</f>
        <v>216.98975999999999</v>
      </c>
      <c r="G27" s="17">
        <f>'[1] 2014'!G12/'[1] 2014'!K12*100</f>
        <v>12.740997185585199</v>
      </c>
      <c r="H27" s="23">
        <f>'[1] 2014'!H12/'[1] 2014'!L12*100</f>
        <v>13.151221654628973</v>
      </c>
      <c r="I27" s="17">
        <f>('[1] 2014'!G12+'[1] 2014'!H12)/('[1] 2014'!K12+'[1] 2014'!L12)*100</f>
        <v>12.944031274732581</v>
      </c>
      <c r="J27" s="9"/>
      <c r="K27" s="9"/>
    </row>
    <row r="28" spans="2:11" s="10" customFormat="1" ht="8.25" customHeight="1" x14ac:dyDescent="0.25">
      <c r="B28" s="15" t="s">
        <v>13</v>
      </c>
      <c r="C28" s="15">
        <v>2014</v>
      </c>
      <c r="D28" s="16">
        <f>'[1] 2014'!G13/1000</f>
        <v>93.629410000000007</v>
      </c>
      <c r="E28" s="16">
        <f>'[1] 2014'!H13/1000</f>
        <v>99.10548</v>
      </c>
      <c r="F28" s="16">
        <f t="shared" si="3"/>
        <v>192.73489000000001</v>
      </c>
      <c r="G28" s="17">
        <f>'[1] 2014'!G13/'[1] 2014'!K13*100</f>
        <v>8.6036560503302084</v>
      </c>
      <c r="H28" s="23">
        <f>'[1] 2014'!H13/'[1] 2014'!L13*100</f>
        <v>9.0061574992793894</v>
      </c>
      <c r="I28" s="17">
        <f>('[1] 2014'!G13+'[1] 2014'!H13)/('[1] 2014'!K13+'[1] 2014'!L13)*100</f>
        <v>8.8060256085319679</v>
      </c>
      <c r="J28" s="9"/>
      <c r="K28" s="9"/>
    </row>
    <row r="29" spans="2:11" s="10" customFormat="1" ht="8.25" customHeight="1" x14ac:dyDescent="0.25">
      <c r="B29" s="15" t="s">
        <v>14</v>
      </c>
      <c r="C29" s="15">
        <v>2014</v>
      </c>
      <c r="D29" s="16">
        <f>'[1] 2014'!G14/1000</f>
        <v>35.691549999999999</v>
      </c>
      <c r="E29" s="16">
        <f>'[1] 2014'!H14/1000</f>
        <v>45.269220000000004</v>
      </c>
      <c r="F29" s="16">
        <f t="shared" si="3"/>
        <v>80.960769999999997</v>
      </c>
      <c r="G29" s="17">
        <f>'[1] 2014'!G14/'[1] 2014'!K14*100</f>
        <v>4.9045488312654397</v>
      </c>
      <c r="H29" s="23">
        <f>'[1] 2014'!H14/'[1] 2014'!L14*100</f>
        <v>4.8487417153852039</v>
      </c>
      <c r="I29" s="17">
        <f>('[1] 2014'!G14+'[1] 2014'!H14)/('[1] 2014'!K14+'[1] 2014'!L14)*100</f>
        <v>4.8731869589002903</v>
      </c>
      <c r="J29" s="9"/>
      <c r="K29" s="9"/>
    </row>
    <row r="30" spans="2:11" s="22" customFormat="1" ht="8.25" customHeight="1" x14ac:dyDescent="0.25">
      <c r="B30" s="18" t="s">
        <v>8</v>
      </c>
      <c r="C30" s="18">
        <v>2014</v>
      </c>
      <c r="D30" s="19">
        <f>'[1] 2014'!G15/1000</f>
        <v>273.68074000000001</v>
      </c>
      <c r="E30" s="19">
        <f>'[1] 2014'!H15/1000</f>
        <v>291.31491</v>
      </c>
      <c r="F30" s="19">
        <f t="shared" si="3"/>
        <v>564.99565000000007</v>
      </c>
      <c r="G30" s="20">
        <f>'[1] 2014'!G15/'[1] 2014'!K15*100</f>
        <v>9.2952305176292285</v>
      </c>
      <c r="H30" s="24">
        <f>'[1] 2014'!H15/'[1] 2014'!L15*100</f>
        <v>9.3158851418018607</v>
      </c>
      <c r="I30" s="20">
        <f>('[1] 2014'!G15+'[1] 2014'!H15)/('[1] 2014'!K15+'[1] 2014'!L15)*100</f>
        <v>9.3058687066249792</v>
      </c>
      <c r="J30" s="21"/>
      <c r="K30" s="21"/>
    </row>
    <row r="31" spans="2:11" s="10" customFormat="1" ht="8.25" customHeight="1" x14ac:dyDescent="0.25">
      <c r="B31" s="15" t="s">
        <v>11</v>
      </c>
      <c r="C31" s="15">
        <v>2015</v>
      </c>
      <c r="D31" s="16">
        <f>'[1] 2015'!G11/1000</f>
        <v>39.851529999999997</v>
      </c>
      <c r="E31" s="16">
        <f>'[1] 2015'!H11/1000</f>
        <v>36.345699999999994</v>
      </c>
      <c r="F31" s="16">
        <f>E31+D31</f>
        <v>76.19722999999999</v>
      </c>
      <c r="G31" s="17">
        <f>'[1] 2015'!G11/'[1] 2015'!K11*100</f>
        <v>14.319157564260006</v>
      </c>
      <c r="H31" s="17">
        <f>'[1] 2015'!H11/'[1] 2015'!L11*100</f>
        <v>14.011435995146496</v>
      </c>
      <c r="I31" s="17">
        <f>('[1] 2015'!G11+'[1] 2015'!H11)/('[1] 2015'!K11+'[1] 2015'!L11)*100</f>
        <v>14.17070740232322</v>
      </c>
      <c r="J31" s="9"/>
      <c r="K31" s="9"/>
    </row>
    <row r="32" spans="2:11" s="10" customFormat="1" ht="8.25" customHeight="1" x14ac:dyDescent="0.25">
      <c r="B32" s="15" t="s">
        <v>12</v>
      </c>
      <c r="C32" s="15">
        <v>2015</v>
      </c>
      <c r="D32" s="16">
        <f>'[1] 2015'!G12/1000</f>
        <v>106.21704</v>
      </c>
      <c r="E32" s="16">
        <f>'[1] 2015'!H12/1000</f>
        <v>107.25866000000001</v>
      </c>
      <c r="F32" s="16">
        <f t="shared" ref="F32:F35" si="4">E32+D32</f>
        <v>213.47570000000002</v>
      </c>
      <c r="G32" s="17">
        <f>'[1] 2015'!G12/'[1] 2015'!K12*100</f>
        <v>12.6894189278841</v>
      </c>
      <c r="H32" s="17">
        <f>'[1] 2015'!H12/'[1] 2015'!L12*100</f>
        <v>13.087934705056975</v>
      </c>
      <c r="I32" s="17">
        <f>('[1] 2015'!G12+'[1] 2015'!H12)/('[1] 2015'!K12+'[1] 2015'!L12)*100</f>
        <v>12.886568393274841</v>
      </c>
      <c r="J32" s="9"/>
      <c r="K32" s="9"/>
    </row>
    <row r="33" spans="2:11" s="10" customFormat="1" ht="8.25" customHeight="1" x14ac:dyDescent="0.25">
      <c r="B33" s="15" t="s">
        <v>13</v>
      </c>
      <c r="C33" s="15">
        <v>2015</v>
      </c>
      <c r="D33" s="16">
        <f>'[1] 2015'!G13/1000</f>
        <v>93.883449999999996</v>
      </c>
      <c r="E33" s="16">
        <f>'[1] 2015'!H13/1000</f>
        <v>100.07469</v>
      </c>
      <c r="F33" s="16">
        <f t="shared" si="4"/>
        <v>193.95814000000001</v>
      </c>
      <c r="G33" s="17">
        <f>'[1] 2015'!G13/'[1] 2015'!K13*100</f>
        <v>8.4355978708858963</v>
      </c>
      <c r="H33" s="17">
        <f>'[1] 2015'!H13/'[1] 2015'!L13*100</f>
        <v>8.8227195460663896</v>
      </c>
      <c r="I33" s="17">
        <f>('[1] 2015'!G13+'[1] 2015'!H13)/('[1] 2015'!K13+'[1] 2015'!L13)*100</f>
        <v>8.6309968153336616</v>
      </c>
      <c r="J33" s="9"/>
      <c r="K33" s="9"/>
    </row>
    <row r="34" spans="2:11" s="10" customFormat="1" ht="8.25" customHeight="1" x14ac:dyDescent="0.25">
      <c r="B34" s="15" t="s">
        <v>14</v>
      </c>
      <c r="C34" s="15">
        <v>2015</v>
      </c>
      <c r="D34" s="16">
        <f>'[1] 2015'!G14/1000</f>
        <v>33.258040000000001</v>
      </c>
      <c r="E34" s="16">
        <f>'[1] 2015'!H14/1000</f>
        <v>44.901480000000006</v>
      </c>
      <c r="F34" s="16">
        <f t="shared" si="4"/>
        <v>78.159520000000015</v>
      </c>
      <c r="G34" s="17">
        <f>'[1] 2015'!G14/'[1] 2015'!K14*100</f>
        <v>4.5546291419798681</v>
      </c>
      <c r="H34" s="17">
        <f>'[1] 2015'!H14/'[1] 2015'!L14*100</f>
        <v>4.8383188428484809</v>
      </c>
      <c r="I34" s="17">
        <f>('[1] 2015'!G14+'[1] 2015'!H14)/('[1] 2015'!K14+'[1] 2015'!L14)*100</f>
        <v>4.7133967323259851</v>
      </c>
      <c r="J34" s="9"/>
      <c r="K34" s="9"/>
    </row>
    <row r="35" spans="2:11" s="22" customFormat="1" ht="8.25" customHeight="1" x14ac:dyDescent="0.25">
      <c r="B35" s="18" t="s">
        <v>8</v>
      </c>
      <c r="C35" s="18">
        <v>2015</v>
      </c>
      <c r="D35" s="19">
        <f>'[1] 2015'!G15/1000</f>
        <v>273.21007000000003</v>
      </c>
      <c r="E35" s="19">
        <f>'[1] 2015'!H15/1000</f>
        <v>288.58053999999998</v>
      </c>
      <c r="F35" s="19">
        <f t="shared" si="4"/>
        <v>561.79061000000002</v>
      </c>
      <c r="G35" s="20">
        <f>'[1] 2015'!G15/'[1] 2015'!K15*100</f>
        <v>9.2347250762275301</v>
      </c>
      <c r="H35" s="20">
        <f>'[1] 2015'!H15/'[1] 2015'!L15*100</f>
        <v>9.1868168565262902</v>
      </c>
      <c r="I35" s="20">
        <f>('[1] 2015'!G15+'[1] 2015'!H15)/('[1] 2015'!K15+'[1] 2015'!L15)*100</f>
        <v>9.2100533415925501</v>
      </c>
      <c r="J35" s="21"/>
      <c r="K35" s="21"/>
    </row>
    <row r="36" spans="2:11" s="10" customFormat="1" ht="8.25" customHeight="1" x14ac:dyDescent="0.25">
      <c r="B36" s="15" t="s">
        <v>11</v>
      </c>
      <c r="C36" s="15">
        <v>2016</v>
      </c>
      <c r="D36" s="16">
        <f>'[1] 2016'!G11/1000</f>
        <v>44.005269999999996</v>
      </c>
      <c r="E36" s="16">
        <f>'[1] 2016'!H11/1000</f>
        <v>35.384910000000005</v>
      </c>
      <c r="F36" s="16">
        <f>E36+D36</f>
        <v>79.390180000000001</v>
      </c>
      <c r="G36" s="17">
        <f>'[1] 2016'!G11/'[1] 2016'!K11*100</f>
        <v>15.344135589650715</v>
      </c>
      <c r="H36" s="17">
        <f>'[1] 2016'!H11/'[1] 2016'!L11*100</f>
        <v>13.504670773150378</v>
      </c>
      <c r="I36" s="17">
        <f>('[1] 2016'!G11+'[1] 2016'!H11)/('[1] 2016'!K11+'[1] 2016'!L11)*100</f>
        <v>14.465912927318344</v>
      </c>
      <c r="J36" s="9"/>
      <c r="K36" s="9"/>
    </row>
    <row r="37" spans="2:11" s="10" customFormat="1" ht="8.25" customHeight="1" x14ac:dyDescent="0.25">
      <c r="B37" s="15" t="s">
        <v>12</v>
      </c>
      <c r="C37" s="15">
        <v>2016</v>
      </c>
      <c r="D37" s="16">
        <f>'[1] 2016'!G12/1000</f>
        <v>116.25483</v>
      </c>
      <c r="E37" s="16">
        <f>'[1] 2016'!H12/1000</f>
        <v>111.55392000000001</v>
      </c>
      <c r="F37" s="16">
        <f t="shared" ref="F37:F40" si="5">E37+D37</f>
        <v>227.80875</v>
      </c>
      <c r="G37" s="17">
        <f>'[1] 2016'!G12/'[1] 2016'!K12*100</f>
        <v>14.034230462259533</v>
      </c>
      <c r="H37" s="17">
        <f>'[1] 2016'!H12/'[1] 2016'!L12*100</f>
        <v>13.907508011371913</v>
      </c>
      <c r="I37" s="17">
        <f>('[1] 2016'!G12+'[1] 2016'!H12)/('[1] 2016'!K12+'[1] 2016'!L12)*100</f>
        <v>13.971889454167153</v>
      </c>
      <c r="J37" s="9"/>
      <c r="K37" s="9"/>
    </row>
    <row r="38" spans="2:11" s="10" customFormat="1" ht="8.25" customHeight="1" x14ac:dyDescent="0.25">
      <c r="B38" s="15" t="s">
        <v>13</v>
      </c>
      <c r="C38" s="15">
        <v>2016</v>
      </c>
      <c r="D38" s="16">
        <f>'[1] 2016'!G13/1000</f>
        <v>96.441009999999991</v>
      </c>
      <c r="E38" s="16">
        <f>'[1] 2016'!H13/1000</f>
        <v>103.83453</v>
      </c>
      <c r="F38" s="16">
        <f t="shared" si="5"/>
        <v>200.27553999999998</v>
      </c>
      <c r="G38" s="17">
        <f>'[1] 2016'!G13/'[1] 2016'!K13*100</f>
        <v>8.5520009060556745</v>
      </c>
      <c r="H38" s="17">
        <f>'[1] 2016'!H13/'[1] 2016'!L13*100</f>
        <v>9.1208636156057601</v>
      </c>
      <c r="I38" s="17">
        <f>('[1] 2016'!G13+'[1] 2016'!H13)/('[1] 2016'!K13+'[1] 2016'!L13)*100</f>
        <v>8.8377787251492101</v>
      </c>
      <c r="J38" s="9"/>
      <c r="K38" s="9"/>
    </row>
    <row r="39" spans="2:11" s="10" customFormat="1" ht="8.25" customHeight="1" x14ac:dyDescent="0.25">
      <c r="B39" s="15" t="s">
        <v>14</v>
      </c>
      <c r="C39" s="15">
        <v>2016</v>
      </c>
      <c r="D39" s="16">
        <f>'[1] 2016'!G14/1000</f>
        <v>37.959120000000006</v>
      </c>
      <c r="E39" s="16">
        <f>'[1] 2016'!H14/1000</f>
        <v>50.489629999999998</v>
      </c>
      <c r="F39" s="16">
        <f t="shared" si="5"/>
        <v>88.448750000000004</v>
      </c>
      <c r="G39" s="17">
        <f>'[1] 2016'!G14/'[1] 2016'!K14*100</f>
        <v>5.3032939010692299</v>
      </c>
      <c r="H39" s="17">
        <f>'[1] 2016'!H14/'[1] 2016'!L14*100</f>
        <v>5.4756996019379063</v>
      </c>
      <c r="I39" s="17">
        <f>('[1] 2016'!G14+'[1] 2016'!H14)/('[1] 2016'!K14+'[1] 2016'!L14)*100</f>
        <v>5.4003549093800007</v>
      </c>
      <c r="J39" s="9"/>
      <c r="K39" s="9"/>
    </row>
    <row r="40" spans="2:11" s="22" customFormat="1" ht="8.25" customHeight="1" x14ac:dyDescent="0.25">
      <c r="B40" s="18" t="s">
        <v>8</v>
      </c>
      <c r="C40" s="18">
        <v>2016</v>
      </c>
      <c r="D40" s="19">
        <f>'[1] 2016'!G15/1000</f>
        <v>294.66022999999996</v>
      </c>
      <c r="E40" s="19">
        <f>'[1] 2016'!H15/1000</f>
        <v>301.26299</v>
      </c>
      <c r="F40" s="19">
        <f t="shared" si="5"/>
        <v>595.9232199999999</v>
      </c>
      <c r="G40" s="20">
        <f>'[1] 2016'!G15/'[1] 2016'!K15*100</f>
        <v>9.9593766853289623</v>
      </c>
      <c r="H40" s="20">
        <f>'[1] 2016'!H15/'[1] 2016'!L15*100</f>
        <v>9.6415614985949905</v>
      </c>
      <c r="I40" s="20">
        <f>('[1] 2016'!G15+'[1] 2016'!H15)/('[1] 2016'!K15+'[1] 2016'!L15)*100</f>
        <v>9.7961326204420125</v>
      </c>
      <c r="J40" s="21"/>
      <c r="K40" s="21"/>
    </row>
    <row r="41" spans="2:11" s="10" customFormat="1" ht="8.25" customHeight="1" x14ac:dyDescent="0.25">
      <c r="B41" s="15" t="s">
        <v>11</v>
      </c>
      <c r="C41" s="15">
        <v>2017</v>
      </c>
      <c r="D41" s="16">
        <f>'[1] 2017'!G11/1000</f>
        <v>53.054550000000006</v>
      </c>
      <c r="E41" s="16">
        <f>'[1] 2017'!H11/1000</f>
        <v>42.716800000000006</v>
      </c>
      <c r="F41" s="16">
        <f>E41+D41</f>
        <v>95.771350000000012</v>
      </c>
      <c r="G41" s="17">
        <f>'[1] 2017'!G11/'[1] 2017'!K11*100</f>
        <v>18.439419952897143</v>
      </c>
      <c r="H41" s="17">
        <f>'[1] 2017'!H11/'[1] 2017'!L11*100</f>
        <v>16.111910732120929</v>
      </c>
      <c r="I41" s="17">
        <f>('[1] 2017'!G11+'[1] 2017'!H11)/('[1] 2017'!K11+'[1] 2017'!L11)*100</f>
        <v>17.323234279124218</v>
      </c>
      <c r="J41" s="9"/>
      <c r="K41" s="9"/>
    </row>
    <row r="42" spans="2:11" s="10" customFormat="1" ht="8.25" customHeight="1" x14ac:dyDescent="0.25">
      <c r="B42" s="15" t="s">
        <v>12</v>
      </c>
      <c r="C42" s="15">
        <v>2017</v>
      </c>
      <c r="D42" s="16">
        <f>'[1] 2017'!G12/1000</f>
        <v>144.42716000000001</v>
      </c>
      <c r="E42" s="16">
        <f>'[1] 2017'!H12/1000</f>
        <v>137.24038000000002</v>
      </c>
      <c r="F42" s="16">
        <f t="shared" ref="F42:F45" si="6">E42+D42</f>
        <v>281.66754000000003</v>
      </c>
      <c r="G42" s="17">
        <f>'[1] 2017'!G12/'[1] 2017'!K12*100</f>
        <v>17.820437552845892</v>
      </c>
      <c r="H42" s="17">
        <f>'[1] 2017'!H12/'[1] 2017'!L12*100</f>
        <v>17.486430438862701</v>
      </c>
      <c r="I42" s="17">
        <f>('[1] 2017'!G12+'[1] 2017'!H12)/('[1] 2017'!K12+'[1] 2017'!L12)*100</f>
        <v>17.656115885108061</v>
      </c>
      <c r="J42" s="9"/>
      <c r="K42" s="9"/>
    </row>
    <row r="43" spans="2:11" s="10" customFormat="1" ht="8.25" customHeight="1" x14ac:dyDescent="0.25">
      <c r="B43" s="15" t="s">
        <v>13</v>
      </c>
      <c r="C43" s="15">
        <v>2017</v>
      </c>
      <c r="D43" s="16">
        <f>'[1] 2017'!G13/1000</f>
        <v>110.92681</v>
      </c>
      <c r="E43" s="16">
        <f>'[1] 2017'!H13/1000</f>
        <v>121.26992999999999</v>
      </c>
      <c r="F43" s="16">
        <f t="shared" si="6"/>
        <v>232.19673999999998</v>
      </c>
      <c r="G43" s="17">
        <f>'[1] 2017'!G13/'[1] 2017'!K13*100</f>
        <v>9.9407784816758706</v>
      </c>
      <c r="H43" s="17">
        <f>'[1] 2017'!H13/'[1] 2017'!L13*100</f>
        <v>10.773958080048111</v>
      </c>
      <c r="I43" s="17">
        <f>('[1] 2017'!G13+'[1] 2017'!H13)/('[1] 2017'!K13+'[1] 2017'!L13)*100</f>
        <v>10.359172452359093</v>
      </c>
      <c r="J43" s="9"/>
      <c r="K43" s="9"/>
    </row>
    <row r="44" spans="2:11" s="10" customFormat="1" ht="8.25" customHeight="1" x14ac:dyDescent="0.25">
      <c r="B44" s="15" t="s">
        <v>14</v>
      </c>
      <c r="C44" s="15">
        <v>2017</v>
      </c>
      <c r="D44" s="16">
        <f>'[1] 2017'!G14/1000</f>
        <v>41.625620000000005</v>
      </c>
      <c r="E44" s="16">
        <f>'[1] 2017'!H14/1000</f>
        <v>50.156440000000003</v>
      </c>
      <c r="F44" s="16">
        <f t="shared" si="6"/>
        <v>91.782060000000001</v>
      </c>
      <c r="G44" s="17">
        <f>'[1] 2017'!G14/'[1] 2017'!K14*100</f>
        <v>5.9378318761718667</v>
      </c>
      <c r="H44" s="17">
        <f>'[1] 2017'!H14/'[1] 2017'!L14*100</f>
        <v>5.7947360652354281</v>
      </c>
      <c r="I44" s="17">
        <f>('[1] 2017'!G14+'[1] 2017'!H14)/('[1] 2017'!K14+'[1] 2017'!L14)*100</f>
        <v>5.8587697312925808</v>
      </c>
      <c r="J44" s="9"/>
      <c r="K44" s="9"/>
    </row>
    <row r="45" spans="2:11" s="22" customFormat="1" ht="8.25" customHeight="1" x14ac:dyDescent="0.25">
      <c r="B45" s="18" t="s">
        <v>8</v>
      </c>
      <c r="C45" s="18">
        <v>2017</v>
      </c>
      <c r="D45" s="19">
        <f>'[1] 2017'!G15/1000</f>
        <v>350.03414000000004</v>
      </c>
      <c r="E45" s="19">
        <f>'[1] 2017'!H15/1000</f>
        <v>351.38353999999998</v>
      </c>
      <c r="F45" s="19">
        <f t="shared" si="6"/>
        <v>701.41768000000002</v>
      </c>
      <c r="G45" s="20">
        <f>'[1] 2017'!G15/'[1] 2017'!K15*100</f>
        <v>12.007694836952282</v>
      </c>
      <c r="H45" s="20">
        <f>'[1] 2017'!H15/'[1] 2017'!L15*100</f>
        <v>11.554486278898048</v>
      </c>
      <c r="I45" s="20">
        <f>('[1] 2017'!G15+'[1] 2017'!H15)/('[1] 2017'!K15+'[1] 2017'!L15)*100</f>
        <v>11.776296152756677</v>
      </c>
      <c r="J45" s="21"/>
      <c r="K45" s="21"/>
    </row>
    <row r="46" spans="2:11" s="10" customFormat="1" ht="8.25" customHeight="1" x14ac:dyDescent="0.25">
      <c r="B46" s="15" t="s">
        <v>11</v>
      </c>
      <c r="C46" s="15">
        <v>2018</v>
      </c>
      <c r="D46" s="16">
        <f>'[1] 2018'!G11/1000</f>
        <v>47.080760000000005</v>
      </c>
      <c r="E46" s="16">
        <f>'[1] 2018'!H11/1000</f>
        <v>42.174160000000001</v>
      </c>
      <c r="F46" s="16">
        <f>E46+D46</f>
        <v>89.254919999999998</v>
      </c>
      <c r="G46" s="17">
        <f>'[1] 2018'!G11/'[1] 2018'!K11*100</f>
        <v>16.781549632752697</v>
      </c>
      <c r="H46" s="17">
        <f>'[1] 2018'!H11/'[1] 2018'!L11*100</f>
        <v>16.316953944920296</v>
      </c>
      <c r="I46" s="17">
        <f>('[1] 2018'!G11+'[1] 2018'!H11)/('[1] 2018'!K11+'[1] 2018'!L11)*100</f>
        <v>16.558768505166249</v>
      </c>
      <c r="J46" s="9"/>
      <c r="K46" s="9"/>
    </row>
    <row r="47" spans="2:11" s="10" customFormat="1" ht="8.25" customHeight="1" x14ac:dyDescent="0.25">
      <c r="B47" s="15" t="s">
        <v>12</v>
      </c>
      <c r="C47" s="15">
        <v>2018</v>
      </c>
      <c r="D47" s="16">
        <f>'[1] 2018'!G12/1000</f>
        <v>137.56186</v>
      </c>
      <c r="E47" s="16">
        <f>'[1] 2018'!H12/1000</f>
        <v>133.2397</v>
      </c>
      <c r="F47" s="16">
        <f t="shared" ref="F47:F50" si="7">E47+D47</f>
        <v>270.80155999999999</v>
      </c>
      <c r="G47" s="17">
        <f>'[1] 2018'!G12/'[1] 2018'!K12*100</f>
        <v>17.241570946074667</v>
      </c>
      <c r="H47" s="17">
        <f>'[1] 2018'!H12/'[1] 2018'!L12*100</f>
        <v>17.123951133140565</v>
      </c>
      <c r="I47" s="17">
        <f>('[1] 2018'!G12+'[1] 2018'!H12)/('[1] 2018'!K12+'[1] 2018'!L12)*100</f>
        <v>17.183498438855164</v>
      </c>
      <c r="J47" s="9"/>
      <c r="K47" s="9"/>
    </row>
    <row r="48" spans="2:11" s="10" customFormat="1" ht="8.25" customHeight="1" x14ac:dyDescent="0.25">
      <c r="B48" s="15" t="s">
        <v>13</v>
      </c>
      <c r="C48" s="15">
        <v>2018</v>
      </c>
      <c r="D48" s="16">
        <f>'[1] 2018'!G13/1000</f>
        <v>103.33179</v>
      </c>
      <c r="E48" s="16">
        <f>'[1] 2018'!H13/1000</f>
        <v>114.24866</v>
      </c>
      <c r="F48" s="16">
        <f t="shared" si="7"/>
        <v>217.58044999999998</v>
      </c>
      <c r="G48" s="17">
        <f>'[1] 2018'!G13/'[1] 2018'!K13*100</f>
        <v>9.4200431598790022</v>
      </c>
      <c r="H48" s="17">
        <f>'[1] 2018'!H13/'[1] 2018'!L13*100</f>
        <v>10.257158554915771</v>
      </c>
      <c r="I48" s="17">
        <f>('[1] 2018'!G13+'[1] 2018'!H13)/('[1] 2018'!K13+'[1] 2018'!L13)*100</f>
        <v>9.8418019327751871</v>
      </c>
      <c r="J48" s="9"/>
      <c r="K48" s="9"/>
    </row>
    <row r="49" spans="2:11" s="10" customFormat="1" ht="8.25" customHeight="1" x14ac:dyDescent="0.25">
      <c r="B49" s="15" t="s">
        <v>14</v>
      </c>
      <c r="C49" s="15">
        <v>2018</v>
      </c>
      <c r="D49" s="16">
        <f>'[1] 2018'!G14/1000</f>
        <v>40.9163</v>
      </c>
      <c r="E49" s="16">
        <f>'[1] 2018'!H14/1000</f>
        <v>52.757599999999996</v>
      </c>
      <c r="F49" s="16">
        <f t="shared" si="7"/>
        <v>93.673900000000003</v>
      </c>
      <c r="G49" s="17">
        <f>'[1] 2018'!G14/'[1] 2018'!K14*100</f>
        <v>5.6662749446833898</v>
      </c>
      <c r="H49" s="17">
        <f>'[1] 2018'!H14/'[1] 2018'!L14*100</f>
        <v>5.9866551205358798</v>
      </c>
      <c r="I49" s="17">
        <f>('[1] 2018'!G14+'[1] 2018'!H14)/('[1] 2018'!K14+'[1] 2018'!L14)*100</f>
        <v>5.8423657024713487</v>
      </c>
      <c r="J49" s="9"/>
      <c r="K49" s="9"/>
    </row>
    <row r="50" spans="2:11" s="22" customFormat="1" ht="8.25" customHeight="1" x14ac:dyDescent="0.25">
      <c r="B50" s="18" t="s">
        <v>8</v>
      </c>
      <c r="C50" s="18">
        <v>2018</v>
      </c>
      <c r="D50" s="19">
        <f>'[1] 2018'!G15/1000</f>
        <v>328.89071000000001</v>
      </c>
      <c r="E50" s="19">
        <f>'[1] 2018'!H15/1000</f>
        <v>342.42012</v>
      </c>
      <c r="F50" s="19">
        <f t="shared" si="7"/>
        <v>671.31083000000001</v>
      </c>
      <c r="G50" s="20">
        <f>'[1] 2018'!G15/'[1] 2018'!K15*100</f>
        <v>11.351085731819232</v>
      </c>
      <c r="H50" s="20">
        <f>'[1] 2018'!H15/'[1] 2018'!L15*100</f>
        <v>11.294826375948235</v>
      </c>
      <c r="I50" s="20">
        <f>('[1] 2018'!G15+'[1] 2018'!H15)/('[1] 2018'!K15+'[1] 2018'!L15)*100</f>
        <v>11.322319285430122</v>
      </c>
      <c r="J50" s="21"/>
      <c r="K50" s="21"/>
    </row>
    <row r="51" spans="2:11" s="7" customFormat="1" ht="8.25" customHeight="1" x14ac:dyDescent="0.25">
      <c r="B51" s="25" t="s">
        <v>11</v>
      </c>
      <c r="C51" s="25">
        <v>2019</v>
      </c>
      <c r="D51" s="26">
        <f>'[1] 2019'!G11/1000</f>
        <v>45.657209999999999</v>
      </c>
      <c r="E51" s="26">
        <f>'[1] 2019'!H11/1000</f>
        <v>47.936019999999999</v>
      </c>
      <c r="F51" s="26">
        <f>E51+D51</f>
        <v>93.593230000000005</v>
      </c>
      <c r="G51" s="23">
        <f>'[1] 2019'!G11/'[1] 2019'!K11*100</f>
        <v>16.744907252997706</v>
      </c>
      <c r="H51" s="23">
        <f>'[1] 2019'!H11/'[1] 2019'!L11*100</f>
        <v>18.049068776728038</v>
      </c>
      <c r="I51" s="23">
        <f>('[1] 2019'!G11+'[1] 2019'!H11)/('[1] 2019'!K11+'[1] 2019'!L11)*100</f>
        <v>17.388415519852394</v>
      </c>
      <c r="J51" s="8"/>
      <c r="K51" s="8"/>
    </row>
    <row r="52" spans="2:11" s="7" customFormat="1" ht="8.25" customHeight="1" x14ac:dyDescent="0.25">
      <c r="B52" s="25" t="s">
        <v>12</v>
      </c>
      <c r="C52" s="25">
        <v>2019</v>
      </c>
      <c r="D52" s="26">
        <f>'[1] 2019'!G12/1000</f>
        <v>137.26588000000001</v>
      </c>
      <c r="E52" s="26">
        <f>'[1] 2019'!H12/1000</f>
        <v>128.84900999999999</v>
      </c>
      <c r="F52" s="26">
        <f t="shared" ref="F52:F55" si="8">E52+D52</f>
        <v>266.11489</v>
      </c>
      <c r="G52" s="23">
        <f>'[1] 2019'!G12/'[1] 2019'!K12*100</f>
        <v>17.006233497576577</v>
      </c>
      <c r="H52" s="23">
        <f>'[1] 2019'!H12/'[1] 2019'!L12*100</f>
        <v>16.473065850963444</v>
      </c>
      <c r="I52" s="23">
        <f>('[1] 2019'!G12+'[1] 2019'!H12)/('[1] 2019'!K12+'[1] 2019'!L12)*100</f>
        <v>16.743838060243601</v>
      </c>
      <c r="J52" s="8"/>
      <c r="K52" s="8"/>
    </row>
    <row r="53" spans="2:11" s="7" customFormat="1" ht="8.25" customHeight="1" x14ac:dyDescent="0.25">
      <c r="B53" s="25" t="s">
        <v>13</v>
      </c>
      <c r="C53" s="25">
        <v>2019</v>
      </c>
      <c r="D53" s="26">
        <f>'[1] 2019'!G13/1000</f>
        <v>107.7658</v>
      </c>
      <c r="E53" s="26">
        <f>'[1] 2019'!H13/1000</f>
        <v>115.80685000000001</v>
      </c>
      <c r="F53" s="26">
        <f t="shared" si="8"/>
        <v>223.57265000000001</v>
      </c>
      <c r="G53" s="23">
        <f>'[1] 2019'!G13/'[1] 2019'!K13*100</f>
        <v>9.8662317726120019</v>
      </c>
      <c r="H53" s="23">
        <f>'[1] 2019'!H13/'[1] 2019'!L13*100</f>
        <v>10.373193698698781</v>
      </c>
      <c r="I53" s="23">
        <f>('[1] 2019'!G13+'[1] 2019'!H13)/('[1] 2019'!K13+'[1] 2019'!L13)*100</f>
        <v>10.122482717074153</v>
      </c>
      <c r="J53" s="8"/>
      <c r="K53" s="8"/>
    </row>
    <row r="54" spans="2:11" s="7" customFormat="1" ht="8.25" customHeight="1" x14ac:dyDescent="0.25">
      <c r="B54" s="25" t="s">
        <v>14</v>
      </c>
      <c r="C54" s="25">
        <v>2019</v>
      </c>
      <c r="D54" s="26">
        <f>'[1] 2019'!G14/1000</f>
        <v>44.276629999999997</v>
      </c>
      <c r="E54" s="26">
        <f>'[1] 2019'!H14/1000</f>
        <v>56.083379999999998</v>
      </c>
      <c r="F54" s="26">
        <f t="shared" si="8"/>
        <v>100.36000999999999</v>
      </c>
      <c r="G54" s="23">
        <f>'[1] 2019'!G14/'[1] 2019'!K14*100</f>
        <v>6.1769622035587552</v>
      </c>
      <c r="H54" s="23">
        <f>'[1] 2019'!H14/'[1] 2019'!L14*100</f>
        <v>6.4387895782163893</v>
      </c>
      <c r="I54" s="23">
        <f>('[1] 2019'!G14+'[1] 2019'!H14)/('[1] 2019'!K14+'[1] 2019'!L14)*100</f>
        <v>6.3205911588617578</v>
      </c>
      <c r="J54" s="8"/>
      <c r="K54" s="8"/>
    </row>
    <row r="55" spans="2:11" s="7" customFormat="1" ht="8.25" customHeight="1" x14ac:dyDescent="0.25">
      <c r="B55" s="27" t="s">
        <v>8</v>
      </c>
      <c r="C55" s="27">
        <v>2019</v>
      </c>
      <c r="D55" s="28">
        <f>'[1] 2019'!G15/1000</f>
        <v>334.96552000000003</v>
      </c>
      <c r="E55" s="28">
        <f>'[1] 2019'!H15/1000</f>
        <v>348.67526000000004</v>
      </c>
      <c r="F55" s="28">
        <f t="shared" si="8"/>
        <v>683.64078000000006</v>
      </c>
      <c r="G55" s="24">
        <f>'[1] 2019'!G15/'[1] 2019'!K15*100</f>
        <v>11.594974270717092</v>
      </c>
      <c r="H55" s="24">
        <f>'[1] 2019'!H15/'[1] 2019'!L15*100</f>
        <v>11.487735548811754</v>
      </c>
      <c r="I55" s="24">
        <f>('[1] 2019'!G15+'[1] 2019'!H15)/('[1] 2019'!K15+'[1] 2019'!L15)*100</f>
        <v>11.540030642557959</v>
      </c>
      <c r="J55" s="8"/>
      <c r="K55" s="8"/>
    </row>
    <row r="56" spans="2:11" s="7" customFormat="1" ht="16.5" customHeight="1" x14ac:dyDescent="0.25">
      <c r="B56" s="29"/>
      <c r="C56" s="29"/>
      <c r="D56" s="30"/>
      <c r="E56" s="30"/>
      <c r="F56" s="30"/>
      <c r="G56" s="31"/>
      <c r="H56" s="31"/>
      <c r="I56" s="31"/>
      <c r="J56" s="8"/>
      <c r="K56" s="8"/>
    </row>
    <row r="57" spans="2:11" s="7" customFormat="1" ht="8.25" customHeight="1" x14ac:dyDescent="0.25">
      <c r="B57" s="32"/>
      <c r="C57" s="33"/>
      <c r="D57" s="34"/>
      <c r="E57" s="34"/>
      <c r="F57" s="34"/>
      <c r="G57" s="34"/>
      <c r="H57" s="34"/>
      <c r="I57" s="34"/>
      <c r="J57" s="8"/>
      <c r="K57" s="8"/>
    </row>
    <row r="58" spans="2:11" s="35" customFormat="1" ht="24.75" customHeight="1" x14ac:dyDescent="0.25">
      <c r="B58" s="42" t="s">
        <v>15</v>
      </c>
      <c r="C58" s="42"/>
      <c r="D58" s="42"/>
      <c r="E58" s="42"/>
      <c r="F58" s="42"/>
      <c r="G58" s="42"/>
      <c r="H58" s="42"/>
      <c r="I58" s="42"/>
      <c r="J58" s="42"/>
      <c r="K58" s="8"/>
    </row>
    <row r="59" spans="2:11" s="35" customFormat="1" ht="8.25" customHeight="1" x14ac:dyDescent="0.25">
      <c r="B59" s="36"/>
      <c r="C59" s="36"/>
      <c r="D59" s="37"/>
      <c r="E59" s="37"/>
      <c r="F59" s="37"/>
      <c r="G59" s="37"/>
      <c r="H59" s="37"/>
      <c r="I59" s="37"/>
      <c r="J59" s="37"/>
      <c r="K59" s="8"/>
    </row>
    <row r="60" spans="2:11" s="35" customFormat="1" ht="8.25" customHeight="1" x14ac:dyDescent="0.25">
      <c r="B60" s="38" t="s">
        <v>16</v>
      </c>
      <c r="C60" s="38"/>
      <c r="D60" s="37"/>
      <c r="E60" s="37"/>
      <c r="F60" s="37"/>
      <c r="G60" s="37"/>
      <c r="H60" s="37"/>
      <c r="I60" s="37"/>
      <c r="J60" s="37"/>
      <c r="K60" s="8"/>
    </row>
    <row r="62" spans="2:11" ht="8.25" customHeight="1" x14ac:dyDescent="0.25">
      <c r="B62" s="39" t="s">
        <v>17</v>
      </c>
    </row>
    <row r="63" spans="2:11" ht="8.25" customHeight="1" x14ac:dyDescent="0.25">
      <c r="B63" s="39" t="s">
        <v>18</v>
      </c>
    </row>
    <row r="64" spans="2:11" ht="8.25" customHeight="1" x14ac:dyDescent="0.25">
      <c r="B64" s="39" t="s">
        <v>19</v>
      </c>
    </row>
    <row r="65" spans="2:2" ht="8.25" customHeight="1" x14ac:dyDescent="0.25">
      <c r="B65" s="41" t="s">
        <v>20</v>
      </c>
    </row>
  </sheetData>
  <mergeCells count="7">
    <mergeCell ref="B58:J58"/>
    <mergeCell ref="B6:B9"/>
    <mergeCell ref="C6:C9"/>
    <mergeCell ref="D6:F6"/>
    <mergeCell ref="G6:I7"/>
    <mergeCell ref="D8:F9"/>
    <mergeCell ref="G9:I9"/>
  </mergeCells>
  <hyperlinks>
    <hyperlink ref="B65" r:id="rId1" xr:uid="{0A153FDA-E3A9-4294-A2DC-B7CB53E079F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2021-09-29T06:41:49Z</dcterms:created>
  <dcterms:modified xsi:type="dcterms:W3CDTF">2021-09-29T06:43:21Z</dcterms:modified>
</cp:coreProperties>
</file>