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WK_Data\assets\excel\"/>
    </mc:Choice>
  </mc:AlternateContent>
  <bookViews>
    <workbookView xWindow="0" yWindow="0" windowWidth="24000" windowHeight="9600"/>
    <workbookView xWindow="0" yWindow="0" windowWidth="28800" windowHeight="13110" activeTab="4"/>
  </bookViews>
  <sheets>
    <sheet name="A2" sheetId="1" r:id="rId1"/>
    <sheet name="AGS_Gebiet_GeoCode" sheetId="2" r:id="rId2"/>
    <sheet name="CSV_Vorbereitung" sheetId="3" r:id="rId3"/>
    <sheet name="CSV Vorbereitung_2" sheetId="4" r:id="rId4"/>
    <sheet name="CSV_Vorbereitung_3" sheetId="5" r:id="rId5"/>
  </sheets>
  <externalReferences>
    <externalReference r:id="rId6"/>
  </externalReferences>
  <definedNames>
    <definedName name="_xlnm._FilterDatabase" localSheetId="2" hidden="1">CSV_Vorbereitung!$A$1:$D$766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7" i="3" l="1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D716" i="3"/>
  <c r="C716" i="3"/>
  <c r="B716" i="3"/>
  <c r="A716" i="3"/>
  <c r="A715" i="3"/>
  <c r="B715" i="3"/>
  <c r="C715" i="3"/>
  <c r="D71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D665" i="3"/>
  <c r="C665" i="3"/>
  <c r="B665" i="3"/>
  <c r="A665" i="3"/>
  <c r="A663" i="3"/>
  <c r="B663" i="3"/>
  <c r="C663" i="3"/>
  <c r="D663" i="3"/>
  <c r="A664" i="3"/>
  <c r="B664" i="3"/>
  <c r="C664" i="3"/>
  <c r="D66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D614" i="3"/>
  <c r="C614" i="3"/>
  <c r="B614" i="3"/>
  <c r="A614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D563" i="3"/>
  <c r="C563" i="3"/>
  <c r="B563" i="3"/>
  <c r="A563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D512" i="3"/>
  <c r="C512" i="3"/>
  <c r="B512" i="3"/>
  <c r="A512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D461" i="3"/>
  <c r="C461" i="3"/>
  <c r="B461" i="3"/>
  <c r="A461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D410" i="3"/>
  <c r="C410" i="3"/>
  <c r="B410" i="3"/>
  <c r="A410" i="3"/>
  <c r="A408" i="3"/>
  <c r="B408" i="3"/>
  <c r="C408" i="3"/>
  <c r="D408" i="3"/>
  <c r="A409" i="3"/>
  <c r="B409" i="3"/>
  <c r="C409" i="3"/>
  <c r="D40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D359" i="3"/>
  <c r="C359" i="3"/>
  <c r="B359" i="3"/>
  <c r="A359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D308" i="3"/>
  <c r="C308" i="3"/>
  <c r="B308" i="3"/>
  <c r="A308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D257" i="3"/>
  <c r="C257" i="3"/>
  <c r="B257" i="3"/>
  <c r="A257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D206" i="3"/>
  <c r="C206" i="3"/>
  <c r="B206" i="3"/>
  <c r="A206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D155" i="3"/>
  <c r="C155" i="3"/>
  <c r="B155" i="3"/>
  <c r="A155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D104" i="3"/>
  <c r="C104" i="3"/>
  <c r="B104" i="3"/>
  <c r="A104" i="3"/>
  <c r="A103" i="3"/>
  <c r="B103" i="3"/>
  <c r="C103" i="3"/>
  <c r="D103" i="3"/>
  <c r="A101" i="3"/>
  <c r="B101" i="3"/>
  <c r="C101" i="3"/>
  <c r="D101" i="3"/>
  <c r="A102" i="3"/>
  <c r="B102" i="3"/>
  <c r="C102" i="3"/>
  <c r="D102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D53" i="3"/>
  <c r="C53" i="3"/>
  <c r="B53" i="3"/>
  <c r="A53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2" i="3"/>
  <c r="D2" i="3"/>
  <c r="C2" i="3"/>
  <c r="B2" i="3"/>
  <c r="D116" i="1" l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<sst xmlns="http://schemas.openxmlformats.org/spreadsheetml/2006/main" count="3326" uniqueCount="130">
  <si>
    <t>Kreisfreie Stadt
Landkreis
(Großstadt, Umland)
Statistische Region
Land</t>
  </si>
  <si>
    <t>Ausländerinnen und Ausländer am 31.12.</t>
  </si>
  <si>
    <t>Anzahl</t>
  </si>
  <si>
    <t>AGS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</si>
  <si>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</si>
  <si>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</si>
  <si>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</si>
  <si>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</si>
  <si>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</si>
  <si>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</si>
  <si>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</si>
  <si>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</si>
  <si>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</si>
  <si>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</si>
  <si>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</si>
  <si>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</si>
  <si>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</si>
  <si>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</si>
  <si>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</si>
  <si>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</si>
  <si>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</si>
  <si>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Anzahl_A</t>
  </si>
  <si>
    <t>-</t>
  </si>
  <si>
    <t>Anteil_A</t>
  </si>
  <si>
    <t>Year</t>
  </si>
  <si>
    <t>Gebietseinheit</t>
  </si>
  <si>
    <t>GeoCode</t>
  </si>
  <si>
    <t>Braunschweig Stadt</t>
  </si>
  <si>
    <t>K03101</t>
  </si>
  <si>
    <t>Salzgitter Stadt</t>
  </si>
  <si>
    <t>K03102</t>
  </si>
  <si>
    <t>Wolfsburg Stadt</t>
  </si>
  <si>
    <t>K03103</t>
  </si>
  <si>
    <t>Gifhorn</t>
  </si>
  <si>
    <t>K03151</t>
  </si>
  <si>
    <t>Goslar</t>
  </si>
  <si>
    <t>K03153</t>
  </si>
  <si>
    <t>Helmstedt</t>
  </si>
  <si>
    <t>K03154</t>
  </si>
  <si>
    <t>Northeim</t>
  </si>
  <si>
    <t>K03155</t>
  </si>
  <si>
    <t>Peine</t>
  </si>
  <si>
    <t>K03157</t>
  </si>
  <si>
    <t>Wolfenbüttel</t>
  </si>
  <si>
    <t>K03158</t>
  </si>
  <si>
    <t>Göttingen</t>
  </si>
  <si>
    <t>K03159</t>
  </si>
  <si>
    <t>Statistische Region Braunschweig</t>
  </si>
  <si>
    <t>K031</t>
  </si>
  <si>
    <t>Hannover Region</t>
  </si>
  <si>
    <t>K03241</t>
  </si>
  <si>
    <t>Hannover Landeshauptstadt</t>
  </si>
  <si>
    <t>K03241001</t>
  </si>
  <si>
    <t>Diepholz</t>
  </si>
  <si>
    <t>K03251</t>
  </si>
  <si>
    <t>Hameln-Pyrmont</t>
  </si>
  <si>
    <t>K03252</t>
  </si>
  <si>
    <t>Hildesheim</t>
  </si>
  <si>
    <t>K03254</t>
  </si>
  <si>
    <t>Holzminden</t>
  </si>
  <si>
    <t>K03255</t>
  </si>
  <si>
    <t>Nienburg (Weser)</t>
  </si>
  <si>
    <t>K03256</t>
  </si>
  <si>
    <t>Schaumburg</t>
  </si>
  <si>
    <t>K03257</t>
  </si>
  <si>
    <t>Statistische Region Hannover</t>
  </si>
  <si>
    <t>K032</t>
  </si>
  <si>
    <t>Celle</t>
  </si>
  <si>
    <t>K03351</t>
  </si>
  <si>
    <t>Cuxhaven</t>
  </si>
  <si>
    <t>K03352</t>
  </si>
  <si>
    <t>Harburg</t>
  </si>
  <si>
    <t>K03353</t>
  </si>
  <si>
    <t>Lüchow-Dannenberg</t>
  </si>
  <si>
    <t>K03354</t>
  </si>
  <si>
    <t>Lüneburg</t>
  </si>
  <si>
    <t>K03355</t>
  </si>
  <si>
    <t>Osterholz</t>
  </si>
  <si>
    <t>K03356</t>
  </si>
  <si>
    <t>Rotenburg (Wümme)</t>
  </si>
  <si>
    <t>K03357</t>
  </si>
  <si>
    <t>Heidekreis</t>
  </si>
  <si>
    <t>K03358</t>
  </si>
  <si>
    <t>Stade</t>
  </si>
  <si>
    <t>K03359</t>
  </si>
  <si>
    <t>Uelzen</t>
  </si>
  <si>
    <t>K03360</t>
  </si>
  <si>
    <t>Verden</t>
  </si>
  <si>
    <t>K03361</t>
  </si>
  <si>
    <t>Statistische Region Lüneburg</t>
  </si>
  <si>
    <t>K033</t>
  </si>
  <si>
    <t>Delmenhorst.Stadt</t>
  </si>
  <si>
    <t>K03401</t>
  </si>
  <si>
    <t>Emden Stadt</t>
  </si>
  <si>
    <t>K03402</t>
  </si>
  <si>
    <t>Oldenburg (Oldb) Stadt</t>
  </si>
  <si>
    <t>K03403</t>
  </si>
  <si>
    <t>Osnabrück Stadt</t>
  </si>
  <si>
    <t>K03404</t>
  </si>
  <si>
    <t>Wilhelmshaven Stadt</t>
  </si>
  <si>
    <t>K03405</t>
  </si>
  <si>
    <t>Ammerland</t>
  </si>
  <si>
    <t>K03451</t>
  </si>
  <si>
    <t>Aurich</t>
  </si>
  <si>
    <t>K03452</t>
  </si>
  <si>
    <t>Cloppenburg</t>
  </si>
  <si>
    <t>K03453</t>
  </si>
  <si>
    <t>Emsland</t>
  </si>
  <si>
    <t>K03454</t>
  </si>
  <si>
    <t>Friesland</t>
  </si>
  <si>
    <t>K03455</t>
  </si>
  <si>
    <t>Grafschaft Bentheim</t>
  </si>
  <si>
    <t>K03456</t>
  </si>
  <si>
    <t>Leer</t>
  </si>
  <si>
    <t>K03457</t>
  </si>
  <si>
    <t>Oldenburg</t>
  </si>
  <si>
    <t>K03458</t>
  </si>
  <si>
    <t>Osnabrück</t>
  </si>
  <si>
    <t>K03459</t>
  </si>
  <si>
    <t>Vechta</t>
  </si>
  <si>
    <t>K03460</t>
  </si>
  <si>
    <t>Wesermarsch</t>
  </si>
  <si>
    <t>K03461</t>
  </si>
  <si>
    <t>Wittmund</t>
  </si>
  <si>
    <t>K03462</t>
  </si>
  <si>
    <t>Statistische Region Weser-Ems</t>
  </si>
  <si>
    <t>K034</t>
  </si>
  <si>
    <t>Niedersachsen</t>
  </si>
  <si>
    <t>K030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</si>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</sst>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0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11"/>
      <color theme="1"/>
      <name val="NDSFrutiger 45 Light"/>
    </font>
    <font>
      <sz val="6"/>
      <color indexed="8"/>
      <name val="NDSFrutiger 45 Light"/>
    </font>
    <font>
      <sz val="6"/>
      <color theme="1"/>
      <name val="NDSFrutiger 45 Light"/>
    </font>
    <font>
      <sz val="6"/>
      <name val="NDSFrutiger 55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Font="0"/>
  </cellStyleXfs>
  <cellXfs count="46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0" fontId="8" fillId="0" borderId="0" xfId="0" applyFont="1"/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5" fillId="0" borderId="0" xfId="0" applyFont="1" applyAlignment="1">
      <alignment vertical="top"/>
    </xf>
    <xf numFmtId="0" fontId="7" fillId="0" borderId="0" xfId="0" applyFont="1" applyBorder="1" applyAlignment="1">
      <alignment horizontal="right" vertical="center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vertical="top"/>
    </xf>
    <xf numFmtId="165" fontId="2" fillId="0" borderId="0" xfId="0" applyNumberFormat="1" applyFont="1" applyAlignment="1">
      <alignment vertical="center"/>
    </xf>
    <xf numFmtId="0" fontId="8" fillId="0" borderId="0" xfId="0" applyFont="1" applyAlignment="1"/>
    <xf numFmtId="165" fontId="8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top"/>
    </xf>
    <xf numFmtId="1" fontId="2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0" fillId="0" borderId="0" xfId="0" applyNumberFormat="1"/>
  </cellXfs>
  <cellStyles count="2">
    <cellStyle name="Standard" xfId="0" builtinId="0"/>
    <cellStyle name="Standard 3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annover\Dez15-Uebergreifende-Analysen\Projekte\Integrationsmonitoring_2020\Versand_an_Himmler\2012_12_16\2020_12_16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/>
      <sheetData sheetId="1"/>
      <sheetData sheetId="2"/>
      <sheetData sheetId="3"/>
      <sheetData sheetId="4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Hannover, Region</v>
          </cell>
        </row>
        <row r="19">
          <cell r="A19">
            <v>241001</v>
          </cell>
          <cell r="B19" t="str">
            <v xml:space="preserve">   dav. Hannover, Lhst.</v>
          </cell>
        </row>
        <row r="20">
          <cell r="A20">
            <v>241999</v>
          </cell>
          <cell r="B20" t="str">
            <v xml:space="preserve">   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 t="str">
            <v>360/ 354</v>
          </cell>
          <cell r="B34" t="str">
            <v>Lüchow-Dannenberg /
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 t="str">
            <v>402 / 457</v>
          </cell>
          <cell r="B45" t="str">
            <v>Emden, Stadt / Leer</v>
          </cell>
        </row>
        <row r="46">
          <cell r="A46" t="str">
            <v>455 / 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ables/table1.xml><?xml version="1.0" encoding="utf-8"?>
<table xmlns="http://schemas.openxmlformats.org/spreadsheetml/2006/main" id="1" name="Datenbereich_A2" displayName="Datenbereich_A2" ref="B4:S116" totalsRowShown="0" headerRowDxfId="19" dataDxfId="18">
  <autoFilter ref="B4:S116"/>
  <tableColumns count="18">
    <tableColumn id="1" name="AGS" dataDxfId="17"/>
    <tableColumn id="2" name="Spalte2" dataDxfId="16"/>
    <tableColumn id="3" name="1" dataDxfId="15">
      <calculatedColumnFormula>VLOOKUP(Datenbereich_A2[[#This Row],[AGS]],[1]AGS_Namen!$A$1:$B$68,2,FALSE)</calculatedColumnFormula>
    </tableColumn>
    <tableColumn id="4" name="2" dataDxfId="14"/>
    <tableColumn id="5" name="3" dataDxfId="13"/>
    <tableColumn id="6" name="4" dataDxfId="12"/>
    <tableColumn id="7" name="5" dataDxfId="11"/>
    <tableColumn id="8" name="6" dataDxfId="10"/>
    <tableColumn id="9" name="7" dataDxfId="9"/>
    <tableColumn id="10" name="8" dataDxfId="8"/>
    <tableColumn id="11" name="9" dataDxfId="7"/>
    <tableColumn id="12" name="10" dataDxfId="6"/>
    <tableColumn id="13" name="11" dataDxfId="5"/>
    <tableColumn id="14" name="12" dataDxfId="4"/>
    <tableColumn id="15" name="13" dataDxfId="3"/>
    <tableColumn id="16" name="14" dataDxfId="2"/>
    <tableColumn id="17" name="15" dataDxfId="1"/>
    <tableColumn id="18" name="16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6"/>
  <sheetViews>
    <sheetView tabSelected="1" zoomScale="130" zoomScaleNormal="130" workbookViewId="0">
      <selection activeCell="Q68" sqref="Q68"/>
    </sheetView>
    <sheetView workbookViewId="1"/>
  </sheetViews>
  <sheetFormatPr baseColWidth="10" defaultRowHeight="15"/>
  <cols>
    <col min="4" max="4" width="14.85546875" bestFit="1" customWidth="1"/>
  </cols>
  <sheetData>
    <row r="1" spans="2:19" ht="8.25" customHeight="1">
      <c r="D1" s="40" t="s">
        <v>0</v>
      </c>
      <c r="E1" s="43" t="s">
        <v>1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2:19" ht="16.5" customHeight="1">
      <c r="D2" s="41"/>
      <c r="E2" s="1">
        <v>2005</v>
      </c>
      <c r="F2" s="2">
        <v>2006</v>
      </c>
      <c r="G2" s="2">
        <v>2007</v>
      </c>
      <c r="H2" s="2">
        <v>2008</v>
      </c>
      <c r="I2" s="1">
        <v>2009</v>
      </c>
      <c r="J2" s="1">
        <v>2010</v>
      </c>
      <c r="K2" s="1">
        <v>2011</v>
      </c>
      <c r="L2" s="1">
        <v>2012</v>
      </c>
      <c r="M2" s="1">
        <v>2013</v>
      </c>
      <c r="N2" s="1">
        <v>2014</v>
      </c>
      <c r="O2" s="3">
        <v>2015</v>
      </c>
      <c r="P2" s="1">
        <v>2016</v>
      </c>
      <c r="Q2" s="1">
        <v>2017</v>
      </c>
      <c r="R2" s="3">
        <v>2018</v>
      </c>
      <c r="S2" s="4">
        <v>2019</v>
      </c>
    </row>
    <row r="3" spans="2:19" ht="8.25" customHeight="1">
      <c r="D3" s="42"/>
      <c r="E3" s="43" t="s">
        <v>2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2:19" ht="8.25" customHeight="1">
      <c r="B4" s="5" t="s">
        <v>3</v>
      </c>
      <c r="C4" s="5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  <c r="N4" s="6" t="s">
        <v>15</v>
      </c>
      <c r="O4" s="6" t="s">
        <v>16</v>
      </c>
      <c r="P4" s="7" t="s">
        <v>17</v>
      </c>
      <c r="Q4" s="7" t="s">
        <v>18</v>
      </c>
      <c r="R4" s="7" t="s">
        <v>19</v>
      </c>
      <c r="S4" s="7" t="s">
        <v>20</v>
      </c>
    </row>
    <row r="5" spans="2:19" s="8" customFormat="1" ht="8.25" hidden="1" customHeight="1">
      <c r="B5" s="9">
        <v>101</v>
      </c>
      <c r="C5" s="10" t="s">
        <v>21</v>
      </c>
      <c r="D5" s="10" t="str">
        <f>VLOOKUP(Datenbereich_A2[[#This Row],[AGS]],[1]AGS_Namen!$A$1:$B$68,2,FALSE)</f>
        <v>Braunschweig, Stadt</v>
      </c>
      <c r="E5" s="11">
        <v>20275</v>
      </c>
      <c r="F5" s="11">
        <v>20282</v>
      </c>
      <c r="G5" s="11">
        <v>19875</v>
      </c>
      <c r="H5" s="11">
        <v>19402</v>
      </c>
      <c r="I5" s="11">
        <v>19399</v>
      </c>
      <c r="J5" s="11">
        <v>19660</v>
      </c>
      <c r="K5" s="11">
        <v>20214</v>
      </c>
      <c r="L5" s="11">
        <v>20820</v>
      </c>
      <c r="M5" s="11">
        <v>22122</v>
      </c>
      <c r="N5" s="11">
        <v>23055</v>
      </c>
      <c r="O5" s="11">
        <v>26108</v>
      </c>
      <c r="P5" s="12">
        <v>28200</v>
      </c>
      <c r="Q5" s="12">
        <v>28420</v>
      </c>
      <c r="R5" s="12">
        <v>29730</v>
      </c>
      <c r="S5" s="11">
        <v>31445</v>
      </c>
    </row>
    <row r="6" spans="2:19" s="8" customFormat="1" ht="8.25" hidden="1" customHeight="1">
      <c r="B6" s="9">
        <v>102</v>
      </c>
      <c r="C6" s="10" t="s">
        <v>21</v>
      </c>
      <c r="D6" s="10" t="str">
        <f>VLOOKUP(Datenbereich_A2[[#This Row],[AGS]],[1]AGS_Namen!$A$1:$B$68,2,FALSE)</f>
        <v>Salzgitter, Stadt</v>
      </c>
      <c r="E6" s="11">
        <v>10721</v>
      </c>
      <c r="F6" s="11">
        <v>10474</v>
      </c>
      <c r="G6" s="11">
        <v>10224</v>
      </c>
      <c r="H6" s="11">
        <v>10191</v>
      </c>
      <c r="I6" s="11">
        <v>10062</v>
      </c>
      <c r="J6" s="11">
        <v>9810</v>
      </c>
      <c r="K6" s="11">
        <v>9804</v>
      </c>
      <c r="L6" s="11">
        <v>9918</v>
      </c>
      <c r="M6" s="11">
        <v>10596</v>
      </c>
      <c r="N6" s="11">
        <v>11620</v>
      </c>
      <c r="O6" s="11">
        <v>13554</v>
      </c>
      <c r="P6" s="11">
        <v>16885</v>
      </c>
      <c r="Q6" s="11">
        <v>18835</v>
      </c>
      <c r="R6" s="11">
        <v>19850</v>
      </c>
      <c r="S6" s="11">
        <v>20175</v>
      </c>
    </row>
    <row r="7" spans="2:19" s="8" customFormat="1" ht="8.25" hidden="1" customHeight="1">
      <c r="B7" s="9">
        <v>103</v>
      </c>
      <c r="C7" s="10" t="s">
        <v>21</v>
      </c>
      <c r="D7" s="10" t="str">
        <f>VLOOKUP(Datenbereich_A2[[#This Row],[AGS]],[1]AGS_Namen!$A$1:$B$68,2,FALSE)</f>
        <v>Wolfsburg, Stadt</v>
      </c>
      <c r="E7" s="11">
        <v>11986</v>
      </c>
      <c r="F7" s="11">
        <v>11941</v>
      </c>
      <c r="G7" s="11">
        <v>11772</v>
      </c>
      <c r="H7" s="11">
        <v>11824</v>
      </c>
      <c r="I7" s="11">
        <v>11796</v>
      </c>
      <c r="J7" s="11">
        <v>11804</v>
      </c>
      <c r="K7" s="11">
        <v>12080</v>
      </c>
      <c r="L7" s="11">
        <v>12680</v>
      </c>
      <c r="M7" s="11">
        <v>14017</v>
      </c>
      <c r="N7" s="11">
        <v>15224</v>
      </c>
      <c r="O7" s="11">
        <v>16966</v>
      </c>
      <c r="P7" s="11">
        <v>17770</v>
      </c>
      <c r="Q7" s="11">
        <v>18420</v>
      </c>
      <c r="R7" s="11">
        <v>19325</v>
      </c>
      <c r="S7" s="11">
        <v>20160</v>
      </c>
    </row>
    <row r="8" spans="2:19" s="8" customFormat="1" ht="8.25" hidden="1" customHeight="1">
      <c r="B8" s="9">
        <v>151</v>
      </c>
      <c r="C8" s="10" t="s">
        <v>21</v>
      </c>
      <c r="D8" s="10" t="str">
        <f>VLOOKUP(Datenbereich_A2[[#This Row],[AGS]],[1]AGS_Namen!$A$1:$B$68,2,FALSE)</f>
        <v>Gifhorn</v>
      </c>
      <c r="E8" s="11">
        <v>7612</v>
      </c>
      <c r="F8" s="11">
        <v>7371</v>
      </c>
      <c r="G8" s="11">
        <v>7223</v>
      </c>
      <c r="H8" s="11">
        <v>7038</v>
      </c>
      <c r="I8" s="11">
        <v>7058</v>
      </c>
      <c r="J8" s="11">
        <v>7024</v>
      </c>
      <c r="K8" s="11">
        <v>7135</v>
      </c>
      <c r="L8" s="11">
        <v>7552</v>
      </c>
      <c r="M8" s="11">
        <v>7991</v>
      </c>
      <c r="N8" s="11">
        <v>8866</v>
      </c>
      <c r="O8" s="11">
        <v>9857</v>
      </c>
      <c r="P8" s="11">
        <v>10840</v>
      </c>
      <c r="Q8" s="11">
        <v>11140</v>
      </c>
      <c r="R8" s="11">
        <v>11810</v>
      </c>
      <c r="S8" s="11">
        <v>12330</v>
      </c>
    </row>
    <row r="9" spans="2:19" s="8" customFormat="1" ht="8.25" hidden="1" customHeight="1">
      <c r="B9" s="13">
        <v>153</v>
      </c>
      <c r="C9" s="10" t="s">
        <v>21</v>
      </c>
      <c r="D9" s="10" t="str">
        <f>VLOOKUP(Datenbereich_A2[[#This Row],[AGS]],[1]AGS_Namen!$A$1:$B$68,2,FALSE)</f>
        <v>Goslar</v>
      </c>
      <c r="E9" s="11">
        <v>7506</v>
      </c>
      <c r="F9" s="11">
        <v>7325</v>
      </c>
      <c r="G9" s="11">
        <v>7231</v>
      </c>
      <c r="H9" s="11">
        <v>7086</v>
      </c>
      <c r="I9" s="11">
        <v>7041</v>
      </c>
      <c r="J9" s="11">
        <v>6980</v>
      </c>
      <c r="K9" s="11">
        <v>7059</v>
      </c>
      <c r="L9" s="11">
        <v>7419</v>
      </c>
      <c r="M9" s="11">
        <v>7947</v>
      </c>
      <c r="N9" s="11">
        <v>8634</v>
      </c>
      <c r="O9" s="11">
        <v>10620</v>
      </c>
      <c r="P9" s="14">
        <v>11745</v>
      </c>
      <c r="Q9" s="14">
        <v>12780</v>
      </c>
      <c r="R9" s="14">
        <v>13455</v>
      </c>
      <c r="S9" s="11">
        <v>14020</v>
      </c>
    </row>
    <row r="10" spans="2:19" s="8" customFormat="1" ht="8.25" hidden="1" customHeight="1">
      <c r="B10" s="13">
        <v>154</v>
      </c>
      <c r="C10" s="10" t="s">
        <v>21</v>
      </c>
      <c r="D10" s="10" t="str">
        <f>VLOOKUP(Datenbereich_A2[[#This Row],[AGS]],[1]AGS_Namen!$A$1:$B$68,2,FALSE)</f>
        <v>Helmstedt</v>
      </c>
      <c r="E10" s="15">
        <v>3648</v>
      </c>
      <c r="F10" s="15">
        <v>3620</v>
      </c>
      <c r="G10" s="15">
        <v>3498</v>
      </c>
      <c r="H10" s="15">
        <v>3392</v>
      </c>
      <c r="I10" s="15">
        <v>3352</v>
      </c>
      <c r="J10" s="15">
        <v>3365</v>
      </c>
      <c r="K10" s="15">
        <v>3394</v>
      </c>
      <c r="L10" s="15">
        <v>3404</v>
      </c>
      <c r="M10" s="15">
        <v>3682</v>
      </c>
      <c r="N10" s="11">
        <v>4100</v>
      </c>
      <c r="O10" s="11">
        <v>5221</v>
      </c>
      <c r="P10" s="14">
        <v>6230</v>
      </c>
      <c r="Q10" s="14">
        <v>6415</v>
      </c>
      <c r="R10" s="14">
        <v>6485</v>
      </c>
      <c r="S10" s="11">
        <v>6535</v>
      </c>
    </row>
    <row r="11" spans="2:19" s="8" customFormat="1" ht="8.25" hidden="1" customHeight="1">
      <c r="B11" s="13">
        <v>155</v>
      </c>
      <c r="C11" s="10" t="s">
        <v>21</v>
      </c>
      <c r="D11" s="10" t="str">
        <f>VLOOKUP(Datenbereich_A2[[#This Row],[AGS]],[1]AGS_Namen!$A$1:$B$68,2,FALSE)</f>
        <v>Northeim</v>
      </c>
      <c r="E11" s="15">
        <v>5806</v>
      </c>
      <c r="F11" s="15">
        <v>5607</v>
      </c>
      <c r="G11" s="15">
        <v>5438</v>
      </c>
      <c r="H11" s="15">
        <v>5213</v>
      </c>
      <c r="I11" s="15">
        <v>5115</v>
      </c>
      <c r="J11" s="15">
        <v>5093</v>
      </c>
      <c r="K11" s="15">
        <v>5094</v>
      </c>
      <c r="L11" s="15">
        <v>5113</v>
      </c>
      <c r="M11" s="15">
        <v>5406</v>
      </c>
      <c r="N11" s="11">
        <v>5924</v>
      </c>
      <c r="O11" s="11">
        <v>7164</v>
      </c>
      <c r="P11" s="14">
        <v>8245</v>
      </c>
      <c r="Q11" s="14">
        <v>8440</v>
      </c>
      <c r="R11" s="14">
        <v>8805</v>
      </c>
      <c r="S11" s="11">
        <v>9225</v>
      </c>
    </row>
    <row r="12" spans="2:19" s="8" customFormat="1" ht="8.25" hidden="1" customHeight="1">
      <c r="B12" s="9">
        <v>157</v>
      </c>
      <c r="C12" s="10" t="s">
        <v>21</v>
      </c>
      <c r="D12" s="10" t="str">
        <f>VLOOKUP(Datenbereich_A2[[#This Row],[AGS]],[1]AGS_Namen!$A$1:$B$68,2,FALSE)</f>
        <v>Peine</v>
      </c>
      <c r="E12" s="11">
        <v>6834</v>
      </c>
      <c r="F12" s="11">
        <v>6676</v>
      </c>
      <c r="G12" s="11">
        <v>6488</v>
      </c>
      <c r="H12" s="11">
        <v>6382</v>
      </c>
      <c r="I12" s="11">
        <v>6401</v>
      </c>
      <c r="J12" s="11">
        <v>6373</v>
      </c>
      <c r="K12" s="11">
        <v>6369</v>
      </c>
      <c r="L12" s="11">
        <v>6508</v>
      </c>
      <c r="M12" s="11">
        <v>6874</v>
      </c>
      <c r="N12" s="11">
        <v>7401</v>
      </c>
      <c r="O12" s="11">
        <v>9059</v>
      </c>
      <c r="P12" s="11">
        <v>9910</v>
      </c>
      <c r="Q12" s="11">
        <v>10415</v>
      </c>
      <c r="R12" s="11">
        <v>11035</v>
      </c>
      <c r="S12" s="11">
        <v>11340</v>
      </c>
    </row>
    <row r="13" spans="2:19" s="8" customFormat="1" ht="8.25" hidden="1" customHeight="1">
      <c r="B13" s="9">
        <v>158</v>
      </c>
      <c r="C13" s="10" t="s">
        <v>21</v>
      </c>
      <c r="D13" s="10" t="str">
        <f>VLOOKUP(Datenbereich_A2[[#This Row],[AGS]],[1]AGS_Namen!$A$1:$B$68,2,FALSE)</f>
        <v>Wolfenbüttel</v>
      </c>
      <c r="E13" s="11">
        <v>4886</v>
      </c>
      <c r="F13" s="11">
        <v>4660</v>
      </c>
      <c r="G13" s="11">
        <v>4529</v>
      </c>
      <c r="H13" s="11">
        <v>4489</v>
      </c>
      <c r="I13" s="11">
        <v>4392</v>
      </c>
      <c r="J13" s="11">
        <v>4440</v>
      </c>
      <c r="K13" s="11">
        <v>4509</v>
      </c>
      <c r="L13" s="11">
        <v>4690</v>
      </c>
      <c r="M13" s="11">
        <v>5051</v>
      </c>
      <c r="N13" s="11">
        <v>5432</v>
      </c>
      <c r="O13" s="11">
        <v>6675</v>
      </c>
      <c r="P13" s="11">
        <v>7290</v>
      </c>
      <c r="Q13" s="11">
        <v>7345</v>
      </c>
      <c r="R13" s="11">
        <v>7515</v>
      </c>
      <c r="S13" s="11">
        <v>7675</v>
      </c>
    </row>
    <row r="14" spans="2:19" s="8" customFormat="1" ht="8.25" hidden="1" customHeight="1">
      <c r="B14" s="9">
        <v>159</v>
      </c>
      <c r="C14" s="10" t="s">
        <v>21</v>
      </c>
      <c r="D14" s="10" t="str">
        <f>VLOOKUP(Datenbereich_A2[[#This Row],[AGS]],[1]AGS_Namen!$A$1:$B$68,2,FALSE)</f>
        <v>Göttingen</v>
      </c>
      <c r="E14" s="11">
        <v>20262</v>
      </c>
      <c r="F14" s="11">
        <v>19719</v>
      </c>
      <c r="G14" s="11">
        <v>19098</v>
      </c>
      <c r="H14" s="11">
        <v>18578</v>
      </c>
      <c r="I14" s="11">
        <v>18869</v>
      </c>
      <c r="J14" s="11">
        <v>18518</v>
      </c>
      <c r="K14" s="11">
        <v>18911</v>
      </c>
      <c r="L14" s="11">
        <v>19708</v>
      </c>
      <c r="M14" s="11">
        <v>20862</v>
      </c>
      <c r="N14" s="11">
        <v>22278</v>
      </c>
      <c r="O14" s="11">
        <v>25709</v>
      </c>
      <c r="P14" s="11">
        <v>28035</v>
      </c>
      <c r="Q14" s="11">
        <v>28955</v>
      </c>
      <c r="R14" s="11">
        <v>30170</v>
      </c>
      <c r="S14" s="11">
        <v>32090</v>
      </c>
    </row>
    <row r="15" spans="2:19" s="8" customFormat="1" ht="8.25" hidden="1" customHeight="1">
      <c r="B15" s="13">
        <v>159016</v>
      </c>
      <c r="C15" s="10" t="s">
        <v>21</v>
      </c>
      <c r="D15" s="10" t="str">
        <f>VLOOKUP(Datenbereich_A2[[#This Row],[AGS]],[1]AGS_Namen!$A$1:$B$68,2,FALSE)</f>
        <v xml:space="preserve">   dav. Göttingen, Stadt</v>
      </c>
      <c r="E15" s="14" t="s">
        <v>22</v>
      </c>
      <c r="F15" s="14" t="s">
        <v>22</v>
      </c>
      <c r="G15" s="11">
        <v>11014</v>
      </c>
      <c r="H15" s="11">
        <v>10769</v>
      </c>
      <c r="I15" s="11">
        <v>10911</v>
      </c>
      <c r="J15" s="11">
        <v>10752</v>
      </c>
      <c r="K15" s="11">
        <v>10891</v>
      </c>
      <c r="L15" s="11">
        <v>11352</v>
      </c>
      <c r="M15" s="11">
        <v>12269</v>
      </c>
      <c r="N15" s="11">
        <v>13391</v>
      </c>
      <c r="O15" s="11">
        <v>15410</v>
      </c>
      <c r="P15" s="14">
        <v>15650</v>
      </c>
      <c r="Q15" s="14">
        <v>16270</v>
      </c>
      <c r="R15" s="14">
        <v>17265</v>
      </c>
      <c r="S15" s="11">
        <v>18815</v>
      </c>
    </row>
    <row r="16" spans="2:19" s="8" customFormat="1" ht="8.25" hidden="1" customHeight="1">
      <c r="B16" s="9">
        <v>159999</v>
      </c>
      <c r="C16" s="10" t="s">
        <v>21</v>
      </c>
      <c r="D16" s="10" t="str">
        <f>VLOOKUP(Datenbereich_A2[[#This Row],[AGS]],[1]AGS_Namen!$A$1:$B$68,2,FALSE)</f>
        <v xml:space="preserve">   dav. Göttingen, Umland</v>
      </c>
      <c r="E16" s="14" t="s">
        <v>22</v>
      </c>
      <c r="F16" s="14" t="s">
        <v>22</v>
      </c>
      <c r="G16" s="11">
        <v>8084</v>
      </c>
      <c r="H16" s="11">
        <v>7809</v>
      </c>
      <c r="I16" s="11">
        <v>7958</v>
      </c>
      <c r="J16" s="11">
        <v>7766</v>
      </c>
      <c r="K16" s="11">
        <v>8020</v>
      </c>
      <c r="L16" s="11">
        <v>8356</v>
      </c>
      <c r="M16" s="11">
        <v>8593</v>
      </c>
      <c r="N16" s="11">
        <v>8887</v>
      </c>
      <c r="O16" s="11">
        <v>10299</v>
      </c>
      <c r="P16" s="11">
        <v>12385</v>
      </c>
      <c r="Q16" s="11">
        <v>12685</v>
      </c>
      <c r="R16" s="11">
        <v>12905</v>
      </c>
      <c r="S16" s="11">
        <v>13275</v>
      </c>
    </row>
    <row r="17" spans="2:19" s="16" customFormat="1" ht="16.5" hidden="1" customHeight="1">
      <c r="B17" s="17">
        <v>1</v>
      </c>
      <c r="C17" s="18" t="s">
        <v>21</v>
      </c>
      <c r="D17" s="18" t="str">
        <f>VLOOKUP(Datenbereich_A2[[#This Row],[AGS]],[1]AGS_Namen!$A$1:$B$68,2,FALSE)</f>
        <v>Stat. Region Braunschweig</v>
      </c>
      <c r="E17" s="19">
        <v>99536</v>
      </c>
      <c r="F17" s="19">
        <v>97675</v>
      </c>
      <c r="G17" s="19">
        <v>95376</v>
      </c>
      <c r="H17" s="19">
        <v>93595</v>
      </c>
      <c r="I17" s="19">
        <v>93485</v>
      </c>
      <c r="J17" s="19">
        <v>93067</v>
      </c>
      <c r="K17" s="19">
        <v>94569</v>
      </c>
      <c r="L17" s="19">
        <v>97812</v>
      </c>
      <c r="M17" s="19">
        <v>104548</v>
      </c>
      <c r="N17" s="19">
        <v>112534</v>
      </c>
      <c r="O17" s="19">
        <v>130933</v>
      </c>
      <c r="P17" s="19">
        <v>145155</v>
      </c>
      <c r="Q17" s="19">
        <v>151170</v>
      </c>
      <c r="R17" s="19">
        <v>158180</v>
      </c>
      <c r="S17" s="19">
        <v>165000</v>
      </c>
    </row>
    <row r="18" spans="2:19" s="20" customFormat="1" ht="8.25" hidden="1" customHeight="1">
      <c r="B18" s="9">
        <v>241</v>
      </c>
      <c r="C18" s="10" t="s">
        <v>21</v>
      </c>
      <c r="D18" s="10" t="str">
        <f>VLOOKUP(Datenbereich_A2[[#This Row],[AGS]],[1]AGS_Namen!$A$1:$B$68,2,FALSE)</f>
        <v>Hannover, Region</v>
      </c>
      <c r="E18" s="14">
        <v>115165</v>
      </c>
      <c r="F18" s="14">
        <v>115063</v>
      </c>
      <c r="G18" s="14">
        <v>114709</v>
      </c>
      <c r="H18" s="14">
        <v>112514</v>
      </c>
      <c r="I18" s="14">
        <v>111911</v>
      </c>
      <c r="J18" s="14">
        <v>112021</v>
      </c>
      <c r="K18" s="14">
        <v>115062</v>
      </c>
      <c r="L18" s="14">
        <v>119366</v>
      </c>
      <c r="M18" s="14">
        <v>126962</v>
      </c>
      <c r="N18" s="14">
        <v>136533</v>
      </c>
      <c r="O18" s="14">
        <v>154696</v>
      </c>
      <c r="P18" s="11">
        <v>168735</v>
      </c>
      <c r="Q18" s="11">
        <v>175170</v>
      </c>
      <c r="R18" s="11">
        <v>181570</v>
      </c>
      <c r="S18" s="14">
        <v>185310</v>
      </c>
    </row>
    <row r="19" spans="2:19" s="8" customFormat="1" ht="8.25" hidden="1" customHeight="1">
      <c r="B19" s="9">
        <v>241001</v>
      </c>
      <c r="C19" s="10" t="s">
        <v>21</v>
      </c>
      <c r="D19" s="10" t="str">
        <f>VLOOKUP(Datenbereich_A2[[#This Row],[AGS]],[1]AGS_Namen!$A$1:$B$68,2,FALSE)</f>
        <v xml:space="preserve">   dav. Hannover, Lhst.</v>
      </c>
      <c r="E19" s="14">
        <v>75016</v>
      </c>
      <c r="F19" s="14">
        <v>74898</v>
      </c>
      <c r="G19" s="14">
        <v>74977</v>
      </c>
      <c r="H19" s="14">
        <v>74111</v>
      </c>
      <c r="I19" s="14">
        <v>73483</v>
      </c>
      <c r="J19" s="14">
        <v>73448</v>
      </c>
      <c r="K19" s="14">
        <v>75793</v>
      </c>
      <c r="L19" s="14">
        <v>78442</v>
      </c>
      <c r="M19" s="14">
        <v>82727</v>
      </c>
      <c r="N19" s="14">
        <v>88541</v>
      </c>
      <c r="O19" s="14">
        <v>97357</v>
      </c>
      <c r="P19" s="11">
        <v>104465</v>
      </c>
      <c r="Q19" s="11">
        <v>107965</v>
      </c>
      <c r="R19" s="11">
        <v>111255</v>
      </c>
      <c r="S19" s="14">
        <v>113440</v>
      </c>
    </row>
    <row r="20" spans="2:19" s="8" customFormat="1" ht="8.25" hidden="1" customHeight="1">
      <c r="B20" s="21">
        <v>241999</v>
      </c>
      <c r="C20" s="10" t="s">
        <v>21</v>
      </c>
      <c r="D20" s="10" t="str">
        <f>VLOOKUP(Datenbereich_A2[[#This Row],[AGS]],[1]AGS_Namen!$A$1:$B$68,2,FALSE)</f>
        <v xml:space="preserve">   dav. Hannover, Umland</v>
      </c>
      <c r="E20" s="14">
        <v>40149</v>
      </c>
      <c r="F20" s="14">
        <v>40165</v>
      </c>
      <c r="G20" s="14">
        <v>39732</v>
      </c>
      <c r="H20" s="14">
        <v>38403</v>
      </c>
      <c r="I20" s="14">
        <v>38428</v>
      </c>
      <c r="J20" s="14">
        <v>38573</v>
      </c>
      <c r="K20" s="14">
        <v>39269</v>
      </c>
      <c r="L20" s="14">
        <v>40924</v>
      </c>
      <c r="M20" s="14">
        <v>44235</v>
      </c>
      <c r="N20" s="14">
        <v>47992</v>
      </c>
      <c r="O20" s="14">
        <v>57339</v>
      </c>
      <c r="P20" s="11">
        <v>64270</v>
      </c>
      <c r="Q20" s="11">
        <v>67205</v>
      </c>
      <c r="R20" s="11">
        <v>70315</v>
      </c>
      <c r="S20" s="14">
        <v>71870</v>
      </c>
    </row>
    <row r="21" spans="2:19" s="22" customFormat="1" ht="8.25" hidden="1" customHeight="1">
      <c r="B21" s="23">
        <v>251</v>
      </c>
      <c r="C21" s="24" t="s">
        <v>21</v>
      </c>
      <c r="D21" s="10" t="str">
        <f>VLOOKUP(Datenbereich_A2[[#This Row],[AGS]],[1]AGS_Namen!$A$1:$B$68,2,FALSE)</f>
        <v>Diepholz</v>
      </c>
      <c r="E21" s="11">
        <v>8256</v>
      </c>
      <c r="F21" s="11">
        <v>8139</v>
      </c>
      <c r="G21" s="11">
        <v>8229</v>
      </c>
      <c r="H21" s="11">
        <v>8105</v>
      </c>
      <c r="I21" s="11">
        <v>8099</v>
      </c>
      <c r="J21" s="11">
        <v>8183</v>
      </c>
      <c r="K21" s="11">
        <v>8386</v>
      </c>
      <c r="L21" s="11">
        <v>9184</v>
      </c>
      <c r="M21" s="11">
        <v>10761</v>
      </c>
      <c r="N21" s="11">
        <v>11631</v>
      </c>
      <c r="O21" s="11">
        <v>13826</v>
      </c>
      <c r="P21" s="11">
        <v>15540</v>
      </c>
      <c r="Q21" s="11">
        <v>16065</v>
      </c>
      <c r="R21" s="11">
        <v>17565</v>
      </c>
      <c r="S21" s="11">
        <v>18545</v>
      </c>
    </row>
    <row r="22" spans="2:19" s="8" customFormat="1" ht="8.25" hidden="1" customHeight="1">
      <c r="B22" s="25">
        <v>252</v>
      </c>
      <c r="C22" s="10" t="s">
        <v>21</v>
      </c>
      <c r="D22" s="10" t="str">
        <f>VLOOKUP(Datenbereich_A2[[#This Row],[AGS]],[1]AGS_Namen!$A$1:$B$68,2,FALSE)</f>
        <v>Hameln-Pyrmont</v>
      </c>
      <c r="E22" s="11">
        <v>11014</v>
      </c>
      <c r="F22" s="11">
        <v>10617</v>
      </c>
      <c r="G22" s="11">
        <v>10381</v>
      </c>
      <c r="H22" s="11">
        <v>10213</v>
      </c>
      <c r="I22" s="11">
        <v>10154</v>
      </c>
      <c r="J22" s="11">
        <v>10394</v>
      </c>
      <c r="K22" s="11">
        <v>10319</v>
      </c>
      <c r="L22" s="11">
        <v>10342</v>
      </c>
      <c r="M22" s="11">
        <v>10719</v>
      </c>
      <c r="N22" s="11">
        <v>11665</v>
      </c>
      <c r="O22" s="11">
        <v>13461</v>
      </c>
      <c r="P22" s="11">
        <v>15065</v>
      </c>
      <c r="Q22" s="11">
        <v>15795</v>
      </c>
      <c r="R22" s="11">
        <v>16535</v>
      </c>
      <c r="S22" s="11">
        <v>16910</v>
      </c>
    </row>
    <row r="23" spans="2:19" s="8" customFormat="1" ht="8.25" hidden="1" customHeight="1">
      <c r="B23" s="25">
        <v>254</v>
      </c>
      <c r="C23" s="10" t="s">
        <v>21</v>
      </c>
      <c r="D23" s="10" t="str">
        <f>VLOOKUP(Datenbereich_A2[[#This Row],[AGS]],[1]AGS_Namen!$A$1:$B$68,2,FALSE)</f>
        <v>Hildesheim</v>
      </c>
      <c r="E23" s="11">
        <v>14631</v>
      </c>
      <c r="F23" s="11">
        <v>14237</v>
      </c>
      <c r="G23" s="11">
        <v>13889</v>
      </c>
      <c r="H23" s="11">
        <v>13669</v>
      </c>
      <c r="I23" s="11">
        <v>13466</v>
      </c>
      <c r="J23" s="11">
        <v>13637</v>
      </c>
      <c r="K23" s="11">
        <v>13859</v>
      </c>
      <c r="L23" s="11">
        <v>14417</v>
      </c>
      <c r="M23" s="11">
        <v>15353</v>
      </c>
      <c r="N23" s="11">
        <v>16412</v>
      </c>
      <c r="O23" s="11">
        <v>19567</v>
      </c>
      <c r="P23" s="11">
        <v>21915</v>
      </c>
      <c r="Q23" s="11">
        <v>22775</v>
      </c>
      <c r="R23" s="11">
        <v>24090</v>
      </c>
      <c r="S23" s="11">
        <v>24995</v>
      </c>
    </row>
    <row r="24" spans="2:19" s="8" customFormat="1" ht="8.25" hidden="1" customHeight="1">
      <c r="B24" s="21">
        <v>254021</v>
      </c>
      <c r="C24" s="10" t="s">
        <v>21</v>
      </c>
      <c r="D24" s="10" t="str">
        <f>VLOOKUP(Datenbereich_A2[[#This Row],[AGS]],[1]AGS_Namen!$A$1:$B$68,2,FALSE)</f>
        <v xml:space="preserve">   dav. Hildesheim, Stadt</v>
      </c>
      <c r="E24" s="14" t="s">
        <v>22</v>
      </c>
      <c r="F24" s="14" t="s">
        <v>22</v>
      </c>
      <c r="G24" s="11">
        <v>8448</v>
      </c>
      <c r="H24" s="11">
        <v>8344</v>
      </c>
      <c r="I24" s="11">
        <v>8279</v>
      </c>
      <c r="J24" s="11">
        <v>8445</v>
      </c>
      <c r="K24" s="11">
        <v>8609</v>
      </c>
      <c r="L24" s="11">
        <v>8826</v>
      </c>
      <c r="M24" s="11">
        <v>9212</v>
      </c>
      <c r="N24" s="11">
        <v>9796</v>
      </c>
      <c r="O24" s="11">
        <v>11180</v>
      </c>
      <c r="P24" s="11">
        <v>12505</v>
      </c>
      <c r="Q24" s="11">
        <v>13285</v>
      </c>
      <c r="R24" s="11">
        <v>14425</v>
      </c>
      <c r="S24" s="11">
        <v>14830</v>
      </c>
    </row>
    <row r="25" spans="2:19" s="8" customFormat="1" ht="8.25" hidden="1" customHeight="1">
      <c r="B25" s="9">
        <v>254999</v>
      </c>
      <c r="C25" s="10" t="s">
        <v>21</v>
      </c>
      <c r="D25" s="10" t="str">
        <f>VLOOKUP(Datenbereich_A2[[#This Row],[AGS]],[1]AGS_Namen!$A$1:$B$68,2,FALSE)</f>
        <v xml:space="preserve">   dav. Hildesheim, Umland</v>
      </c>
      <c r="E25" s="15" t="s">
        <v>22</v>
      </c>
      <c r="F25" s="15" t="s">
        <v>22</v>
      </c>
      <c r="G25" s="15">
        <v>5441</v>
      </c>
      <c r="H25" s="15">
        <v>5325</v>
      </c>
      <c r="I25" s="15">
        <v>5187</v>
      </c>
      <c r="J25" s="15">
        <v>5192</v>
      </c>
      <c r="K25" s="15">
        <v>5250</v>
      </c>
      <c r="L25" s="15">
        <v>5591</v>
      </c>
      <c r="M25" s="15">
        <v>6141</v>
      </c>
      <c r="N25" s="11">
        <v>6616</v>
      </c>
      <c r="O25" s="11">
        <v>8387</v>
      </c>
      <c r="P25" s="11">
        <v>9410</v>
      </c>
      <c r="Q25" s="11">
        <v>9490</v>
      </c>
      <c r="R25" s="11">
        <v>9665</v>
      </c>
      <c r="S25" s="11">
        <v>10165</v>
      </c>
    </row>
    <row r="26" spans="2:19" s="8" customFormat="1" ht="8.25" hidden="1" customHeight="1">
      <c r="B26" s="9">
        <v>255</v>
      </c>
      <c r="C26" s="10" t="s">
        <v>21</v>
      </c>
      <c r="D26" s="10" t="str">
        <f>VLOOKUP(Datenbereich_A2[[#This Row],[AGS]],[1]AGS_Namen!$A$1:$B$68,2,FALSE)</f>
        <v>Holzminden</v>
      </c>
      <c r="E26" s="15">
        <v>3433</v>
      </c>
      <c r="F26" s="15">
        <v>3274</v>
      </c>
      <c r="G26" s="15">
        <v>3213</v>
      </c>
      <c r="H26" s="15">
        <v>3109</v>
      </c>
      <c r="I26" s="15">
        <v>3033</v>
      </c>
      <c r="J26" s="15">
        <v>3063</v>
      </c>
      <c r="K26" s="15">
        <v>3100</v>
      </c>
      <c r="L26" s="15">
        <v>3072</v>
      </c>
      <c r="M26" s="15">
        <v>3094</v>
      </c>
      <c r="N26" s="11">
        <v>3131</v>
      </c>
      <c r="O26" s="11">
        <v>3855</v>
      </c>
      <c r="P26" s="11">
        <v>4300</v>
      </c>
      <c r="Q26" s="11">
        <v>4350</v>
      </c>
      <c r="R26" s="11">
        <v>4330</v>
      </c>
      <c r="S26" s="11">
        <v>4275</v>
      </c>
    </row>
    <row r="27" spans="2:19" s="8" customFormat="1" ht="8.25" hidden="1" customHeight="1">
      <c r="B27" s="9">
        <v>256</v>
      </c>
      <c r="C27" s="10" t="s">
        <v>21</v>
      </c>
      <c r="D27" s="10" t="str">
        <f>VLOOKUP(Datenbereich_A2[[#This Row],[AGS]],[1]AGS_Namen!$A$1:$B$68,2,FALSE)</f>
        <v>Nienburg (Weser)</v>
      </c>
      <c r="E27" s="11">
        <v>5488</v>
      </c>
      <c r="F27" s="11">
        <v>5402</v>
      </c>
      <c r="G27" s="11">
        <v>5316</v>
      </c>
      <c r="H27" s="11">
        <v>5301</v>
      </c>
      <c r="I27" s="11">
        <v>5184</v>
      </c>
      <c r="J27" s="11">
        <v>5160</v>
      </c>
      <c r="K27" s="11">
        <v>5252</v>
      </c>
      <c r="L27" s="11">
        <v>5374</v>
      </c>
      <c r="M27" s="11">
        <v>5829</v>
      </c>
      <c r="N27" s="11">
        <v>6299</v>
      </c>
      <c r="O27" s="11">
        <v>7452</v>
      </c>
      <c r="P27" s="11">
        <v>9380</v>
      </c>
      <c r="Q27" s="11">
        <v>10010</v>
      </c>
      <c r="R27" s="11">
        <v>10430</v>
      </c>
      <c r="S27" s="11">
        <v>10345</v>
      </c>
    </row>
    <row r="28" spans="2:19" s="8" customFormat="1" ht="8.25" hidden="1" customHeight="1">
      <c r="B28" s="9">
        <v>257</v>
      </c>
      <c r="C28" s="10" t="s">
        <v>21</v>
      </c>
      <c r="D28" s="10" t="str">
        <f>VLOOKUP(Datenbereich_A2[[#This Row],[AGS]],[1]AGS_Namen!$A$1:$B$68,2,FALSE)</f>
        <v>Schaumburg</v>
      </c>
      <c r="E28" s="14">
        <v>9608</v>
      </c>
      <c r="F28" s="14">
        <v>9138</v>
      </c>
      <c r="G28" s="14">
        <v>8895</v>
      </c>
      <c r="H28" s="14">
        <v>8498</v>
      </c>
      <c r="I28" s="14">
        <v>8456</v>
      </c>
      <c r="J28" s="14">
        <v>8342</v>
      </c>
      <c r="K28" s="14">
        <v>8341</v>
      </c>
      <c r="L28" s="14">
        <v>8491</v>
      </c>
      <c r="M28" s="14">
        <v>8854</v>
      </c>
      <c r="N28" s="11">
        <v>9526</v>
      </c>
      <c r="O28" s="11">
        <v>10716</v>
      </c>
      <c r="P28" s="11">
        <v>12600</v>
      </c>
      <c r="Q28" s="11">
        <v>13545</v>
      </c>
      <c r="R28" s="11">
        <v>13985</v>
      </c>
      <c r="S28" s="11">
        <v>14255</v>
      </c>
    </row>
    <row r="29" spans="2:19" s="16" customFormat="1" ht="16.5" hidden="1" customHeight="1">
      <c r="B29" s="26">
        <v>2</v>
      </c>
      <c r="C29" s="18" t="s">
        <v>21</v>
      </c>
      <c r="D29" s="18" t="str">
        <f>VLOOKUP(Datenbereich_A2[[#This Row],[AGS]],[1]AGS_Namen!$A$1:$B$68,2,FALSE)</f>
        <v>Stat. Region Hannover</v>
      </c>
      <c r="E29" s="27">
        <v>167595</v>
      </c>
      <c r="F29" s="27">
        <v>165870</v>
      </c>
      <c r="G29" s="27">
        <v>164632</v>
      </c>
      <c r="H29" s="27">
        <v>161409</v>
      </c>
      <c r="I29" s="27">
        <v>160303</v>
      </c>
      <c r="J29" s="27">
        <v>160800</v>
      </c>
      <c r="K29" s="27">
        <v>164319</v>
      </c>
      <c r="L29" s="27">
        <v>170246</v>
      </c>
      <c r="M29" s="27">
        <v>181572</v>
      </c>
      <c r="N29" s="19">
        <v>195197</v>
      </c>
      <c r="O29" s="19">
        <v>223573</v>
      </c>
      <c r="P29" s="19">
        <v>247535</v>
      </c>
      <c r="Q29" s="19">
        <v>257705</v>
      </c>
      <c r="R29" s="19">
        <v>268505</v>
      </c>
      <c r="S29" s="19">
        <v>274635</v>
      </c>
    </row>
    <row r="30" spans="2:19" s="20" customFormat="1" ht="8.25" hidden="1" customHeight="1">
      <c r="B30" s="9">
        <v>351</v>
      </c>
      <c r="C30" s="10" t="s">
        <v>21</v>
      </c>
      <c r="D30" s="10" t="str">
        <f>VLOOKUP(Datenbereich_A2[[#This Row],[AGS]],[1]AGS_Namen!$A$1:$B$68,2,FALSE)</f>
        <v>Celle</v>
      </c>
      <c r="E30" s="11">
        <v>7805</v>
      </c>
      <c r="F30" s="11">
        <v>7594</v>
      </c>
      <c r="G30" s="11">
        <v>7394</v>
      </c>
      <c r="H30" s="11">
        <v>7449</v>
      </c>
      <c r="I30" s="11">
        <v>7472</v>
      </c>
      <c r="J30" s="11">
        <v>7584</v>
      </c>
      <c r="K30" s="11">
        <v>7689</v>
      </c>
      <c r="L30" s="11">
        <v>7959</v>
      </c>
      <c r="M30" s="11">
        <v>8519</v>
      </c>
      <c r="N30" s="11">
        <v>9503</v>
      </c>
      <c r="O30" s="11">
        <v>10974</v>
      </c>
      <c r="P30" s="11">
        <v>12675</v>
      </c>
      <c r="Q30" s="11">
        <v>13430</v>
      </c>
      <c r="R30" s="11">
        <v>14130</v>
      </c>
      <c r="S30" s="11">
        <v>14330</v>
      </c>
    </row>
    <row r="31" spans="2:19" s="8" customFormat="1" ht="8.25" hidden="1" customHeight="1">
      <c r="B31" s="9">
        <v>352</v>
      </c>
      <c r="C31" s="10" t="s">
        <v>21</v>
      </c>
      <c r="D31" s="10" t="str">
        <f>VLOOKUP(Datenbereich_A2[[#This Row],[AGS]],[1]AGS_Namen!$A$1:$B$68,2,FALSE)</f>
        <v>Cuxhaven</v>
      </c>
      <c r="E31" s="11">
        <v>8730</v>
      </c>
      <c r="F31" s="11">
        <v>8486</v>
      </c>
      <c r="G31" s="11">
        <v>8328</v>
      </c>
      <c r="H31" s="11">
        <v>8238</v>
      </c>
      <c r="I31" s="11">
        <v>8184</v>
      </c>
      <c r="J31" s="11">
        <v>8131</v>
      </c>
      <c r="K31" s="11">
        <v>8134</v>
      </c>
      <c r="L31" s="11">
        <v>8167</v>
      </c>
      <c r="M31" s="11">
        <v>8660</v>
      </c>
      <c r="N31" s="11">
        <v>9787</v>
      </c>
      <c r="O31" s="11">
        <v>11863</v>
      </c>
      <c r="P31" s="11">
        <v>13215</v>
      </c>
      <c r="Q31" s="11">
        <v>13215</v>
      </c>
      <c r="R31" s="11">
        <v>13335</v>
      </c>
      <c r="S31" s="11">
        <v>13345</v>
      </c>
    </row>
    <row r="32" spans="2:19" s="8" customFormat="1" ht="8.25" hidden="1" customHeight="1">
      <c r="B32" s="9">
        <v>353</v>
      </c>
      <c r="C32" s="10" t="s">
        <v>21</v>
      </c>
      <c r="D32" s="10" t="str">
        <f>VLOOKUP(Datenbereich_A2[[#This Row],[AGS]],[1]AGS_Namen!$A$1:$B$68,2,FALSE)</f>
        <v>Harburg</v>
      </c>
      <c r="E32" s="11">
        <v>11011</v>
      </c>
      <c r="F32" s="11">
        <v>10667</v>
      </c>
      <c r="G32" s="11">
        <v>10514</v>
      </c>
      <c r="H32" s="11">
        <v>10670</v>
      </c>
      <c r="I32" s="11">
        <v>10975</v>
      </c>
      <c r="J32" s="11">
        <v>11183</v>
      </c>
      <c r="K32" s="11">
        <v>11025</v>
      </c>
      <c r="L32" s="11">
        <v>11307</v>
      </c>
      <c r="M32" s="11">
        <v>11651</v>
      </c>
      <c r="N32" s="11">
        <v>12035</v>
      </c>
      <c r="O32" s="11">
        <v>13092</v>
      </c>
      <c r="P32" s="11">
        <v>16015</v>
      </c>
      <c r="Q32" s="11">
        <v>17475</v>
      </c>
      <c r="R32" s="11">
        <v>18930</v>
      </c>
      <c r="S32" s="11">
        <v>21285</v>
      </c>
    </row>
    <row r="33" spans="2:19" s="22" customFormat="1" ht="8.25" hidden="1" customHeight="1">
      <c r="B33" s="23">
        <v>354</v>
      </c>
      <c r="C33" s="24" t="s">
        <v>21</v>
      </c>
      <c r="D33" s="10" t="str">
        <f>VLOOKUP(Datenbereich_A2[[#This Row],[AGS]],[1]AGS_Namen!$A$1:$B$68,2,FALSE)</f>
        <v>Lüchow-Dannenberg</v>
      </c>
      <c r="E33" s="11">
        <v>1273</v>
      </c>
      <c r="F33" s="11">
        <v>1267</v>
      </c>
      <c r="G33" s="11">
        <v>1301</v>
      </c>
      <c r="H33" s="11">
        <v>1372</v>
      </c>
      <c r="I33" s="11">
        <v>1464</v>
      </c>
      <c r="J33" s="11">
        <v>1487</v>
      </c>
      <c r="K33" s="11">
        <v>1456</v>
      </c>
      <c r="L33" s="11">
        <v>1601</v>
      </c>
      <c r="M33" s="11">
        <v>1882</v>
      </c>
      <c r="N33" s="11">
        <v>2244</v>
      </c>
      <c r="O33" s="11">
        <v>2767</v>
      </c>
      <c r="P33" s="11">
        <v>2825</v>
      </c>
      <c r="Q33" s="11">
        <v>2585</v>
      </c>
      <c r="R33" s="11">
        <v>2665</v>
      </c>
      <c r="S33" s="11">
        <v>2785</v>
      </c>
    </row>
    <row r="34" spans="2:19" s="8" customFormat="1" ht="8.25" hidden="1" customHeight="1">
      <c r="B34" s="9">
        <v>355</v>
      </c>
      <c r="C34" s="10" t="s">
        <v>21</v>
      </c>
      <c r="D34" s="10" t="str">
        <f>VLOOKUP(Datenbereich_A2[[#This Row],[AGS]],[1]AGS_Namen!$A$1:$B$68,2,FALSE)</f>
        <v>Lüneburg</v>
      </c>
      <c r="E34" s="11">
        <v>6903</v>
      </c>
      <c r="F34" s="11">
        <v>6746</v>
      </c>
      <c r="G34" s="11">
        <v>6556</v>
      </c>
      <c r="H34" s="11">
        <v>6390</v>
      </c>
      <c r="I34" s="11">
        <v>6394</v>
      </c>
      <c r="J34" s="11">
        <v>6385</v>
      </c>
      <c r="K34" s="11">
        <v>6645</v>
      </c>
      <c r="L34" s="11">
        <v>6993</v>
      </c>
      <c r="M34" s="11">
        <v>7514</v>
      </c>
      <c r="N34" s="11">
        <v>8364</v>
      </c>
      <c r="O34" s="11">
        <v>9418</v>
      </c>
      <c r="P34" s="11">
        <v>11800</v>
      </c>
      <c r="Q34" s="11">
        <v>12105</v>
      </c>
      <c r="R34" s="11">
        <v>12760</v>
      </c>
      <c r="S34" s="11">
        <v>13120</v>
      </c>
    </row>
    <row r="35" spans="2:19" s="8" customFormat="1" ht="8.25" hidden="1" customHeight="1">
      <c r="B35" s="9">
        <v>356</v>
      </c>
      <c r="C35" s="10" t="s">
        <v>21</v>
      </c>
      <c r="D35" s="10" t="str">
        <f>VLOOKUP(Datenbereich_A2[[#This Row],[AGS]],[1]AGS_Namen!$A$1:$B$68,2,FALSE)</f>
        <v>Osterholz</v>
      </c>
      <c r="E35" s="11">
        <v>3984</v>
      </c>
      <c r="F35" s="11">
        <v>3951</v>
      </c>
      <c r="G35" s="11">
        <v>3915</v>
      </c>
      <c r="H35" s="11">
        <v>3854</v>
      </c>
      <c r="I35" s="11">
        <v>3793</v>
      </c>
      <c r="J35" s="11">
        <v>3766</v>
      </c>
      <c r="K35" s="11">
        <v>3961</v>
      </c>
      <c r="L35" s="11">
        <v>4181</v>
      </c>
      <c r="M35" s="11">
        <v>4489</v>
      </c>
      <c r="N35" s="11">
        <v>5090</v>
      </c>
      <c r="O35" s="11">
        <v>6083</v>
      </c>
      <c r="P35" s="11">
        <v>6210</v>
      </c>
      <c r="Q35" s="11">
        <v>6360</v>
      </c>
      <c r="R35" s="11">
        <v>6560</v>
      </c>
      <c r="S35" s="11">
        <v>6715</v>
      </c>
    </row>
    <row r="36" spans="2:19" s="8" customFormat="1" ht="8.25" hidden="1" customHeight="1">
      <c r="B36" s="9">
        <v>357</v>
      </c>
      <c r="C36" s="10" t="s">
        <v>21</v>
      </c>
      <c r="D36" s="10" t="str">
        <f>VLOOKUP(Datenbereich_A2[[#This Row],[AGS]],[1]AGS_Namen!$A$1:$B$68,2,FALSE)</f>
        <v>Rotenburg (Wümme)</v>
      </c>
      <c r="E36" s="11">
        <v>6581</v>
      </c>
      <c r="F36" s="11">
        <v>6516</v>
      </c>
      <c r="G36" s="11">
        <v>6495</v>
      </c>
      <c r="H36" s="11">
        <v>6402</v>
      </c>
      <c r="I36" s="11">
        <v>6292</v>
      </c>
      <c r="J36" s="11">
        <v>6172</v>
      </c>
      <c r="K36" s="11">
        <v>6347</v>
      </c>
      <c r="L36" s="11">
        <v>6657</v>
      </c>
      <c r="M36" s="11">
        <v>7204</v>
      </c>
      <c r="N36" s="11">
        <v>7962</v>
      </c>
      <c r="O36" s="11">
        <v>9727</v>
      </c>
      <c r="P36" s="11">
        <v>10720</v>
      </c>
      <c r="Q36" s="11">
        <v>10845</v>
      </c>
      <c r="R36" s="11">
        <v>11145</v>
      </c>
      <c r="S36" s="11">
        <v>11585</v>
      </c>
    </row>
    <row r="37" spans="2:19" s="8" customFormat="1" ht="8.25" hidden="1" customHeight="1">
      <c r="B37" s="9">
        <v>358</v>
      </c>
      <c r="C37" s="10" t="s">
        <v>21</v>
      </c>
      <c r="D37" s="10" t="str">
        <f>VLOOKUP(Datenbereich_A2[[#This Row],[AGS]],[1]AGS_Namen!$A$1:$B$68,2,FALSE)</f>
        <v>Heidekreis</v>
      </c>
      <c r="E37" s="11">
        <v>5949</v>
      </c>
      <c r="F37" s="11">
        <v>5987</v>
      </c>
      <c r="G37" s="11">
        <v>5929</v>
      </c>
      <c r="H37" s="11">
        <v>5739</v>
      </c>
      <c r="I37" s="11">
        <v>5804</v>
      </c>
      <c r="J37" s="11">
        <v>5915</v>
      </c>
      <c r="K37" s="11">
        <v>5996</v>
      </c>
      <c r="L37" s="11">
        <v>6350</v>
      </c>
      <c r="M37" s="11">
        <v>7260</v>
      </c>
      <c r="N37" s="11">
        <v>7825</v>
      </c>
      <c r="O37" s="11">
        <v>9386</v>
      </c>
      <c r="P37" s="11">
        <v>11140</v>
      </c>
      <c r="Q37" s="11">
        <v>10920</v>
      </c>
      <c r="R37" s="11">
        <v>11545</v>
      </c>
      <c r="S37" s="11">
        <v>12525</v>
      </c>
    </row>
    <row r="38" spans="2:19" s="8" customFormat="1" ht="8.25" hidden="1" customHeight="1">
      <c r="B38" s="9">
        <v>359</v>
      </c>
      <c r="C38" s="10" t="s">
        <v>21</v>
      </c>
      <c r="D38" s="10" t="str">
        <f>VLOOKUP(Datenbereich_A2[[#This Row],[AGS]],[1]AGS_Namen!$A$1:$B$68,2,FALSE)</f>
        <v>Stade</v>
      </c>
      <c r="E38" s="11">
        <v>8004</v>
      </c>
      <c r="F38" s="11">
        <v>7920</v>
      </c>
      <c r="G38" s="11">
        <v>7999</v>
      </c>
      <c r="H38" s="11">
        <v>8070</v>
      </c>
      <c r="I38" s="11">
        <v>8139</v>
      </c>
      <c r="J38" s="11">
        <v>8248</v>
      </c>
      <c r="K38" s="11">
        <v>8854</v>
      </c>
      <c r="L38" s="11">
        <v>9454</v>
      </c>
      <c r="M38" s="11">
        <v>10570</v>
      </c>
      <c r="N38" s="11">
        <v>11524</v>
      </c>
      <c r="O38" s="11">
        <v>14684</v>
      </c>
      <c r="P38" s="11">
        <v>16345</v>
      </c>
      <c r="Q38" s="11">
        <v>17280</v>
      </c>
      <c r="R38" s="11">
        <v>18555</v>
      </c>
      <c r="S38" s="11">
        <v>19385</v>
      </c>
    </row>
    <row r="39" spans="2:19" s="8" customFormat="1" ht="8.25" hidden="1" customHeight="1">
      <c r="B39" s="9">
        <v>360</v>
      </c>
      <c r="C39" s="10" t="s">
        <v>21</v>
      </c>
      <c r="D39" s="10" t="str">
        <f>VLOOKUP(Datenbereich_A2[[#This Row],[AGS]],[1]AGS_Namen!$A$1:$B$68,2,FALSE)</f>
        <v>Uelzen</v>
      </c>
      <c r="E39" s="11">
        <v>2786</v>
      </c>
      <c r="F39" s="11">
        <v>2742</v>
      </c>
      <c r="G39" s="11">
        <v>2695</v>
      </c>
      <c r="H39" s="11">
        <v>2550</v>
      </c>
      <c r="I39" s="11">
        <v>2527</v>
      </c>
      <c r="J39" s="11">
        <v>2555</v>
      </c>
      <c r="K39" s="11">
        <v>2563</v>
      </c>
      <c r="L39" s="11">
        <v>2634</v>
      </c>
      <c r="M39" s="11">
        <v>3031</v>
      </c>
      <c r="N39" s="11">
        <v>3588</v>
      </c>
      <c r="O39" s="11">
        <v>4184</v>
      </c>
      <c r="P39" s="11">
        <v>5020</v>
      </c>
      <c r="Q39" s="11">
        <v>5335</v>
      </c>
      <c r="R39" s="11">
        <v>5605</v>
      </c>
      <c r="S39" s="11">
        <v>5765</v>
      </c>
    </row>
    <row r="40" spans="2:19" s="8" customFormat="1" ht="8.25" hidden="1" customHeight="1">
      <c r="B40" s="9">
        <v>361</v>
      </c>
      <c r="C40" s="10" t="s">
        <v>21</v>
      </c>
      <c r="D40" s="10" t="str">
        <f>VLOOKUP(Datenbereich_A2[[#This Row],[AGS]],[1]AGS_Namen!$A$1:$B$68,2,FALSE)</f>
        <v>Verden</v>
      </c>
      <c r="E40" s="11">
        <v>6736</v>
      </c>
      <c r="F40" s="11">
        <v>6710</v>
      </c>
      <c r="G40" s="11">
        <v>6576</v>
      </c>
      <c r="H40" s="11">
        <v>6545</v>
      </c>
      <c r="I40" s="11">
        <v>6485</v>
      </c>
      <c r="J40" s="11">
        <v>6525</v>
      </c>
      <c r="K40" s="11">
        <v>6554</v>
      </c>
      <c r="L40" s="11">
        <v>6669</v>
      </c>
      <c r="M40" s="11">
        <v>7060</v>
      </c>
      <c r="N40" s="11">
        <v>7644</v>
      </c>
      <c r="O40" s="11">
        <v>9177</v>
      </c>
      <c r="P40" s="11">
        <v>10055</v>
      </c>
      <c r="Q40" s="11">
        <v>10510</v>
      </c>
      <c r="R40" s="11">
        <v>10975</v>
      </c>
      <c r="S40" s="11">
        <v>11175</v>
      </c>
    </row>
    <row r="41" spans="2:19" s="16" customFormat="1" ht="16.5" hidden="1" customHeight="1">
      <c r="B41" s="28">
        <v>3</v>
      </c>
      <c r="C41" s="18" t="s">
        <v>21</v>
      </c>
      <c r="D41" s="18" t="str">
        <f>VLOOKUP(Datenbereich_A2[[#This Row],[AGS]],[1]AGS_Namen!$A$1:$B$68,2,FALSE)</f>
        <v>Stat. Region Lüneburg</v>
      </c>
      <c r="E41" s="19">
        <v>69762</v>
      </c>
      <c r="F41" s="19">
        <v>68586</v>
      </c>
      <c r="G41" s="19">
        <v>67702</v>
      </c>
      <c r="H41" s="19">
        <v>67279</v>
      </c>
      <c r="I41" s="19">
        <v>67529</v>
      </c>
      <c r="J41" s="19">
        <v>67951</v>
      </c>
      <c r="K41" s="19">
        <v>69224</v>
      </c>
      <c r="L41" s="19">
        <v>71972</v>
      </c>
      <c r="M41" s="19">
        <v>77840</v>
      </c>
      <c r="N41" s="19">
        <v>85566</v>
      </c>
      <c r="O41" s="19">
        <v>101355</v>
      </c>
      <c r="P41" s="19">
        <v>116020</v>
      </c>
      <c r="Q41" s="19">
        <v>120060</v>
      </c>
      <c r="R41" s="19">
        <v>126195</v>
      </c>
      <c r="S41" s="19">
        <v>132025</v>
      </c>
    </row>
    <row r="42" spans="2:19" s="20" customFormat="1" ht="8.25" hidden="1" customHeight="1">
      <c r="B42" s="9">
        <v>401</v>
      </c>
      <c r="C42" s="10" t="s">
        <v>21</v>
      </c>
      <c r="D42" s="10" t="str">
        <f>VLOOKUP(Datenbereich_A2[[#This Row],[AGS]],[1]AGS_Namen!$A$1:$B$68,2,FALSE)</f>
        <v>Delmenhorst, Stadt</v>
      </c>
      <c r="E42" s="11">
        <v>6751</v>
      </c>
      <c r="F42" s="11">
        <v>6486</v>
      </c>
      <c r="G42" s="11">
        <v>6323</v>
      </c>
      <c r="H42" s="11">
        <v>6245</v>
      </c>
      <c r="I42" s="11">
        <v>6190</v>
      </c>
      <c r="J42" s="11">
        <v>6102</v>
      </c>
      <c r="K42" s="11">
        <v>6243</v>
      </c>
      <c r="L42" s="11">
        <v>6616</v>
      </c>
      <c r="M42" s="11">
        <v>7163</v>
      </c>
      <c r="N42" s="11">
        <v>8139</v>
      </c>
      <c r="O42" s="11">
        <v>10029</v>
      </c>
      <c r="P42" s="11">
        <v>11225</v>
      </c>
      <c r="Q42" s="11">
        <v>12410</v>
      </c>
      <c r="R42" s="11">
        <v>12970</v>
      </c>
      <c r="S42" s="11">
        <v>13220</v>
      </c>
    </row>
    <row r="43" spans="2:19" s="8" customFormat="1" ht="8.25" hidden="1" customHeight="1">
      <c r="B43" s="9">
        <v>402</v>
      </c>
      <c r="C43" s="10" t="s">
        <v>21</v>
      </c>
      <c r="D43" s="10" t="str">
        <f>VLOOKUP(Datenbereich_A2[[#This Row],[AGS]],[1]AGS_Namen!$A$1:$B$68,2,FALSE)</f>
        <v>Emden, Stadt</v>
      </c>
      <c r="E43" s="11">
        <v>2783</v>
      </c>
      <c r="F43" s="11">
        <v>2664</v>
      </c>
      <c r="G43" s="11">
        <v>2663</v>
      </c>
      <c r="H43" s="11">
        <v>2585</v>
      </c>
      <c r="I43" s="11">
        <v>2360</v>
      </c>
      <c r="J43" s="11">
        <v>2454</v>
      </c>
      <c r="K43" s="11">
        <v>2487</v>
      </c>
      <c r="L43" s="11">
        <v>2784</v>
      </c>
      <c r="M43" s="11">
        <v>3219</v>
      </c>
      <c r="N43" s="11">
        <v>3641</v>
      </c>
      <c r="O43" s="11">
        <v>4576</v>
      </c>
      <c r="P43" s="11">
        <v>4955</v>
      </c>
      <c r="Q43" s="11">
        <v>5420</v>
      </c>
      <c r="R43" s="11">
        <v>5530</v>
      </c>
      <c r="S43" s="11">
        <v>5675</v>
      </c>
    </row>
    <row r="44" spans="2:19" s="8" customFormat="1" ht="8.25" hidden="1" customHeight="1">
      <c r="B44" s="9">
        <v>403</v>
      </c>
      <c r="C44" s="10" t="s">
        <v>21</v>
      </c>
      <c r="D44" s="10" t="str">
        <f>VLOOKUP(Datenbereich_A2[[#This Row],[AGS]],[1]AGS_Namen!$A$1:$B$68,2,FALSE)</f>
        <v>Oldenburg(Oldb), Stadt</v>
      </c>
      <c r="E44" s="11">
        <v>9884</v>
      </c>
      <c r="F44" s="11">
        <v>9767</v>
      </c>
      <c r="G44" s="11">
        <v>9786</v>
      </c>
      <c r="H44" s="11">
        <v>9419</v>
      </c>
      <c r="I44" s="11">
        <v>9376</v>
      </c>
      <c r="J44" s="11">
        <v>9497</v>
      </c>
      <c r="K44" s="11">
        <v>9409</v>
      </c>
      <c r="L44" s="11">
        <v>10068</v>
      </c>
      <c r="M44" s="11">
        <v>10778</v>
      </c>
      <c r="N44" s="11">
        <v>11523</v>
      </c>
      <c r="O44" s="11">
        <v>13579</v>
      </c>
      <c r="P44" s="11">
        <v>15440</v>
      </c>
      <c r="Q44" s="11">
        <v>16595</v>
      </c>
      <c r="R44" s="11">
        <v>17365</v>
      </c>
      <c r="S44" s="11">
        <v>18285</v>
      </c>
    </row>
    <row r="45" spans="2:19" s="22" customFormat="1" ht="8.25" hidden="1" customHeight="1">
      <c r="B45" s="23">
        <v>404</v>
      </c>
      <c r="C45" s="24" t="s">
        <v>21</v>
      </c>
      <c r="D45" s="10" t="str">
        <f>VLOOKUP(Datenbereich_A2[[#This Row],[AGS]],[1]AGS_Namen!$A$1:$B$68,2,FALSE)</f>
        <v>Osnabrück, Stadt</v>
      </c>
      <c r="E45" s="11">
        <v>15137</v>
      </c>
      <c r="F45" s="11">
        <v>14718</v>
      </c>
      <c r="G45" s="11">
        <v>14631</v>
      </c>
      <c r="H45" s="11">
        <v>14584</v>
      </c>
      <c r="I45" s="11">
        <v>14554</v>
      </c>
      <c r="J45" s="11">
        <v>14707</v>
      </c>
      <c r="K45" s="11">
        <v>15209</v>
      </c>
      <c r="L45" s="11">
        <v>15985</v>
      </c>
      <c r="M45" s="11">
        <v>16602</v>
      </c>
      <c r="N45" s="11">
        <v>17648</v>
      </c>
      <c r="O45" s="11">
        <v>19421</v>
      </c>
      <c r="P45" s="11">
        <v>22855</v>
      </c>
      <c r="Q45" s="11">
        <v>23915</v>
      </c>
      <c r="R45" s="11">
        <v>24470</v>
      </c>
      <c r="S45" s="11">
        <v>25290</v>
      </c>
    </row>
    <row r="46" spans="2:19" s="8" customFormat="1" ht="8.25" hidden="1" customHeight="1">
      <c r="B46" s="9">
        <v>405</v>
      </c>
      <c r="C46" s="10" t="s">
        <v>21</v>
      </c>
      <c r="D46" s="10" t="str">
        <f>VLOOKUP(Datenbereich_A2[[#This Row],[AGS]],[1]AGS_Namen!$A$1:$B$68,2,FALSE)</f>
        <v>Wilhelmshaven, Stadt</v>
      </c>
      <c r="E46" s="11">
        <v>3851</v>
      </c>
      <c r="F46" s="11">
        <v>3710</v>
      </c>
      <c r="G46" s="11">
        <v>3676</v>
      </c>
      <c r="H46" s="11">
        <v>3618</v>
      </c>
      <c r="I46" s="11">
        <v>3769</v>
      </c>
      <c r="J46" s="11">
        <v>4274</v>
      </c>
      <c r="K46" s="11">
        <v>4277</v>
      </c>
      <c r="L46" s="11">
        <v>4499</v>
      </c>
      <c r="M46" s="11">
        <v>4440</v>
      </c>
      <c r="N46" s="11">
        <v>4698</v>
      </c>
      <c r="O46" s="11">
        <v>5979</v>
      </c>
      <c r="P46" s="11">
        <v>6925</v>
      </c>
      <c r="Q46" s="11">
        <v>7820</v>
      </c>
      <c r="R46" s="11">
        <v>8410</v>
      </c>
      <c r="S46" s="11">
        <v>8785</v>
      </c>
    </row>
    <row r="47" spans="2:19" s="8" customFormat="1" ht="8.25" hidden="1" customHeight="1">
      <c r="B47" s="9">
        <v>451</v>
      </c>
      <c r="C47" s="10" t="s">
        <v>21</v>
      </c>
      <c r="D47" s="10" t="str">
        <f>VLOOKUP(Datenbereich_A2[[#This Row],[AGS]],[1]AGS_Namen!$A$1:$B$68,2,FALSE)</f>
        <v>Ammerland</v>
      </c>
      <c r="E47" s="11">
        <v>3288</v>
      </c>
      <c r="F47" s="11">
        <v>3324</v>
      </c>
      <c r="G47" s="11">
        <v>3375</v>
      </c>
      <c r="H47" s="11">
        <v>3362</v>
      </c>
      <c r="I47" s="11">
        <v>3447</v>
      </c>
      <c r="J47" s="11">
        <v>3546</v>
      </c>
      <c r="K47" s="11">
        <v>3749</v>
      </c>
      <c r="L47" s="11">
        <v>4282</v>
      </c>
      <c r="M47" s="11">
        <v>4463</v>
      </c>
      <c r="N47" s="11">
        <v>4953</v>
      </c>
      <c r="O47" s="11">
        <v>6084</v>
      </c>
      <c r="P47" s="11">
        <v>7130</v>
      </c>
      <c r="Q47" s="11">
        <v>7600</v>
      </c>
      <c r="R47" s="11">
        <v>8075</v>
      </c>
      <c r="S47" s="11">
        <v>8525</v>
      </c>
    </row>
    <row r="48" spans="2:19" s="8" customFormat="1" ht="8.25" hidden="1" customHeight="1">
      <c r="B48" s="9">
        <v>452</v>
      </c>
      <c r="C48" s="10" t="s">
        <v>21</v>
      </c>
      <c r="D48" s="10" t="str">
        <f>VLOOKUP(Datenbereich_A2[[#This Row],[AGS]],[1]AGS_Namen!$A$1:$B$68,2,FALSE)</f>
        <v>Aurich</v>
      </c>
      <c r="E48" s="11">
        <v>5338</v>
      </c>
      <c r="F48" s="11">
        <v>5511</v>
      </c>
      <c r="G48" s="11">
        <v>5487</v>
      </c>
      <c r="H48" s="11">
        <v>5158</v>
      </c>
      <c r="I48" s="11">
        <v>5110</v>
      </c>
      <c r="J48" s="11">
        <v>5350</v>
      </c>
      <c r="K48" s="11">
        <v>5469</v>
      </c>
      <c r="L48" s="11">
        <v>5736</v>
      </c>
      <c r="M48" s="11">
        <v>6589</v>
      </c>
      <c r="N48" s="11">
        <v>7903</v>
      </c>
      <c r="O48" s="11">
        <v>9789</v>
      </c>
      <c r="P48" s="11">
        <v>11055</v>
      </c>
      <c r="Q48" s="11">
        <v>11200</v>
      </c>
      <c r="R48" s="11">
        <v>11515</v>
      </c>
      <c r="S48" s="11">
        <v>11480</v>
      </c>
    </row>
    <row r="49" spans="2:19" s="8" customFormat="1" ht="8.25" hidden="1" customHeight="1">
      <c r="B49" s="9">
        <v>453</v>
      </c>
      <c r="C49" s="10" t="s">
        <v>21</v>
      </c>
      <c r="D49" s="10" t="str">
        <f>VLOOKUP(Datenbereich_A2[[#This Row],[AGS]],[1]AGS_Namen!$A$1:$B$68,2,FALSE)</f>
        <v>Cloppenburg</v>
      </c>
      <c r="E49" s="11">
        <v>6341</v>
      </c>
      <c r="F49" s="11">
        <v>6549</v>
      </c>
      <c r="G49" s="11">
        <v>6898</v>
      </c>
      <c r="H49" s="11">
        <v>7296</v>
      </c>
      <c r="I49" s="11">
        <v>7715</v>
      </c>
      <c r="J49" s="11">
        <v>8442</v>
      </c>
      <c r="K49" s="11">
        <v>9052</v>
      </c>
      <c r="L49" s="11">
        <v>10700</v>
      </c>
      <c r="M49" s="11">
        <v>11292</v>
      </c>
      <c r="N49" s="11">
        <v>12969</v>
      </c>
      <c r="O49" s="11">
        <v>14893</v>
      </c>
      <c r="P49" s="11">
        <v>17345</v>
      </c>
      <c r="Q49" s="11">
        <v>17050</v>
      </c>
      <c r="R49" s="11">
        <v>18915</v>
      </c>
      <c r="S49" s="11">
        <v>18890</v>
      </c>
    </row>
    <row r="50" spans="2:19" s="8" customFormat="1" ht="8.25" hidden="1" customHeight="1">
      <c r="B50" s="29">
        <v>454</v>
      </c>
      <c r="C50" s="10" t="s">
        <v>21</v>
      </c>
      <c r="D50" s="10" t="str">
        <f>VLOOKUP(Datenbereich_A2[[#This Row],[AGS]],[1]AGS_Namen!$A$1:$B$68,2,FALSE)</f>
        <v>Emsland</v>
      </c>
      <c r="E50" s="11">
        <v>12579</v>
      </c>
      <c r="F50" s="11">
        <v>14186</v>
      </c>
      <c r="G50" s="11">
        <v>15526</v>
      </c>
      <c r="H50" s="11">
        <v>16357</v>
      </c>
      <c r="I50" s="11">
        <v>16744</v>
      </c>
      <c r="J50" s="11">
        <v>17640</v>
      </c>
      <c r="K50" s="11">
        <v>19224</v>
      </c>
      <c r="L50" s="11">
        <v>21112</v>
      </c>
      <c r="M50" s="11">
        <v>22649</v>
      </c>
      <c r="N50" s="11">
        <v>25259</v>
      </c>
      <c r="O50" s="11">
        <v>30225</v>
      </c>
      <c r="P50" s="11">
        <v>34110</v>
      </c>
      <c r="Q50" s="11">
        <v>36430</v>
      </c>
      <c r="R50" s="11">
        <v>38825</v>
      </c>
      <c r="S50" s="11">
        <v>40430</v>
      </c>
    </row>
    <row r="51" spans="2:19" s="8" customFormat="1" ht="8.25" hidden="1" customHeight="1">
      <c r="B51" s="9">
        <v>455</v>
      </c>
      <c r="C51" s="10" t="s">
        <v>21</v>
      </c>
      <c r="D51" s="10" t="str">
        <f>VLOOKUP(Datenbereich_A2[[#This Row],[AGS]],[1]AGS_Namen!$A$1:$B$68,2,FALSE)</f>
        <v>Friesland</v>
      </c>
      <c r="E51" s="11">
        <v>2756</v>
      </c>
      <c r="F51" s="11">
        <v>2750</v>
      </c>
      <c r="G51" s="11">
        <v>2732</v>
      </c>
      <c r="H51" s="11">
        <v>2655</v>
      </c>
      <c r="I51" s="11">
        <v>2682</v>
      </c>
      <c r="J51" s="11">
        <v>2609</v>
      </c>
      <c r="K51" s="11">
        <v>2735</v>
      </c>
      <c r="L51" s="11">
        <v>2687</v>
      </c>
      <c r="M51" s="11">
        <v>2817</v>
      </c>
      <c r="N51" s="11">
        <v>3078</v>
      </c>
      <c r="O51" s="11">
        <v>3977</v>
      </c>
      <c r="P51" s="11">
        <v>4745</v>
      </c>
      <c r="Q51" s="11">
        <v>4770</v>
      </c>
      <c r="R51" s="11">
        <v>4830</v>
      </c>
      <c r="S51" s="11">
        <v>4840</v>
      </c>
    </row>
    <row r="52" spans="2:19" s="8" customFormat="1" ht="8.25" hidden="1" customHeight="1">
      <c r="B52" s="9">
        <v>456</v>
      </c>
      <c r="C52" s="10" t="s">
        <v>21</v>
      </c>
      <c r="D52" s="10" t="str">
        <f>VLOOKUP(Datenbereich_A2[[#This Row],[AGS]],[1]AGS_Namen!$A$1:$B$68,2,FALSE)</f>
        <v>Grafschaft Bentheim</v>
      </c>
      <c r="E52" s="11">
        <v>13305</v>
      </c>
      <c r="F52" s="11">
        <v>14052</v>
      </c>
      <c r="G52" s="11">
        <v>14593</v>
      </c>
      <c r="H52" s="11">
        <v>15398</v>
      </c>
      <c r="I52" s="11">
        <v>15678</v>
      </c>
      <c r="J52" s="11">
        <v>15786</v>
      </c>
      <c r="K52" s="11">
        <v>16218</v>
      </c>
      <c r="L52" s="11">
        <v>16768</v>
      </c>
      <c r="M52" s="11">
        <v>17303</v>
      </c>
      <c r="N52" s="11">
        <v>18091</v>
      </c>
      <c r="O52" s="11">
        <v>19829</v>
      </c>
      <c r="P52" s="11">
        <v>21015</v>
      </c>
      <c r="Q52" s="11">
        <v>21140</v>
      </c>
      <c r="R52" s="11">
        <v>21550</v>
      </c>
      <c r="S52" s="11">
        <v>22030</v>
      </c>
    </row>
    <row r="53" spans="2:19" s="8" customFormat="1" ht="8.25" hidden="1" customHeight="1">
      <c r="B53" s="9">
        <v>457</v>
      </c>
      <c r="C53" s="10" t="s">
        <v>21</v>
      </c>
      <c r="D53" s="10" t="str">
        <f>VLOOKUP(Datenbereich_A2[[#This Row],[AGS]],[1]AGS_Namen!$A$1:$B$68,2,FALSE)</f>
        <v>Leer</v>
      </c>
      <c r="E53" s="11">
        <v>6519</v>
      </c>
      <c r="F53" s="11">
        <v>6700</v>
      </c>
      <c r="G53" s="11">
        <v>7060</v>
      </c>
      <c r="H53" s="11">
        <v>7139</v>
      </c>
      <c r="I53" s="11">
        <v>6974</v>
      </c>
      <c r="J53" s="11">
        <v>7130</v>
      </c>
      <c r="K53" s="11">
        <v>7472</v>
      </c>
      <c r="L53" s="11">
        <v>7867</v>
      </c>
      <c r="M53" s="11">
        <v>8388</v>
      </c>
      <c r="N53" s="11">
        <v>9314</v>
      </c>
      <c r="O53" s="11">
        <v>10851</v>
      </c>
      <c r="P53" s="11">
        <v>12320</v>
      </c>
      <c r="Q53" s="11">
        <v>12705</v>
      </c>
      <c r="R53" s="11">
        <v>13610</v>
      </c>
      <c r="S53" s="11">
        <v>14855</v>
      </c>
    </row>
    <row r="54" spans="2:19" s="8" customFormat="1" ht="8.25" hidden="1" customHeight="1">
      <c r="B54" s="9">
        <v>458</v>
      </c>
      <c r="C54" s="10" t="s">
        <v>21</v>
      </c>
      <c r="D54" s="10" t="str">
        <f>VLOOKUP(Datenbereich_A2[[#This Row],[AGS]],[1]AGS_Namen!$A$1:$B$68,2,FALSE)</f>
        <v>Oldenburg</v>
      </c>
      <c r="E54" s="11">
        <v>4295</v>
      </c>
      <c r="F54" s="11">
        <v>4397</v>
      </c>
      <c r="G54" s="11">
        <v>4428</v>
      </c>
      <c r="H54" s="11">
        <v>4430</v>
      </c>
      <c r="I54" s="11">
        <v>4796</v>
      </c>
      <c r="J54" s="11">
        <v>5240</v>
      </c>
      <c r="K54" s="11">
        <v>5793</v>
      </c>
      <c r="L54" s="11">
        <v>6328</v>
      </c>
      <c r="M54" s="11">
        <v>7080</v>
      </c>
      <c r="N54" s="11">
        <v>7810</v>
      </c>
      <c r="O54" s="11">
        <v>9373</v>
      </c>
      <c r="P54" s="11">
        <v>10860</v>
      </c>
      <c r="Q54" s="11">
        <v>11375</v>
      </c>
      <c r="R54" s="11">
        <v>11595</v>
      </c>
      <c r="S54" s="11">
        <v>12525</v>
      </c>
    </row>
    <row r="55" spans="2:19" s="8" customFormat="1" ht="8.25" hidden="1" customHeight="1">
      <c r="B55" s="9">
        <v>459</v>
      </c>
      <c r="C55" s="10" t="s">
        <v>21</v>
      </c>
      <c r="D55" s="10" t="str">
        <f>VLOOKUP(Datenbereich_A2[[#This Row],[AGS]],[1]AGS_Namen!$A$1:$B$68,2,FALSE)</f>
        <v>Osnabrück</v>
      </c>
      <c r="E55" s="11">
        <v>16305</v>
      </c>
      <c r="F55" s="11">
        <v>16323</v>
      </c>
      <c r="G55" s="11">
        <v>16856</v>
      </c>
      <c r="H55" s="11">
        <v>17266</v>
      </c>
      <c r="I55" s="11">
        <v>17369</v>
      </c>
      <c r="J55" s="11">
        <v>17592</v>
      </c>
      <c r="K55" s="11">
        <v>18422</v>
      </c>
      <c r="L55" s="11">
        <v>19312</v>
      </c>
      <c r="M55" s="11">
        <v>20549</v>
      </c>
      <c r="N55" s="11">
        <v>22034</v>
      </c>
      <c r="O55" s="11">
        <v>24667</v>
      </c>
      <c r="P55" s="11">
        <v>29000</v>
      </c>
      <c r="Q55" s="11">
        <v>30930</v>
      </c>
      <c r="R55" s="11">
        <v>32625</v>
      </c>
      <c r="S55" s="11">
        <v>33445</v>
      </c>
    </row>
    <row r="56" spans="2:19" s="8" customFormat="1" ht="8.25" hidden="1" customHeight="1">
      <c r="B56" s="9">
        <v>460</v>
      </c>
      <c r="C56" s="10" t="s">
        <v>21</v>
      </c>
      <c r="D56" s="10" t="str">
        <f>VLOOKUP(Datenbereich_A2[[#This Row],[AGS]],[1]AGS_Namen!$A$1:$B$68,2,FALSE)</f>
        <v>Vechta</v>
      </c>
      <c r="E56" s="11">
        <v>8901</v>
      </c>
      <c r="F56" s="11">
        <v>8932</v>
      </c>
      <c r="G56" s="11">
        <v>8945</v>
      </c>
      <c r="H56" s="11">
        <v>9034</v>
      </c>
      <c r="I56" s="11">
        <v>9364</v>
      </c>
      <c r="J56" s="11">
        <v>9897</v>
      </c>
      <c r="K56" s="11">
        <v>10724</v>
      </c>
      <c r="L56" s="11">
        <v>11183</v>
      </c>
      <c r="M56" s="11">
        <v>11803</v>
      </c>
      <c r="N56" s="11">
        <v>13386</v>
      </c>
      <c r="O56" s="11">
        <v>15697</v>
      </c>
      <c r="P56" s="11">
        <v>17665</v>
      </c>
      <c r="Q56" s="11">
        <v>18640</v>
      </c>
      <c r="R56" s="11">
        <v>19790</v>
      </c>
      <c r="S56" s="11">
        <v>20715</v>
      </c>
    </row>
    <row r="57" spans="2:19" s="8" customFormat="1" ht="8.25" hidden="1" customHeight="1">
      <c r="B57" s="9">
        <v>461</v>
      </c>
      <c r="C57" s="10" t="s">
        <v>21</v>
      </c>
      <c r="D57" s="10" t="str">
        <f>VLOOKUP(Datenbereich_A2[[#This Row],[AGS]],[1]AGS_Namen!$A$1:$B$68,2,FALSE)</f>
        <v>Wesermarsch</v>
      </c>
      <c r="E57" s="11">
        <v>5233</v>
      </c>
      <c r="F57" s="11">
        <v>5295</v>
      </c>
      <c r="G57" s="11">
        <v>5168</v>
      </c>
      <c r="H57" s="11">
        <v>5077</v>
      </c>
      <c r="I57" s="11">
        <v>4960</v>
      </c>
      <c r="J57" s="11">
        <v>4763</v>
      </c>
      <c r="K57" s="11">
        <v>4679</v>
      </c>
      <c r="L57" s="11">
        <v>4669</v>
      </c>
      <c r="M57" s="11">
        <v>4943</v>
      </c>
      <c r="N57" s="11">
        <v>5280</v>
      </c>
      <c r="O57" s="11">
        <v>6429</v>
      </c>
      <c r="P57" s="11">
        <v>7260</v>
      </c>
      <c r="Q57" s="11">
        <v>7325</v>
      </c>
      <c r="R57" s="11">
        <v>7455</v>
      </c>
      <c r="S57" s="11">
        <v>7780</v>
      </c>
    </row>
    <row r="58" spans="2:19" s="8" customFormat="1" ht="8.25" hidden="1" customHeight="1">
      <c r="B58" s="9">
        <v>462</v>
      </c>
      <c r="C58" s="10" t="s">
        <v>21</v>
      </c>
      <c r="D58" s="10" t="str">
        <f>VLOOKUP(Datenbereich_A2[[#This Row],[AGS]],[1]AGS_Namen!$A$1:$B$68,2,FALSE)</f>
        <v>Wittmund</v>
      </c>
      <c r="E58" s="11">
        <v>1327</v>
      </c>
      <c r="F58" s="11">
        <v>1262</v>
      </c>
      <c r="G58" s="11">
        <v>1242</v>
      </c>
      <c r="H58" s="11">
        <v>1235</v>
      </c>
      <c r="I58" s="11">
        <v>1231</v>
      </c>
      <c r="J58" s="11">
        <v>1306</v>
      </c>
      <c r="K58" s="11">
        <v>1409</v>
      </c>
      <c r="L58" s="11">
        <v>1446</v>
      </c>
      <c r="M58" s="11">
        <v>1651</v>
      </c>
      <c r="N58" s="11">
        <v>1965</v>
      </c>
      <c r="O58" s="11">
        <v>2558</v>
      </c>
      <c r="P58" s="11">
        <v>2560</v>
      </c>
      <c r="Q58" s="11">
        <v>2595</v>
      </c>
      <c r="R58" s="11">
        <v>2675</v>
      </c>
      <c r="S58" s="11">
        <v>2745</v>
      </c>
    </row>
    <row r="59" spans="2:19" s="16" customFormat="1" ht="16.5" hidden="1" customHeight="1">
      <c r="B59" s="28">
        <v>4</v>
      </c>
      <c r="C59" s="18" t="s">
        <v>21</v>
      </c>
      <c r="D59" s="18" t="str">
        <f>VLOOKUP(Datenbereich_A2[[#This Row],[AGS]],[1]AGS_Namen!$A$1:$B$68,2,FALSE)</f>
        <v>Stat. Region Weser-Ems</v>
      </c>
      <c r="E59" s="19">
        <v>124593</v>
      </c>
      <c r="F59" s="19">
        <v>126626</v>
      </c>
      <c r="G59" s="19">
        <v>129389</v>
      </c>
      <c r="H59" s="19">
        <v>130858</v>
      </c>
      <c r="I59" s="19">
        <v>132319</v>
      </c>
      <c r="J59" s="19">
        <v>136335</v>
      </c>
      <c r="K59" s="19">
        <v>142571</v>
      </c>
      <c r="L59" s="19">
        <v>152042</v>
      </c>
      <c r="M59" s="19">
        <v>161729</v>
      </c>
      <c r="N59" s="19">
        <v>177691</v>
      </c>
      <c r="O59" s="19">
        <v>207956</v>
      </c>
      <c r="P59" s="19">
        <v>236470</v>
      </c>
      <c r="Q59" s="19">
        <v>247925</v>
      </c>
      <c r="R59" s="19">
        <v>260205</v>
      </c>
      <c r="S59" s="19">
        <v>269505</v>
      </c>
    </row>
    <row r="60" spans="2:19" s="30" customFormat="1" ht="16.5" hidden="1" customHeight="1">
      <c r="B60" s="28">
        <v>0</v>
      </c>
      <c r="C60" s="18" t="s">
        <v>21</v>
      </c>
      <c r="D60" s="18" t="str">
        <f>VLOOKUP(Datenbereich_A2[[#This Row],[AGS]],[1]AGS_Namen!$A$1:$B$68,2,FALSE)</f>
        <v>Niedersachsen</v>
      </c>
      <c r="E60" s="19">
        <v>461486</v>
      </c>
      <c r="F60" s="19">
        <v>458757</v>
      </c>
      <c r="G60" s="19">
        <v>457099</v>
      </c>
      <c r="H60" s="19">
        <v>453141</v>
      </c>
      <c r="I60" s="19">
        <v>453636</v>
      </c>
      <c r="J60" s="19">
        <v>458153</v>
      </c>
      <c r="K60" s="19">
        <v>470683</v>
      </c>
      <c r="L60" s="19">
        <v>492072</v>
      </c>
      <c r="M60" s="19">
        <v>525689</v>
      </c>
      <c r="N60" s="19">
        <v>570988</v>
      </c>
      <c r="O60" s="19">
        <v>663817</v>
      </c>
      <c r="P60" s="19">
        <v>745185</v>
      </c>
      <c r="Q60" s="19">
        <v>776860</v>
      </c>
      <c r="R60" s="19">
        <v>813080</v>
      </c>
      <c r="S60" s="19">
        <v>841165</v>
      </c>
    </row>
    <row r="61" spans="2:19" s="22" customFormat="1" ht="8.25" customHeight="1">
      <c r="B61" s="9">
        <v>101</v>
      </c>
      <c r="C61" s="24" t="s">
        <v>23</v>
      </c>
      <c r="D61" s="10" t="str">
        <f>VLOOKUP(Datenbereich_A2[[#This Row],[AGS]],[1]AGS_Namen!$A$1:$B$68,2,FALSE)</f>
        <v>Braunschweig, Stadt</v>
      </c>
      <c r="E61" s="31">
        <v>8.2662991849897871</v>
      </c>
      <c r="F61" s="31">
        <v>8.2626177856901339</v>
      </c>
      <c r="G61" s="31">
        <v>8.0855132012530007</v>
      </c>
      <c r="H61" s="31">
        <v>7.8866071573744367</v>
      </c>
      <c r="I61" s="31">
        <v>7.8411479385610345</v>
      </c>
      <c r="J61" s="31">
        <v>7.8998019022208652</v>
      </c>
      <c r="K61" s="31">
        <v>8.2902361901168433</v>
      </c>
      <c r="L61" s="31">
        <v>8.4703699786003153</v>
      </c>
      <c r="M61" s="31">
        <v>8.9480517904597789</v>
      </c>
      <c r="N61" s="31">
        <v>9.2775913272327788</v>
      </c>
      <c r="O61" s="31">
        <v>10.386531086392642</v>
      </c>
      <c r="P61" s="31">
        <v>11.340467372027652</v>
      </c>
      <c r="Q61" s="31">
        <v>11.458614725247255</v>
      </c>
      <c r="R61" s="31">
        <v>11.973805036005993</v>
      </c>
      <c r="S61" s="12">
        <v>12.607956504655061</v>
      </c>
    </row>
    <row r="62" spans="2:19" s="22" customFormat="1" ht="8.25" customHeight="1">
      <c r="B62" s="9">
        <v>102</v>
      </c>
      <c r="C62" s="24" t="s">
        <v>23</v>
      </c>
      <c r="D62" s="10" t="str">
        <f>VLOOKUP(Datenbereich_A2[[#This Row],[AGS]],[1]AGS_Namen!$A$1:$B$68,2,FALSE)</f>
        <v>Salzgitter, Stadt</v>
      </c>
      <c r="E62" s="12">
        <v>9.9521006999238804</v>
      </c>
      <c r="F62" s="12">
        <v>9.8195284301317223</v>
      </c>
      <c r="G62" s="12">
        <v>9.7075579187238894</v>
      </c>
      <c r="H62" s="12">
        <v>9.7593442057784205</v>
      </c>
      <c r="I62" s="12">
        <v>9.726813989907777</v>
      </c>
      <c r="J62" s="12">
        <v>9.5806394905951517</v>
      </c>
      <c r="K62" s="12">
        <v>9.9444151418022475</v>
      </c>
      <c r="L62" s="12">
        <v>10.110607064580254</v>
      </c>
      <c r="M62" s="12">
        <v>10.790553682902736</v>
      </c>
      <c r="N62" s="12">
        <v>11.741406139482248</v>
      </c>
      <c r="O62" s="12">
        <v>13.409313507256702</v>
      </c>
      <c r="P62" s="12">
        <v>16.287571864027473</v>
      </c>
      <c r="Q62" s="12">
        <v>18.015648314649731</v>
      </c>
      <c r="R62" s="12">
        <v>18.914128901932386</v>
      </c>
      <c r="S62" s="12">
        <v>19.344909915524831</v>
      </c>
    </row>
    <row r="63" spans="2:19" s="22" customFormat="1" ht="8.25" customHeight="1">
      <c r="B63" s="23">
        <v>103</v>
      </c>
      <c r="C63" s="24" t="s">
        <v>23</v>
      </c>
      <c r="D63" s="10" t="str">
        <f>VLOOKUP(Datenbereich_A2[[#This Row],[AGS]],[1]AGS_Namen!$A$1:$B$68,2,FALSE)</f>
        <v>Wolfsburg, Stadt</v>
      </c>
      <c r="E63" s="31">
        <v>9.8895205405985198</v>
      </c>
      <c r="F63" s="31">
        <v>9.9101192600400019</v>
      </c>
      <c r="G63" s="31">
        <v>9.8092643051771127</v>
      </c>
      <c r="H63" s="31">
        <v>9.8093547263103744</v>
      </c>
      <c r="I63" s="31">
        <v>9.739986293339058</v>
      </c>
      <c r="J63" s="31">
        <v>9.7191459930342283</v>
      </c>
      <c r="K63" s="31">
        <v>9.9926378744137185</v>
      </c>
      <c r="L63" s="31">
        <v>10.414100100198755</v>
      </c>
      <c r="M63" s="31">
        <v>11.446466923083205</v>
      </c>
      <c r="N63" s="31">
        <v>12.374519414437481</v>
      </c>
      <c r="O63" s="31">
        <v>13.67729453021081</v>
      </c>
      <c r="P63" s="31">
        <v>14.341169729398187</v>
      </c>
      <c r="Q63" s="31">
        <v>14.8651484093807</v>
      </c>
      <c r="R63" s="31">
        <v>15.56572238644876</v>
      </c>
      <c r="S63" s="12">
        <v>16.20956653882336</v>
      </c>
    </row>
    <row r="64" spans="2:19" s="18" customFormat="1" ht="8.25" customHeight="1">
      <c r="B64" s="23">
        <v>151</v>
      </c>
      <c r="C64" s="24" t="s">
        <v>23</v>
      </c>
      <c r="D64" s="10" t="str">
        <f>VLOOKUP(Datenbereich_A2[[#This Row],[AGS]],[1]AGS_Namen!$A$1:$B$68,2,FALSE)</f>
        <v>Gifhorn</v>
      </c>
      <c r="E64" s="31">
        <v>4.3423199351960662</v>
      </c>
      <c r="F64" s="31">
        <v>4.2126258758444113</v>
      </c>
      <c r="G64" s="31">
        <v>4.1416046926336429</v>
      </c>
      <c r="H64" s="31">
        <v>4.0502978160158829</v>
      </c>
      <c r="I64" s="31">
        <v>4.0745166634915693</v>
      </c>
      <c r="J64" s="31">
        <v>4.0685113210497965</v>
      </c>
      <c r="K64" s="31">
        <v>4.1758113130249024</v>
      </c>
      <c r="L64" s="31">
        <v>4.4159869017337661</v>
      </c>
      <c r="M64" s="31">
        <v>4.6601545414783496</v>
      </c>
      <c r="N64" s="31">
        <v>5.1384888229464298</v>
      </c>
      <c r="O64" s="31">
        <v>5.65827616888149</v>
      </c>
      <c r="P64" s="31">
        <v>6.2031828508317641</v>
      </c>
      <c r="Q64" s="31">
        <v>6.3628419170774331</v>
      </c>
      <c r="R64" s="31">
        <v>6.7132787630741246</v>
      </c>
      <c r="S64" s="12">
        <v>6.9849254771332916</v>
      </c>
    </row>
    <row r="65" spans="2:19" s="22" customFormat="1" ht="8.25" customHeight="1">
      <c r="B65" s="9">
        <v>153</v>
      </c>
      <c r="C65" s="10" t="s">
        <v>23</v>
      </c>
      <c r="D65" s="10" t="str">
        <f>VLOOKUP(Datenbereich_A2[[#This Row],[AGS]],[1]AGS_Namen!$A$1:$B$68,2,FALSE)</f>
        <v>Goslar</v>
      </c>
      <c r="E65" s="12">
        <v>4.9560256714998818</v>
      </c>
      <c r="F65" s="12">
        <v>4.8945581867750043</v>
      </c>
      <c r="G65" s="12">
        <v>4.8828085433956145</v>
      </c>
      <c r="H65" s="12">
        <v>4.8472162367378768</v>
      </c>
      <c r="I65" s="12">
        <v>4.8666021564832729</v>
      </c>
      <c r="J65" s="12">
        <v>4.8806410561203801</v>
      </c>
      <c r="K65" s="12">
        <v>5.0574959699086515</v>
      </c>
      <c r="L65" s="12">
        <v>5.3506905629079373</v>
      </c>
      <c r="M65" s="12">
        <v>5.7656729520506698</v>
      </c>
      <c r="N65" s="12">
        <v>6.2904353908025872</v>
      </c>
      <c r="O65" s="12">
        <v>7.6825139616308338</v>
      </c>
      <c r="P65" s="12">
        <v>8.5121648946578823</v>
      </c>
      <c r="Q65" s="12">
        <v>9.2902888131256223</v>
      </c>
      <c r="R65" s="12">
        <v>9.8201643627658477</v>
      </c>
      <c r="S65" s="12">
        <v>10.286737299327914</v>
      </c>
    </row>
    <row r="66" spans="2:19" s="22" customFormat="1" ht="8.25" customHeight="1">
      <c r="B66" s="9">
        <v>154</v>
      </c>
      <c r="C66" s="10" t="s">
        <v>23</v>
      </c>
      <c r="D66" s="10" t="str">
        <f>VLOOKUP(Datenbereich_A2[[#This Row],[AGS]],[1]AGS_Namen!$A$1:$B$68,2,FALSE)</f>
        <v>Helmstedt</v>
      </c>
      <c r="E66" s="12">
        <v>3.7320074885676582</v>
      </c>
      <c r="F66" s="12">
        <v>3.7330363403869158</v>
      </c>
      <c r="G66" s="12">
        <v>3.6486528773038769</v>
      </c>
      <c r="H66" s="12">
        <v>3.5754189944134076</v>
      </c>
      <c r="I66" s="12">
        <v>3.5696410125342108</v>
      </c>
      <c r="J66" s="12">
        <v>3.6246714636563406</v>
      </c>
      <c r="K66" s="12">
        <v>3.7329931037516908</v>
      </c>
      <c r="L66" s="12">
        <v>3.765861645517806</v>
      </c>
      <c r="M66" s="12">
        <v>4.0719728387688976</v>
      </c>
      <c r="N66" s="12">
        <v>4.5100541206494471</v>
      </c>
      <c r="O66" s="12">
        <v>5.7060109289617484</v>
      </c>
      <c r="P66" s="15">
        <v>6.7659292563993958</v>
      </c>
      <c r="Q66" s="15">
        <v>6.9941125163541216</v>
      </c>
      <c r="R66" s="15">
        <v>7.1024127394394734</v>
      </c>
      <c r="S66" s="12">
        <v>7.157956997491703</v>
      </c>
    </row>
    <row r="67" spans="2:19" s="32" customFormat="1" ht="8.25" customHeight="1">
      <c r="B67" s="9">
        <v>155</v>
      </c>
      <c r="C67" s="10" t="s">
        <v>23</v>
      </c>
      <c r="D67" s="10" t="str">
        <f>VLOOKUP(Datenbereich_A2[[#This Row],[AGS]],[1]AGS_Namen!$A$1:$B$68,2,FALSE)</f>
        <v>Northeim</v>
      </c>
      <c r="E67" s="15">
        <v>3.958006680755334</v>
      </c>
      <c r="F67" s="15">
        <v>3.8539260969976903</v>
      </c>
      <c r="G67" s="15">
        <v>3.7752353447557687</v>
      </c>
      <c r="H67" s="15">
        <v>3.6628466635282213</v>
      </c>
      <c r="I67" s="15">
        <v>3.6391966019935538</v>
      </c>
      <c r="J67" s="15">
        <v>3.6624478642312672</v>
      </c>
      <c r="K67" s="15">
        <v>3.7314307480441853</v>
      </c>
      <c r="L67" s="15">
        <v>3.7757166698666347</v>
      </c>
      <c r="M67" s="15">
        <v>4.0145253636910461</v>
      </c>
      <c r="N67" s="12">
        <v>4.4240319629588143</v>
      </c>
      <c r="O67" s="12">
        <v>5.310757917210295</v>
      </c>
      <c r="P67" s="15">
        <v>6.1709452885263074</v>
      </c>
      <c r="Q67" s="15">
        <v>6.3436706101649056</v>
      </c>
      <c r="R67" s="15">
        <v>6.6320189809061123</v>
      </c>
      <c r="S67" s="12">
        <v>6.9735797709490868</v>
      </c>
    </row>
    <row r="68" spans="2:19" s="30" customFormat="1" ht="8.25" customHeight="1">
      <c r="B68" s="9">
        <v>157</v>
      </c>
      <c r="C68" s="10" t="s">
        <v>23</v>
      </c>
      <c r="D68" s="10" t="str">
        <f>VLOOKUP(Datenbereich_A2[[#This Row],[AGS]],[1]AGS_Namen!$A$1:$B$68,2,FALSE)</f>
        <v>Peine</v>
      </c>
      <c r="E68" s="15">
        <v>5.0779827761719707</v>
      </c>
      <c r="F68" s="15">
        <v>4.9754803320961711</v>
      </c>
      <c r="G68" s="15">
        <v>4.8577418388739142</v>
      </c>
      <c r="H68" s="15">
        <v>4.8124995287038219</v>
      </c>
      <c r="I68" s="15">
        <v>4.8468190147350567</v>
      </c>
      <c r="J68" s="15">
        <v>4.8470881724355612</v>
      </c>
      <c r="K68" s="15">
        <v>4.8930203971881845</v>
      </c>
      <c r="L68" s="15">
        <v>5.0043445831122595</v>
      </c>
      <c r="M68" s="15">
        <v>5.2817199013423286</v>
      </c>
      <c r="N68" s="12">
        <v>5.6668785078215329</v>
      </c>
      <c r="O68" s="12">
        <v>6.8462817412333727</v>
      </c>
      <c r="P68" s="15">
        <v>7.4523044992066412</v>
      </c>
      <c r="Q68" s="15">
        <v>7.8092196029032444</v>
      </c>
      <c r="R68" s="15">
        <v>8.2372261411562722</v>
      </c>
      <c r="S68" s="12">
        <v>8.4124005014799597</v>
      </c>
    </row>
    <row r="69" spans="2:19" s="30" customFormat="1" ht="8.25" customHeight="1">
      <c r="B69" s="13">
        <v>158</v>
      </c>
      <c r="C69" s="10" t="s">
        <v>23</v>
      </c>
      <c r="D69" s="10" t="str">
        <f>VLOOKUP(Datenbereich_A2[[#This Row],[AGS]],[1]AGS_Namen!$A$1:$B$68,2,FALSE)</f>
        <v>Wolfenbüttel</v>
      </c>
      <c r="E69" s="12">
        <v>3.8636723074489963</v>
      </c>
      <c r="F69" s="12">
        <v>3.715752878512423</v>
      </c>
      <c r="G69" s="12">
        <v>3.6333151493758624</v>
      </c>
      <c r="H69" s="12">
        <v>3.6300267662922625</v>
      </c>
      <c r="I69" s="12">
        <v>3.5763724899434886</v>
      </c>
      <c r="J69" s="12">
        <v>3.6381514257620449</v>
      </c>
      <c r="K69" s="12">
        <v>3.7442391529997927</v>
      </c>
      <c r="L69" s="12">
        <v>3.9045264200737617</v>
      </c>
      <c r="M69" s="12">
        <v>4.2126772310258547</v>
      </c>
      <c r="N69" s="12">
        <v>4.525346773857625</v>
      </c>
      <c r="O69" s="12">
        <v>5.5173952934758352</v>
      </c>
      <c r="P69" s="15">
        <v>6.0295771852047899</v>
      </c>
      <c r="Q69" s="15">
        <v>6.0986241769555871</v>
      </c>
      <c r="R69" s="15">
        <v>6.2645881960653558</v>
      </c>
      <c r="S69" s="12">
        <v>6.4160438715286485</v>
      </c>
    </row>
    <row r="70" spans="2:19" s="30" customFormat="1" ht="8.25" customHeight="1">
      <c r="B70" s="13">
        <v>159</v>
      </c>
      <c r="C70" s="10" t="s">
        <v>23</v>
      </c>
      <c r="D70" s="10" t="str">
        <f>VLOOKUP(Datenbereich_A2[[#This Row],[AGS]],[1]AGS_Namen!$A$1:$B$68,2,FALSE)</f>
        <v>Göttingen</v>
      </c>
      <c r="E70" s="15">
        <v>5.8746611385743899</v>
      </c>
      <c r="F70" s="15">
        <v>5.7528875300130986</v>
      </c>
      <c r="G70" s="15">
        <v>5.5881483735614861</v>
      </c>
      <c r="H70" s="15">
        <v>5.4668832468189796</v>
      </c>
      <c r="I70" s="15">
        <v>5.5798700031345927</v>
      </c>
      <c r="J70" s="15">
        <v>5.5052144649376284</v>
      </c>
      <c r="K70" s="15">
        <v>5.8268371591434294</v>
      </c>
      <c r="L70" s="15">
        <v>6.0956787736884923</v>
      </c>
      <c r="M70" s="15">
        <v>6.4703018047496021</v>
      </c>
      <c r="N70" s="12">
        <v>6.9077142033245584</v>
      </c>
      <c r="O70" s="12">
        <v>7.9041139269694183</v>
      </c>
      <c r="P70" s="15">
        <v>8.5932614852686946</v>
      </c>
      <c r="Q70" s="15">
        <v>8.8440568731959868</v>
      </c>
      <c r="R70" s="15">
        <v>9.1960960027310907</v>
      </c>
      <c r="S70" s="12">
        <v>9.8423204443612917</v>
      </c>
    </row>
    <row r="71" spans="2:19" s="30" customFormat="1" ht="8.25" customHeight="1">
      <c r="B71" s="13">
        <v>159016</v>
      </c>
      <c r="C71" s="10" t="s">
        <v>23</v>
      </c>
      <c r="D71" s="10" t="str">
        <f>VLOOKUP(Datenbereich_A2[[#This Row],[AGS]],[1]AGS_Namen!$A$1:$B$68,2,FALSE)</f>
        <v xml:space="preserve">   dav. Göttingen, Stadt</v>
      </c>
      <c r="E71" s="15" t="s">
        <v>22</v>
      </c>
      <c r="F71" s="15" t="s">
        <v>22</v>
      </c>
      <c r="G71" s="15">
        <v>9.0843107174081581</v>
      </c>
      <c r="H71" s="15">
        <v>8.8917696016909957</v>
      </c>
      <c r="I71" s="15">
        <v>9.0131839809674865</v>
      </c>
      <c r="J71" s="15">
        <v>8.8654353562005284</v>
      </c>
      <c r="K71" s="15">
        <v>9.4125679518093115</v>
      </c>
      <c r="L71" s="15">
        <v>9.7768514611018773</v>
      </c>
      <c r="M71" s="15">
        <v>10.538567256485139</v>
      </c>
      <c r="N71" s="12">
        <v>11.484661103439995</v>
      </c>
      <c r="O71" s="12">
        <v>13.125393932167009</v>
      </c>
      <c r="P71" s="15">
        <v>13.198842887383929</v>
      </c>
      <c r="Q71" s="15">
        <v>13.677326070143584</v>
      </c>
      <c r="R71" s="15">
        <v>14.411398903181109</v>
      </c>
      <c r="S71" s="12">
        <v>15.82275819730723</v>
      </c>
    </row>
    <row r="72" spans="2:19" s="30" customFormat="1" ht="8.25" customHeight="1">
      <c r="B72" s="9">
        <v>159999</v>
      </c>
      <c r="C72" s="10" t="s">
        <v>23</v>
      </c>
      <c r="D72" s="10" t="str">
        <f>VLOOKUP(Datenbereich_A2[[#This Row],[AGS]],[1]AGS_Namen!$A$1:$B$68,2,FALSE)</f>
        <v xml:space="preserve">   dav. Göttingen, Umland</v>
      </c>
      <c r="E72" s="15" t="s">
        <v>22</v>
      </c>
      <c r="F72" s="15" t="s">
        <v>22</v>
      </c>
      <c r="G72" s="12">
        <v>3.6659305178285577</v>
      </c>
      <c r="H72" s="12">
        <v>3.5703835110371438</v>
      </c>
      <c r="I72" s="12">
        <v>3.6654905898501191</v>
      </c>
      <c r="J72" s="12">
        <v>3.6105480445576781</v>
      </c>
      <c r="K72" s="12">
        <v>3.8402053217009908</v>
      </c>
      <c r="L72" s="12">
        <v>4.0328185328185331</v>
      </c>
      <c r="M72" s="12">
        <v>4.1712174829010662</v>
      </c>
      <c r="N72" s="12">
        <v>4.3159632849303096</v>
      </c>
      <c r="O72" s="12">
        <v>4.9548964422313633</v>
      </c>
      <c r="P72" s="15">
        <v>5.9637025516075752</v>
      </c>
      <c r="Q72" s="15">
        <v>6.0857133262009508</v>
      </c>
      <c r="R72" s="15">
        <v>6.196194417903425</v>
      </c>
      <c r="S72" s="12">
        <v>6.4090184908028771</v>
      </c>
    </row>
    <row r="73" spans="2:19" s="30" customFormat="1" ht="16.5" customHeight="1">
      <c r="B73" s="28">
        <v>1</v>
      </c>
      <c r="C73" s="18" t="s">
        <v>23</v>
      </c>
      <c r="D73" s="18" t="str">
        <f>VLOOKUP(Datenbereich_A2[[#This Row],[AGS]],[1]AGS_Namen!$A$1:$B$68,2,FALSE)</f>
        <v>Stat. Region Braunschweig</v>
      </c>
      <c r="E73" s="33">
        <v>6.0308948852878181</v>
      </c>
      <c r="F73" s="33">
        <v>5.9493499722251997</v>
      </c>
      <c r="G73" s="33">
        <v>5.8394017576491537</v>
      </c>
      <c r="H73" s="33">
        <v>5.7644848116803571</v>
      </c>
      <c r="I73" s="33">
        <v>5.7823865604433662</v>
      </c>
      <c r="J73" s="33">
        <v>5.7828254427666996</v>
      </c>
      <c r="K73" s="33">
        <v>6.000692907470202</v>
      </c>
      <c r="L73" s="33">
        <v>6.2121513317967869</v>
      </c>
      <c r="M73" s="33">
        <v>6.6382379982424684</v>
      </c>
      <c r="N73" s="33">
        <v>7.1235141673956832</v>
      </c>
      <c r="O73" s="33">
        <v>8.1927136389006385</v>
      </c>
      <c r="P73" s="33">
        <v>9.0971535006383135</v>
      </c>
      <c r="Q73" s="33">
        <v>9.473383408512948</v>
      </c>
      <c r="R73" s="33">
        <v>9.908569051789156</v>
      </c>
      <c r="S73" s="33">
        <v>10.345288097463898</v>
      </c>
    </row>
    <row r="74" spans="2:19" s="30" customFormat="1" ht="8.25" customHeight="1">
      <c r="B74" s="9">
        <v>241</v>
      </c>
      <c r="C74" s="10" t="s">
        <v>23</v>
      </c>
      <c r="D74" s="10" t="str">
        <f>VLOOKUP(Datenbereich_A2[[#This Row],[AGS]],[1]AGS_Namen!$A$1:$B$68,2,FALSE)</f>
        <v>Hannover, Region</v>
      </c>
      <c r="E74" s="12">
        <v>10.204750727265155</v>
      </c>
      <c r="F74" s="12">
        <v>10.193644066295054</v>
      </c>
      <c r="G74" s="12">
        <v>10.150888597650169</v>
      </c>
      <c r="H74" s="12">
        <v>9.9587802056475638</v>
      </c>
      <c r="I74" s="12">
        <v>9.9013326113768318</v>
      </c>
      <c r="J74" s="12">
        <v>9.894711738051285</v>
      </c>
      <c r="K74" s="12">
        <v>10.401376219356203</v>
      </c>
      <c r="L74" s="12">
        <v>10.7278405644056</v>
      </c>
      <c r="M74" s="12">
        <v>11.340692400176504</v>
      </c>
      <c r="N74" s="12">
        <v>12.103592346704941</v>
      </c>
      <c r="O74" s="12">
        <v>13.516694466749557</v>
      </c>
      <c r="P74" s="12">
        <v>14.689213893967093</v>
      </c>
      <c r="Q74" s="12">
        <v>15.196824777148807</v>
      </c>
      <c r="R74" s="12">
        <v>15.684712825580672</v>
      </c>
      <c r="S74" s="12">
        <v>16.014829986647825</v>
      </c>
    </row>
    <row r="75" spans="2:19" s="22" customFormat="1" ht="8.25" customHeight="1">
      <c r="B75" s="13">
        <v>241001</v>
      </c>
      <c r="C75" s="10" t="s">
        <v>23</v>
      </c>
      <c r="D75" s="10" t="str">
        <f>VLOOKUP(Datenbereich_A2[[#This Row],[AGS]],[1]AGS_Namen!$A$1:$B$68,2,FALSE)</f>
        <v xml:space="preserve">   dav. Hannover, Lhst.</v>
      </c>
      <c r="E75" s="34">
        <v>14.545623767521315</v>
      </c>
      <c r="F75" s="34">
        <v>14.505474074404029</v>
      </c>
      <c r="G75" s="34">
        <v>14.472396534052415</v>
      </c>
      <c r="H75" s="34">
        <v>14.262565456613402</v>
      </c>
      <c r="I75" s="34">
        <v>14.105143137939905</v>
      </c>
      <c r="J75" s="34">
        <v>14.052031238640408</v>
      </c>
      <c r="K75" s="34">
        <v>14.876394790818178</v>
      </c>
      <c r="L75" s="34">
        <v>15.257022933576071</v>
      </c>
      <c r="M75" s="34">
        <v>15.958571412036591</v>
      </c>
      <c r="N75" s="34">
        <v>16.90868952452248</v>
      </c>
      <c r="O75" s="34">
        <v>18.294582674857139</v>
      </c>
      <c r="P75" s="15">
        <v>19.604439406677876</v>
      </c>
      <c r="Q75" s="15">
        <v>20.178073154275864</v>
      </c>
      <c r="R75" s="15">
        <v>20.676754610941366</v>
      </c>
      <c r="S75" s="12">
        <v>21.12771802393258</v>
      </c>
    </row>
    <row r="76" spans="2:19" s="30" customFormat="1" ht="8.25" customHeight="1">
      <c r="B76" s="9">
        <v>241999</v>
      </c>
      <c r="C76" s="10" t="s">
        <v>23</v>
      </c>
      <c r="D76" s="10" t="str">
        <f>VLOOKUP(Datenbereich_A2[[#This Row],[AGS]],[1]AGS_Namen!$A$1:$B$68,2,FALSE)</f>
        <v xml:space="preserve">   dav. Hannover, Umland</v>
      </c>
      <c r="E76" s="15">
        <v>6.5515800879222734</v>
      </c>
      <c r="F76" s="15">
        <v>6.5583112491407167</v>
      </c>
      <c r="G76" s="15">
        <v>6.4924751213294769</v>
      </c>
      <c r="H76" s="15">
        <v>6.2937372373307463</v>
      </c>
      <c r="I76" s="15">
        <v>6.3069509729261313</v>
      </c>
      <c r="J76" s="15">
        <v>6.3292115436364957</v>
      </c>
      <c r="K76" s="15">
        <v>6.5806540267522893</v>
      </c>
      <c r="L76" s="15">
        <v>6.8373269533429788</v>
      </c>
      <c r="M76" s="15">
        <v>7.3585188142529194</v>
      </c>
      <c r="N76" s="15">
        <v>7.9405024859570306</v>
      </c>
      <c r="O76" s="15">
        <v>9.3642519083221458</v>
      </c>
      <c r="P76" s="12">
        <v>10.436220032606084</v>
      </c>
      <c r="Q76" s="12">
        <v>10.881391937358934</v>
      </c>
      <c r="R76" s="12">
        <v>11.349256564378361</v>
      </c>
      <c r="S76" s="12">
        <v>11.588384204840452</v>
      </c>
    </row>
    <row r="77" spans="2:19" s="30" customFormat="1" ht="8.25" customHeight="1">
      <c r="B77" s="35">
        <v>251</v>
      </c>
      <c r="C77" s="10" t="s">
        <v>23</v>
      </c>
      <c r="D77" s="10" t="str">
        <f>VLOOKUP(Datenbereich_A2[[#This Row],[AGS]],[1]AGS_Namen!$A$1:$B$68,2,FALSE)</f>
        <v>Diepholz</v>
      </c>
      <c r="E77" s="15">
        <v>3.8302373485256185</v>
      </c>
      <c r="F77" s="15">
        <v>3.7784462828333476</v>
      </c>
      <c r="G77" s="15">
        <v>3.8249156371140924</v>
      </c>
      <c r="H77" s="15">
        <v>3.7806874740529621</v>
      </c>
      <c r="I77" s="15">
        <v>3.7910632202739261</v>
      </c>
      <c r="J77" s="15">
        <v>3.8317459425542473</v>
      </c>
      <c r="K77" s="15">
        <v>3.9981882762401963</v>
      </c>
      <c r="L77" s="15">
        <v>4.3801956398357422</v>
      </c>
      <c r="M77" s="15">
        <v>5.1253840108594702</v>
      </c>
      <c r="N77" s="15">
        <v>5.5098937435158906</v>
      </c>
      <c r="O77" s="15">
        <v>6.4614723146521102</v>
      </c>
      <c r="P77" s="12">
        <v>7.2251513376293692</v>
      </c>
      <c r="Q77" s="12">
        <v>7.4370868285095275</v>
      </c>
      <c r="R77" s="12">
        <v>8.0987246756360491</v>
      </c>
      <c r="S77" s="12">
        <v>8.5425793107895842</v>
      </c>
    </row>
    <row r="78" spans="2:19" s="36" customFormat="1" ht="8.25" customHeight="1">
      <c r="B78" s="9">
        <v>252</v>
      </c>
      <c r="C78" s="24" t="s">
        <v>23</v>
      </c>
      <c r="D78" s="10" t="str">
        <f>VLOOKUP(Datenbereich_A2[[#This Row],[AGS]],[1]AGS_Namen!$A$1:$B$68,2,FALSE)</f>
        <v>Hameln-Pyrmont</v>
      </c>
      <c r="E78" s="34">
        <v>6.8906406406406413</v>
      </c>
      <c r="F78" s="34">
        <v>6.6917520704912459</v>
      </c>
      <c r="G78" s="34">
        <v>6.5757884801763504</v>
      </c>
      <c r="H78" s="34">
        <v>6.5301346564534066</v>
      </c>
      <c r="I78" s="34">
        <v>6.5440437214817875</v>
      </c>
      <c r="J78" s="34">
        <v>6.7456274134406327</v>
      </c>
      <c r="K78" s="34">
        <v>6.9017409857336816</v>
      </c>
      <c r="L78" s="34">
        <v>6.9628093609457888</v>
      </c>
      <c r="M78" s="34">
        <v>7.2545768332712939</v>
      </c>
      <c r="N78" s="34">
        <v>7.8917280618078252</v>
      </c>
      <c r="O78" s="34">
        <v>9.0780342727658976</v>
      </c>
      <c r="P78" s="31">
        <v>10.160860621185041</v>
      </c>
      <c r="Q78" s="31">
        <v>10.650995306683928</v>
      </c>
      <c r="R78" s="31">
        <v>11.13025801196831</v>
      </c>
      <c r="S78" s="12">
        <v>11.383449232239867</v>
      </c>
    </row>
    <row r="79" spans="2:19" ht="8.25" customHeight="1">
      <c r="B79" s="9">
        <v>254</v>
      </c>
      <c r="C79" s="10" t="s">
        <v>23</v>
      </c>
      <c r="D79" s="10" t="str">
        <f>VLOOKUP(Datenbereich_A2[[#This Row],[AGS]],[1]AGS_Namen!$A$1:$B$68,2,FALSE)</f>
        <v>Hildesheim</v>
      </c>
      <c r="E79" s="15">
        <v>5.0340107967506524</v>
      </c>
      <c r="F79" s="15">
        <v>4.9095812182741119</v>
      </c>
      <c r="G79" s="15">
        <v>4.8121598070839813</v>
      </c>
      <c r="H79" s="15">
        <v>4.7683168040521444</v>
      </c>
      <c r="I79" s="15">
        <v>4.7323678356428198</v>
      </c>
      <c r="J79" s="15">
        <v>4.8211810956811947</v>
      </c>
      <c r="K79" s="15">
        <v>5.0144183976583223</v>
      </c>
      <c r="L79" s="15">
        <v>5.2362619402171937</v>
      </c>
      <c r="M79" s="15">
        <v>5.5926912162728266</v>
      </c>
      <c r="N79" s="15">
        <v>5.9776947340049684</v>
      </c>
      <c r="O79" s="15">
        <v>7.0624966161953404</v>
      </c>
      <c r="P79" s="12">
        <v>7.9029931482149287</v>
      </c>
      <c r="Q79" s="12">
        <v>8.232721226142278</v>
      </c>
      <c r="R79" s="12">
        <v>8.7095164754116148</v>
      </c>
      <c r="S79" s="12">
        <v>9.0621680317021802</v>
      </c>
    </row>
    <row r="80" spans="2:19" ht="8.25" customHeight="1">
      <c r="B80" s="21">
        <v>254021</v>
      </c>
      <c r="C80" s="10" t="s">
        <v>23</v>
      </c>
      <c r="D80" s="10" t="str">
        <f>VLOOKUP(Datenbereich_A2[[#This Row],[AGS]],[1]AGS_Namen!$A$1:$B$68,2,FALSE)</f>
        <v xml:space="preserve">   dav. Hildesheim, Stadt</v>
      </c>
      <c r="E80" s="15" t="s">
        <v>22</v>
      </c>
      <c r="F80" s="15" t="s">
        <v>22</v>
      </c>
      <c r="G80" s="15">
        <v>8.1549911673568669</v>
      </c>
      <c r="H80" s="15">
        <v>8.0783827743784364</v>
      </c>
      <c r="I80" s="15">
        <v>8.0454408520645657</v>
      </c>
      <c r="J80" s="15">
        <v>8.2154600463062035</v>
      </c>
      <c r="K80" s="15">
        <v>8.6923597298088673</v>
      </c>
      <c r="L80" s="15">
        <v>8.8950253970813513</v>
      </c>
      <c r="M80" s="15">
        <v>9.268538082302042</v>
      </c>
      <c r="N80" s="15">
        <v>9.7980575920943398</v>
      </c>
      <c r="O80" s="15">
        <v>10.99668525676965</v>
      </c>
      <c r="P80" s="12">
        <v>12.29754049190162</v>
      </c>
      <c r="Q80" s="12">
        <v>13.057281019028149</v>
      </c>
      <c r="R80" s="12">
        <v>14.143543484655357</v>
      </c>
      <c r="S80" s="12">
        <v>14.583107981866991</v>
      </c>
    </row>
    <row r="81" spans="2:19" s="22" customFormat="1" ht="8.25" customHeight="1">
      <c r="B81" s="23">
        <v>254999</v>
      </c>
      <c r="C81" s="24" t="s">
        <v>23</v>
      </c>
      <c r="D81" s="10" t="str">
        <f>VLOOKUP(Datenbereich_A2[[#This Row],[AGS]],[1]AGS_Namen!$A$1:$B$68,2,FALSE)</f>
        <v xml:space="preserve">   dav. Hildesheim, Umland</v>
      </c>
      <c r="E81" s="37" t="s">
        <v>22</v>
      </c>
      <c r="F81" s="37" t="s">
        <v>22</v>
      </c>
      <c r="G81" s="31">
        <v>2.9406042263416743</v>
      </c>
      <c r="H81" s="31">
        <v>2.9038854805725971</v>
      </c>
      <c r="I81" s="31">
        <v>2.8555227693120759</v>
      </c>
      <c r="J81" s="31">
        <v>2.8834512556785996</v>
      </c>
      <c r="K81" s="31">
        <v>2.96038163548398</v>
      </c>
      <c r="L81" s="31">
        <v>3.1747924545444222</v>
      </c>
      <c r="M81" s="31">
        <v>3.5065580229430875</v>
      </c>
      <c r="N81" s="31">
        <v>3.7897751682657881</v>
      </c>
      <c r="O81" s="31">
        <v>4.7819691198941774</v>
      </c>
      <c r="P81" s="31">
        <v>5.3583732411609617</v>
      </c>
      <c r="Q81" s="31">
        <v>5.4260817857469581</v>
      </c>
      <c r="R81" s="31">
        <v>5.5353829236443612</v>
      </c>
      <c r="S81" s="12">
        <v>5.8377937561737614</v>
      </c>
    </row>
    <row r="82" spans="2:19" ht="8.25" customHeight="1">
      <c r="B82" s="25">
        <v>255</v>
      </c>
      <c r="C82" s="10" t="s">
        <v>23</v>
      </c>
      <c r="D82" s="10" t="str">
        <f>VLOOKUP(Datenbereich_A2[[#This Row],[AGS]],[1]AGS_Namen!$A$1:$B$68,2,FALSE)</f>
        <v>Holzminden</v>
      </c>
      <c r="E82" s="12">
        <v>4.4059139094945969</v>
      </c>
      <c r="F82" s="12">
        <v>4.2581417126209553</v>
      </c>
      <c r="G82" s="12">
        <v>4.2219097801663539</v>
      </c>
      <c r="H82" s="15">
        <v>4.1402546209982418</v>
      </c>
      <c r="I82" s="15">
        <v>4.0934488622560528</v>
      </c>
      <c r="J82" s="15">
        <v>4.182140906608411</v>
      </c>
      <c r="K82" s="15">
        <v>4.2375777458820307</v>
      </c>
      <c r="L82" s="15">
        <v>4.23963896824411</v>
      </c>
      <c r="M82" s="15">
        <v>4.3045758726713697</v>
      </c>
      <c r="N82" s="12">
        <v>4.3828214675662815</v>
      </c>
      <c r="O82" s="12">
        <v>5.3796452643771193</v>
      </c>
      <c r="P82" s="12">
        <v>6.0131450146832615</v>
      </c>
      <c r="Q82" s="12">
        <v>6.114359608680985</v>
      </c>
      <c r="R82" s="12">
        <v>6.1007396970764356</v>
      </c>
      <c r="S82" s="12">
        <v>6.0674444349825425</v>
      </c>
    </row>
    <row r="83" spans="2:19" ht="8.25" customHeight="1">
      <c r="B83" s="25">
        <v>256</v>
      </c>
      <c r="C83" s="10" t="s">
        <v>23</v>
      </c>
      <c r="D83" s="10" t="str">
        <f>VLOOKUP(Datenbereich_A2[[#This Row],[AGS]],[1]AGS_Namen!$A$1:$B$68,2,FALSE)</f>
        <v>Nienburg (Weser)</v>
      </c>
      <c r="E83" s="12">
        <v>4.3600540239930092</v>
      </c>
      <c r="F83" s="12">
        <v>4.3065786536560475</v>
      </c>
      <c r="G83" s="12">
        <v>4.2563753552984505</v>
      </c>
      <c r="H83" s="15">
        <v>4.279106561942509</v>
      </c>
      <c r="I83" s="15">
        <v>4.2150110985535294</v>
      </c>
      <c r="J83" s="15">
        <v>4.2223786066150595</v>
      </c>
      <c r="K83" s="15">
        <v>4.326550786720488</v>
      </c>
      <c r="L83" s="15">
        <v>4.4699521730089415</v>
      </c>
      <c r="M83" s="15">
        <v>4.8636606368066211</v>
      </c>
      <c r="N83" s="12">
        <v>5.2653576414140151</v>
      </c>
      <c r="O83" s="12">
        <v>6.1774653491610847</v>
      </c>
      <c r="P83" s="12">
        <v>7.7199739924117106</v>
      </c>
      <c r="Q83" s="12">
        <v>8.2407178727257762</v>
      </c>
      <c r="R83" s="12">
        <v>8.592424167531675</v>
      </c>
      <c r="S83" s="12">
        <v>8.5221187906746856</v>
      </c>
    </row>
    <row r="84" spans="2:19" ht="8.25" customHeight="1">
      <c r="B84" s="21">
        <v>257</v>
      </c>
      <c r="C84" s="10" t="s">
        <v>23</v>
      </c>
      <c r="D84" s="10" t="str">
        <f>VLOOKUP(Datenbereich_A2[[#This Row],[AGS]],[1]AGS_Namen!$A$1:$B$68,2,FALSE)</f>
        <v>Schaumburg</v>
      </c>
      <c r="E84" s="12">
        <v>5.8034392988517549</v>
      </c>
      <c r="F84" s="12">
        <v>5.5345256769770268</v>
      </c>
      <c r="G84" s="12">
        <v>5.4180980922447191</v>
      </c>
      <c r="H84" s="12">
        <v>5.2144246522387414</v>
      </c>
      <c r="I84" s="12">
        <v>5.2279499956722271</v>
      </c>
      <c r="J84" s="12">
        <v>5.1931073980925824</v>
      </c>
      <c r="K84" s="12">
        <v>5.3118591825557555</v>
      </c>
      <c r="L84" s="12">
        <v>5.4415883208685001</v>
      </c>
      <c r="M84" s="12">
        <v>5.6902679323131897</v>
      </c>
      <c r="N84" s="12">
        <v>6.1124051152733134</v>
      </c>
      <c r="O84" s="12">
        <v>6.8601718243857466</v>
      </c>
      <c r="P84" s="12">
        <v>7.9941122728656984</v>
      </c>
      <c r="Q84" s="12">
        <v>8.5791377159035491</v>
      </c>
      <c r="R84" s="12">
        <v>8.86355137817608</v>
      </c>
      <c r="S84" s="12">
        <v>9.0324420225573441</v>
      </c>
    </row>
    <row r="85" spans="2:19" s="16" customFormat="1" ht="16.5" customHeight="1">
      <c r="B85" s="28">
        <v>2</v>
      </c>
      <c r="C85" s="18" t="s">
        <v>23</v>
      </c>
      <c r="D85" s="18" t="str">
        <f>VLOOKUP(Datenbereich_A2[[#This Row],[AGS]],[1]AGS_Namen!$A$1:$B$68,2,FALSE)</f>
        <v>Stat. Region Hannover</v>
      </c>
      <c r="E85" s="38">
        <v>7.7449756668341099</v>
      </c>
      <c r="F85" s="38">
        <v>7.6782673140599735</v>
      </c>
      <c r="G85" s="38">
        <v>7.6330151364889671</v>
      </c>
      <c r="H85" s="38">
        <v>7.5102562324904225</v>
      </c>
      <c r="I85" s="38">
        <v>7.4822632139056404</v>
      </c>
      <c r="J85" s="38">
        <v>7.5185473867203187</v>
      </c>
      <c r="K85" s="38">
        <v>7.8492675421353759</v>
      </c>
      <c r="L85" s="38">
        <v>8.1265683690775496</v>
      </c>
      <c r="M85" s="38">
        <v>8.6500793919619028</v>
      </c>
      <c r="N85" s="33">
        <v>9.2580059030180522</v>
      </c>
      <c r="O85" s="33">
        <v>10.485112250209868</v>
      </c>
      <c r="P85" s="33">
        <v>11.567185800214581</v>
      </c>
      <c r="Q85" s="33">
        <v>12.019150047571964</v>
      </c>
      <c r="R85" s="33">
        <v>12.489737441302816</v>
      </c>
      <c r="S85" s="33">
        <v>12.784198026475652</v>
      </c>
    </row>
    <row r="86" spans="2:19" ht="8.25" customHeight="1">
      <c r="B86" s="9">
        <v>351</v>
      </c>
      <c r="C86" s="10" t="s">
        <v>23</v>
      </c>
      <c r="D86" s="10" t="str">
        <f>VLOOKUP(Datenbereich_A2[[#This Row],[AGS]],[1]AGS_Namen!$A$1:$B$68,2,FALSE)</f>
        <v>Celle</v>
      </c>
      <c r="E86" s="15">
        <v>4.2780250378198241</v>
      </c>
      <c r="F86" s="15">
        <v>4.1739952510773017</v>
      </c>
      <c r="G86" s="15">
        <v>4.0824890263092506</v>
      </c>
      <c r="H86" s="15">
        <v>4.1353466940542942</v>
      </c>
      <c r="I86" s="15">
        <v>4.1685495433675319</v>
      </c>
      <c r="J86" s="15">
        <v>4.2480731313855529</v>
      </c>
      <c r="K86" s="15">
        <v>4.3674099992047895</v>
      </c>
      <c r="L86" s="15">
        <v>4.5297257919479135</v>
      </c>
      <c r="M86" s="15">
        <v>4.8526932191031724</v>
      </c>
      <c r="N86" s="12">
        <v>5.3946195723133341</v>
      </c>
      <c r="O86" s="12">
        <v>6.166173140567845</v>
      </c>
      <c r="P86" s="12">
        <v>7.1060155855805345</v>
      </c>
      <c r="Q86" s="12">
        <v>7.5126983061466523</v>
      </c>
      <c r="R86" s="12">
        <v>7.8966781419054861</v>
      </c>
      <c r="S86" s="12">
        <v>8.0050946589874368</v>
      </c>
    </row>
    <row r="87" spans="2:19" ht="8.25" customHeight="1">
      <c r="B87" s="9">
        <v>352</v>
      </c>
      <c r="C87" s="10" t="s">
        <v>23</v>
      </c>
      <c r="D87" s="10" t="str">
        <f>VLOOKUP(Datenbereich_A2[[#This Row],[AGS]],[1]AGS_Namen!$A$1:$B$68,2,FALSE)</f>
        <v>Cuxhaven</v>
      </c>
      <c r="E87" s="31">
        <v>4.2528108497827315</v>
      </c>
      <c r="F87" s="31">
        <v>4.1550175043454844</v>
      </c>
      <c r="G87" s="31">
        <v>4.1038175161260115</v>
      </c>
      <c r="H87" s="31">
        <v>4.0757158971720333</v>
      </c>
      <c r="I87" s="31">
        <v>4.0678370479352646</v>
      </c>
      <c r="J87" s="31">
        <v>4.0560898714981244</v>
      </c>
      <c r="K87" s="31">
        <v>4.1056961865583119</v>
      </c>
      <c r="L87" s="31">
        <v>4.1365931733803363</v>
      </c>
      <c r="M87" s="31">
        <v>4.4047261796375512</v>
      </c>
      <c r="N87" s="31">
        <v>4.9733976329737226</v>
      </c>
      <c r="O87" s="31">
        <v>5.9882990161683569</v>
      </c>
      <c r="P87" s="12">
        <v>6.6517340313081998</v>
      </c>
      <c r="Q87" s="12">
        <v>6.6708732963149924</v>
      </c>
      <c r="R87" s="12">
        <v>6.7276112061267419</v>
      </c>
      <c r="S87" s="12">
        <v>6.7386057221341362</v>
      </c>
    </row>
    <row r="88" spans="2:19" ht="8.25" customHeight="1">
      <c r="B88" s="9">
        <v>353</v>
      </c>
      <c r="C88" s="10" t="s">
        <v>23</v>
      </c>
      <c r="D88" s="10" t="str">
        <f>VLOOKUP(Datenbereich_A2[[#This Row],[AGS]],[1]AGS_Namen!$A$1:$B$68,2,FALSE)</f>
        <v>Harburg</v>
      </c>
      <c r="E88" s="15">
        <v>4.5532550128811096</v>
      </c>
      <c r="F88" s="15">
        <v>4.3942689538121842</v>
      </c>
      <c r="G88" s="15">
        <v>4.3109952109164862</v>
      </c>
      <c r="H88" s="15">
        <v>4.3615107913669062</v>
      </c>
      <c r="I88" s="15">
        <v>4.4682115754160829</v>
      </c>
      <c r="J88" s="15">
        <v>4.5299512289968726</v>
      </c>
      <c r="K88" s="15">
        <v>4.6077845437561908</v>
      </c>
      <c r="L88" s="15">
        <v>4.7005171525017877</v>
      </c>
      <c r="M88" s="15">
        <v>4.7971968658258906</v>
      </c>
      <c r="N88" s="12">
        <v>4.908258190286257</v>
      </c>
      <c r="O88" s="12">
        <v>5.2764365916766751</v>
      </c>
      <c r="P88" s="12">
        <v>6.3976574546790985</v>
      </c>
      <c r="Q88" s="12">
        <v>6.9480062502236484</v>
      </c>
      <c r="R88" s="12">
        <v>7.4888438775833146</v>
      </c>
      <c r="S88" s="12">
        <v>8.3657258745986152</v>
      </c>
    </row>
    <row r="89" spans="2:19" ht="8.25" customHeight="1">
      <c r="B89" s="39">
        <v>354</v>
      </c>
      <c r="C89" s="10" t="s">
        <v>23</v>
      </c>
      <c r="D89" s="10" t="str">
        <f>VLOOKUP(Datenbereich_A2[[#This Row],[AGS]],[1]AGS_Namen!$A$1:$B$68,2,FALSE)</f>
        <v>Lüchow-Dannenberg</v>
      </c>
      <c r="E89" s="15">
        <v>2.4789686867113256</v>
      </c>
      <c r="F89" s="15">
        <v>2.4902708439797161</v>
      </c>
      <c r="G89" s="15">
        <v>2.578024373328049</v>
      </c>
      <c r="H89" s="15">
        <v>2.7459221455018512</v>
      </c>
      <c r="I89" s="15">
        <v>2.9457333145536126</v>
      </c>
      <c r="J89" s="15">
        <v>3.0215593440757522</v>
      </c>
      <c r="K89" s="15">
        <v>2.9664642842589952</v>
      </c>
      <c r="L89" s="15">
        <v>3.2721550032701114</v>
      </c>
      <c r="M89" s="15">
        <v>3.8668584343538113</v>
      </c>
      <c r="N89" s="12">
        <v>4.6051551469381051</v>
      </c>
      <c r="O89" s="12">
        <v>5.5198691350143632</v>
      </c>
      <c r="P89" s="12">
        <v>5.7859703020993347</v>
      </c>
      <c r="Q89" s="12">
        <v>5.3456583328163454</v>
      </c>
      <c r="R89" s="12">
        <v>5.5034693540393187</v>
      </c>
      <c r="S89" s="12">
        <v>5.7527059406758649</v>
      </c>
    </row>
    <row r="90" spans="2:19" s="36" customFormat="1" ht="8.25" customHeight="1">
      <c r="B90" s="9">
        <v>355</v>
      </c>
      <c r="C90" s="10" t="s">
        <v>23</v>
      </c>
      <c r="D90" s="10" t="str">
        <f>VLOOKUP(Datenbereich_A2[[#This Row],[AGS]],[1]AGS_Namen!$A$1:$B$68,2,FALSE)</f>
        <v>Lüneburg</v>
      </c>
      <c r="E90" s="31">
        <v>3.934656095211496</v>
      </c>
      <c r="F90" s="31">
        <v>3.835002785578661</v>
      </c>
      <c r="G90" s="31">
        <v>3.7156054294539373</v>
      </c>
      <c r="H90" s="31">
        <v>3.6201504713560553</v>
      </c>
      <c r="I90" s="31">
        <v>3.6115723952508443</v>
      </c>
      <c r="J90" s="31">
        <v>3.6016674281781826</v>
      </c>
      <c r="K90" s="31">
        <v>3.8039900392134416</v>
      </c>
      <c r="L90" s="31">
        <v>3.9814393076747896</v>
      </c>
      <c r="M90" s="31">
        <v>4.2517555325445464</v>
      </c>
      <c r="N90" s="31">
        <v>4.6956580321352783</v>
      </c>
      <c r="O90" s="31">
        <v>5.2114055522662257</v>
      </c>
      <c r="P90" s="31">
        <v>6.4976184576415852</v>
      </c>
      <c r="Q90" s="31">
        <v>6.6172853003881258</v>
      </c>
      <c r="R90" s="31">
        <v>6.9585323822611951</v>
      </c>
      <c r="S90" s="12">
        <v>7.125052270295809</v>
      </c>
    </row>
    <row r="91" spans="2:19" s="36" customFormat="1" ht="8.25" customHeight="1">
      <c r="B91" s="9">
        <v>356</v>
      </c>
      <c r="C91" s="10" t="s">
        <v>23</v>
      </c>
      <c r="D91" s="10" t="str">
        <f>VLOOKUP(Datenbereich_A2[[#This Row],[AGS]],[1]AGS_Namen!$A$1:$B$68,2,FALSE)</f>
        <v>Osterholz</v>
      </c>
      <c r="E91" s="12">
        <v>3.5337632272199113</v>
      </c>
      <c r="F91" s="12">
        <v>3.5120624366655409</v>
      </c>
      <c r="G91" s="12">
        <v>3.4744717294260687</v>
      </c>
      <c r="H91" s="12">
        <v>3.4262041498497591</v>
      </c>
      <c r="I91" s="12">
        <v>3.3857304805005843</v>
      </c>
      <c r="J91" s="12">
        <v>3.3662268940612821</v>
      </c>
      <c r="K91" s="12">
        <v>3.5735551505746921</v>
      </c>
      <c r="L91" s="12">
        <v>3.7729208778515737</v>
      </c>
      <c r="M91" s="12">
        <v>4.0484478995689113</v>
      </c>
      <c r="N91" s="12">
        <v>4.5656775860213124</v>
      </c>
      <c r="O91" s="12">
        <v>5.3557435793588608</v>
      </c>
      <c r="P91" s="12">
        <v>5.5104485558365504</v>
      </c>
      <c r="Q91" s="12">
        <v>5.6230935856062949</v>
      </c>
      <c r="R91" s="12">
        <v>5.7788701251794885</v>
      </c>
      <c r="S91" s="12">
        <v>5.8940734498981815</v>
      </c>
    </row>
    <row r="92" spans="2:19" ht="8.25" customHeight="1">
      <c r="B92" s="9">
        <v>357</v>
      </c>
      <c r="C92" s="10" t="s">
        <v>23</v>
      </c>
      <c r="D92" s="10" t="str">
        <f>VLOOKUP(Datenbereich_A2[[#This Row],[AGS]],[1]AGS_Namen!$A$1:$B$68,2,FALSE)</f>
        <v>Rotenburg (Wümme)</v>
      </c>
      <c r="E92" s="12">
        <v>3.9915087187263074</v>
      </c>
      <c r="F92" s="12">
        <v>3.9500963881715347</v>
      </c>
      <c r="G92" s="12">
        <v>3.9345990283145742</v>
      </c>
      <c r="H92" s="12">
        <v>3.8893580311415952</v>
      </c>
      <c r="I92" s="12">
        <v>3.835088745855276</v>
      </c>
      <c r="J92" s="12">
        <v>3.7666300500427194</v>
      </c>
      <c r="K92" s="12">
        <v>3.9135045812728912</v>
      </c>
      <c r="L92" s="12">
        <v>4.1148473235257752</v>
      </c>
      <c r="M92" s="12">
        <v>4.4659905274381924</v>
      </c>
      <c r="N92" s="12">
        <v>4.9196129558458246</v>
      </c>
      <c r="O92" s="12">
        <v>5.9582366020838817</v>
      </c>
      <c r="P92" s="12">
        <v>6.561711921259457</v>
      </c>
      <c r="Q92" s="12">
        <v>6.638021263702969</v>
      </c>
      <c r="R92" s="12">
        <v>6.8183903826741306</v>
      </c>
      <c r="S92" s="12">
        <v>7.0734268723058698</v>
      </c>
    </row>
    <row r="93" spans="2:19" s="22" customFormat="1" ht="8.25" customHeight="1">
      <c r="B93" s="23">
        <v>358</v>
      </c>
      <c r="C93" s="24" t="s">
        <v>23</v>
      </c>
      <c r="D93" s="10" t="str">
        <f>VLOOKUP(Datenbereich_A2[[#This Row],[AGS]],[1]AGS_Namen!$A$1:$B$68,2,FALSE)</f>
        <v>Heidekreis</v>
      </c>
      <c r="E93" s="31">
        <v>4.1695285888504188</v>
      </c>
      <c r="F93" s="31">
        <v>4.2092607955903656</v>
      </c>
      <c r="G93" s="31">
        <v>4.1844281963695904</v>
      </c>
      <c r="H93" s="31">
        <v>4.0762259219273824</v>
      </c>
      <c r="I93" s="31">
        <v>4.1441454306583934</v>
      </c>
      <c r="J93" s="31">
        <v>4.2361956599584616</v>
      </c>
      <c r="K93" s="31">
        <v>4.4064906814039624</v>
      </c>
      <c r="L93" s="31">
        <v>4.6769584303096368</v>
      </c>
      <c r="M93" s="31">
        <v>5.3284012594402981</v>
      </c>
      <c r="N93" s="31">
        <v>5.7452276064610865</v>
      </c>
      <c r="O93" s="31">
        <v>6.6916671419608731</v>
      </c>
      <c r="P93" s="31">
        <v>7.9775997020932241</v>
      </c>
      <c r="Q93" s="31">
        <v>7.8505237277047275</v>
      </c>
      <c r="R93" s="31">
        <v>8.2608851203892524</v>
      </c>
      <c r="S93" s="12">
        <v>8.9036275617922414</v>
      </c>
    </row>
    <row r="94" spans="2:19" ht="8.25" customHeight="1">
      <c r="B94" s="9">
        <v>359</v>
      </c>
      <c r="C94" s="10" t="s">
        <v>23</v>
      </c>
      <c r="D94" s="10" t="str">
        <f>VLOOKUP(Datenbereich_A2[[#This Row],[AGS]],[1]AGS_Namen!$A$1:$B$68,2,FALSE)</f>
        <v>Stade</v>
      </c>
      <c r="E94" s="12">
        <v>4.07380073800738</v>
      </c>
      <c r="F94" s="12">
        <v>4.0178163776747402</v>
      </c>
      <c r="G94" s="12">
        <v>4.0585313383158033</v>
      </c>
      <c r="H94" s="12">
        <v>4.0987145171693982</v>
      </c>
      <c r="I94" s="12">
        <v>4.1324789796498642</v>
      </c>
      <c r="J94" s="12">
        <v>4.183998539049977</v>
      </c>
      <c r="K94" s="12">
        <v>4.5264460190382705</v>
      </c>
      <c r="L94" s="12">
        <v>4.8289142349281589</v>
      </c>
      <c r="M94" s="12">
        <v>5.3786968999979647</v>
      </c>
      <c r="N94" s="12">
        <v>5.8364734005915482</v>
      </c>
      <c r="O94" s="12">
        <v>7.3400181950873264</v>
      </c>
      <c r="P94" s="12">
        <v>8.1061109513087821</v>
      </c>
      <c r="Q94" s="12">
        <v>8.559243537226271</v>
      </c>
      <c r="R94" s="12">
        <v>9.1358036848480069</v>
      </c>
      <c r="S94" s="12">
        <v>9.4786613988421209</v>
      </c>
    </row>
    <row r="95" spans="2:19" ht="8.25" customHeight="1">
      <c r="B95" s="9">
        <v>360</v>
      </c>
      <c r="C95" s="10" t="s">
        <v>23</v>
      </c>
      <c r="D95" s="10" t="str">
        <f>VLOOKUP(Datenbereich_A2[[#This Row],[AGS]],[1]AGS_Namen!$A$1:$B$68,2,FALSE)</f>
        <v>Uelzen</v>
      </c>
      <c r="E95" s="12">
        <v>2.8739426449350116</v>
      </c>
      <c r="F95" s="12">
        <v>2.842688009289017</v>
      </c>
      <c r="G95" s="12">
        <v>2.807788879280706</v>
      </c>
      <c r="H95" s="12">
        <v>2.6859068885611967</v>
      </c>
      <c r="I95" s="12">
        <v>2.6761130173253695</v>
      </c>
      <c r="J95" s="12">
        <v>2.7175069134226759</v>
      </c>
      <c r="K95" s="12">
        <v>2.7475236910938641</v>
      </c>
      <c r="L95" s="12">
        <v>2.8383314834969453</v>
      </c>
      <c r="M95" s="12">
        <v>3.2818658235523408</v>
      </c>
      <c r="N95" s="12">
        <v>3.8775355819005113</v>
      </c>
      <c r="O95" s="12">
        <v>4.4925964501616003</v>
      </c>
      <c r="P95" s="12">
        <v>5.4001140263121092</v>
      </c>
      <c r="Q95" s="12">
        <v>5.7523936858449067</v>
      </c>
      <c r="R95" s="12">
        <v>6.054746575638422</v>
      </c>
      <c r="S95" s="12">
        <v>6.2399203368366365</v>
      </c>
    </row>
    <row r="96" spans="2:19" ht="8.25" customHeight="1">
      <c r="B96" s="9">
        <v>361</v>
      </c>
      <c r="C96" s="10" t="s">
        <v>23</v>
      </c>
      <c r="D96" s="10" t="str">
        <f>VLOOKUP(Datenbereich_A2[[#This Row],[AGS]],[1]AGS_Namen!$A$1:$B$68,2,FALSE)</f>
        <v>Verden</v>
      </c>
      <c r="E96" s="12">
        <v>5.0237164762387758</v>
      </c>
      <c r="F96" s="12">
        <v>5.0087709476355764</v>
      </c>
      <c r="G96" s="12">
        <v>4.9160106752786561</v>
      </c>
      <c r="H96" s="12">
        <v>4.90041928721174</v>
      </c>
      <c r="I96" s="12">
        <v>4.8639445577823111</v>
      </c>
      <c r="J96" s="12">
        <v>4.8924779557315095</v>
      </c>
      <c r="K96" s="12">
        <v>4.9675600291050204</v>
      </c>
      <c r="L96" s="12">
        <v>5.0473400994482667</v>
      </c>
      <c r="M96" s="12">
        <v>5.3299511546969249</v>
      </c>
      <c r="N96" s="12">
        <v>5.7380925571444656</v>
      </c>
      <c r="O96" s="12">
        <v>6.8157005458799063</v>
      </c>
      <c r="P96" s="12">
        <v>7.4019817140501463</v>
      </c>
      <c r="Q96" s="12">
        <v>7.6945603631305373</v>
      </c>
      <c r="R96" s="12">
        <v>8.0231300076027843</v>
      </c>
      <c r="S96" s="12">
        <v>8.1490232110432927</v>
      </c>
    </row>
    <row r="97" spans="2:19" s="16" customFormat="1" ht="16.5" customHeight="1">
      <c r="B97" s="28">
        <v>3</v>
      </c>
      <c r="C97" s="18" t="s">
        <v>23</v>
      </c>
      <c r="D97" s="18" t="str">
        <f>VLOOKUP(Datenbereich_A2[[#This Row],[AGS]],[1]AGS_Namen!$A$1:$B$68,2,FALSE)</f>
        <v>Stat. Region Lüneburg</v>
      </c>
      <c r="E97" s="33">
        <v>4.093694564919522</v>
      </c>
      <c r="F97" s="33">
        <v>4.0275101031276535</v>
      </c>
      <c r="G97" s="33">
        <v>3.9798204959991348</v>
      </c>
      <c r="H97" s="33">
        <v>3.9654187710673368</v>
      </c>
      <c r="I97" s="33">
        <v>3.9871780186507984</v>
      </c>
      <c r="J97" s="33">
        <v>4.0154517272393129</v>
      </c>
      <c r="K97" s="33">
        <v>4.1522931366356612</v>
      </c>
      <c r="L97" s="33">
        <v>4.3165968145516311</v>
      </c>
      <c r="M97" s="33">
        <v>4.6605224886375813</v>
      </c>
      <c r="N97" s="33">
        <v>5.1001510983689125</v>
      </c>
      <c r="O97" s="33">
        <v>5.9621675454081817</v>
      </c>
      <c r="P97" s="33">
        <v>6.8089052170111133</v>
      </c>
      <c r="Q97" s="33">
        <v>7.0356011026309364</v>
      </c>
      <c r="R97" s="33">
        <v>7.3758821308376685</v>
      </c>
      <c r="S97" s="33">
        <v>7.6917564645127614</v>
      </c>
    </row>
    <row r="98" spans="2:19" ht="8.25" customHeight="1">
      <c r="B98" s="9">
        <v>401</v>
      </c>
      <c r="C98" s="10" t="s">
        <v>23</v>
      </c>
      <c r="D98" s="10" t="str">
        <f>VLOOKUP(Datenbereich_A2[[#This Row],[AGS]],[1]AGS_Namen!$A$1:$B$68,2,FALSE)</f>
        <v>Delmenhorst, Stadt</v>
      </c>
      <c r="E98" s="12">
        <v>8.8927235365403874</v>
      </c>
      <c r="F98" s="12">
        <v>8.6112586298459899</v>
      </c>
      <c r="G98" s="12">
        <v>8.4155187329473602</v>
      </c>
      <c r="H98" s="12">
        <v>8.3544032855747759</v>
      </c>
      <c r="I98" s="12">
        <v>8.3073867296542847</v>
      </c>
      <c r="J98" s="12">
        <v>8.2059143906079797</v>
      </c>
      <c r="K98" s="12">
        <v>8.5096232484597358</v>
      </c>
      <c r="L98" s="12">
        <v>8.990596292873839</v>
      </c>
      <c r="M98" s="12">
        <v>9.6729325338951018</v>
      </c>
      <c r="N98" s="12">
        <v>10.880434201379606</v>
      </c>
      <c r="O98" s="12">
        <v>13.140206752879211</v>
      </c>
      <c r="P98" s="12">
        <v>14.569407489129729</v>
      </c>
      <c r="Q98" s="12">
        <v>16.008565420982702</v>
      </c>
      <c r="R98" s="12">
        <v>16.7124099630188</v>
      </c>
      <c r="S98" s="12">
        <v>17.045088255392667</v>
      </c>
    </row>
    <row r="99" spans="2:19" ht="8.25" customHeight="1">
      <c r="B99" s="9">
        <v>402</v>
      </c>
      <c r="C99" s="10" t="s">
        <v>23</v>
      </c>
      <c r="D99" s="10" t="str">
        <f>VLOOKUP(Datenbereich_A2[[#This Row],[AGS]],[1]AGS_Namen!$A$1:$B$68,2,FALSE)</f>
        <v>Emden, Stadt</v>
      </c>
      <c r="E99" s="31">
        <v>5.3837076586771904</v>
      </c>
      <c r="F99" s="31">
        <v>5.1486220091994896</v>
      </c>
      <c r="G99" s="31">
        <v>5.1494759639556023</v>
      </c>
      <c r="H99" s="31">
        <v>5.0133819479461623</v>
      </c>
      <c r="I99" s="31">
        <v>4.6011073851672775</v>
      </c>
      <c r="J99" s="31">
        <v>4.7543397396156237</v>
      </c>
      <c r="K99" s="31">
        <v>4.9891670678863749</v>
      </c>
      <c r="L99" s="31">
        <v>5.5958674197503573</v>
      </c>
      <c r="M99" s="31">
        <v>6.4651536453103038</v>
      </c>
      <c r="N99" s="31">
        <v>7.2796705054382596</v>
      </c>
      <c r="O99" s="31">
        <v>9.0267092752593996</v>
      </c>
      <c r="P99" s="12">
        <v>9.8146020679000117</v>
      </c>
      <c r="Q99" s="12">
        <v>10.70998083269113</v>
      </c>
      <c r="R99" s="12">
        <v>11.017033569080585</v>
      </c>
      <c r="S99" s="12">
        <v>11.369783423156292</v>
      </c>
    </row>
    <row r="100" spans="2:19" ht="8.25" customHeight="1">
      <c r="B100" s="9">
        <v>403</v>
      </c>
      <c r="C100" s="10" t="s">
        <v>23</v>
      </c>
      <c r="D100" s="10" t="str">
        <f>VLOOKUP(Datenbereich_A2[[#This Row],[AGS]],[1]AGS_Namen!$A$1:$B$68,2,FALSE)</f>
        <v>Oldenburg(Oldb), Stadt</v>
      </c>
      <c r="E100" s="12">
        <v>6.2334058587960772</v>
      </c>
      <c r="F100" s="12">
        <v>6.1404501445995221</v>
      </c>
      <c r="G100" s="12">
        <v>6.1330007583211641</v>
      </c>
      <c r="H100" s="12">
        <v>5.8766276305691951</v>
      </c>
      <c r="I100" s="12">
        <v>5.8115462332800281</v>
      </c>
      <c r="J100" s="12">
        <v>5.8560919511879295</v>
      </c>
      <c r="K100" s="12">
        <v>5.9661648890974348</v>
      </c>
      <c r="L100" s="12">
        <v>6.345724766478841</v>
      </c>
      <c r="M100" s="12">
        <v>6.752709729966794</v>
      </c>
      <c r="N100" s="12">
        <v>7.1612794968522184</v>
      </c>
      <c r="O100" s="12">
        <v>8.2884697552340842</v>
      </c>
      <c r="P100" s="12">
        <v>9.3174261213799934</v>
      </c>
      <c r="Q100" s="12">
        <v>9.9323082816119133</v>
      </c>
      <c r="R100" s="12">
        <v>10.323405267225493</v>
      </c>
      <c r="S100" s="12">
        <v>10.814599265423446</v>
      </c>
    </row>
    <row r="101" spans="2:19" ht="8.25" customHeight="1">
      <c r="B101" s="9">
        <v>404</v>
      </c>
      <c r="C101" s="10" t="s">
        <v>23</v>
      </c>
      <c r="D101" s="10" t="str">
        <f>VLOOKUP(Datenbereich_A2[[#This Row],[AGS]],[1]AGS_Namen!$A$1:$B$68,2,FALSE)</f>
        <v>Osnabrück, Stadt</v>
      </c>
      <c r="E101" s="12">
        <v>9.2403579669625309</v>
      </c>
      <c r="F101" s="12">
        <v>9.0283400809716596</v>
      </c>
      <c r="G101" s="12">
        <v>8.9832381654079949</v>
      </c>
      <c r="H101" s="12">
        <v>8.9315679237656624</v>
      </c>
      <c r="I101" s="12">
        <v>8.9007669068092028</v>
      </c>
      <c r="J101" s="12">
        <v>8.9611806067548549</v>
      </c>
      <c r="K101" s="12">
        <v>9.8431847158491514</v>
      </c>
      <c r="L101" s="12">
        <v>10.271485943775101</v>
      </c>
      <c r="M101" s="12">
        <v>10.620861721523847</v>
      </c>
      <c r="N101" s="12">
        <v>11.248143686622432</v>
      </c>
      <c r="O101" s="12">
        <v>11.958522933689649</v>
      </c>
      <c r="P101" s="12">
        <v>13.930029865301396</v>
      </c>
      <c r="Q101" s="12">
        <v>14.549137941523599</v>
      </c>
      <c r="R101" s="12">
        <v>14.852987593172603</v>
      </c>
      <c r="S101" s="12">
        <v>15.303992108973622</v>
      </c>
    </row>
    <row r="102" spans="2:19" s="36" customFormat="1" ht="8.25" customHeight="1">
      <c r="B102" s="9">
        <v>405</v>
      </c>
      <c r="C102" s="10" t="s">
        <v>23</v>
      </c>
      <c r="D102" s="10" t="str">
        <f>VLOOKUP(Datenbereich_A2[[#This Row],[AGS]],[1]AGS_Namen!$A$1:$B$68,2,FALSE)</f>
        <v>Wilhelmshaven, Stadt</v>
      </c>
      <c r="E102" s="31">
        <v>4.6091057066258134</v>
      </c>
      <c r="F102" s="31">
        <v>4.4808386777298699</v>
      </c>
      <c r="G102" s="31">
        <v>4.4724547401206936</v>
      </c>
      <c r="H102" s="31">
        <v>4.4441168883811768</v>
      </c>
      <c r="I102" s="31">
        <v>4.6452296732686698</v>
      </c>
      <c r="J102" s="31">
        <v>5.2555211253750427</v>
      </c>
      <c r="K102" s="31">
        <v>5.5598887242284798</v>
      </c>
      <c r="L102" s="31">
        <v>5.8775883467241492</v>
      </c>
      <c r="M102" s="31">
        <v>5.863088949926051</v>
      </c>
      <c r="N102" s="31">
        <v>6.2197156247517675</v>
      </c>
      <c r="O102" s="31">
        <v>7.8676228699256532</v>
      </c>
      <c r="P102" s="31">
        <v>9.0878072466240614</v>
      </c>
      <c r="Q102" s="31">
        <v>10.246868284501284</v>
      </c>
      <c r="R102" s="31">
        <v>11.025459503395474</v>
      </c>
      <c r="S102" s="12">
        <v>11.545689915756547</v>
      </c>
    </row>
    <row r="103" spans="2:19" s="36" customFormat="1" ht="8.25" customHeight="1">
      <c r="B103" s="9">
        <v>451</v>
      </c>
      <c r="C103" s="10" t="s">
        <v>23</v>
      </c>
      <c r="D103" s="10" t="str">
        <f>VLOOKUP(Datenbereich_A2[[#This Row],[AGS]],[1]AGS_Namen!$A$1:$B$68,2,FALSE)</f>
        <v>Ammerland</v>
      </c>
      <c r="E103" s="12">
        <v>2.8371487000716193</v>
      </c>
      <c r="F103" s="12">
        <v>2.8501363332361569</v>
      </c>
      <c r="G103" s="12">
        <v>2.8836048905938947</v>
      </c>
      <c r="H103" s="12">
        <v>2.8710013492510802</v>
      </c>
      <c r="I103" s="12">
        <v>2.93319264446846</v>
      </c>
      <c r="J103" s="12">
        <v>3.0049828819362054</v>
      </c>
      <c r="K103" s="12">
        <v>3.1784385041245944</v>
      </c>
      <c r="L103" s="12">
        <v>3.6138375714201318</v>
      </c>
      <c r="M103" s="12">
        <v>3.754679678627014</v>
      </c>
      <c r="N103" s="12">
        <v>4.1303568301408475</v>
      </c>
      <c r="O103" s="12">
        <v>5.0100877012393461</v>
      </c>
      <c r="P103" s="12">
        <v>5.8110156644770088</v>
      </c>
      <c r="Q103" s="12">
        <v>6.1599811958468758</v>
      </c>
      <c r="R103" s="12">
        <v>6.5083702073812573</v>
      </c>
      <c r="S103" s="12">
        <v>6.8277016474583325</v>
      </c>
    </row>
    <row r="104" spans="2:19" ht="8.25" customHeight="1">
      <c r="B104" s="9">
        <v>452</v>
      </c>
      <c r="C104" s="10" t="s">
        <v>23</v>
      </c>
      <c r="D104" s="10" t="str">
        <f>VLOOKUP(Datenbereich_A2[[#This Row],[AGS]],[1]AGS_Namen!$A$1:$B$68,2,FALSE)</f>
        <v>Aurich</v>
      </c>
      <c r="E104" s="12">
        <v>2.80758226037196</v>
      </c>
      <c r="F104" s="12">
        <v>2.8966843975358998</v>
      </c>
      <c r="G104" s="12">
        <v>2.8834481562642873</v>
      </c>
      <c r="H104" s="12">
        <v>2.7236100770404637</v>
      </c>
      <c r="I104" s="12">
        <v>2.704090002275457</v>
      </c>
      <c r="J104" s="12">
        <v>2.8314818441150162</v>
      </c>
      <c r="K104" s="12">
        <v>2.9290943855007421</v>
      </c>
      <c r="L104" s="12">
        <v>3.0727528887412747</v>
      </c>
      <c r="M104" s="12">
        <v>3.5224368912315964</v>
      </c>
      <c r="N104" s="12">
        <v>4.2037681251928216</v>
      </c>
      <c r="O104" s="12">
        <v>5.1739174097114677</v>
      </c>
      <c r="P104" s="12">
        <v>5.8164006187324402</v>
      </c>
      <c r="Q104" s="12">
        <v>5.8963195384024134</v>
      </c>
      <c r="R104" s="12">
        <v>6.0653786186844219</v>
      </c>
      <c r="S104" s="12">
        <v>6.0518519299503408</v>
      </c>
    </row>
    <row r="105" spans="2:19" s="22" customFormat="1" ht="8.25" customHeight="1">
      <c r="B105" s="23">
        <v>453</v>
      </c>
      <c r="C105" s="24" t="s">
        <v>23</v>
      </c>
      <c r="D105" s="10" t="str">
        <f>VLOOKUP(Datenbereich_A2[[#This Row],[AGS]],[1]AGS_Namen!$A$1:$B$68,2,FALSE)</f>
        <v>Cloppenburg</v>
      </c>
      <c r="E105" s="31">
        <v>4.0740931111139664</v>
      </c>
      <c r="F105" s="31">
        <v>4.1916014362427276</v>
      </c>
      <c r="G105" s="31">
        <v>4.3890458374691406</v>
      </c>
      <c r="H105" s="31">
        <v>4.6392145891090371</v>
      </c>
      <c r="I105" s="31">
        <v>4.8982260993232005</v>
      </c>
      <c r="J105" s="31">
        <v>5.3364855809954861</v>
      </c>
      <c r="K105" s="31">
        <v>5.6827170569401719</v>
      </c>
      <c r="L105" s="31">
        <v>6.6861209875463175</v>
      </c>
      <c r="M105" s="31">
        <v>7.0497452801917895</v>
      </c>
      <c r="N105" s="31">
        <v>7.9882968894364028</v>
      </c>
      <c r="O105" s="31">
        <v>9.0406352058470016</v>
      </c>
      <c r="P105" s="31">
        <v>10.453203157958175</v>
      </c>
      <c r="Q105" s="31">
        <v>10.153342265892512</v>
      </c>
      <c r="R105" s="31">
        <v>11.169308170158491</v>
      </c>
      <c r="S105" s="12">
        <v>11.067365041422059</v>
      </c>
    </row>
    <row r="106" spans="2:19" ht="8.25" customHeight="1">
      <c r="B106" s="9">
        <v>454</v>
      </c>
      <c r="C106" s="10" t="s">
        <v>23</v>
      </c>
      <c r="D106" s="10" t="str">
        <f>VLOOKUP(Datenbereich_A2[[#This Row],[AGS]],[1]AGS_Namen!$A$1:$B$68,2,FALSE)</f>
        <v>Emsland</v>
      </c>
      <c r="E106" s="12">
        <v>4.0565903872449116</v>
      </c>
      <c r="F106" s="12">
        <v>4.5473049861362655</v>
      </c>
      <c r="G106" s="12">
        <v>4.9519508313319491</v>
      </c>
      <c r="H106" s="12">
        <v>5.2121571326603444</v>
      </c>
      <c r="I106" s="12">
        <v>5.3478463612032012</v>
      </c>
      <c r="J106" s="12">
        <v>5.634774609015639</v>
      </c>
      <c r="K106" s="12">
        <v>6.1687749090278983</v>
      </c>
      <c r="L106" s="12">
        <v>6.7481740742516507</v>
      </c>
      <c r="M106" s="12">
        <v>7.2202085505070306</v>
      </c>
      <c r="N106" s="12">
        <v>7.9995059491951084</v>
      </c>
      <c r="O106" s="12">
        <v>9.46044921875</v>
      </c>
      <c r="P106" s="12">
        <v>10.613240569897727</v>
      </c>
      <c r="Q106" s="12">
        <v>11.256473321880136</v>
      </c>
      <c r="R106" s="12">
        <v>11.922052957559641</v>
      </c>
      <c r="S106" s="12">
        <v>12.365653884032616</v>
      </c>
    </row>
    <row r="107" spans="2:19" ht="8.25" customHeight="1">
      <c r="B107" s="9">
        <v>455</v>
      </c>
      <c r="C107" s="10" t="s">
        <v>23</v>
      </c>
      <c r="D107" s="10" t="str">
        <f>VLOOKUP(Datenbereich_A2[[#This Row],[AGS]],[1]AGS_Namen!$A$1:$B$68,2,FALSE)</f>
        <v>Friesland</v>
      </c>
      <c r="E107" s="12">
        <v>2.7176271052735377</v>
      </c>
      <c r="F107" s="12">
        <v>2.7176061348723217</v>
      </c>
      <c r="G107" s="12">
        <v>2.7108822274481787</v>
      </c>
      <c r="H107" s="12">
        <v>2.6468740965236726</v>
      </c>
      <c r="I107" s="12">
        <v>2.6860021431933578</v>
      </c>
      <c r="J107" s="12">
        <v>2.619530512660897</v>
      </c>
      <c r="K107" s="12">
        <v>2.7948945910869942</v>
      </c>
      <c r="L107" s="12">
        <v>2.7607960791969344</v>
      </c>
      <c r="M107" s="12">
        <v>2.901342012297488</v>
      </c>
      <c r="N107" s="12">
        <v>3.1752581573599352</v>
      </c>
      <c r="O107" s="12">
        <v>4.0623084780388155</v>
      </c>
      <c r="P107" s="12">
        <v>4.8217134611671693</v>
      </c>
      <c r="Q107" s="12">
        <v>4.8421971596503877</v>
      </c>
      <c r="R107" s="12">
        <v>4.9055453991468614</v>
      </c>
      <c r="S107" s="12">
        <v>4.9035500081050412</v>
      </c>
    </row>
    <row r="108" spans="2:19" ht="8.25" customHeight="1">
      <c r="B108" s="9">
        <v>456</v>
      </c>
      <c r="C108" s="10" t="s">
        <v>23</v>
      </c>
      <c r="D108" s="10" t="str">
        <f>VLOOKUP(Datenbereich_A2[[#This Row],[AGS]],[1]AGS_Namen!$A$1:$B$68,2,FALSE)</f>
        <v>Grafschaft Bentheim</v>
      </c>
      <c r="E108" s="12">
        <v>9.8964609273887625</v>
      </c>
      <c r="F108" s="12">
        <v>10.421239988134085</v>
      </c>
      <c r="G108" s="12">
        <v>10.788053522584461</v>
      </c>
      <c r="H108" s="12">
        <v>11.363166750302565</v>
      </c>
      <c r="I108" s="12">
        <v>11.583644880528423</v>
      </c>
      <c r="J108" s="12">
        <v>11.689263737809799</v>
      </c>
      <c r="K108" s="12">
        <v>12.157421289355321</v>
      </c>
      <c r="L108" s="12">
        <v>12.546015024092419</v>
      </c>
      <c r="M108" s="12">
        <v>12.943790302069152</v>
      </c>
      <c r="N108" s="12">
        <v>13.46768009886175</v>
      </c>
      <c r="O108" s="12">
        <v>14.616473293921658</v>
      </c>
      <c r="P108" s="12">
        <v>15.478382558739042</v>
      </c>
      <c r="Q108" s="12">
        <v>15.560249965037281</v>
      </c>
      <c r="R108" s="12">
        <v>15.786273633626594</v>
      </c>
      <c r="S108" s="12">
        <v>16.061299776906139</v>
      </c>
    </row>
    <row r="109" spans="2:19" ht="8.25" customHeight="1">
      <c r="B109" s="9">
        <v>457</v>
      </c>
      <c r="C109" s="10" t="s">
        <v>23</v>
      </c>
      <c r="D109" s="10" t="str">
        <f>VLOOKUP(Datenbereich_A2[[#This Row],[AGS]],[1]AGS_Namen!$A$1:$B$68,2,FALSE)</f>
        <v>Leer</v>
      </c>
      <c r="E109" s="12">
        <v>3.949568631252423</v>
      </c>
      <c r="F109" s="12">
        <v>4.0520844043133533</v>
      </c>
      <c r="G109" s="12">
        <v>4.2765070750145382</v>
      </c>
      <c r="H109" s="12">
        <v>4.3280568910013519</v>
      </c>
      <c r="I109" s="12">
        <v>4.2308462299119736</v>
      </c>
      <c r="J109" s="12">
        <v>4.3289517622415836</v>
      </c>
      <c r="K109" s="12">
        <v>4.5563476044417071</v>
      </c>
      <c r="L109" s="12">
        <v>4.7910500481114724</v>
      </c>
      <c r="M109" s="12">
        <v>5.0900529151900571</v>
      </c>
      <c r="N109" s="12">
        <v>5.6173066600727344</v>
      </c>
      <c r="O109" s="12">
        <v>6.4763530450975244</v>
      </c>
      <c r="P109" s="12">
        <v>7.3223062887437367</v>
      </c>
      <c r="Q109" s="12">
        <v>7.5201543688515855</v>
      </c>
      <c r="R109" s="12">
        <v>8.0148873145710766</v>
      </c>
      <c r="S109" s="12">
        <v>8.69954789289981</v>
      </c>
    </row>
    <row r="110" spans="2:19" ht="8.25" customHeight="1">
      <c r="B110" s="29">
        <v>458</v>
      </c>
      <c r="C110" s="10" t="s">
        <v>23</v>
      </c>
      <c r="D110" s="10" t="str">
        <f>VLOOKUP(Datenbereich_A2[[#This Row],[AGS]],[1]AGS_Namen!$A$1:$B$68,2,FALSE)</f>
        <v>Oldenburg</v>
      </c>
      <c r="E110" s="12">
        <v>3.4160230969291585</v>
      </c>
      <c r="F110" s="12">
        <v>3.4910956021881869</v>
      </c>
      <c r="G110" s="12">
        <v>3.5106357675749815</v>
      </c>
      <c r="H110" s="12">
        <v>3.5174642497002613</v>
      </c>
      <c r="I110" s="12">
        <v>3.7891776157255612</v>
      </c>
      <c r="J110" s="12">
        <v>4.1168429157304249</v>
      </c>
      <c r="K110" s="12">
        <v>4.6245958567836185</v>
      </c>
      <c r="L110" s="12">
        <v>5.0457289116758233</v>
      </c>
      <c r="M110" s="12">
        <v>5.6289653198492582</v>
      </c>
      <c r="N110" s="12">
        <v>6.1594031451600184</v>
      </c>
      <c r="O110" s="12">
        <v>7.2880380691714359</v>
      </c>
      <c r="P110" s="12">
        <v>8.3871366346421183</v>
      </c>
      <c r="Q110" s="12">
        <v>8.7551183768972631</v>
      </c>
      <c r="R110" s="12">
        <v>8.9093619375461017</v>
      </c>
      <c r="S110" s="12">
        <v>9.5691038276415306</v>
      </c>
    </row>
    <row r="111" spans="2:19" ht="8.25" customHeight="1">
      <c r="B111" s="9">
        <v>459</v>
      </c>
      <c r="C111" s="10" t="s">
        <v>23</v>
      </c>
      <c r="D111" s="10" t="str">
        <f>VLOOKUP(Datenbereich_A2[[#This Row],[AGS]],[1]AGS_Namen!$A$1:$B$68,2,FALSE)</f>
        <v>Osnabrück</v>
      </c>
      <c r="E111" s="12">
        <v>4.5361094341617312</v>
      </c>
      <c r="F111" s="12">
        <v>4.5424945733845385</v>
      </c>
      <c r="G111" s="12">
        <v>4.6972010745376922</v>
      </c>
      <c r="H111" s="12">
        <v>4.8197277772194864</v>
      </c>
      <c r="I111" s="12">
        <v>4.8645030471410644</v>
      </c>
      <c r="J111" s="12">
        <v>4.9398662821553225</v>
      </c>
      <c r="K111" s="12">
        <v>5.2571500322472025</v>
      </c>
      <c r="L111" s="12">
        <v>5.5107235392815968</v>
      </c>
      <c r="M111" s="12">
        <v>5.8660812670210278</v>
      </c>
      <c r="N111" s="12">
        <v>6.2718464288560734</v>
      </c>
      <c r="O111" s="12">
        <v>6.8887033308292311</v>
      </c>
      <c r="P111" s="12">
        <v>8.1734576826274559</v>
      </c>
      <c r="Q111" s="12">
        <v>8.684786881563431</v>
      </c>
      <c r="R111" s="12">
        <v>9.12988361322315</v>
      </c>
      <c r="S111" s="12">
        <v>9.3400915996425375</v>
      </c>
    </row>
    <row r="112" spans="2:19" ht="8.25" customHeight="1">
      <c r="B112" s="9">
        <v>460</v>
      </c>
      <c r="C112" s="10" t="s">
        <v>23</v>
      </c>
      <c r="D112" s="10" t="str">
        <f>VLOOKUP(Datenbereich_A2[[#This Row],[AGS]],[1]AGS_Namen!$A$1:$B$68,2,FALSE)</f>
        <v>Vechta</v>
      </c>
      <c r="E112" s="12">
        <v>6.7227588915491578</v>
      </c>
      <c r="F112" s="12">
        <v>6.7105421324678449</v>
      </c>
      <c r="G112" s="12">
        <v>6.655307877741734</v>
      </c>
      <c r="H112" s="12">
        <v>6.7164290068844519</v>
      </c>
      <c r="I112" s="12">
        <v>6.9446298521188385</v>
      </c>
      <c r="J112" s="12">
        <v>7.3108573285859917</v>
      </c>
      <c r="K112" s="12">
        <v>8.0782210437507533</v>
      </c>
      <c r="L112" s="12">
        <v>8.379164106637095</v>
      </c>
      <c r="M112" s="12">
        <v>8.7958684830238187</v>
      </c>
      <c r="N112" s="12">
        <v>9.8293485284614928</v>
      </c>
      <c r="O112" s="12">
        <v>11.385693354416608</v>
      </c>
      <c r="P112" s="12">
        <v>12.647578953397629</v>
      </c>
      <c r="Q112" s="12">
        <v>13.263127935107445</v>
      </c>
      <c r="R112" s="12">
        <v>13.976186104323506</v>
      </c>
      <c r="S112" s="12">
        <v>14.504880473903119</v>
      </c>
    </row>
    <row r="113" spans="2:19" ht="8.25" customHeight="1">
      <c r="B113" s="9">
        <v>461</v>
      </c>
      <c r="C113" s="10" t="s">
        <v>23</v>
      </c>
      <c r="D113" s="10" t="str">
        <f>VLOOKUP(Datenbereich_A2[[#This Row],[AGS]],[1]AGS_Namen!$A$1:$B$68,2,FALSE)</f>
        <v>Wesermarsch</v>
      </c>
      <c r="E113" s="12">
        <v>5.5833555614830628</v>
      </c>
      <c r="F113" s="12">
        <v>5.687799428534599</v>
      </c>
      <c r="G113" s="12">
        <v>5.5796678974757619</v>
      </c>
      <c r="H113" s="12">
        <v>5.5203983994432848</v>
      </c>
      <c r="I113" s="12">
        <v>5.4369272591748148</v>
      </c>
      <c r="J113" s="12">
        <v>5.2472127968977222</v>
      </c>
      <c r="K113" s="12">
        <v>5.2263562947490705</v>
      </c>
      <c r="L113" s="12">
        <v>5.2386508987276441</v>
      </c>
      <c r="M113" s="12">
        <v>5.5644988798955319</v>
      </c>
      <c r="N113" s="12">
        <v>5.9482904297865149</v>
      </c>
      <c r="O113" s="12">
        <v>7.2042492632145141</v>
      </c>
      <c r="P113" s="12">
        <v>8.131538271992115</v>
      </c>
      <c r="Q113" s="12">
        <v>8.2283031160836639</v>
      </c>
      <c r="R113" s="12">
        <v>8.4119425889149664</v>
      </c>
      <c r="S113" s="12">
        <v>8.7827235474075156</v>
      </c>
    </row>
    <row r="114" spans="2:19" ht="8.25" customHeight="1">
      <c r="B114" s="9">
        <v>462</v>
      </c>
      <c r="C114" s="10" t="s">
        <v>23</v>
      </c>
      <c r="D114" s="10" t="str">
        <f>VLOOKUP(Datenbereich_A2[[#This Row],[AGS]],[1]AGS_Namen!$A$1:$B$68,2,FALSE)</f>
        <v>Wittmund</v>
      </c>
      <c r="E114" s="12">
        <v>2.289747040756462</v>
      </c>
      <c r="F114" s="12">
        <v>2.1822960798215427</v>
      </c>
      <c r="G114" s="12">
        <v>2.1509473173772991</v>
      </c>
      <c r="H114" s="12">
        <v>2.148124956515689</v>
      </c>
      <c r="I114" s="12">
        <v>2.1449356170828175</v>
      </c>
      <c r="J114" s="12">
        <v>2.2800279329608939</v>
      </c>
      <c r="K114" s="12">
        <v>2.4906314077635581</v>
      </c>
      <c r="L114" s="12">
        <v>2.5655583549199816</v>
      </c>
      <c r="M114" s="12">
        <v>2.9273049645390072</v>
      </c>
      <c r="N114" s="12">
        <v>3.4754771042996868</v>
      </c>
      <c r="O114" s="12">
        <v>4.474139891207388</v>
      </c>
      <c r="P114" s="12">
        <v>4.5006241099840016</v>
      </c>
      <c r="Q114" s="12">
        <v>4.5742186811443482</v>
      </c>
      <c r="R114" s="12">
        <v>4.7027179072465808</v>
      </c>
      <c r="S114" s="12">
        <v>4.8220496785300213</v>
      </c>
    </row>
    <row r="115" spans="2:19" s="16" customFormat="1" ht="16.5" customHeight="1">
      <c r="B115" s="28">
        <v>4</v>
      </c>
      <c r="C115" s="18" t="s">
        <v>23</v>
      </c>
      <c r="D115" s="18" t="str">
        <f>VLOOKUP(Datenbereich_A2[[#This Row],[AGS]],[1]AGS_Namen!$A$1:$B$68,2,FALSE)</f>
        <v>Stat. Region Weser-Ems</v>
      </c>
      <c r="E115" s="33">
        <v>5.0331271897454171</v>
      </c>
      <c r="F115" s="33">
        <v>5.1105896635533181</v>
      </c>
      <c r="G115" s="33">
        <v>5.2164717445985369</v>
      </c>
      <c r="H115" s="33">
        <v>5.2812790205390243</v>
      </c>
      <c r="I115" s="33">
        <v>5.3440608465020816</v>
      </c>
      <c r="J115" s="33">
        <v>5.5018714878075849</v>
      </c>
      <c r="K115" s="33">
        <v>5.8485220043097526</v>
      </c>
      <c r="L115" s="33">
        <v>6.2256035017535387</v>
      </c>
      <c r="M115" s="33">
        <v>6.6110462751574284</v>
      </c>
      <c r="N115" s="33">
        <v>7.2206958795248966</v>
      </c>
      <c r="O115" s="33">
        <v>8.3309830717064823</v>
      </c>
      <c r="P115" s="33">
        <v>9.435569627576907</v>
      </c>
      <c r="Q115" s="33">
        <v>9.8521452979327684</v>
      </c>
      <c r="R115" s="33">
        <v>10.303789638831789</v>
      </c>
      <c r="S115" s="33">
        <v>10.635585812589063</v>
      </c>
    </row>
    <row r="116" spans="2:19" s="18" customFormat="1" ht="16.5" customHeight="1">
      <c r="B116" s="28">
        <v>0</v>
      </c>
      <c r="C116" s="18" t="s">
        <v>23</v>
      </c>
      <c r="D116" s="18" t="str">
        <f>VLOOKUP(Datenbereich_A2[[#This Row],[AGS]],[1]AGS_Namen!$A$1:$B$68,2,FALSE)</f>
        <v>Niedersachsen</v>
      </c>
      <c r="E116" s="33">
        <v>5.772943675126152</v>
      </c>
      <c r="F116" s="33">
        <v>5.7469009487409313</v>
      </c>
      <c r="G116" s="33">
        <v>5.73403311019353</v>
      </c>
      <c r="H116" s="33">
        <v>5.7018634384448239</v>
      </c>
      <c r="I116" s="33">
        <v>5.7213593708517605</v>
      </c>
      <c r="J116" s="33">
        <v>5.7860071608868227</v>
      </c>
      <c r="K116" s="33">
        <v>6.0543823310098093</v>
      </c>
      <c r="L116" s="33">
        <v>6.3256500357694021</v>
      </c>
      <c r="M116" s="33">
        <v>6.7477699610515751</v>
      </c>
      <c r="N116" s="33">
        <v>7.2953499535374817</v>
      </c>
      <c r="O116" s="33">
        <v>8.3745500434675701</v>
      </c>
      <c r="P116" s="33">
        <v>9.3784865622032587</v>
      </c>
      <c r="Q116" s="33">
        <v>9.7561465695062335</v>
      </c>
      <c r="R116" s="33">
        <v>10.18584774996342</v>
      </c>
      <c r="S116" s="33">
        <v>10.522970353312298</v>
      </c>
    </row>
  </sheetData>
  <mergeCells count="3">
    <mergeCell ref="D1:D3"/>
    <mergeCell ref="E1:S1"/>
    <mergeCell ref="E3:S3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6" workbookViewId="0">
      <selection activeCell="G27" sqref="G27"/>
    </sheetView>
    <sheetView topLeftCell="A2" workbookViewId="1"/>
  </sheetViews>
  <sheetFormatPr baseColWidth="10" defaultRowHeight="15"/>
  <cols>
    <col min="2" max="2" width="30.85546875" bestFit="1" customWidth="1"/>
  </cols>
  <sheetData>
    <row r="1" spans="1:3">
      <c r="A1" t="s">
        <v>3</v>
      </c>
      <c r="B1" t="s">
        <v>25</v>
      </c>
      <c r="C1" t="s">
        <v>26</v>
      </c>
    </row>
    <row r="2" spans="1:3">
      <c r="A2">
        <v>101</v>
      </c>
      <c r="B2" t="s">
        <v>27</v>
      </c>
      <c r="C2" t="s">
        <v>28</v>
      </c>
    </row>
    <row r="3" spans="1:3">
      <c r="A3">
        <v>102</v>
      </c>
      <c r="B3" t="s">
        <v>29</v>
      </c>
      <c r="C3" t="s">
        <v>30</v>
      </c>
    </row>
    <row r="4" spans="1:3">
      <c r="A4">
        <v>103</v>
      </c>
      <c r="B4" t="s">
        <v>31</v>
      </c>
      <c r="C4" t="s">
        <v>32</v>
      </c>
    </row>
    <row r="5" spans="1:3">
      <c r="A5">
        <v>151</v>
      </c>
      <c r="B5" t="s">
        <v>33</v>
      </c>
      <c r="C5" t="s">
        <v>34</v>
      </c>
    </row>
    <row r="6" spans="1:3">
      <c r="A6">
        <v>153</v>
      </c>
      <c r="B6" t="s">
        <v>35</v>
      </c>
      <c r="C6" t="s">
        <v>36</v>
      </c>
    </row>
    <row r="7" spans="1:3">
      <c r="A7">
        <v>154</v>
      </c>
      <c r="B7" t="s">
        <v>37</v>
      </c>
      <c r="C7" t="s">
        <v>38</v>
      </c>
    </row>
    <row r="8" spans="1:3">
      <c r="A8">
        <v>155</v>
      </c>
      <c r="B8" t="s">
        <v>39</v>
      </c>
      <c r="C8" t="s">
        <v>40</v>
      </c>
    </row>
    <row r="9" spans="1:3">
      <c r="A9">
        <v>157</v>
      </c>
      <c r="B9" t="s">
        <v>41</v>
      </c>
      <c r="C9" t="s">
        <v>42</v>
      </c>
    </row>
    <row r="10" spans="1:3">
      <c r="A10">
        <v>158</v>
      </c>
      <c r="B10" t="s">
        <v>43</v>
      </c>
      <c r="C10" t="s">
        <v>44</v>
      </c>
    </row>
    <row r="11" spans="1:3">
      <c r="A11">
        <v>159</v>
      </c>
      <c r="B11" t="s">
        <v>45</v>
      </c>
      <c r="C11" t="s">
        <v>46</v>
      </c>
    </row>
    <row r="12" spans="1:3">
      <c r="A12">
        <v>1</v>
      </c>
      <c r="B12" t="s">
        <v>47</v>
      </c>
      <c r="C12" t="s">
        <v>48</v>
      </c>
    </row>
    <row r="13" spans="1:3">
      <c r="A13">
        <v>241</v>
      </c>
      <c r="B13" t="s">
        <v>49</v>
      </c>
      <c r="C13" t="s">
        <v>50</v>
      </c>
    </row>
    <row r="14" spans="1:3">
      <c r="A14">
        <v>241001</v>
      </c>
      <c r="B14" t="s">
        <v>51</v>
      </c>
      <c r="C14" t="s">
        <v>52</v>
      </c>
    </row>
    <row r="15" spans="1:3">
      <c r="A15">
        <v>241999</v>
      </c>
    </row>
    <row r="16" spans="1:3">
      <c r="A16">
        <v>251</v>
      </c>
      <c r="B16" t="s">
        <v>53</v>
      </c>
      <c r="C16" t="s">
        <v>54</v>
      </c>
    </row>
    <row r="17" spans="1:3">
      <c r="A17">
        <v>252</v>
      </c>
      <c r="B17" t="s">
        <v>55</v>
      </c>
      <c r="C17" t="s">
        <v>56</v>
      </c>
    </row>
    <row r="18" spans="1:3">
      <c r="A18">
        <v>254</v>
      </c>
      <c r="B18" t="s">
        <v>57</v>
      </c>
      <c r="C18" t="s">
        <v>58</v>
      </c>
    </row>
    <row r="19" spans="1:3">
      <c r="A19">
        <v>255</v>
      </c>
      <c r="B19" t="s">
        <v>59</v>
      </c>
      <c r="C19" t="s">
        <v>60</v>
      </c>
    </row>
    <row r="20" spans="1:3">
      <c r="A20">
        <v>256</v>
      </c>
      <c r="B20" t="s">
        <v>61</v>
      </c>
      <c r="C20" t="s">
        <v>62</v>
      </c>
    </row>
    <row r="21" spans="1:3">
      <c r="A21">
        <v>257</v>
      </c>
      <c r="B21" t="s">
        <v>63</v>
      </c>
      <c r="C21" t="s">
        <v>64</v>
      </c>
    </row>
    <row r="22" spans="1:3">
      <c r="A22">
        <v>2</v>
      </c>
      <c r="B22" t="s">
        <v>65</v>
      </c>
      <c r="C22" t="s">
        <v>66</v>
      </c>
    </row>
    <row r="23" spans="1:3">
      <c r="A23">
        <v>351</v>
      </c>
      <c r="B23" t="s">
        <v>67</v>
      </c>
      <c r="C23" t="s">
        <v>68</v>
      </c>
    </row>
    <row r="24" spans="1:3">
      <c r="A24">
        <v>352</v>
      </c>
      <c r="B24" t="s">
        <v>69</v>
      </c>
      <c r="C24" t="s">
        <v>70</v>
      </c>
    </row>
    <row r="25" spans="1:3">
      <c r="A25">
        <v>353</v>
      </c>
      <c r="B25" t="s">
        <v>71</v>
      </c>
      <c r="C25" t="s">
        <v>72</v>
      </c>
    </row>
    <row r="26" spans="1:3">
      <c r="A26">
        <v>354</v>
      </c>
      <c r="B26" t="s">
        <v>73</v>
      </c>
      <c r="C26" t="s">
        <v>74</v>
      </c>
    </row>
    <row r="27" spans="1:3">
      <c r="A27">
        <v>355</v>
      </c>
      <c r="B27" t="s">
        <v>75</v>
      </c>
      <c r="C27" t="s">
        <v>76</v>
      </c>
    </row>
    <row r="28" spans="1:3">
      <c r="A28">
        <v>356</v>
      </c>
      <c r="B28" t="s">
        <v>77</v>
      </c>
      <c r="C28" t="s">
        <v>78</v>
      </c>
    </row>
    <row r="29" spans="1:3">
      <c r="A29">
        <v>357</v>
      </c>
      <c r="B29" t="s">
        <v>79</v>
      </c>
      <c r="C29" t="s">
        <v>80</v>
      </c>
    </row>
    <row r="30" spans="1:3">
      <c r="A30">
        <v>358</v>
      </c>
      <c r="B30" t="s">
        <v>81</v>
      </c>
      <c r="C30" t="s">
        <v>82</v>
      </c>
    </row>
    <row r="31" spans="1:3">
      <c r="A31">
        <v>359</v>
      </c>
      <c r="B31" t="s">
        <v>83</v>
      </c>
      <c r="C31" t="s">
        <v>84</v>
      </c>
    </row>
    <row r="32" spans="1:3">
      <c r="A32">
        <v>360</v>
      </c>
      <c r="B32" t="s">
        <v>85</v>
      </c>
      <c r="C32" t="s">
        <v>86</v>
      </c>
    </row>
    <row r="33" spans="1:3">
      <c r="A33">
        <v>361</v>
      </c>
      <c r="B33" t="s">
        <v>87</v>
      </c>
      <c r="C33" t="s">
        <v>88</v>
      </c>
    </row>
    <row r="34" spans="1:3">
      <c r="A34">
        <v>3</v>
      </c>
      <c r="B34" t="s">
        <v>89</v>
      </c>
      <c r="C34" t="s">
        <v>90</v>
      </c>
    </row>
    <row r="35" spans="1:3">
      <c r="A35">
        <v>401</v>
      </c>
      <c r="B35" t="s">
        <v>91</v>
      </c>
      <c r="C35" t="s">
        <v>92</v>
      </c>
    </row>
    <row r="36" spans="1:3">
      <c r="A36">
        <v>402</v>
      </c>
      <c r="B36" t="s">
        <v>93</v>
      </c>
      <c r="C36" t="s">
        <v>94</v>
      </c>
    </row>
    <row r="37" spans="1:3">
      <c r="A37">
        <v>403</v>
      </c>
      <c r="B37" t="s">
        <v>95</v>
      </c>
      <c r="C37" t="s">
        <v>96</v>
      </c>
    </row>
    <row r="38" spans="1:3">
      <c r="A38">
        <v>404</v>
      </c>
      <c r="B38" t="s">
        <v>97</v>
      </c>
      <c r="C38" t="s">
        <v>98</v>
      </c>
    </row>
    <row r="39" spans="1:3">
      <c r="A39">
        <v>405</v>
      </c>
      <c r="B39" t="s">
        <v>99</v>
      </c>
      <c r="C39" t="s">
        <v>100</v>
      </c>
    </row>
    <row r="40" spans="1:3">
      <c r="A40">
        <v>451</v>
      </c>
      <c r="B40" t="s">
        <v>101</v>
      </c>
      <c r="C40" t="s">
        <v>102</v>
      </c>
    </row>
    <row r="41" spans="1:3">
      <c r="A41">
        <v>452</v>
      </c>
      <c r="B41" t="s">
        <v>103</v>
      </c>
      <c r="C41" t="s">
        <v>104</v>
      </c>
    </row>
    <row r="42" spans="1:3">
      <c r="A42">
        <v>453</v>
      </c>
      <c r="B42" t="s">
        <v>105</v>
      </c>
      <c r="C42" t="s">
        <v>106</v>
      </c>
    </row>
    <row r="43" spans="1:3">
      <c r="A43">
        <v>454</v>
      </c>
      <c r="B43" t="s">
        <v>107</v>
      </c>
      <c r="C43" t="s">
        <v>108</v>
      </c>
    </row>
    <row r="44" spans="1:3">
      <c r="A44">
        <v>455</v>
      </c>
      <c r="B44" t="s">
        <v>109</v>
      </c>
      <c r="C44" t="s">
        <v>110</v>
      </c>
    </row>
    <row r="45" spans="1:3">
      <c r="A45">
        <v>456</v>
      </c>
      <c r="B45" t="s">
        <v>111</v>
      </c>
      <c r="C45" t="s">
        <v>112</v>
      </c>
    </row>
    <row r="46" spans="1:3">
      <c r="A46">
        <v>457</v>
      </c>
      <c r="B46" t="s">
        <v>113</v>
      </c>
      <c r="C46" t="s">
        <v>114</v>
      </c>
    </row>
    <row r="47" spans="1:3">
      <c r="A47">
        <v>458</v>
      </c>
      <c r="B47" t="s">
        <v>115</v>
      </c>
      <c r="C47" t="s">
        <v>116</v>
      </c>
    </row>
    <row r="48" spans="1:3">
      <c r="A48">
        <v>459</v>
      </c>
      <c r="B48" t="s">
        <v>117</v>
      </c>
      <c r="C48" t="s">
        <v>118</v>
      </c>
    </row>
    <row r="49" spans="1:3">
      <c r="A49">
        <v>460</v>
      </c>
      <c r="B49" t="s">
        <v>119</v>
      </c>
      <c r="C49" t="s">
        <v>120</v>
      </c>
    </row>
    <row r="50" spans="1:3">
      <c r="A50">
        <v>461</v>
      </c>
      <c r="B50" t="s">
        <v>121</v>
      </c>
      <c r="C50" t="s">
        <v>122</v>
      </c>
    </row>
    <row r="51" spans="1:3">
      <c r="A51">
        <v>462</v>
      </c>
      <c r="B51" t="s">
        <v>123</v>
      </c>
      <c r="C51" t="s">
        <v>124</v>
      </c>
    </row>
    <row r="52" spans="1:3">
      <c r="A52">
        <v>4</v>
      </c>
      <c r="B52" t="s">
        <v>125</v>
      </c>
      <c r="C52" t="s">
        <v>126</v>
      </c>
    </row>
    <row r="53" spans="1:3">
      <c r="A53">
        <v>0</v>
      </c>
      <c r="B53" t="s">
        <v>127</v>
      </c>
      <c r="C53" t="s">
        <v>128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workbookViewId="0"/>
    <sheetView workbookViewId="1">
      <selection sqref="A1:D1048576"/>
    </sheetView>
  </sheetViews>
  <sheetFormatPr baseColWidth="10" defaultRowHeight="15"/>
  <cols>
    <col min="2" max="2" width="18.28515625" customWidth="1"/>
  </cols>
  <sheetData>
    <row r="1" spans="1:4">
      <c r="A1" t="s">
        <v>24</v>
      </c>
      <c r="B1" t="s">
        <v>25</v>
      </c>
      <c r="C1" t="s">
        <v>26</v>
      </c>
      <c r="D1" t="s">
        <v>129</v>
      </c>
    </row>
    <row r="2" spans="1:4">
      <c r="A2">
        <f>'A2'!$E$2</f>
        <v>2005</v>
      </c>
      <c r="B2" t="str">
        <f>VLOOKUP('A2'!B61,AGS_Gebiet_GeoCode!$A$2:$C$53,2,FALSE)</f>
        <v>Braunschweig Stadt</v>
      </c>
      <c r="C2" t="str">
        <f>VLOOKUP('A2'!B61,AGS_Gebiet_GeoCode!$A$2:$C$53,3,FALSE)</f>
        <v>K03101</v>
      </c>
      <c r="D2">
        <f>VLOOKUP('A2'!B61,'A2'!$B$61:$S$116,4,FALSE)</f>
        <v>8.2662991849897871</v>
      </c>
    </row>
    <row r="3" spans="1:4">
      <c r="A3">
        <f>'A2'!$E$2</f>
        <v>2005</v>
      </c>
      <c r="B3" t="str">
        <f>VLOOKUP('A2'!B62,AGS_Gebiet_GeoCode!$A$2:$C$53,2,FALSE)</f>
        <v>Salzgitter Stadt</v>
      </c>
      <c r="C3" t="str">
        <f>VLOOKUP('A2'!B62,AGS_Gebiet_GeoCode!$A$2:$C$53,3,FALSE)</f>
        <v>K03102</v>
      </c>
      <c r="D3">
        <f>VLOOKUP('A2'!B62,'A2'!$B$61:$S$116,4,FALSE)</f>
        <v>9.9521006999238804</v>
      </c>
    </row>
    <row r="4" spans="1:4">
      <c r="A4">
        <f>'A2'!$E$2</f>
        <v>2005</v>
      </c>
      <c r="B4" t="str">
        <f>VLOOKUP('A2'!B63,AGS_Gebiet_GeoCode!$A$2:$C$53,2,FALSE)</f>
        <v>Wolfsburg Stadt</v>
      </c>
      <c r="C4" t="str">
        <f>VLOOKUP('A2'!B63,AGS_Gebiet_GeoCode!$A$2:$C$53,3,FALSE)</f>
        <v>K03103</v>
      </c>
      <c r="D4">
        <f>VLOOKUP('A2'!B63,'A2'!$B$61:$S$116,4,FALSE)</f>
        <v>9.8895205405985198</v>
      </c>
    </row>
    <row r="5" spans="1:4">
      <c r="A5">
        <f>'A2'!$E$2</f>
        <v>2005</v>
      </c>
      <c r="B5" t="str">
        <f>VLOOKUP('A2'!B64,AGS_Gebiet_GeoCode!$A$2:$C$53,2,FALSE)</f>
        <v>Gifhorn</v>
      </c>
      <c r="C5" t="str">
        <f>VLOOKUP('A2'!B64,AGS_Gebiet_GeoCode!$A$2:$C$53,3,FALSE)</f>
        <v>K03151</v>
      </c>
      <c r="D5">
        <f>VLOOKUP('A2'!B64,'A2'!$B$61:$S$116,4,FALSE)</f>
        <v>4.3423199351960662</v>
      </c>
    </row>
    <row r="6" spans="1:4">
      <c r="A6">
        <f>'A2'!$E$2</f>
        <v>2005</v>
      </c>
      <c r="B6" t="str">
        <f>VLOOKUP('A2'!B65,AGS_Gebiet_GeoCode!$A$2:$C$53,2,FALSE)</f>
        <v>Goslar</v>
      </c>
      <c r="C6" t="str">
        <f>VLOOKUP('A2'!B65,AGS_Gebiet_GeoCode!$A$2:$C$53,3,FALSE)</f>
        <v>K03153</v>
      </c>
      <c r="D6">
        <f>VLOOKUP('A2'!B65,'A2'!$B$61:$S$116,4,FALSE)</f>
        <v>4.9560256714998818</v>
      </c>
    </row>
    <row r="7" spans="1:4">
      <c r="A7">
        <f>'A2'!$E$2</f>
        <v>2005</v>
      </c>
      <c r="B7" t="str">
        <f>VLOOKUP('A2'!B66,AGS_Gebiet_GeoCode!$A$2:$C$53,2,FALSE)</f>
        <v>Helmstedt</v>
      </c>
      <c r="C7" t="str">
        <f>VLOOKUP('A2'!B66,AGS_Gebiet_GeoCode!$A$2:$C$53,3,FALSE)</f>
        <v>K03154</v>
      </c>
      <c r="D7">
        <f>VLOOKUP('A2'!B66,'A2'!$B$61:$S$116,4,FALSE)</f>
        <v>3.7320074885676582</v>
      </c>
    </row>
    <row r="8" spans="1:4">
      <c r="A8">
        <f>'A2'!$E$2</f>
        <v>2005</v>
      </c>
      <c r="B8" t="str">
        <f>VLOOKUP('A2'!B67,AGS_Gebiet_GeoCode!$A$2:$C$53,2,FALSE)</f>
        <v>Northeim</v>
      </c>
      <c r="C8" t="str">
        <f>VLOOKUP('A2'!B67,AGS_Gebiet_GeoCode!$A$2:$C$53,3,FALSE)</f>
        <v>K03155</v>
      </c>
      <c r="D8">
        <f>VLOOKUP('A2'!B67,'A2'!$B$61:$S$116,4,FALSE)</f>
        <v>3.958006680755334</v>
      </c>
    </row>
    <row r="9" spans="1:4">
      <c r="A9">
        <f>'A2'!$E$2</f>
        <v>2005</v>
      </c>
      <c r="B9" t="str">
        <f>VLOOKUP('A2'!B68,AGS_Gebiet_GeoCode!$A$2:$C$53,2,FALSE)</f>
        <v>Peine</v>
      </c>
      <c r="C9" t="str">
        <f>VLOOKUP('A2'!B68,AGS_Gebiet_GeoCode!$A$2:$C$53,3,FALSE)</f>
        <v>K03157</v>
      </c>
      <c r="D9">
        <f>VLOOKUP('A2'!B68,'A2'!$B$61:$S$116,4,FALSE)</f>
        <v>5.0779827761719707</v>
      </c>
    </row>
    <row r="10" spans="1:4">
      <c r="A10">
        <f>'A2'!$E$2</f>
        <v>2005</v>
      </c>
      <c r="B10" t="str">
        <f>VLOOKUP('A2'!B69,AGS_Gebiet_GeoCode!$A$2:$C$53,2,FALSE)</f>
        <v>Wolfenbüttel</v>
      </c>
      <c r="C10" t="str">
        <f>VLOOKUP('A2'!B69,AGS_Gebiet_GeoCode!$A$2:$C$53,3,FALSE)</f>
        <v>K03158</v>
      </c>
      <c r="D10">
        <f>VLOOKUP('A2'!B69,'A2'!$B$61:$S$116,4,FALSE)</f>
        <v>3.8636723074489963</v>
      </c>
    </row>
    <row r="11" spans="1:4">
      <c r="A11">
        <f>'A2'!$E$2</f>
        <v>2005</v>
      </c>
      <c r="B11" t="str">
        <f>VLOOKUP('A2'!B70,AGS_Gebiet_GeoCode!$A$2:$C$53,2,FALSE)</f>
        <v>Göttingen</v>
      </c>
      <c r="C11" t="str">
        <f>VLOOKUP('A2'!B70,AGS_Gebiet_GeoCode!$A$2:$C$53,3,FALSE)</f>
        <v>K03159</v>
      </c>
      <c r="D11">
        <f>VLOOKUP('A2'!B70,'A2'!$B$61:$S$116,4,FALSE)</f>
        <v>5.8746611385743899</v>
      </c>
    </row>
    <row r="12" spans="1:4">
      <c r="A12">
        <f>'A2'!$E$2</f>
        <v>2005</v>
      </c>
      <c r="B12" t="str">
        <f>VLOOKUP('A2'!B73,AGS_Gebiet_GeoCode!$A$2:$C$53,2,FALSE)</f>
        <v>Statistische Region Braunschweig</v>
      </c>
      <c r="C12" t="str">
        <f>VLOOKUP('A2'!B73,AGS_Gebiet_GeoCode!$A$2:$C$53,3,FALSE)</f>
        <v>K031</v>
      </c>
      <c r="D12">
        <f>VLOOKUP('A2'!B73,'A2'!$B$61:$S$116,4,FALSE)</f>
        <v>6.0308948852878181</v>
      </c>
    </row>
    <row r="13" spans="1:4">
      <c r="A13">
        <f>'A2'!$E$2</f>
        <v>2005</v>
      </c>
      <c r="B13" t="str">
        <f>VLOOKUP('A2'!B74,AGS_Gebiet_GeoCode!$A$2:$C$53,2,FALSE)</f>
        <v>Hannover Region</v>
      </c>
      <c r="C13" t="str">
        <f>VLOOKUP('A2'!B74,AGS_Gebiet_GeoCode!$A$2:$C$53,3,FALSE)</f>
        <v>K03241</v>
      </c>
      <c r="D13">
        <f>VLOOKUP('A2'!B74,'A2'!$B$61:$S$116,4,FALSE)</f>
        <v>10.204750727265155</v>
      </c>
    </row>
    <row r="14" spans="1:4">
      <c r="A14">
        <f>'A2'!$E$2</f>
        <v>2005</v>
      </c>
      <c r="B14" t="str">
        <f>VLOOKUP('A2'!B75,AGS_Gebiet_GeoCode!$A$2:$C$53,2,FALSE)</f>
        <v>Hannover Landeshauptstadt</v>
      </c>
      <c r="C14" t="str">
        <f>VLOOKUP('A2'!B75,AGS_Gebiet_GeoCode!$A$2:$C$53,3,FALSE)</f>
        <v>K03241001</v>
      </c>
      <c r="D14">
        <f>VLOOKUP('A2'!B75,'A2'!$B$61:$S$116,4,FALSE)</f>
        <v>14.545623767521315</v>
      </c>
    </row>
    <row r="15" spans="1:4">
      <c r="A15">
        <f>'A2'!$E$2</f>
        <v>2005</v>
      </c>
      <c r="B15" t="str">
        <f>VLOOKUP('A2'!B77,AGS_Gebiet_GeoCode!$A$2:$C$53,2,FALSE)</f>
        <v>Diepholz</v>
      </c>
      <c r="C15" t="str">
        <f>VLOOKUP('A2'!B77,AGS_Gebiet_GeoCode!$A$2:$C$53,3,FALSE)</f>
        <v>K03251</v>
      </c>
      <c r="D15">
        <f>VLOOKUP('A2'!B77,'A2'!$B$61:$S$116,4,FALSE)</f>
        <v>3.8302373485256185</v>
      </c>
    </row>
    <row r="16" spans="1:4">
      <c r="A16">
        <f>'A2'!$E$2</f>
        <v>2005</v>
      </c>
      <c r="B16" t="str">
        <f>VLOOKUP('A2'!B78,AGS_Gebiet_GeoCode!$A$2:$C$53,2,FALSE)</f>
        <v>Hameln-Pyrmont</v>
      </c>
      <c r="C16" t="str">
        <f>VLOOKUP('A2'!B78,AGS_Gebiet_GeoCode!$A$2:$C$53,3,FALSE)</f>
        <v>K03252</v>
      </c>
      <c r="D16">
        <f>VLOOKUP('A2'!B78,'A2'!$B$61:$S$116,4,FALSE)</f>
        <v>6.8906406406406413</v>
      </c>
    </row>
    <row r="17" spans="1:4">
      <c r="A17">
        <f>'A2'!$E$2</f>
        <v>2005</v>
      </c>
      <c r="B17" t="str">
        <f>VLOOKUP('A2'!B79,AGS_Gebiet_GeoCode!$A$2:$C$53,2,FALSE)</f>
        <v>Hildesheim</v>
      </c>
      <c r="C17" t="str">
        <f>VLOOKUP('A2'!B79,AGS_Gebiet_GeoCode!$A$2:$C$53,3,FALSE)</f>
        <v>K03254</v>
      </c>
      <c r="D17">
        <f>VLOOKUP('A2'!B79,'A2'!$B$61:$S$116,4,FALSE)</f>
        <v>5.0340107967506524</v>
      </c>
    </row>
    <row r="18" spans="1:4">
      <c r="A18">
        <f>'A2'!$E$2</f>
        <v>2005</v>
      </c>
      <c r="B18" t="str">
        <f>VLOOKUP('A2'!B82,AGS_Gebiet_GeoCode!$A$2:$C$53,2,FALSE)</f>
        <v>Holzminden</v>
      </c>
      <c r="C18" t="str">
        <f>VLOOKUP('A2'!B82,AGS_Gebiet_GeoCode!$A$2:$C$53,3,FALSE)</f>
        <v>K03255</v>
      </c>
      <c r="D18">
        <f>VLOOKUP('A2'!B82,'A2'!$B$61:$S$116,4,FALSE)</f>
        <v>4.4059139094945969</v>
      </c>
    </row>
    <row r="19" spans="1:4">
      <c r="A19">
        <f>'A2'!$E$2</f>
        <v>2005</v>
      </c>
      <c r="B19" t="str">
        <f>VLOOKUP('A2'!B83,AGS_Gebiet_GeoCode!$A$2:$C$53,2,FALSE)</f>
        <v>Nienburg (Weser)</v>
      </c>
      <c r="C19" t="str">
        <f>VLOOKUP('A2'!B83,AGS_Gebiet_GeoCode!$A$2:$C$53,3,FALSE)</f>
        <v>K03256</v>
      </c>
      <c r="D19">
        <f>VLOOKUP('A2'!B83,'A2'!$B$61:$S$116,4,FALSE)</f>
        <v>4.3600540239930092</v>
      </c>
    </row>
    <row r="20" spans="1:4">
      <c r="A20">
        <f>'A2'!$E$2</f>
        <v>2005</v>
      </c>
      <c r="B20" t="str">
        <f>VLOOKUP('A2'!B84,AGS_Gebiet_GeoCode!$A$2:$C$53,2,FALSE)</f>
        <v>Schaumburg</v>
      </c>
      <c r="C20" t="str">
        <f>VLOOKUP('A2'!B84,AGS_Gebiet_GeoCode!$A$2:$C$53,3,FALSE)</f>
        <v>K03257</v>
      </c>
      <c r="D20">
        <f>VLOOKUP('A2'!B84,'A2'!$B$61:$S$116,4,FALSE)</f>
        <v>5.8034392988517549</v>
      </c>
    </row>
    <row r="21" spans="1:4">
      <c r="A21">
        <f>'A2'!$E$2</f>
        <v>2005</v>
      </c>
      <c r="B21" t="str">
        <f>VLOOKUP('A2'!B85,AGS_Gebiet_GeoCode!$A$2:$C$53,2,FALSE)</f>
        <v>Statistische Region Hannover</v>
      </c>
      <c r="C21" t="str">
        <f>VLOOKUP('A2'!B85,AGS_Gebiet_GeoCode!$A$2:$C$53,3,FALSE)</f>
        <v>K032</v>
      </c>
      <c r="D21">
        <f>VLOOKUP('A2'!B85,'A2'!$B$61:$S$116,4,FALSE)</f>
        <v>7.7449756668341099</v>
      </c>
    </row>
    <row r="22" spans="1:4">
      <c r="A22">
        <f>'A2'!$E$2</f>
        <v>2005</v>
      </c>
      <c r="B22" t="str">
        <f>VLOOKUP('A2'!B86,AGS_Gebiet_GeoCode!$A$2:$C$53,2,FALSE)</f>
        <v>Celle</v>
      </c>
      <c r="C22" t="str">
        <f>VLOOKUP('A2'!B86,AGS_Gebiet_GeoCode!$A$2:$C$53,3,FALSE)</f>
        <v>K03351</v>
      </c>
      <c r="D22">
        <f>VLOOKUP('A2'!B86,'A2'!$B$61:$S$116,4,FALSE)</f>
        <v>4.2780250378198241</v>
      </c>
    </row>
    <row r="23" spans="1:4">
      <c r="A23">
        <f>'A2'!$E$2</f>
        <v>2005</v>
      </c>
      <c r="B23" t="str">
        <f>VLOOKUP('A2'!B87,AGS_Gebiet_GeoCode!$A$2:$C$53,2,FALSE)</f>
        <v>Cuxhaven</v>
      </c>
      <c r="C23" t="str">
        <f>VLOOKUP('A2'!B87,AGS_Gebiet_GeoCode!$A$2:$C$53,3,FALSE)</f>
        <v>K03352</v>
      </c>
      <c r="D23">
        <f>VLOOKUP('A2'!B87,'A2'!$B$61:$S$116,4,FALSE)</f>
        <v>4.2528108497827315</v>
      </c>
    </row>
    <row r="24" spans="1:4">
      <c r="A24">
        <f>'A2'!$E$2</f>
        <v>2005</v>
      </c>
      <c r="B24" t="str">
        <f>VLOOKUP('A2'!B88,AGS_Gebiet_GeoCode!$A$2:$C$53,2,FALSE)</f>
        <v>Harburg</v>
      </c>
      <c r="C24" t="str">
        <f>VLOOKUP('A2'!B88,AGS_Gebiet_GeoCode!$A$2:$C$53,3,FALSE)</f>
        <v>K03353</v>
      </c>
      <c r="D24">
        <f>VLOOKUP('A2'!B88,'A2'!$B$61:$S$116,4,FALSE)</f>
        <v>4.5532550128811096</v>
      </c>
    </row>
    <row r="25" spans="1:4">
      <c r="A25">
        <f>'A2'!$E$2</f>
        <v>2005</v>
      </c>
      <c r="B25" t="str">
        <f>VLOOKUP('A2'!B89,AGS_Gebiet_GeoCode!$A$2:$C$53,2,FALSE)</f>
        <v>Lüchow-Dannenberg</v>
      </c>
      <c r="C25" t="str">
        <f>VLOOKUP('A2'!B89,AGS_Gebiet_GeoCode!$A$2:$C$53,3,FALSE)</f>
        <v>K03354</v>
      </c>
      <c r="D25">
        <f>VLOOKUP('A2'!B89,'A2'!$B$61:$S$116,4,FALSE)</f>
        <v>2.4789686867113256</v>
      </c>
    </row>
    <row r="26" spans="1:4">
      <c r="A26">
        <f>'A2'!$E$2</f>
        <v>2005</v>
      </c>
      <c r="B26" t="str">
        <f>VLOOKUP('A2'!B90,AGS_Gebiet_GeoCode!$A$2:$C$53,2,FALSE)</f>
        <v>Lüneburg</v>
      </c>
      <c r="C26" t="str">
        <f>VLOOKUP('A2'!B90,AGS_Gebiet_GeoCode!$A$2:$C$53,3,FALSE)</f>
        <v>K03355</v>
      </c>
      <c r="D26">
        <f>VLOOKUP('A2'!B90,'A2'!$B$61:$S$116,4,FALSE)</f>
        <v>3.934656095211496</v>
      </c>
    </row>
    <row r="27" spans="1:4">
      <c r="A27">
        <f>'A2'!$E$2</f>
        <v>2005</v>
      </c>
      <c r="B27" t="str">
        <f>VLOOKUP('A2'!B91,AGS_Gebiet_GeoCode!$A$2:$C$53,2,FALSE)</f>
        <v>Osterholz</v>
      </c>
      <c r="C27" t="str">
        <f>VLOOKUP('A2'!B91,AGS_Gebiet_GeoCode!$A$2:$C$53,3,FALSE)</f>
        <v>K03356</v>
      </c>
      <c r="D27">
        <f>VLOOKUP('A2'!B91,'A2'!$B$61:$S$116,4,FALSE)</f>
        <v>3.5337632272199113</v>
      </c>
    </row>
    <row r="28" spans="1:4">
      <c r="A28">
        <f>'A2'!$E$2</f>
        <v>2005</v>
      </c>
      <c r="B28" t="str">
        <f>VLOOKUP('A2'!B92,AGS_Gebiet_GeoCode!$A$2:$C$53,2,FALSE)</f>
        <v>Rotenburg (Wümme)</v>
      </c>
      <c r="C28" t="str">
        <f>VLOOKUP('A2'!B92,AGS_Gebiet_GeoCode!$A$2:$C$53,3,FALSE)</f>
        <v>K03357</v>
      </c>
      <c r="D28">
        <f>VLOOKUP('A2'!B92,'A2'!$B$61:$S$116,4,FALSE)</f>
        <v>3.9915087187263074</v>
      </c>
    </row>
    <row r="29" spans="1:4">
      <c r="A29">
        <f>'A2'!$E$2</f>
        <v>2005</v>
      </c>
      <c r="B29" t="str">
        <f>VLOOKUP('A2'!B93,AGS_Gebiet_GeoCode!$A$2:$C$53,2,FALSE)</f>
        <v>Heidekreis</v>
      </c>
      <c r="C29" t="str">
        <f>VLOOKUP('A2'!B93,AGS_Gebiet_GeoCode!$A$2:$C$53,3,FALSE)</f>
        <v>K03358</v>
      </c>
      <c r="D29">
        <f>VLOOKUP('A2'!B93,'A2'!$B$61:$S$116,4,FALSE)</f>
        <v>4.1695285888504188</v>
      </c>
    </row>
    <row r="30" spans="1:4">
      <c r="A30">
        <f>'A2'!$E$2</f>
        <v>2005</v>
      </c>
      <c r="B30" t="str">
        <f>VLOOKUP('A2'!B94,AGS_Gebiet_GeoCode!$A$2:$C$53,2,FALSE)</f>
        <v>Stade</v>
      </c>
      <c r="C30" t="str">
        <f>VLOOKUP('A2'!B94,AGS_Gebiet_GeoCode!$A$2:$C$53,3,FALSE)</f>
        <v>K03359</v>
      </c>
      <c r="D30">
        <f>VLOOKUP('A2'!B94,'A2'!$B$61:$S$116,4,FALSE)</f>
        <v>4.07380073800738</v>
      </c>
    </row>
    <row r="31" spans="1:4">
      <c r="A31">
        <f>'A2'!$E$2</f>
        <v>2005</v>
      </c>
      <c r="B31" t="str">
        <f>VLOOKUP('A2'!B95,AGS_Gebiet_GeoCode!$A$2:$C$53,2,FALSE)</f>
        <v>Uelzen</v>
      </c>
      <c r="C31" t="str">
        <f>VLOOKUP('A2'!B95,AGS_Gebiet_GeoCode!$A$2:$C$53,3,FALSE)</f>
        <v>K03360</v>
      </c>
      <c r="D31">
        <f>VLOOKUP('A2'!B95,'A2'!$B$61:$S$116,4,FALSE)</f>
        <v>2.8739426449350116</v>
      </c>
    </row>
    <row r="32" spans="1:4">
      <c r="A32">
        <f>'A2'!$E$2</f>
        <v>2005</v>
      </c>
      <c r="B32" t="str">
        <f>VLOOKUP('A2'!B96,AGS_Gebiet_GeoCode!$A$2:$C$53,2,FALSE)</f>
        <v>Verden</v>
      </c>
      <c r="C32" t="str">
        <f>VLOOKUP('A2'!B96,AGS_Gebiet_GeoCode!$A$2:$C$53,3,FALSE)</f>
        <v>K03361</v>
      </c>
      <c r="D32">
        <f>VLOOKUP('A2'!B96,'A2'!$B$61:$S$116,4,FALSE)</f>
        <v>5.0237164762387758</v>
      </c>
    </row>
    <row r="33" spans="1:4">
      <c r="A33">
        <f>'A2'!$E$2</f>
        <v>2005</v>
      </c>
      <c r="B33" t="str">
        <f>VLOOKUP('A2'!B97,AGS_Gebiet_GeoCode!$A$2:$C$53,2,FALSE)</f>
        <v>Statistische Region Lüneburg</v>
      </c>
      <c r="C33" t="str">
        <f>VLOOKUP('A2'!B97,AGS_Gebiet_GeoCode!$A$2:$C$53,3,FALSE)</f>
        <v>K033</v>
      </c>
      <c r="D33">
        <f>VLOOKUP('A2'!B97,'A2'!$B$61:$S$116,4,FALSE)</f>
        <v>4.093694564919522</v>
      </c>
    </row>
    <row r="34" spans="1:4">
      <c r="A34">
        <f>'A2'!$E$2</f>
        <v>2005</v>
      </c>
      <c r="B34" t="str">
        <f>VLOOKUP('A2'!B98,AGS_Gebiet_GeoCode!$A$2:$C$53,2,FALSE)</f>
        <v>Delmenhorst.Stadt</v>
      </c>
      <c r="C34" t="str">
        <f>VLOOKUP('A2'!B98,AGS_Gebiet_GeoCode!$A$2:$C$53,3,FALSE)</f>
        <v>K03401</v>
      </c>
      <c r="D34">
        <f>VLOOKUP('A2'!B98,'A2'!$B$61:$S$116,4,FALSE)</f>
        <v>8.8927235365403874</v>
      </c>
    </row>
    <row r="35" spans="1:4">
      <c r="A35">
        <f>'A2'!$E$2</f>
        <v>2005</v>
      </c>
      <c r="B35" t="str">
        <f>VLOOKUP('A2'!B99,AGS_Gebiet_GeoCode!$A$2:$C$53,2,FALSE)</f>
        <v>Emden Stadt</v>
      </c>
      <c r="C35" t="str">
        <f>VLOOKUP('A2'!B99,AGS_Gebiet_GeoCode!$A$2:$C$53,3,FALSE)</f>
        <v>K03402</v>
      </c>
      <c r="D35">
        <f>VLOOKUP('A2'!B99,'A2'!$B$61:$S$116,4,FALSE)</f>
        <v>5.3837076586771904</v>
      </c>
    </row>
    <row r="36" spans="1:4">
      <c r="A36">
        <f>'A2'!$E$2</f>
        <v>2005</v>
      </c>
      <c r="B36" t="str">
        <f>VLOOKUP('A2'!B100,AGS_Gebiet_GeoCode!$A$2:$C$53,2,FALSE)</f>
        <v>Oldenburg (Oldb) Stadt</v>
      </c>
      <c r="C36" t="str">
        <f>VLOOKUP('A2'!B100,AGS_Gebiet_GeoCode!$A$2:$C$53,3,FALSE)</f>
        <v>K03403</v>
      </c>
      <c r="D36">
        <f>VLOOKUP('A2'!B100,'A2'!$B$61:$S$116,4,FALSE)</f>
        <v>6.2334058587960772</v>
      </c>
    </row>
    <row r="37" spans="1:4">
      <c r="A37">
        <f>'A2'!$E$2</f>
        <v>2005</v>
      </c>
      <c r="B37" t="str">
        <f>VLOOKUP('A2'!B101,AGS_Gebiet_GeoCode!$A$2:$C$53,2,FALSE)</f>
        <v>Osnabrück Stadt</v>
      </c>
      <c r="C37" t="str">
        <f>VLOOKUP('A2'!B101,AGS_Gebiet_GeoCode!$A$2:$C$53,3,FALSE)</f>
        <v>K03404</v>
      </c>
      <c r="D37">
        <f>VLOOKUP('A2'!B101,'A2'!$B$61:$S$116,4,FALSE)</f>
        <v>9.2403579669625309</v>
      </c>
    </row>
    <row r="38" spans="1:4">
      <c r="A38">
        <f>'A2'!$E$2</f>
        <v>2005</v>
      </c>
      <c r="B38" t="str">
        <f>VLOOKUP('A2'!B102,AGS_Gebiet_GeoCode!$A$2:$C$53,2,FALSE)</f>
        <v>Wilhelmshaven Stadt</v>
      </c>
      <c r="C38" t="str">
        <f>VLOOKUP('A2'!B102,AGS_Gebiet_GeoCode!$A$2:$C$53,3,FALSE)</f>
        <v>K03405</v>
      </c>
      <c r="D38">
        <f>VLOOKUP('A2'!B102,'A2'!$B$61:$S$116,4,FALSE)</f>
        <v>4.6091057066258134</v>
      </c>
    </row>
    <row r="39" spans="1:4">
      <c r="A39">
        <f>'A2'!$E$2</f>
        <v>2005</v>
      </c>
      <c r="B39" t="str">
        <f>VLOOKUP('A2'!B103,AGS_Gebiet_GeoCode!$A$2:$C$53,2,FALSE)</f>
        <v>Ammerland</v>
      </c>
      <c r="C39" t="str">
        <f>VLOOKUP('A2'!B103,AGS_Gebiet_GeoCode!$A$2:$C$53,3,FALSE)</f>
        <v>K03451</v>
      </c>
      <c r="D39">
        <f>VLOOKUP('A2'!B103,'A2'!$B$61:$S$116,4,FALSE)</f>
        <v>2.8371487000716193</v>
      </c>
    </row>
    <row r="40" spans="1:4">
      <c r="A40">
        <f>'A2'!$E$2</f>
        <v>2005</v>
      </c>
      <c r="B40" t="str">
        <f>VLOOKUP('A2'!B104,AGS_Gebiet_GeoCode!$A$2:$C$53,2,FALSE)</f>
        <v>Aurich</v>
      </c>
      <c r="C40" t="str">
        <f>VLOOKUP('A2'!B104,AGS_Gebiet_GeoCode!$A$2:$C$53,3,FALSE)</f>
        <v>K03452</v>
      </c>
      <c r="D40">
        <f>VLOOKUP('A2'!B104,'A2'!$B$61:$S$116,4,FALSE)</f>
        <v>2.80758226037196</v>
      </c>
    </row>
    <row r="41" spans="1:4">
      <c r="A41">
        <f>'A2'!$E$2</f>
        <v>2005</v>
      </c>
      <c r="B41" t="str">
        <f>VLOOKUP('A2'!B105,AGS_Gebiet_GeoCode!$A$2:$C$53,2,FALSE)</f>
        <v>Cloppenburg</v>
      </c>
      <c r="C41" t="str">
        <f>VLOOKUP('A2'!B105,AGS_Gebiet_GeoCode!$A$2:$C$53,3,FALSE)</f>
        <v>K03453</v>
      </c>
      <c r="D41">
        <f>VLOOKUP('A2'!B105,'A2'!$B$61:$S$116,4,FALSE)</f>
        <v>4.0740931111139664</v>
      </c>
    </row>
    <row r="42" spans="1:4">
      <c r="A42">
        <f>'A2'!$E$2</f>
        <v>2005</v>
      </c>
      <c r="B42" t="str">
        <f>VLOOKUP('A2'!B106,AGS_Gebiet_GeoCode!$A$2:$C$53,2,FALSE)</f>
        <v>Emsland</v>
      </c>
      <c r="C42" t="str">
        <f>VLOOKUP('A2'!B106,AGS_Gebiet_GeoCode!$A$2:$C$53,3,FALSE)</f>
        <v>K03454</v>
      </c>
      <c r="D42">
        <f>VLOOKUP('A2'!B106,'A2'!$B$61:$S$116,4,FALSE)</f>
        <v>4.0565903872449116</v>
      </c>
    </row>
    <row r="43" spans="1:4">
      <c r="A43">
        <f>'A2'!$E$2</f>
        <v>2005</v>
      </c>
      <c r="B43" t="str">
        <f>VLOOKUP('A2'!B107,AGS_Gebiet_GeoCode!$A$2:$C$53,2,FALSE)</f>
        <v>Friesland</v>
      </c>
      <c r="C43" t="str">
        <f>VLOOKUP('A2'!B107,AGS_Gebiet_GeoCode!$A$2:$C$53,3,FALSE)</f>
        <v>K03455</v>
      </c>
      <c r="D43">
        <f>VLOOKUP('A2'!B107,'A2'!$B$61:$S$116,4,FALSE)</f>
        <v>2.7176271052735377</v>
      </c>
    </row>
    <row r="44" spans="1:4">
      <c r="A44">
        <f>'A2'!$E$2</f>
        <v>2005</v>
      </c>
      <c r="B44" t="str">
        <f>VLOOKUP('A2'!B108,AGS_Gebiet_GeoCode!$A$2:$C$53,2,FALSE)</f>
        <v>Grafschaft Bentheim</v>
      </c>
      <c r="C44" t="str">
        <f>VLOOKUP('A2'!B108,AGS_Gebiet_GeoCode!$A$2:$C$53,3,FALSE)</f>
        <v>K03456</v>
      </c>
      <c r="D44">
        <f>VLOOKUP('A2'!B108,'A2'!$B$61:$S$116,4,FALSE)</f>
        <v>9.8964609273887625</v>
      </c>
    </row>
    <row r="45" spans="1:4">
      <c r="A45">
        <f>'A2'!$E$2</f>
        <v>2005</v>
      </c>
      <c r="B45" t="str">
        <f>VLOOKUP('A2'!B109,AGS_Gebiet_GeoCode!$A$2:$C$53,2,FALSE)</f>
        <v>Leer</v>
      </c>
      <c r="C45" t="str">
        <f>VLOOKUP('A2'!B109,AGS_Gebiet_GeoCode!$A$2:$C$53,3,FALSE)</f>
        <v>K03457</v>
      </c>
      <c r="D45">
        <f>VLOOKUP('A2'!B109,'A2'!$B$61:$S$116,4,FALSE)</f>
        <v>3.949568631252423</v>
      </c>
    </row>
    <row r="46" spans="1:4">
      <c r="A46">
        <f>'A2'!$E$2</f>
        <v>2005</v>
      </c>
      <c r="B46" t="str">
        <f>VLOOKUP('A2'!B110,AGS_Gebiet_GeoCode!$A$2:$C$53,2,FALSE)</f>
        <v>Oldenburg</v>
      </c>
      <c r="C46" t="str">
        <f>VLOOKUP('A2'!B110,AGS_Gebiet_GeoCode!$A$2:$C$53,3,FALSE)</f>
        <v>K03458</v>
      </c>
      <c r="D46">
        <f>VLOOKUP('A2'!B110,'A2'!$B$61:$S$116,4,FALSE)</f>
        <v>3.4160230969291585</v>
      </c>
    </row>
    <row r="47" spans="1:4">
      <c r="A47">
        <f>'A2'!$E$2</f>
        <v>2005</v>
      </c>
      <c r="B47" t="str">
        <f>VLOOKUP('A2'!B111,AGS_Gebiet_GeoCode!$A$2:$C$53,2,FALSE)</f>
        <v>Osnabrück</v>
      </c>
      <c r="C47" t="str">
        <f>VLOOKUP('A2'!B111,AGS_Gebiet_GeoCode!$A$2:$C$53,3,FALSE)</f>
        <v>K03459</v>
      </c>
      <c r="D47">
        <f>VLOOKUP('A2'!B111,'A2'!$B$61:$S$116,4,FALSE)</f>
        <v>4.5361094341617312</v>
      </c>
    </row>
    <row r="48" spans="1:4">
      <c r="A48">
        <f>'A2'!$E$2</f>
        <v>2005</v>
      </c>
      <c r="B48" t="str">
        <f>VLOOKUP('A2'!B112,AGS_Gebiet_GeoCode!$A$2:$C$53,2,FALSE)</f>
        <v>Vechta</v>
      </c>
      <c r="C48" t="str">
        <f>VLOOKUP('A2'!B112,AGS_Gebiet_GeoCode!$A$2:$C$53,3,FALSE)</f>
        <v>K03460</v>
      </c>
      <c r="D48">
        <f>VLOOKUP('A2'!B112,'A2'!$B$61:$S$116,4,FALSE)</f>
        <v>6.7227588915491578</v>
      </c>
    </row>
    <row r="49" spans="1:4">
      <c r="A49">
        <f>'A2'!$E$2</f>
        <v>2005</v>
      </c>
      <c r="B49" t="str">
        <f>VLOOKUP('A2'!B113,AGS_Gebiet_GeoCode!$A$2:$C$53,2,FALSE)</f>
        <v>Wesermarsch</v>
      </c>
      <c r="C49" t="str">
        <f>VLOOKUP('A2'!B113,AGS_Gebiet_GeoCode!$A$2:$C$53,3,FALSE)</f>
        <v>K03461</v>
      </c>
      <c r="D49">
        <f>VLOOKUP('A2'!B113,'A2'!$B$61:$S$116,4,FALSE)</f>
        <v>5.5833555614830628</v>
      </c>
    </row>
    <row r="50" spans="1:4">
      <c r="A50">
        <f>'A2'!$E$2</f>
        <v>2005</v>
      </c>
      <c r="B50" t="str">
        <f>VLOOKUP('A2'!B114,AGS_Gebiet_GeoCode!$A$2:$C$53,2,FALSE)</f>
        <v>Wittmund</v>
      </c>
      <c r="C50" t="str">
        <f>VLOOKUP('A2'!B114,AGS_Gebiet_GeoCode!$A$2:$C$53,3,FALSE)</f>
        <v>K03462</v>
      </c>
      <c r="D50">
        <f>VLOOKUP('A2'!B114,'A2'!$B$61:$S$116,4,FALSE)</f>
        <v>2.289747040756462</v>
      </c>
    </row>
    <row r="51" spans="1:4">
      <c r="A51">
        <f>'A2'!$E$2</f>
        <v>2005</v>
      </c>
      <c r="B51" t="str">
        <f>VLOOKUP('A2'!B115,AGS_Gebiet_GeoCode!$A$2:$C$53,2,FALSE)</f>
        <v>Statistische Region Weser-Ems</v>
      </c>
      <c r="C51" t="str">
        <f>VLOOKUP('A2'!B115,AGS_Gebiet_GeoCode!$A$2:$C$53,3,FALSE)</f>
        <v>K034</v>
      </c>
      <c r="D51">
        <f>VLOOKUP('A2'!B115,'A2'!$B$61:$S$116,4,FALSE)</f>
        <v>5.0331271897454171</v>
      </c>
    </row>
    <row r="52" spans="1:4">
      <c r="A52">
        <f>'A2'!$E$2</f>
        <v>2005</v>
      </c>
      <c r="B52" t="str">
        <f>VLOOKUP('A2'!B116,AGS_Gebiet_GeoCode!$A$2:$C$53,2,FALSE)</f>
        <v>Niedersachsen</v>
      </c>
      <c r="C52" t="str">
        <f>VLOOKUP('A2'!B116,AGS_Gebiet_GeoCode!$A$2:$C$53,3,FALSE)</f>
        <v>K030</v>
      </c>
      <c r="D52">
        <f>VLOOKUP('A2'!B116,'A2'!$B$61:$S$116,4,FALSE)</f>
        <v>5.772943675126152</v>
      </c>
    </row>
    <row r="53" spans="1:4">
      <c r="A53">
        <f>'A2'!$F$2</f>
        <v>2006</v>
      </c>
      <c r="B53" t="str">
        <f>VLOOKUP('A2'!B61,AGS_Gebiet_GeoCode!$A$2:$C$53,2,FALSE)</f>
        <v>Braunschweig Stadt</v>
      </c>
      <c r="C53" t="str">
        <f>VLOOKUP('A2'!B61,AGS_Gebiet_GeoCode!$A$2:$C$53,3,FALSE)</f>
        <v>K03101</v>
      </c>
      <c r="D53">
        <f>VLOOKUP('A2'!B61,'A2'!$B$61:$S$116,5,FALSE)</f>
        <v>8.2626177856901339</v>
      </c>
    </row>
    <row r="54" spans="1:4">
      <c r="A54">
        <f>'A2'!$F$2</f>
        <v>2006</v>
      </c>
      <c r="B54" t="str">
        <f>VLOOKUP('A2'!B62,AGS_Gebiet_GeoCode!$A$2:$C$53,2,FALSE)</f>
        <v>Salzgitter Stadt</v>
      </c>
      <c r="C54" t="str">
        <f>VLOOKUP('A2'!B62,AGS_Gebiet_GeoCode!$A$2:$C$53,3,FALSE)</f>
        <v>K03102</v>
      </c>
      <c r="D54">
        <f>VLOOKUP('A2'!B62,'A2'!$B$61:$S$116,5,FALSE)</f>
        <v>9.8195284301317223</v>
      </c>
    </row>
    <row r="55" spans="1:4">
      <c r="A55">
        <f>'A2'!$F$2</f>
        <v>2006</v>
      </c>
      <c r="B55" t="str">
        <f>VLOOKUP('A2'!B63,AGS_Gebiet_GeoCode!$A$2:$C$53,2,FALSE)</f>
        <v>Wolfsburg Stadt</v>
      </c>
      <c r="C55" t="str">
        <f>VLOOKUP('A2'!B63,AGS_Gebiet_GeoCode!$A$2:$C$53,3,FALSE)</f>
        <v>K03103</v>
      </c>
      <c r="D55">
        <f>VLOOKUP('A2'!B63,'A2'!$B$61:$S$116,5,FALSE)</f>
        <v>9.9101192600400019</v>
      </c>
    </row>
    <row r="56" spans="1:4">
      <c r="A56">
        <f>'A2'!$F$2</f>
        <v>2006</v>
      </c>
      <c r="B56" t="str">
        <f>VLOOKUP('A2'!B64,AGS_Gebiet_GeoCode!$A$2:$C$53,2,FALSE)</f>
        <v>Gifhorn</v>
      </c>
      <c r="C56" t="str">
        <f>VLOOKUP('A2'!B64,AGS_Gebiet_GeoCode!$A$2:$C$53,3,FALSE)</f>
        <v>K03151</v>
      </c>
      <c r="D56">
        <f>VLOOKUP('A2'!B64,'A2'!$B$61:$S$116,5,FALSE)</f>
        <v>4.2126258758444113</v>
      </c>
    </row>
    <row r="57" spans="1:4">
      <c r="A57">
        <f>'A2'!$F$2</f>
        <v>2006</v>
      </c>
      <c r="B57" t="str">
        <f>VLOOKUP('A2'!B65,AGS_Gebiet_GeoCode!$A$2:$C$53,2,FALSE)</f>
        <v>Goslar</v>
      </c>
      <c r="C57" t="str">
        <f>VLOOKUP('A2'!B65,AGS_Gebiet_GeoCode!$A$2:$C$53,3,FALSE)</f>
        <v>K03153</v>
      </c>
      <c r="D57">
        <f>VLOOKUP('A2'!B65,'A2'!$B$61:$S$116,5,FALSE)</f>
        <v>4.8945581867750043</v>
      </c>
    </row>
    <row r="58" spans="1:4">
      <c r="A58">
        <f>'A2'!$F$2</f>
        <v>2006</v>
      </c>
      <c r="B58" t="str">
        <f>VLOOKUP('A2'!B66,AGS_Gebiet_GeoCode!$A$2:$C$53,2,FALSE)</f>
        <v>Helmstedt</v>
      </c>
      <c r="C58" t="str">
        <f>VLOOKUP('A2'!B66,AGS_Gebiet_GeoCode!$A$2:$C$53,3,FALSE)</f>
        <v>K03154</v>
      </c>
      <c r="D58">
        <f>VLOOKUP('A2'!B66,'A2'!$B$61:$S$116,5,FALSE)</f>
        <v>3.7330363403869158</v>
      </c>
    </row>
    <row r="59" spans="1:4">
      <c r="A59">
        <f>'A2'!$F$2</f>
        <v>2006</v>
      </c>
      <c r="B59" t="str">
        <f>VLOOKUP('A2'!B67,AGS_Gebiet_GeoCode!$A$2:$C$53,2,FALSE)</f>
        <v>Northeim</v>
      </c>
      <c r="C59" t="str">
        <f>VLOOKUP('A2'!B67,AGS_Gebiet_GeoCode!$A$2:$C$53,3,FALSE)</f>
        <v>K03155</v>
      </c>
      <c r="D59">
        <f>VLOOKUP('A2'!B67,'A2'!$B$61:$S$116,5,FALSE)</f>
        <v>3.8539260969976903</v>
      </c>
    </row>
    <row r="60" spans="1:4">
      <c r="A60">
        <f>'A2'!$F$2</f>
        <v>2006</v>
      </c>
      <c r="B60" t="str">
        <f>VLOOKUP('A2'!B68,AGS_Gebiet_GeoCode!$A$2:$C$53,2,FALSE)</f>
        <v>Peine</v>
      </c>
      <c r="C60" t="str">
        <f>VLOOKUP('A2'!B68,AGS_Gebiet_GeoCode!$A$2:$C$53,3,FALSE)</f>
        <v>K03157</v>
      </c>
      <c r="D60">
        <f>VLOOKUP('A2'!B68,'A2'!$B$61:$S$116,5,FALSE)</f>
        <v>4.9754803320961711</v>
      </c>
    </row>
    <row r="61" spans="1:4">
      <c r="A61">
        <f>'A2'!$F$2</f>
        <v>2006</v>
      </c>
      <c r="B61" t="str">
        <f>VLOOKUP('A2'!B69,AGS_Gebiet_GeoCode!$A$2:$C$53,2,FALSE)</f>
        <v>Wolfenbüttel</v>
      </c>
      <c r="C61" t="str">
        <f>VLOOKUP('A2'!B69,AGS_Gebiet_GeoCode!$A$2:$C$53,3,FALSE)</f>
        <v>K03158</v>
      </c>
      <c r="D61">
        <f>VLOOKUP('A2'!B69,'A2'!$B$61:$S$116,5,FALSE)</f>
        <v>3.715752878512423</v>
      </c>
    </row>
    <row r="62" spans="1:4">
      <c r="A62">
        <f>'A2'!$F$2</f>
        <v>2006</v>
      </c>
      <c r="B62" t="str">
        <f>VLOOKUP('A2'!B70,AGS_Gebiet_GeoCode!$A$2:$C$53,2,FALSE)</f>
        <v>Göttingen</v>
      </c>
      <c r="C62" t="str">
        <f>VLOOKUP('A2'!B70,AGS_Gebiet_GeoCode!$A$2:$C$53,3,FALSE)</f>
        <v>K03159</v>
      </c>
      <c r="D62">
        <f>VLOOKUP('A2'!B70,'A2'!$B$61:$S$116,5,FALSE)</f>
        <v>5.7528875300130986</v>
      </c>
    </row>
    <row r="63" spans="1:4">
      <c r="A63">
        <f>'A2'!$F$2</f>
        <v>2006</v>
      </c>
      <c r="B63" t="str">
        <f>VLOOKUP('A2'!B73,AGS_Gebiet_GeoCode!$A$2:$C$53,2,FALSE)</f>
        <v>Statistische Region Braunschweig</v>
      </c>
      <c r="C63" t="str">
        <f>VLOOKUP('A2'!B73,AGS_Gebiet_GeoCode!$A$2:$C$53,3,FALSE)</f>
        <v>K031</v>
      </c>
      <c r="D63">
        <f>VLOOKUP('A2'!B73,'A2'!$B$61:$S$116,5,FALSE)</f>
        <v>5.9493499722251997</v>
      </c>
    </row>
    <row r="64" spans="1:4">
      <c r="A64">
        <f>'A2'!$F$2</f>
        <v>2006</v>
      </c>
      <c r="B64" t="str">
        <f>VLOOKUP('A2'!B74,AGS_Gebiet_GeoCode!$A$2:$C$53,2,FALSE)</f>
        <v>Hannover Region</v>
      </c>
      <c r="C64" t="str">
        <f>VLOOKUP('A2'!B74,AGS_Gebiet_GeoCode!$A$2:$C$53,3,FALSE)</f>
        <v>K03241</v>
      </c>
      <c r="D64">
        <f>VLOOKUP('A2'!B74,'A2'!$B$61:$S$116,5,FALSE)</f>
        <v>10.193644066295054</v>
      </c>
    </row>
    <row r="65" spans="1:4">
      <c r="A65">
        <f>'A2'!$F$2</f>
        <v>2006</v>
      </c>
      <c r="B65" t="str">
        <f>VLOOKUP('A2'!B75,AGS_Gebiet_GeoCode!$A$2:$C$53,2,FALSE)</f>
        <v>Hannover Landeshauptstadt</v>
      </c>
      <c r="C65" t="str">
        <f>VLOOKUP('A2'!B75,AGS_Gebiet_GeoCode!$A$2:$C$53,3,FALSE)</f>
        <v>K03241001</v>
      </c>
      <c r="D65">
        <f>VLOOKUP('A2'!B75,'A2'!$B$61:$S$116,5,FALSE)</f>
        <v>14.505474074404029</v>
      </c>
    </row>
    <row r="66" spans="1:4">
      <c r="A66">
        <f>'A2'!$F$2</f>
        <v>2006</v>
      </c>
      <c r="B66" t="str">
        <f>VLOOKUP('A2'!B77,AGS_Gebiet_GeoCode!$A$2:$C$53,2,FALSE)</f>
        <v>Diepholz</v>
      </c>
      <c r="C66" t="str">
        <f>VLOOKUP('A2'!B77,AGS_Gebiet_GeoCode!$A$2:$C$53,3,FALSE)</f>
        <v>K03251</v>
      </c>
      <c r="D66">
        <f>VLOOKUP('A2'!B77,'A2'!$B$61:$S$116,5,FALSE)</f>
        <v>3.7784462828333476</v>
      </c>
    </row>
    <row r="67" spans="1:4">
      <c r="A67">
        <f>'A2'!$F$2</f>
        <v>2006</v>
      </c>
      <c r="B67" t="str">
        <f>VLOOKUP('A2'!B78,AGS_Gebiet_GeoCode!$A$2:$C$53,2,FALSE)</f>
        <v>Hameln-Pyrmont</v>
      </c>
      <c r="C67" t="str">
        <f>VLOOKUP('A2'!B78,AGS_Gebiet_GeoCode!$A$2:$C$53,3,FALSE)</f>
        <v>K03252</v>
      </c>
      <c r="D67">
        <f>VLOOKUP('A2'!B78,'A2'!$B$61:$S$116,5,FALSE)</f>
        <v>6.6917520704912459</v>
      </c>
    </row>
    <row r="68" spans="1:4">
      <c r="A68">
        <f>'A2'!$F$2</f>
        <v>2006</v>
      </c>
      <c r="B68" t="str">
        <f>VLOOKUP('A2'!B79,AGS_Gebiet_GeoCode!$A$2:$C$53,2,FALSE)</f>
        <v>Hildesheim</v>
      </c>
      <c r="C68" t="str">
        <f>VLOOKUP('A2'!B79,AGS_Gebiet_GeoCode!$A$2:$C$53,3,FALSE)</f>
        <v>K03254</v>
      </c>
      <c r="D68">
        <f>VLOOKUP('A2'!B79,'A2'!$B$61:$S$116,5,FALSE)</f>
        <v>4.9095812182741119</v>
      </c>
    </row>
    <row r="69" spans="1:4">
      <c r="A69">
        <f>'A2'!$F$2</f>
        <v>2006</v>
      </c>
      <c r="B69" t="str">
        <f>VLOOKUP('A2'!B82,AGS_Gebiet_GeoCode!$A$2:$C$53,2,FALSE)</f>
        <v>Holzminden</v>
      </c>
      <c r="C69" t="str">
        <f>VLOOKUP('A2'!B82,AGS_Gebiet_GeoCode!$A$2:$C$53,3,FALSE)</f>
        <v>K03255</v>
      </c>
      <c r="D69">
        <f>VLOOKUP('A2'!B82,'A2'!$B$61:$S$116,5,FALSE)</f>
        <v>4.2581417126209553</v>
      </c>
    </row>
    <row r="70" spans="1:4">
      <c r="A70">
        <f>'A2'!$F$2</f>
        <v>2006</v>
      </c>
      <c r="B70" t="str">
        <f>VLOOKUP('A2'!B83,AGS_Gebiet_GeoCode!$A$2:$C$53,2,FALSE)</f>
        <v>Nienburg (Weser)</v>
      </c>
      <c r="C70" t="str">
        <f>VLOOKUP('A2'!B83,AGS_Gebiet_GeoCode!$A$2:$C$53,3,FALSE)</f>
        <v>K03256</v>
      </c>
      <c r="D70">
        <f>VLOOKUP('A2'!B83,'A2'!$B$61:$S$116,5,FALSE)</f>
        <v>4.3065786536560475</v>
      </c>
    </row>
    <row r="71" spans="1:4">
      <c r="A71">
        <f>'A2'!$F$2</f>
        <v>2006</v>
      </c>
      <c r="B71" t="str">
        <f>VLOOKUP('A2'!B84,AGS_Gebiet_GeoCode!$A$2:$C$53,2,FALSE)</f>
        <v>Schaumburg</v>
      </c>
      <c r="C71" t="str">
        <f>VLOOKUP('A2'!B84,AGS_Gebiet_GeoCode!$A$2:$C$53,3,FALSE)</f>
        <v>K03257</v>
      </c>
      <c r="D71">
        <f>VLOOKUP('A2'!B84,'A2'!$B$61:$S$116,5,FALSE)</f>
        <v>5.5345256769770268</v>
      </c>
    </row>
    <row r="72" spans="1:4">
      <c r="A72">
        <f>'A2'!$F$2</f>
        <v>2006</v>
      </c>
      <c r="B72" t="str">
        <f>VLOOKUP('A2'!B85,AGS_Gebiet_GeoCode!$A$2:$C$53,2,FALSE)</f>
        <v>Statistische Region Hannover</v>
      </c>
      <c r="C72" t="str">
        <f>VLOOKUP('A2'!B85,AGS_Gebiet_GeoCode!$A$2:$C$53,3,FALSE)</f>
        <v>K032</v>
      </c>
      <c r="D72">
        <f>VLOOKUP('A2'!B85,'A2'!$B$61:$S$116,5,FALSE)</f>
        <v>7.6782673140599735</v>
      </c>
    </row>
    <row r="73" spans="1:4">
      <c r="A73">
        <f>'A2'!$F$2</f>
        <v>2006</v>
      </c>
      <c r="B73" t="str">
        <f>VLOOKUP('A2'!B86,AGS_Gebiet_GeoCode!$A$2:$C$53,2,FALSE)</f>
        <v>Celle</v>
      </c>
      <c r="C73" t="str">
        <f>VLOOKUP('A2'!B86,AGS_Gebiet_GeoCode!$A$2:$C$53,3,FALSE)</f>
        <v>K03351</v>
      </c>
      <c r="D73">
        <f>VLOOKUP('A2'!B86,'A2'!$B$61:$S$116,5,FALSE)</f>
        <v>4.1739952510773017</v>
      </c>
    </row>
    <row r="74" spans="1:4">
      <c r="A74">
        <f>'A2'!$F$2</f>
        <v>2006</v>
      </c>
      <c r="B74" t="str">
        <f>VLOOKUP('A2'!B87,AGS_Gebiet_GeoCode!$A$2:$C$53,2,FALSE)</f>
        <v>Cuxhaven</v>
      </c>
      <c r="C74" t="str">
        <f>VLOOKUP('A2'!B87,AGS_Gebiet_GeoCode!$A$2:$C$53,3,FALSE)</f>
        <v>K03352</v>
      </c>
      <c r="D74">
        <f>VLOOKUP('A2'!B87,'A2'!$B$61:$S$116,5,FALSE)</f>
        <v>4.1550175043454844</v>
      </c>
    </row>
    <row r="75" spans="1:4">
      <c r="A75">
        <f>'A2'!$F$2</f>
        <v>2006</v>
      </c>
      <c r="B75" t="str">
        <f>VLOOKUP('A2'!B88,AGS_Gebiet_GeoCode!$A$2:$C$53,2,FALSE)</f>
        <v>Harburg</v>
      </c>
      <c r="C75" t="str">
        <f>VLOOKUP('A2'!B88,AGS_Gebiet_GeoCode!$A$2:$C$53,3,FALSE)</f>
        <v>K03353</v>
      </c>
      <c r="D75">
        <f>VLOOKUP('A2'!B88,'A2'!$B$61:$S$116,5,FALSE)</f>
        <v>4.3942689538121842</v>
      </c>
    </row>
    <row r="76" spans="1:4">
      <c r="A76">
        <f>'A2'!$F$2</f>
        <v>2006</v>
      </c>
      <c r="B76" t="str">
        <f>VLOOKUP('A2'!B89,AGS_Gebiet_GeoCode!$A$2:$C$53,2,FALSE)</f>
        <v>Lüchow-Dannenberg</v>
      </c>
      <c r="C76" t="str">
        <f>VLOOKUP('A2'!B89,AGS_Gebiet_GeoCode!$A$2:$C$53,3,FALSE)</f>
        <v>K03354</v>
      </c>
      <c r="D76">
        <f>VLOOKUP('A2'!B89,'A2'!$B$61:$S$116,5,FALSE)</f>
        <v>2.4902708439797161</v>
      </c>
    </row>
    <row r="77" spans="1:4">
      <c r="A77">
        <f>'A2'!$F$2</f>
        <v>2006</v>
      </c>
      <c r="B77" t="str">
        <f>VLOOKUP('A2'!B90,AGS_Gebiet_GeoCode!$A$2:$C$53,2,FALSE)</f>
        <v>Lüneburg</v>
      </c>
      <c r="C77" t="str">
        <f>VLOOKUP('A2'!B90,AGS_Gebiet_GeoCode!$A$2:$C$53,3,FALSE)</f>
        <v>K03355</v>
      </c>
      <c r="D77">
        <f>VLOOKUP('A2'!B90,'A2'!$B$61:$S$116,5,FALSE)</f>
        <v>3.835002785578661</v>
      </c>
    </row>
    <row r="78" spans="1:4">
      <c r="A78">
        <f>'A2'!$F$2</f>
        <v>2006</v>
      </c>
      <c r="B78" t="str">
        <f>VLOOKUP('A2'!B91,AGS_Gebiet_GeoCode!$A$2:$C$53,2,FALSE)</f>
        <v>Osterholz</v>
      </c>
      <c r="C78" t="str">
        <f>VLOOKUP('A2'!B91,AGS_Gebiet_GeoCode!$A$2:$C$53,3,FALSE)</f>
        <v>K03356</v>
      </c>
      <c r="D78">
        <f>VLOOKUP('A2'!B91,'A2'!$B$61:$S$116,5,FALSE)</f>
        <v>3.5120624366655409</v>
      </c>
    </row>
    <row r="79" spans="1:4">
      <c r="A79">
        <f>'A2'!$F$2</f>
        <v>2006</v>
      </c>
      <c r="B79" t="str">
        <f>VLOOKUP('A2'!B92,AGS_Gebiet_GeoCode!$A$2:$C$53,2,FALSE)</f>
        <v>Rotenburg (Wümme)</v>
      </c>
      <c r="C79" t="str">
        <f>VLOOKUP('A2'!B92,AGS_Gebiet_GeoCode!$A$2:$C$53,3,FALSE)</f>
        <v>K03357</v>
      </c>
      <c r="D79">
        <f>VLOOKUP('A2'!B92,'A2'!$B$61:$S$116,5,FALSE)</f>
        <v>3.9500963881715347</v>
      </c>
    </row>
    <row r="80" spans="1:4">
      <c r="A80">
        <f>'A2'!$F$2</f>
        <v>2006</v>
      </c>
      <c r="B80" t="str">
        <f>VLOOKUP('A2'!B93,AGS_Gebiet_GeoCode!$A$2:$C$53,2,FALSE)</f>
        <v>Heidekreis</v>
      </c>
      <c r="C80" t="str">
        <f>VLOOKUP('A2'!B93,AGS_Gebiet_GeoCode!$A$2:$C$53,3,FALSE)</f>
        <v>K03358</v>
      </c>
      <c r="D80">
        <f>VLOOKUP('A2'!B93,'A2'!$B$61:$S$116,5,FALSE)</f>
        <v>4.2092607955903656</v>
      </c>
    </row>
    <row r="81" spans="1:4">
      <c r="A81">
        <f>'A2'!$F$2</f>
        <v>2006</v>
      </c>
      <c r="B81" t="str">
        <f>VLOOKUP('A2'!B94,AGS_Gebiet_GeoCode!$A$2:$C$53,2,FALSE)</f>
        <v>Stade</v>
      </c>
      <c r="C81" t="str">
        <f>VLOOKUP('A2'!B94,AGS_Gebiet_GeoCode!$A$2:$C$53,3,FALSE)</f>
        <v>K03359</v>
      </c>
      <c r="D81">
        <f>VLOOKUP('A2'!B94,'A2'!$B$61:$S$116,5,FALSE)</f>
        <v>4.0178163776747402</v>
      </c>
    </row>
    <row r="82" spans="1:4">
      <c r="A82">
        <f>'A2'!$F$2</f>
        <v>2006</v>
      </c>
      <c r="B82" t="str">
        <f>VLOOKUP('A2'!B95,AGS_Gebiet_GeoCode!$A$2:$C$53,2,FALSE)</f>
        <v>Uelzen</v>
      </c>
      <c r="C82" t="str">
        <f>VLOOKUP('A2'!B95,AGS_Gebiet_GeoCode!$A$2:$C$53,3,FALSE)</f>
        <v>K03360</v>
      </c>
      <c r="D82">
        <f>VLOOKUP('A2'!B95,'A2'!$B$61:$S$116,5,FALSE)</f>
        <v>2.842688009289017</v>
      </c>
    </row>
    <row r="83" spans="1:4">
      <c r="A83">
        <f>'A2'!$F$2</f>
        <v>2006</v>
      </c>
      <c r="B83" t="str">
        <f>VLOOKUP('A2'!B96,AGS_Gebiet_GeoCode!$A$2:$C$53,2,FALSE)</f>
        <v>Verden</v>
      </c>
      <c r="C83" t="str">
        <f>VLOOKUP('A2'!B96,AGS_Gebiet_GeoCode!$A$2:$C$53,3,FALSE)</f>
        <v>K03361</v>
      </c>
      <c r="D83">
        <f>VLOOKUP('A2'!B96,'A2'!$B$61:$S$116,5,FALSE)</f>
        <v>5.0087709476355764</v>
      </c>
    </row>
    <row r="84" spans="1:4">
      <c r="A84">
        <f>'A2'!$F$2</f>
        <v>2006</v>
      </c>
      <c r="B84" t="str">
        <f>VLOOKUP('A2'!B97,AGS_Gebiet_GeoCode!$A$2:$C$53,2,FALSE)</f>
        <v>Statistische Region Lüneburg</v>
      </c>
      <c r="C84" t="str">
        <f>VLOOKUP('A2'!B97,AGS_Gebiet_GeoCode!$A$2:$C$53,3,FALSE)</f>
        <v>K033</v>
      </c>
      <c r="D84">
        <f>VLOOKUP('A2'!B97,'A2'!$B$61:$S$116,5,FALSE)</f>
        <v>4.0275101031276535</v>
      </c>
    </row>
    <row r="85" spans="1:4">
      <c r="A85">
        <f>'A2'!$F$2</f>
        <v>2006</v>
      </c>
      <c r="B85" t="str">
        <f>VLOOKUP('A2'!B98,AGS_Gebiet_GeoCode!$A$2:$C$53,2,FALSE)</f>
        <v>Delmenhorst.Stadt</v>
      </c>
      <c r="C85" t="str">
        <f>VLOOKUP('A2'!B98,AGS_Gebiet_GeoCode!$A$2:$C$53,3,FALSE)</f>
        <v>K03401</v>
      </c>
      <c r="D85">
        <f>VLOOKUP('A2'!B98,'A2'!$B$61:$S$116,5,FALSE)</f>
        <v>8.6112586298459899</v>
      </c>
    </row>
    <row r="86" spans="1:4">
      <c r="A86">
        <f>'A2'!$F$2</f>
        <v>2006</v>
      </c>
      <c r="B86" t="str">
        <f>VLOOKUP('A2'!B99,AGS_Gebiet_GeoCode!$A$2:$C$53,2,FALSE)</f>
        <v>Emden Stadt</v>
      </c>
      <c r="C86" t="str">
        <f>VLOOKUP('A2'!B99,AGS_Gebiet_GeoCode!$A$2:$C$53,3,FALSE)</f>
        <v>K03402</v>
      </c>
      <c r="D86">
        <f>VLOOKUP('A2'!B99,'A2'!$B$61:$S$116,5,FALSE)</f>
        <v>5.1486220091994896</v>
      </c>
    </row>
    <row r="87" spans="1:4">
      <c r="A87">
        <f>'A2'!$F$2</f>
        <v>2006</v>
      </c>
      <c r="B87" t="str">
        <f>VLOOKUP('A2'!B100,AGS_Gebiet_GeoCode!$A$2:$C$53,2,FALSE)</f>
        <v>Oldenburg (Oldb) Stadt</v>
      </c>
      <c r="C87" t="str">
        <f>VLOOKUP('A2'!B100,AGS_Gebiet_GeoCode!$A$2:$C$53,3,FALSE)</f>
        <v>K03403</v>
      </c>
      <c r="D87">
        <f>VLOOKUP('A2'!B100,'A2'!$B$61:$S$116,5,FALSE)</f>
        <v>6.1404501445995221</v>
      </c>
    </row>
    <row r="88" spans="1:4">
      <c r="A88">
        <f>'A2'!$F$2</f>
        <v>2006</v>
      </c>
      <c r="B88" t="str">
        <f>VLOOKUP('A2'!B101,AGS_Gebiet_GeoCode!$A$2:$C$53,2,FALSE)</f>
        <v>Osnabrück Stadt</v>
      </c>
      <c r="C88" t="str">
        <f>VLOOKUP('A2'!B101,AGS_Gebiet_GeoCode!$A$2:$C$53,3,FALSE)</f>
        <v>K03404</v>
      </c>
      <c r="D88">
        <f>VLOOKUP('A2'!B101,'A2'!$B$61:$S$116,5,FALSE)</f>
        <v>9.0283400809716596</v>
      </c>
    </row>
    <row r="89" spans="1:4">
      <c r="A89">
        <f>'A2'!$F$2</f>
        <v>2006</v>
      </c>
      <c r="B89" t="str">
        <f>VLOOKUP('A2'!B102,AGS_Gebiet_GeoCode!$A$2:$C$53,2,FALSE)</f>
        <v>Wilhelmshaven Stadt</v>
      </c>
      <c r="C89" t="str">
        <f>VLOOKUP('A2'!B102,AGS_Gebiet_GeoCode!$A$2:$C$53,3,FALSE)</f>
        <v>K03405</v>
      </c>
      <c r="D89">
        <f>VLOOKUP('A2'!B102,'A2'!$B$61:$S$116,5,FALSE)</f>
        <v>4.4808386777298699</v>
      </c>
    </row>
    <row r="90" spans="1:4">
      <c r="A90">
        <f>'A2'!$F$2</f>
        <v>2006</v>
      </c>
      <c r="B90" t="str">
        <f>VLOOKUP('A2'!B103,AGS_Gebiet_GeoCode!$A$2:$C$53,2,FALSE)</f>
        <v>Ammerland</v>
      </c>
      <c r="C90" t="str">
        <f>VLOOKUP('A2'!B103,AGS_Gebiet_GeoCode!$A$2:$C$53,3,FALSE)</f>
        <v>K03451</v>
      </c>
      <c r="D90">
        <f>VLOOKUP('A2'!B103,'A2'!$B$61:$S$116,5,FALSE)</f>
        <v>2.8501363332361569</v>
      </c>
    </row>
    <row r="91" spans="1:4">
      <c r="A91">
        <f>'A2'!$F$2</f>
        <v>2006</v>
      </c>
      <c r="B91" t="str">
        <f>VLOOKUP('A2'!B104,AGS_Gebiet_GeoCode!$A$2:$C$53,2,FALSE)</f>
        <v>Aurich</v>
      </c>
      <c r="C91" t="str">
        <f>VLOOKUP('A2'!B104,AGS_Gebiet_GeoCode!$A$2:$C$53,3,FALSE)</f>
        <v>K03452</v>
      </c>
      <c r="D91">
        <f>VLOOKUP('A2'!B104,'A2'!$B$61:$S$116,5,FALSE)</f>
        <v>2.8966843975358998</v>
      </c>
    </row>
    <row r="92" spans="1:4">
      <c r="A92">
        <f>'A2'!$F$2</f>
        <v>2006</v>
      </c>
      <c r="B92" t="str">
        <f>VLOOKUP('A2'!B105,AGS_Gebiet_GeoCode!$A$2:$C$53,2,FALSE)</f>
        <v>Cloppenburg</v>
      </c>
      <c r="C92" t="str">
        <f>VLOOKUP('A2'!B105,AGS_Gebiet_GeoCode!$A$2:$C$53,3,FALSE)</f>
        <v>K03453</v>
      </c>
      <c r="D92">
        <f>VLOOKUP('A2'!B105,'A2'!$B$61:$S$116,5,FALSE)</f>
        <v>4.1916014362427276</v>
      </c>
    </row>
    <row r="93" spans="1:4">
      <c r="A93">
        <f>'A2'!$F$2</f>
        <v>2006</v>
      </c>
      <c r="B93" t="str">
        <f>VLOOKUP('A2'!B106,AGS_Gebiet_GeoCode!$A$2:$C$53,2,FALSE)</f>
        <v>Emsland</v>
      </c>
      <c r="C93" t="str">
        <f>VLOOKUP('A2'!B106,AGS_Gebiet_GeoCode!$A$2:$C$53,3,FALSE)</f>
        <v>K03454</v>
      </c>
      <c r="D93">
        <f>VLOOKUP('A2'!B106,'A2'!$B$61:$S$116,5,FALSE)</f>
        <v>4.5473049861362655</v>
      </c>
    </row>
    <row r="94" spans="1:4">
      <c r="A94">
        <f>'A2'!$F$2</f>
        <v>2006</v>
      </c>
      <c r="B94" t="str">
        <f>VLOOKUP('A2'!B107,AGS_Gebiet_GeoCode!$A$2:$C$53,2,FALSE)</f>
        <v>Friesland</v>
      </c>
      <c r="C94" t="str">
        <f>VLOOKUP('A2'!B107,AGS_Gebiet_GeoCode!$A$2:$C$53,3,FALSE)</f>
        <v>K03455</v>
      </c>
      <c r="D94">
        <f>VLOOKUP('A2'!B107,'A2'!$B$61:$S$116,5,FALSE)</f>
        <v>2.7176061348723217</v>
      </c>
    </row>
    <row r="95" spans="1:4">
      <c r="A95">
        <f>'A2'!$F$2</f>
        <v>2006</v>
      </c>
      <c r="B95" t="str">
        <f>VLOOKUP('A2'!B108,AGS_Gebiet_GeoCode!$A$2:$C$53,2,FALSE)</f>
        <v>Grafschaft Bentheim</v>
      </c>
      <c r="C95" t="str">
        <f>VLOOKUP('A2'!B108,AGS_Gebiet_GeoCode!$A$2:$C$53,3,FALSE)</f>
        <v>K03456</v>
      </c>
      <c r="D95">
        <f>VLOOKUP('A2'!B108,'A2'!$B$61:$S$116,5,FALSE)</f>
        <v>10.421239988134085</v>
      </c>
    </row>
    <row r="96" spans="1:4">
      <c r="A96">
        <f>'A2'!$F$2</f>
        <v>2006</v>
      </c>
      <c r="B96" t="str">
        <f>VLOOKUP('A2'!B109,AGS_Gebiet_GeoCode!$A$2:$C$53,2,FALSE)</f>
        <v>Leer</v>
      </c>
      <c r="C96" t="str">
        <f>VLOOKUP('A2'!B109,AGS_Gebiet_GeoCode!$A$2:$C$53,3,FALSE)</f>
        <v>K03457</v>
      </c>
      <c r="D96">
        <f>VLOOKUP('A2'!B109,'A2'!$B$61:$S$116,5,FALSE)</f>
        <v>4.0520844043133533</v>
      </c>
    </row>
    <row r="97" spans="1:4">
      <c r="A97">
        <f>'A2'!$F$2</f>
        <v>2006</v>
      </c>
      <c r="B97" t="str">
        <f>VLOOKUP('A2'!B110,AGS_Gebiet_GeoCode!$A$2:$C$53,2,FALSE)</f>
        <v>Oldenburg</v>
      </c>
      <c r="C97" t="str">
        <f>VLOOKUP('A2'!B110,AGS_Gebiet_GeoCode!$A$2:$C$53,3,FALSE)</f>
        <v>K03458</v>
      </c>
      <c r="D97">
        <f>VLOOKUP('A2'!B110,'A2'!$B$61:$S$116,5,FALSE)</f>
        <v>3.4910956021881869</v>
      </c>
    </row>
    <row r="98" spans="1:4">
      <c r="A98">
        <f>'A2'!$F$2</f>
        <v>2006</v>
      </c>
      <c r="B98" t="str">
        <f>VLOOKUP('A2'!B111,AGS_Gebiet_GeoCode!$A$2:$C$53,2,FALSE)</f>
        <v>Osnabrück</v>
      </c>
      <c r="C98" t="str">
        <f>VLOOKUP('A2'!B111,AGS_Gebiet_GeoCode!$A$2:$C$53,3,FALSE)</f>
        <v>K03459</v>
      </c>
      <c r="D98">
        <f>VLOOKUP('A2'!B111,'A2'!$B$61:$S$116,5,FALSE)</f>
        <v>4.5424945733845385</v>
      </c>
    </row>
    <row r="99" spans="1:4">
      <c r="A99">
        <f>'A2'!$F$2</f>
        <v>2006</v>
      </c>
      <c r="B99" t="str">
        <f>VLOOKUP('A2'!B112,AGS_Gebiet_GeoCode!$A$2:$C$53,2,FALSE)</f>
        <v>Vechta</v>
      </c>
      <c r="C99" t="str">
        <f>VLOOKUP('A2'!B112,AGS_Gebiet_GeoCode!$A$2:$C$53,3,FALSE)</f>
        <v>K03460</v>
      </c>
      <c r="D99">
        <f>VLOOKUP('A2'!B112,'A2'!$B$61:$S$116,5,FALSE)</f>
        <v>6.7105421324678449</v>
      </c>
    </row>
    <row r="100" spans="1:4">
      <c r="A100">
        <f>'A2'!$F$2</f>
        <v>2006</v>
      </c>
      <c r="B100" t="str">
        <f>VLOOKUP('A2'!B113,AGS_Gebiet_GeoCode!$A$2:$C$53,2,FALSE)</f>
        <v>Wesermarsch</v>
      </c>
      <c r="C100" t="str">
        <f>VLOOKUP('A2'!B113,AGS_Gebiet_GeoCode!$A$2:$C$53,3,FALSE)</f>
        <v>K03461</v>
      </c>
      <c r="D100">
        <f>VLOOKUP('A2'!B113,'A2'!$B$61:$S$116,5,FALSE)</f>
        <v>5.687799428534599</v>
      </c>
    </row>
    <row r="101" spans="1:4">
      <c r="A101">
        <f>'A2'!$F$2</f>
        <v>2006</v>
      </c>
      <c r="B101" t="str">
        <f>VLOOKUP('A2'!B114,AGS_Gebiet_GeoCode!$A$2:$C$53,2,FALSE)</f>
        <v>Wittmund</v>
      </c>
      <c r="C101" t="str">
        <f>VLOOKUP('A2'!B114,AGS_Gebiet_GeoCode!$A$2:$C$53,3,FALSE)</f>
        <v>K03462</v>
      </c>
      <c r="D101">
        <f>VLOOKUP('A2'!B114,'A2'!$B$61:$S$116,5,FALSE)</f>
        <v>2.1822960798215427</v>
      </c>
    </row>
    <row r="102" spans="1:4">
      <c r="A102">
        <f>'A2'!$F$2</f>
        <v>2006</v>
      </c>
      <c r="B102" t="str">
        <f>VLOOKUP('A2'!B115,AGS_Gebiet_GeoCode!$A$2:$C$53,2,FALSE)</f>
        <v>Statistische Region Weser-Ems</v>
      </c>
      <c r="C102" t="str">
        <f>VLOOKUP('A2'!B115,AGS_Gebiet_GeoCode!$A$2:$C$53,3,FALSE)</f>
        <v>K034</v>
      </c>
      <c r="D102">
        <f>VLOOKUP('A2'!B115,'A2'!$B$61:$S$116,5,FALSE)</f>
        <v>5.1105896635533181</v>
      </c>
    </row>
    <row r="103" spans="1:4">
      <c r="A103">
        <f>'A2'!$F$2</f>
        <v>2006</v>
      </c>
      <c r="B103" t="str">
        <f>VLOOKUP('A2'!B116,AGS_Gebiet_GeoCode!$A$2:$C$53,2,FALSE)</f>
        <v>Niedersachsen</v>
      </c>
      <c r="C103" t="str">
        <f>VLOOKUP('A2'!B116,AGS_Gebiet_GeoCode!$A$2:$C$53,3,FALSE)</f>
        <v>K030</v>
      </c>
      <c r="D103">
        <f>VLOOKUP('A2'!B116,'A2'!$B$61:$S$116,5,FALSE)</f>
        <v>5.7469009487409313</v>
      </c>
    </row>
    <row r="104" spans="1:4">
      <c r="A104">
        <f>'A2'!$G$2</f>
        <v>2007</v>
      </c>
      <c r="B104" t="str">
        <f>VLOOKUP('A2'!B61,AGS_Gebiet_GeoCode!$A$2:$C$53,2,FALSE)</f>
        <v>Braunschweig Stadt</v>
      </c>
      <c r="C104" t="str">
        <f>VLOOKUP('A2'!B61,AGS_Gebiet_GeoCode!$A$2:$C$53,3,FALSE)</f>
        <v>K03101</v>
      </c>
      <c r="D104">
        <f>VLOOKUP('A2'!B61,'A2'!$B$61:$S$116,6,FALSE)</f>
        <v>8.0855132012530007</v>
      </c>
    </row>
    <row r="105" spans="1:4">
      <c r="A105">
        <f>'A2'!$G$2</f>
        <v>2007</v>
      </c>
      <c r="B105" t="str">
        <f>VLOOKUP('A2'!B62,AGS_Gebiet_GeoCode!$A$2:$C$53,2,FALSE)</f>
        <v>Salzgitter Stadt</v>
      </c>
      <c r="C105" t="str">
        <f>VLOOKUP('A2'!B62,AGS_Gebiet_GeoCode!$A$2:$C$53,3,FALSE)</f>
        <v>K03102</v>
      </c>
      <c r="D105">
        <f>VLOOKUP('A2'!B62,'A2'!$B$61:$S$116,6,FALSE)</f>
        <v>9.7075579187238894</v>
      </c>
    </row>
    <row r="106" spans="1:4">
      <c r="A106">
        <f>'A2'!$G$2</f>
        <v>2007</v>
      </c>
      <c r="B106" t="str">
        <f>VLOOKUP('A2'!B63,AGS_Gebiet_GeoCode!$A$2:$C$53,2,FALSE)</f>
        <v>Wolfsburg Stadt</v>
      </c>
      <c r="C106" t="str">
        <f>VLOOKUP('A2'!B63,AGS_Gebiet_GeoCode!$A$2:$C$53,3,FALSE)</f>
        <v>K03103</v>
      </c>
      <c r="D106">
        <f>VLOOKUP('A2'!B63,'A2'!$B$61:$S$116,6,FALSE)</f>
        <v>9.8092643051771127</v>
      </c>
    </row>
    <row r="107" spans="1:4">
      <c r="A107">
        <f>'A2'!$G$2</f>
        <v>2007</v>
      </c>
      <c r="B107" t="str">
        <f>VLOOKUP('A2'!B64,AGS_Gebiet_GeoCode!$A$2:$C$53,2,FALSE)</f>
        <v>Gifhorn</v>
      </c>
      <c r="C107" t="str">
        <f>VLOOKUP('A2'!B64,AGS_Gebiet_GeoCode!$A$2:$C$53,3,FALSE)</f>
        <v>K03151</v>
      </c>
      <c r="D107">
        <f>VLOOKUP('A2'!B64,'A2'!$B$61:$S$116,6,FALSE)</f>
        <v>4.1416046926336429</v>
      </c>
    </row>
    <row r="108" spans="1:4">
      <c r="A108">
        <f>'A2'!$G$2</f>
        <v>2007</v>
      </c>
      <c r="B108" t="str">
        <f>VLOOKUP('A2'!B65,AGS_Gebiet_GeoCode!$A$2:$C$53,2,FALSE)</f>
        <v>Goslar</v>
      </c>
      <c r="C108" t="str">
        <f>VLOOKUP('A2'!B65,AGS_Gebiet_GeoCode!$A$2:$C$53,3,FALSE)</f>
        <v>K03153</v>
      </c>
      <c r="D108">
        <f>VLOOKUP('A2'!B65,'A2'!$B$61:$S$116,6,FALSE)</f>
        <v>4.8828085433956145</v>
      </c>
    </row>
    <row r="109" spans="1:4">
      <c r="A109">
        <f>'A2'!$G$2</f>
        <v>2007</v>
      </c>
      <c r="B109" t="str">
        <f>VLOOKUP('A2'!B66,AGS_Gebiet_GeoCode!$A$2:$C$53,2,FALSE)</f>
        <v>Helmstedt</v>
      </c>
      <c r="C109" t="str">
        <f>VLOOKUP('A2'!B66,AGS_Gebiet_GeoCode!$A$2:$C$53,3,FALSE)</f>
        <v>K03154</v>
      </c>
      <c r="D109">
        <f>VLOOKUP('A2'!B66,'A2'!$B$61:$S$116,6,FALSE)</f>
        <v>3.6486528773038769</v>
      </c>
    </row>
    <row r="110" spans="1:4">
      <c r="A110">
        <f>'A2'!$G$2</f>
        <v>2007</v>
      </c>
      <c r="B110" t="str">
        <f>VLOOKUP('A2'!B67,AGS_Gebiet_GeoCode!$A$2:$C$53,2,FALSE)</f>
        <v>Northeim</v>
      </c>
      <c r="C110" t="str">
        <f>VLOOKUP('A2'!B67,AGS_Gebiet_GeoCode!$A$2:$C$53,3,FALSE)</f>
        <v>K03155</v>
      </c>
      <c r="D110">
        <f>VLOOKUP('A2'!B67,'A2'!$B$61:$S$116,6,FALSE)</f>
        <v>3.7752353447557687</v>
      </c>
    </row>
    <row r="111" spans="1:4">
      <c r="A111">
        <f>'A2'!$G$2</f>
        <v>2007</v>
      </c>
      <c r="B111" t="str">
        <f>VLOOKUP('A2'!B68,AGS_Gebiet_GeoCode!$A$2:$C$53,2,FALSE)</f>
        <v>Peine</v>
      </c>
      <c r="C111" t="str">
        <f>VLOOKUP('A2'!B68,AGS_Gebiet_GeoCode!$A$2:$C$53,3,FALSE)</f>
        <v>K03157</v>
      </c>
      <c r="D111">
        <f>VLOOKUP('A2'!B68,'A2'!$B$61:$S$116,6,FALSE)</f>
        <v>4.8577418388739142</v>
      </c>
    </row>
    <row r="112" spans="1:4">
      <c r="A112">
        <f>'A2'!$G$2</f>
        <v>2007</v>
      </c>
      <c r="B112" t="str">
        <f>VLOOKUP('A2'!B69,AGS_Gebiet_GeoCode!$A$2:$C$53,2,FALSE)</f>
        <v>Wolfenbüttel</v>
      </c>
      <c r="C112" t="str">
        <f>VLOOKUP('A2'!B69,AGS_Gebiet_GeoCode!$A$2:$C$53,3,FALSE)</f>
        <v>K03158</v>
      </c>
      <c r="D112">
        <f>VLOOKUP('A2'!B69,'A2'!$B$61:$S$116,6,FALSE)</f>
        <v>3.6333151493758624</v>
      </c>
    </row>
    <row r="113" spans="1:4">
      <c r="A113">
        <f>'A2'!$G$2</f>
        <v>2007</v>
      </c>
      <c r="B113" t="str">
        <f>VLOOKUP('A2'!B70,AGS_Gebiet_GeoCode!$A$2:$C$53,2,FALSE)</f>
        <v>Göttingen</v>
      </c>
      <c r="C113" t="str">
        <f>VLOOKUP('A2'!B70,AGS_Gebiet_GeoCode!$A$2:$C$53,3,FALSE)</f>
        <v>K03159</v>
      </c>
      <c r="D113">
        <f>VLOOKUP('A2'!B70,'A2'!$B$61:$S$116,6,FALSE)</f>
        <v>5.5881483735614861</v>
      </c>
    </row>
    <row r="114" spans="1:4">
      <c r="A114">
        <f>'A2'!$G$2</f>
        <v>2007</v>
      </c>
      <c r="B114" t="str">
        <f>VLOOKUP('A2'!B73,AGS_Gebiet_GeoCode!$A$2:$C$53,2,FALSE)</f>
        <v>Statistische Region Braunschweig</v>
      </c>
      <c r="C114" t="str">
        <f>VLOOKUP('A2'!B73,AGS_Gebiet_GeoCode!$A$2:$C$53,3,FALSE)</f>
        <v>K031</v>
      </c>
      <c r="D114">
        <f>VLOOKUP('A2'!B73,'A2'!$B$61:$S$116,6,FALSE)</f>
        <v>5.8394017576491537</v>
      </c>
    </row>
    <row r="115" spans="1:4">
      <c r="A115">
        <f>'A2'!$G$2</f>
        <v>2007</v>
      </c>
      <c r="B115" t="str">
        <f>VLOOKUP('A2'!B74,AGS_Gebiet_GeoCode!$A$2:$C$53,2,FALSE)</f>
        <v>Hannover Region</v>
      </c>
      <c r="C115" t="str">
        <f>VLOOKUP('A2'!B74,AGS_Gebiet_GeoCode!$A$2:$C$53,3,FALSE)</f>
        <v>K03241</v>
      </c>
      <c r="D115">
        <f>VLOOKUP('A2'!B74,'A2'!$B$61:$S$116,6,FALSE)</f>
        <v>10.150888597650169</v>
      </c>
    </row>
    <row r="116" spans="1:4">
      <c r="A116">
        <f>'A2'!$G$2</f>
        <v>2007</v>
      </c>
      <c r="B116" t="str">
        <f>VLOOKUP('A2'!B75,AGS_Gebiet_GeoCode!$A$2:$C$53,2,FALSE)</f>
        <v>Hannover Landeshauptstadt</v>
      </c>
      <c r="C116" t="str">
        <f>VLOOKUP('A2'!B75,AGS_Gebiet_GeoCode!$A$2:$C$53,3,FALSE)</f>
        <v>K03241001</v>
      </c>
      <c r="D116">
        <f>VLOOKUP('A2'!B75,'A2'!$B$61:$S$116,6,FALSE)</f>
        <v>14.472396534052415</v>
      </c>
    </row>
    <row r="117" spans="1:4">
      <c r="A117">
        <f>'A2'!$G$2</f>
        <v>2007</v>
      </c>
      <c r="B117" t="str">
        <f>VLOOKUP('A2'!B77,AGS_Gebiet_GeoCode!$A$2:$C$53,2,FALSE)</f>
        <v>Diepholz</v>
      </c>
      <c r="C117" t="str">
        <f>VLOOKUP('A2'!B77,AGS_Gebiet_GeoCode!$A$2:$C$53,3,FALSE)</f>
        <v>K03251</v>
      </c>
      <c r="D117">
        <f>VLOOKUP('A2'!B77,'A2'!$B$61:$S$116,6,FALSE)</f>
        <v>3.8249156371140924</v>
      </c>
    </row>
    <row r="118" spans="1:4">
      <c r="A118">
        <f>'A2'!$G$2</f>
        <v>2007</v>
      </c>
      <c r="B118" t="str">
        <f>VLOOKUP('A2'!B78,AGS_Gebiet_GeoCode!$A$2:$C$53,2,FALSE)</f>
        <v>Hameln-Pyrmont</v>
      </c>
      <c r="C118" t="str">
        <f>VLOOKUP('A2'!B78,AGS_Gebiet_GeoCode!$A$2:$C$53,3,FALSE)</f>
        <v>K03252</v>
      </c>
      <c r="D118">
        <f>VLOOKUP('A2'!B78,'A2'!$B$61:$S$116,6,FALSE)</f>
        <v>6.5757884801763504</v>
      </c>
    </row>
    <row r="119" spans="1:4">
      <c r="A119">
        <f>'A2'!$G$2</f>
        <v>2007</v>
      </c>
      <c r="B119" t="str">
        <f>VLOOKUP('A2'!B79,AGS_Gebiet_GeoCode!$A$2:$C$53,2,FALSE)</f>
        <v>Hildesheim</v>
      </c>
      <c r="C119" t="str">
        <f>VLOOKUP('A2'!B79,AGS_Gebiet_GeoCode!$A$2:$C$53,3,FALSE)</f>
        <v>K03254</v>
      </c>
      <c r="D119">
        <f>VLOOKUP('A2'!B79,'A2'!$B$61:$S$116,6,FALSE)</f>
        <v>4.8121598070839813</v>
      </c>
    </row>
    <row r="120" spans="1:4">
      <c r="A120">
        <f>'A2'!$G$2</f>
        <v>2007</v>
      </c>
      <c r="B120" t="str">
        <f>VLOOKUP('A2'!B82,AGS_Gebiet_GeoCode!$A$2:$C$53,2,FALSE)</f>
        <v>Holzminden</v>
      </c>
      <c r="C120" t="str">
        <f>VLOOKUP('A2'!B82,AGS_Gebiet_GeoCode!$A$2:$C$53,3,FALSE)</f>
        <v>K03255</v>
      </c>
      <c r="D120">
        <f>VLOOKUP('A2'!B82,'A2'!$B$61:$S$116,6,FALSE)</f>
        <v>4.2219097801663539</v>
      </c>
    </row>
    <row r="121" spans="1:4">
      <c r="A121">
        <f>'A2'!$G$2</f>
        <v>2007</v>
      </c>
      <c r="B121" t="str">
        <f>VLOOKUP('A2'!B83,AGS_Gebiet_GeoCode!$A$2:$C$53,2,FALSE)</f>
        <v>Nienburg (Weser)</v>
      </c>
      <c r="C121" t="str">
        <f>VLOOKUP('A2'!B83,AGS_Gebiet_GeoCode!$A$2:$C$53,3,FALSE)</f>
        <v>K03256</v>
      </c>
      <c r="D121">
        <f>VLOOKUP('A2'!B83,'A2'!$B$61:$S$116,6,FALSE)</f>
        <v>4.2563753552984505</v>
      </c>
    </row>
    <row r="122" spans="1:4">
      <c r="A122">
        <f>'A2'!$G$2</f>
        <v>2007</v>
      </c>
      <c r="B122" t="str">
        <f>VLOOKUP('A2'!B84,AGS_Gebiet_GeoCode!$A$2:$C$53,2,FALSE)</f>
        <v>Schaumburg</v>
      </c>
      <c r="C122" t="str">
        <f>VLOOKUP('A2'!B84,AGS_Gebiet_GeoCode!$A$2:$C$53,3,FALSE)</f>
        <v>K03257</v>
      </c>
      <c r="D122">
        <f>VLOOKUP('A2'!B84,'A2'!$B$61:$S$116,6,FALSE)</f>
        <v>5.4180980922447191</v>
      </c>
    </row>
    <row r="123" spans="1:4">
      <c r="A123">
        <f>'A2'!$G$2</f>
        <v>2007</v>
      </c>
      <c r="B123" t="str">
        <f>VLOOKUP('A2'!B85,AGS_Gebiet_GeoCode!$A$2:$C$53,2,FALSE)</f>
        <v>Statistische Region Hannover</v>
      </c>
      <c r="C123" t="str">
        <f>VLOOKUP('A2'!B85,AGS_Gebiet_GeoCode!$A$2:$C$53,3,FALSE)</f>
        <v>K032</v>
      </c>
      <c r="D123">
        <f>VLOOKUP('A2'!B85,'A2'!$B$61:$S$116,6,FALSE)</f>
        <v>7.6330151364889671</v>
      </c>
    </row>
    <row r="124" spans="1:4">
      <c r="A124">
        <f>'A2'!$G$2</f>
        <v>2007</v>
      </c>
      <c r="B124" t="str">
        <f>VLOOKUP('A2'!B86,AGS_Gebiet_GeoCode!$A$2:$C$53,2,FALSE)</f>
        <v>Celle</v>
      </c>
      <c r="C124" t="str">
        <f>VLOOKUP('A2'!B86,AGS_Gebiet_GeoCode!$A$2:$C$53,3,FALSE)</f>
        <v>K03351</v>
      </c>
      <c r="D124">
        <f>VLOOKUP('A2'!B86,'A2'!$B$61:$S$116,6,FALSE)</f>
        <v>4.0824890263092506</v>
      </c>
    </row>
    <row r="125" spans="1:4">
      <c r="A125">
        <f>'A2'!$G$2</f>
        <v>2007</v>
      </c>
      <c r="B125" t="str">
        <f>VLOOKUP('A2'!B87,AGS_Gebiet_GeoCode!$A$2:$C$53,2,FALSE)</f>
        <v>Cuxhaven</v>
      </c>
      <c r="C125" t="str">
        <f>VLOOKUP('A2'!B87,AGS_Gebiet_GeoCode!$A$2:$C$53,3,FALSE)</f>
        <v>K03352</v>
      </c>
      <c r="D125">
        <f>VLOOKUP('A2'!B87,'A2'!$B$61:$S$116,6,FALSE)</f>
        <v>4.1038175161260115</v>
      </c>
    </row>
    <row r="126" spans="1:4">
      <c r="A126">
        <f>'A2'!$G$2</f>
        <v>2007</v>
      </c>
      <c r="B126" t="str">
        <f>VLOOKUP('A2'!B88,AGS_Gebiet_GeoCode!$A$2:$C$53,2,FALSE)</f>
        <v>Harburg</v>
      </c>
      <c r="C126" t="str">
        <f>VLOOKUP('A2'!B88,AGS_Gebiet_GeoCode!$A$2:$C$53,3,FALSE)</f>
        <v>K03353</v>
      </c>
      <c r="D126">
        <f>VLOOKUP('A2'!B88,'A2'!$B$61:$S$116,6,FALSE)</f>
        <v>4.3109952109164862</v>
      </c>
    </row>
    <row r="127" spans="1:4">
      <c r="A127">
        <f>'A2'!$G$2</f>
        <v>2007</v>
      </c>
      <c r="B127" t="str">
        <f>VLOOKUP('A2'!B89,AGS_Gebiet_GeoCode!$A$2:$C$53,2,FALSE)</f>
        <v>Lüchow-Dannenberg</v>
      </c>
      <c r="C127" t="str">
        <f>VLOOKUP('A2'!B89,AGS_Gebiet_GeoCode!$A$2:$C$53,3,FALSE)</f>
        <v>K03354</v>
      </c>
      <c r="D127">
        <f>VLOOKUP('A2'!B89,'A2'!$B$61:$S$116,6,FALSE)</f>
        <v>2.578024373328049</v>
      </c>
    </row>
    <row r="128" spans="1:4">
      <c r="A128">
        <f>'A2'!$G$2</f>
        <v>2007</v>
      </c>
      <c r="B128" t="str">
        <f>VLOOKUP('A2'!B90,AGS_Gebiet_GeoCode!$A$2:$C$53,2,FALSE)</f>
        <v>Lüneburg</v>
      </c>
      <c r="C128" t="str">
        <f>VLOOKUP('A2'!B90,AGS_Gebiet_GeoCode!$A$2:$C$53,3,FALSE)</f>
        <v>K03355</v>
      </c>
      <c r="D128">
        <f>VLOOKUP('A2'!B90,'A2'!$B$61:$S$116,6,FALSE)</f>
        <v>3.7156054294539373</v>
      </c>
    </row>
    <row r="129" spans="1:4">
      <c r="A129">
        <f>'A2'!$G$2</f>
        <v>2007</v>
      </c>
      <c r="B129" t="str">
        <f>VLOOKUP('A2'!B91,AGS_Gebiet_GeoCode!$A$2:$C$53,2,FALSE)</f>
        <v>Osterholz</v>
      </c>
      <c r="C129" t="str">
        <f>VLOOKUP('A2'!B91,AGS_Gebiet_GeoCode!$A$2:$C$53,3,FALSE)</f>
        <v>K03356</v>
      </c>
      <c r="D129">
        <f>VLOOKUP('A2'!B91,'A2'!$B$61:$S$116,6,FALSE)</f>
        <v>3.4744717294260687</v>
      </c>
    </row>
    <row r="130" spans="1:4">
      <c r="A130">
        <f>'A2'!$G$2</f>
        <v>2007</v>
      </c>
      <c r="B130" t="str">
        <f>VLOOKUP('A2'!B92,AGS_Gebiet_GeoCode!$A$2:$C$53,2,FALSE)</f>
        <v>Rotenburg (Wümme)</v>
      </c>
      <c r="C130" t="str">
        <f>VLOOKUP('A2'!B92,AGS_Gebiet_GeoCode!$A$2:$C$53,3,FALSE)</f>
        <v>K03357</v>
      </c>
      <c r="D130">
        <f>VLOOKUP('A2'!B92,'A2'!$B$61:$S$116,6,FALSE)</f>
        <v>3.9345990283145742</v>
      </c>
    </row>
    <row r="131" spans="1:4">
      <c r="A131">
        <f>'A2'!$G$2</f>
        <v>2007</v>
      </c>
      <c r="B131" t="str">
        <f>VLOOKUP('A2'!B93,AGS_Gebiet_GeoCode!$A$2:$C$53,2,FALSE)</f>
        <v>Heidekreis</v>
      </c>
      <c r="C131" t="str">
        <f>VLOOKUP('A2'!B93,AGS_Gebiet_GeoCode!$A$2:$C$53,3,FALSE)</f>
        <v>K03358</v>
      </c>
      <c r="D131">
        <f>VLOOKUP('A2'!B93,'A2'!$B$61:$S$116,6,FALSE)</f>
        <v>4.1844281963695904</v>
      </c>
    </row>
    <row r="132" spans="1:4">
      <c r="A132">
        <f>'A2'!$G$2</f>
        <v>2007</v>
      </c>
      <c r="B132" t="str">
        <f>VLOOKUP('A2'!B94,AGS_Gebiet_GeoCode!$A$2:$C$53,2,FALSE)</f>
        <v>Stade</v>
      </c>
      <c r="C132" t="str">
        <f>VLOOKUP('A2'!B94,AGS_Gebiet_GeoCode!$A$2:$C$53,3,FALSE)</f>
        <v>K03359</v>
      </c>
      <c r="D132">
        <f>VLOOKUP('A2'!B94,'A2'!$B$61:$S$116,6,FALSE)</f>
        <v>4.0585313383158033</v>
      </c>
    </row>
    <row r="133" spans="1:4">
      <c r="A133">
        <f>'A2'!$G$2</f>
        <v>2007</v>
      </c>
      <c r="B133" t="str">
        <f>VLOOKUP('A2'!B95,AGS_Gebiet_GeoCode!$A$2:$C$53,2,FALSE)</f>
        <v>Uelzen</v>
      </c>
      <c r="C133" t="str">
        <f>VLOOKUP('A2'!B95,AGS_Gebiet_GeoCode!$A$2:$C$53,3,FALSE)</f>
        <v>K03360</v>
      </c>
      <c r="D133">
        <f>VLOOKUP('A2'!B95,'A2'!$B$61:$S$116,6,FALSE)</f>
        <v>2.807788879280706</v>
      </c>
    </row>
    <row r="134" spans="1:4">
      <c r="A134">
        <f>'A2'!$G$2</f>
        <v>2007</v>
      </c>
      <c r="B134" t="str">
        <f>VLOOKUP('A2'!B96,AGS_Gebiet_GeoCode!$A$2:$C$53,2,FALSE)</f>
        <v>Verden</v>
      </c>
      <c r="C134" t="str">
        <f>VLOOKUP('A2'!B96,AGS_Gebiet_GeoCode!$A$2:$C$53,3,FALSE)</f>
        <v>K03361</v>
      </c>
      <c r="D134">
        <f>VLOOKUP('A2'!B96,'A2'!$B$61:$S$116,6,FALSE)</f>
        <v>4.9160106752786561</v>
      </c>
    </row>
    <row r="135" spans="1:4">
      <c r="A135">
        <f>'A2'!$G$2</f>
        <v>2007</v>
      </c>
      <c r="B135" t="str">
        <f>VLOOKUP('A2'!B97,AGS_Gebiet_GeoCode!$A$2:$C$53,2,FALSE)</f>
        <v>Statistische Region Lüneburg</v>
      </c>
      <c r="C135" t="str">
        <f>VLOOKUP('A2'!B97,AGS_Gebiet_GeoCode!$A$2:$C$53,3,FALSE)</f>
        <v>K033</v>
      </c>
      <c r="D135">
        <f>VLOOKUP('A2'!B97,'A2'!$B$61:$S$116,6,FALSE)</f>
        <v>3.9798204959991348</v>
      </c>
    </row>
    <row r="136" spans="1:4">
      <c r="A136">
        <f>'A2'!$G$2</f>
        <v>2007</v>
      </c>
      <c r="B136" t="str">
        <f>VLOOKUP('A2'!B98,AGS_Gebiet_GeoCode!$A$2:$C$53,2,FALSE)</f>
        <v>Delmenhorst.Stadt</v>
      </c>
      <c r="C136" t="str">
        <f>VLOOKUP('A2'!B98,AGS_Gebiet_GeoCode!$A$2:$C$53,3,FALSE)</f>
        <v>K03401</v>
      </c>
      <c r="D136">
        <f>VLOOKUP('A2'!B98,'A2'!$B$61:$S$116,6,FALSE)</f>
        <v>8.4155187329473602</v>
      </c>
    </row>
    <row r="137" spans="1:4">
      <c r="A137">
        <f>'A2'!$G$2</f>
        <v>2007</v>
      </c>
      <c r="B137" t="str">
        <f>VLOOKUP('A2'!B99,AGS_Gebiet_GeoCode!$A$2:$C$53,2,FALSE)</f>
        <v>Emden Stadt</v>
      </c>
      <c r="C137" t="str">
        <f>VLOOKUP('A2'!B99,AGS_Gebiet_GeoCode!$A$2:$C$53,3,FALSE)</f>
        <v>K03402</v>
      </c>
      <c r="D137">
        <f>VLOOKUP('A2'!B99,'A2'!$B$61:$S$116,6,FALSE)</f>
        <v>5.1494759639556023</v>
      </c>
    </row>
    <row r="138" spans="1:4">
      <c r="A138">
        <f>'A2'!$G$2</f>
        <v>2007</v>
      </c>
      <c r="B138" t="str">
        <f>VLOOKUP('A2'!B100,AGS_Gebiet_GeoCode!$A$2:$C$53,2,FALSE)</f>
        <v>Oldenburg (Oldb) Stadt</v>
      </c>
      <c r="C138" t="str">
        <f>VLOOKUP('A2'!B100,AGS_Gebiet_GeoCode!$A$2:$C$53,3,FALSE)</f>
        <v>K03403</v>
      </c>
      <c r="D138">
        <f>VLOOKUP('A2'!B100,'A2'!$B$61:$S$116,6,FALSE)</f>
        <v>6.1330007583211641</v>
      </c>
    </row>
    <row r="139" spans="1:4">
      <c r="A139">
        <f>'A2'!$G$2</f>
        <v>2007</v>
      </c>
      <c r="B139" t="str">
        <f>VLOOKUP('A2'!B101,AGS_Gebiet_GeoCode!$A$2:$C$53,2,FALSE)</f>
        <v>Osnabrück Stadt</v>
      </c>
      <c r="C139" t="str">
        <f>VLOOKUP('A2'!B101,AGS_Gebiet_GeoCode!$A$2:$C$53,3,FALSE)</f>
        <v>K03404</v>
      </c>
      <c r="D139">
        <f>VLOOKUP('A2'!B101,'A2'!$B$61:$S$116,6,FALSE)</f>
        <v>8.9832381654079949</v>
      </c>
    </row>
    <row r="140" spans="1:4">
      <c r="A140">
        <f>'A2'!$G$2</f>
        <v>2007</v>
      </c>
      <c r="B140" t="str">
        <f>VLOOKUP('A2'!B102,AGS_Gebiet_GeoCode!$A$2:$C$53,2,FALSE)</f>
        <v>Wilhelmshaven Stadt</v>
      </c>
      <c r="C140" t="str">
        <f>VLOOKUP('A2'!B102,AGS_Gebiet_GeoCode!$A$2:$C$53,3,FALSE)</f>
        <v>K03405</v>
      </c>
      <c r="D140">
        <f>VLOOKUP('A2'!B102,'A2'!$B$61:$S$116,6,FALSE)</f>
        <v>4.4724547401206936</v>
      </c>
    </row>
    <row r="141" spans="1:4">
      <c r="A141">
        <f>'A2'!$G$2</f>
        <v>2007</v>
      </c>
      <c r="B141" t="str">
        <f>VLOOKUP('A2'!B103,AGS_Gebiet_GeoCode!$A$2:$C$53,2,FALSE)</f>
        <v>Ammerland</v>
      </c>
      <c r="C141" t="str">
        <f>VLOOKUP('A2'!B103,AGS_Gebiet_GeoCode!$A$2:$C$53,3,FALSE)</f>
        <v>K03451</v>
      </c>
      <c r="D141">
        <f>VLOOKUP('A2'!B103,'A2'!$B$61:$S$116,6,FALSE)</f>
        <v>2.8836048905938947</v>
      </c>
    </row>
    <row r="142" spans="1:4">
      <c r="A142">
        <f>'A2'!$G$2</f>
        <v>2007</v>
      </c>
      <c r="B142" t="str">
        <f>VLOOKUP('A2'!B104,AGS_Gebiet_GeoCode!$A$2:$C$53,2,FALSE)</f>
        <v>Aurich</v>
      </c>
      <c r="C142" t="str">
        <f>VLOOKUP('A2'!B104,AGS_Gebiet_GeoCode!$A$2:$C$53,3,FALSE)</f>
        <v>K03452</v>
      </c>
      <c r="D142">
        <f>VLOOKUP('A2'!B104,'A2'!$B$61:$S$116,6,FALSE)</f>
        <v>2.8834481562642873</v>
      </c>
    </row>
    <row r="143" spans="1:4">
      <c r="A143">
        <f>'A2'!$G$2</f>
        <v>2007</v>
      </c>
      <c r="B143" t="str">
        <f>VLOOKUP('A2'!B105,AGS_Gebiet_GeoCode!$A$2:$C$53,2,FALSE)</f>
        <v>Cloppenburg</v>
      </c>
      <c r="C143" t="str">
        <f>VLOOKUP('A2'!B105,AGS_Gebiet_GeoCode!$A$2:$C$53,3,FALSE)</f>
        <v>K03453</v>
      </c>
      <c r="D143">
        <f>VLOOKUP('A2'!B105,'A2'!$B$61:$S$116,6,FALSE)</f>
        <v>4.3890458374691406</v>
      </c>
    </row>
    <row r="144" spans="1:4">
      <c r="A144">
        <f>'A2'!$G$2</f>
        <v>2007</v>
      </c>
      <c r="B144" t="str">
        <f>VLOOKUP('A2'!B106,AGS_Gebiet_GeoCode!$A$2:$C$53,2,FALSE)</f>
        <v>Emsland</v>
      </c>
      <c r="C144" t="str">
        <f>VLOOKUP('A2'!B106,AGS_Gebiet_GeoCode!$A$2:$C$53,3,FALSE)</f>
        <v>K03454</v>
      </c>
      <c r="D144">
        <f>VLOOKUP('A2'!B106,'A2'!$B$61:$S$116,6,FALSE)</f>
        <v>4.9519508313319491</v>
      </c>
    </row>
    <row r="145" spans="1:4">
      <c r="A145">
        <f>'A2'!$G$2</f>
        <v>2007</v>
      </c>
      <c r="B145" t="str">
        <f>VLOOKUP('A2'!B107,AGS_Gebiet_GeoCode!$A$2:$C$53,2,FALSE)</f>
        <v>Friesland</v>
      </c>
      <c r="C145" t="str">
        <f>VLOOKUP('A2'!B107,AGS_Gebiet_GeoCode!$A$2:$C$53,3,FALSE)</f>
        <v>K03455</v>
      </c>
      <c r="D145">
        <f>VLOOKUP('A2'!B107,'A2'!$B$61:$S$116,6,FALSE)</f>
        <v>2.7108822274481787</v>
      </c>
    </row>
    <row r="146" spans="1:4">
      <c r="A146">
        <f>'A2'!$G$2</f>
        <v>2007</v>
      </c>
      <c r="B146" t="str">
        <f>VLOOKUP('A2'!B108,AGS_Gebiet_GeoCode!$A$2:$C$53,2,FALSE)</f>
        <v>Grafschaft Bentheim</v>
      </c>
      <c r="C146" t="str">
        <f>VLOOKUP('A2'!B108,AGS_Gebiet_GeoCode!$A$2:$C$53,3,FALSE)</f>
        <v>K03456</v>
      </c>
      <c r="D146">
        <f>VLOOKUP('A2'!B108,'A2'!$B$61:$S$116,6,FALSE)</f>
        <v>10.788053522584461</v>
      </c>
    </row>
    <row r="147" spans="1:4">
      <c r="A147">
        <f>'A2'!$G$2</f>
        <v>2007</v>
      </c>
      <c r="B147" t="str">
        <f>VLOOKUP('A2'!B109,AGS_Gebiet_GeoCode!$A$2:$C$53,2,FALSE)</f>
        <v>Leer</v>
      </c>
      <c r="C147" t="str">
        <f>VLOOKUP('A2'!B109,AGS_Gebiet_GeoCode!$A$2:$C$53,3,FALSE)</f>
        <v>K03457</v>
      </c>
      <c r="D147">
        <f>VLOOKUP('A2'!B109,'A2'!$B$61:$S$116,6,FALSE)</f>
        <v>4.2765070750145382</v>
      </c>
    </row>
    <row r="148" spans="1:4">
      <c r="A148">
        <f>'A2'!$G$2</f>
        <v>2007</v>
      </c>
      <c r="B148" t="str">
        <f>VLOOKUP('A2'!B110,AGS_Gebiet_GeoCode!$A$2:$C$53,2,FALSE)</f>
        <v>Oldenburg</v>
      </c>
      <c r="C148" t="str">
        <f>VLOOKUP('A2'!B110,AGS_Gebiet_GeoCode!$A$2:$C$53,3,FALSE)</f>
        <v>K03458</v>
      </c>
      <c r="D148">
        <f>VLOOKUP('A2'!B110,'A2'!$B$61:$S$116,6,FALSE)</f>
        <v>3.5106357675749815</v>
      </c>
    </row>
    <row r="149" spans="1:4">
      <c r="A149">
        <f>'A2'!$G$2</f>
        <v>2007</v>
      </c>
      <c r="B149" t="str">
        <f>VLOOKUP('A2'!B111,AGS_Gebiet_GeoCode!$A$2:$C$53,2,FALSE)</f>
        <v>Osnabrück</v>
      </c>
      <c r="C149" t="str">
        <f>VLOOKUP('A2'!B111,AGS_Gebiet_GeoCode!$A$2:$C$53,3,FALSE)</f>
        <v>K03459</v>
      </c>
      <c r="D149">
        <f>VLOOKUP('A2'!B111,'A2'!$B$61:$S$116,6,FALSE)</f>
        <v>4.6972010745376922</v>
      </c>
    </row>
    <row r="150" spans="1:4">
      <c r="A150">
        <f>'A2'!$G$2</f>
        <v>2007</v>
      </c>
      <c r="B150" t="str">
        <f>VLOOKUP('A2'!B112,AGS_Gebiet_GeoCode!$A$2:$C$53,2,FALSE)</f>
        <v>Vechta</v>
      </c>
      <c r="C150" t="str">
        <f>VLOOKUP('A2'!B112,AGS_Gebiet_GeoCode!$A$2:$C$53,3,FALSE)</f>
        <v>K03460</v>
      </c>
      <c r="D150">
        <f>VLOOKUP('A2'!B112,'A2'!$B$61:$S$116,6,FALSE)</f>
        <v>6.655307877741734</v>
      </c>
    </row>
    <row r="151" spans="1:4">
      <c r="A151">
        <f>'A2'!$G$2</f>
        <v>2007</v>
      </c>
      <c r="B151" t="str">
        <f>VLOOKUP('A2'!B113,AGS_Gebiet_GeoCode!$A$2:$C$53,2,FALSE)</f>
        <v>Wesermarsch</v>
      </c>
      <c r="C151" t="str">
        <f>VLOOKUP('A2'!B113,AGS_Gebiet_GeoCode!$A$2:$C$53,3,FALSE)</f>
        <v>K03461</v>
      </c>
      <c r="D151">
        <f>VLOOKUP('A2'!B113,'A2'!$B$61:$S$116,6,FALSE)</f>
        <v>5.5796678974757619</v>
      </c>
    </row>
    <row r="152" spans="1:4">
      <c r="A152">
        <f>'A2'!$G$2</f>
        <v>2007</v>
      </c>
      <c r="B152" t="str">
        <f>VLOOKUP('A2'!B114,AGS_Gebiet_GeoCode!$A$2:$C$53,2,FALSE)</f>
        <v>Wittmund</v>
      </c>
      <c r="C152" t="str">
        <f>VLOOKUP('A2'!B114,AGS_Gebiet_GeoCode!$A$2:$C$53,3,FALSE)</f>
        <v>K03462</v>
      </c>
      <c r="D152">
        <f>VLOOKUP('A2'!B114,'A2'!$B$61:$S$116,6,FALSE)</f>
        <v>2.1509473173772991</v>
      </c>
    </row>
    <row r="153" spans="1:4">
      <c r="A153">
        <f>'A2'!$G$2</f>
        <v>2007</v>
      </c>
      <c r="B153" t="str">
        <f>VLOOKUP('A2'!B115,AGS_Gebiet_GeoCode!$A$2:$C$53,2,FALSE)</f>
        <v>Statistische Region Weser-Ems</v>
      </c>
      <c r="C153" t="str">
        <f>VLOOKUP('A2'!B115,AGS_Gebiet_GeoCode!$A$2:$C$53,3,FALSE)</f>
        <v>K034</v>
      </c>
      <c r="D153">
        <f>VLOOKUP('A2'!B115,'A2'!$B$61:$S$116,6,FALSE)</f>
        <v>5.2164717445985369</v>
      </c>
    </row>
    <row r="154" spans="1:4">
      <c r="A154">
        <f>'A2'!$G$2</f>
        <v>2007</v>
      </c>
      <c r="B154" t="str">
        <f>VLOOKUP('A2'!B116,AGS_Gebiet_GeoCode!$A$2:$C$53,2,FALSE)</f>
        <v>Niedersachsen</v>
      </c>
      <c r="C154" t="str">
        <f>VLOOKUP('A2'!B116,AGS_Gebiet_GeoCode!$A$2:$C$53,3,FALSE)</f>
        <v>K030</v>
      </c>
      <c r="D154">
        <f>VLOOKUP('A2'!B116,'A2'!$B$61:$S$116,6,FALSE)</f>
        <v>5.73403311019353</v>
      </c>
    </row>
    <row r="155" spans="1:4">
      <c r="A155">
        <f>'A2'!$H$2</f>
        <v>2008</v>
      </c>
      <c r="B155" t="str">
        <f>VLOOKUP('A2'!B61,AGS_Gebiet_GeoCode!$A$2:$C$53,2,FALSE)</f>
        <v>Braunschweig Stadt</v>
      </c>
      <c r="C155" t="str">
        <f>VLOOKUP('A2'!B61,AGS_Gebiet_GeoCode!$A$2:$C$53,3,FALSE)</f>
        <v>K03101</v>
      </c>
      <c r="D155">
        <f>VLOOKUP('A2'!B61,'A2'!$B$61:$S$116,7,FALSE)</f>
        <v>7.8866071573744367</v>
      </c>
    </row>
    <row r="156" spans="1:4">
      <c r="A156">
        <f>'A2'!$H$2</f>
        <v>2008</v>
      </c>
      <c r="B156" t="str">
        <f>VLOOKUP('A2'!B62,AGS_Gebiet_GeoCode!$A$2:$C$53,2,FALSE)</f>
        <v>Salzgitter Stadt</v>
      </c>
      <c r="C156" t="str">
        <f>VLOOKUP('A2'!B62,AGS_Gebiet_GeoCode!$A$2:$C$53,3,FALSE)</f>
        <v>K03102</v>
      </c>
      <c r="D156">
        <f>VLOOKUP('A2'!B62,'A2'!$B$61:$S$116,7,FALSE)</f>
        <v>9.7593442057784205</v>
      </c>
    </row>
    <row r="157" spans="1:4">
      <c r="A157">
        <f>'A2'!$H$2</f>
        <v>2008</v>
      </c>
      <c r="B157" t="str">
        <f>VLOOKUP('A2'!B63,AGS_Gebiet_GeoCode!$A$2:$C$53,2,FALSE)</f>
        <v>Wolfsburg Stadt</v>
      </c>
      <c r="C157" t="str">
        <f>VLOOKUP('A2'!B63,AGS_Gebiet_GeoCode!$A$2:$C$53,3,FALSE)</f>
        <v>K03103</v>
      </c>
      <c r="D157">
        <f>VLOOKUP('A2'!B63,'A2'!$B$61:$S$116,7,FALSE)</f>
        <v>9.8093547263103744</v>
      </c>
    </row>
    <row r="158" spans="1:4">
      <c r="A158">
        <f>'A2'!$H$2</f>
        <v>2008</v>
      </c>
      <c r="B158" t="str">
        <f>VLOOKUP('A2'!B64,AGS_Gebiet_GeoCode!$A$2:$C$53,2,FALSE)</f>
        <v>Gifhorn</v>
      </c>
      <c r="C158" t="str">
        <f>VLOOKUP('A2'!B64,AGS_Gebiet_GeoCode!$A$2:$C$53,3,FALSE)</f>
        <v>K03151</v>
      </c>
      <c r="D158">
        <f>VLOOKUP('A2'!B64,'A2'!$B$61:$S$116,7,FALSE)</f>
        <v>4.0502978160158829</v>
      </c>
    </row>
    <row r="159" spans="1:4">
      <c r="A159">
        <f>'A2'!$H$2</f>
        <v>2008</v>
      </c>
      <c r="B159" t="str">
        <f>VLOOKUP('A2'!B65,AGS_Gebiet_GeoCode!$A$2:$C$53,2,FALSE)</f>
        <v>Goslar</v>
      </c>
      <c r="C159" t="str">
        <f>VLOOKUP('A2'!B65,AGS_Gebiet_GeoCode!$A$2:$C$53,3,FALSE)</f>
        <v>K03153</v>
      </c>
      <c r="D159">
        <f>VLOOKUP('A2'!B65,'A2'!$B$61:$S$116,7,FALSE)</f>
        <v>4.8472162367378768</v>
      </c>
    </row>
    <row r="160" spans="1:4">
      <c r="A160">
        <f>'A2'!$H$2</f>
        <v>2008</v>
      </c>
      <c r="B160" t="str">
        <f>VLOOKUP('A2'!B66,AGS_Gebiet_GeoCode!$A$2:$C$53,2,FALSE)</f>
        <v>Helmstedt</v>
      </c>
      <c r="C160" t="str">
        <f>VLOOKUP('A2'!B66,AGS_Gebiet_GeoCode!$A$2:$C$53,3,FALSE)</f>
        <v>K03154</v>
      </c>
      <c r="D160">
        <f>VLOOKUP('A2'!B66,'A2'!$B$61:$S$116,7,FALSE)</f>
        <v>3.5754189944134076</v>
      </c>
    </row>
    <row r="161" spans="1:4">
      <c r="A161">
        <f>'A2'!$H$2</f>
        <v>2008</v>
      </c>
      <c r="B161" t="str">
        <f>VLOOKUP('A2'!B67,AGS_Gebiet_GeoCode!$A$2:$C$53,2,FALSE)</f>
        <v>Northeim</v>
      </c>
      <c r="C161" t="str">
        <f>VLOOKUP('A2'!B67,AGS_Gebiet_GeoCode!$A$2:$C$53,3,FALSE)</f>
        <v>K03155</v>
      </c>
      <c r="D161">
        <f>VLOOKUP('A2'!B67,'A2'!$B$61:$S$116,7,FALSE)</f>
        <v>3.6628466635282213</v>
      </c>
    </row>
    <row r="162" spans="1:4">
      <c r="A162">
        <f>'A2'!$H$2</f>
        <v>2008</v>
      </c>
      <c r="B162" t="str">
        <f>VLOOKUP('A2'!B68,AGS_Gebiet_GeoCode!$A$2:$C$53,2,FALSE)</f>
        <v>Peine</v>
      </c>
      <c r="C162" t="str">
        <f>VLOOKUP('A2'!B68,AGS_Gebiet_GeoCode!$A$2:$C$53,3,FALSE)</f>
        <v>K03157</v>
      </c>
      <c r="D162">
        <f>VLOOKUP('A2'!B68,'A2'!$B$61:$S$116,7,FALSE)</f>
        <v>4.8124995287038219</v>
      </c>
    </row>
    <row r="163" spans="1:4">
      <c r="A163">
        <f>'A2'!$H$2</f>
        <v>2008</v>
      </c>
      <c r="B163" t="str">
        <f>VLOOKUP('A2'!B69,AGS_Gebiet_GeoCode!$A$2:$C$53,2,FALSE)</f>
        <v>Wolfenbüttel</v>
      </c>
      <c r="C163" t="str">
        <f>VLOOKUP('A2'!B69,AGS_Gebiet_GeoCode!$A$2:$C$53,3,FALSE)</f>
        <v>K03158</v>
      </c>
      <c r="D163">
        <f>VLOOKUP('A2'!B69,'A2'!$B$61:$S$116,7,FALSE)</f>
        <v>3.6300267662922625</v>
      </c>
    </row>
    <row r="164" spans="1:4">
      <c r="A164">
        <f>'A2'!$H$2</f>
        <v>2008</v>
      </c>
      <c r="B164" t="str">
        <f>VLOOKUP('A2'!B70,AGS_Gebiet_GeoCode!$A$2:$C$53,2,FALSE)</f>
        <v>Göttingen</v>
      </c>
      <c r="C164" t="str">
        <f>VLOOKUP('A2'!B70,AGS_Gebiet_GeoCode!$A$2:$C$53,3,FALSE)</f>
        <v>K03159</v>
      </c>
      <c r="D164">
        <f>VLOOKUP('A2'!B70,'A2'!$B$61:$S$116,7,FALSE)</f>
        <v>5.4668832468189796</v>
      </c>
    </row>
    <row r="165" spans="1:4">
      <c r="A165">
        <f>'A2'!$H$2</f>
        <v>2008</v>
      </c>
      <c r="B165" t="str">
        <f>VLOOKUP('A2'!B73,AGS_Gebiet_GeoCode!$A$2:$C$53,2,FALSE)</f>
        <v>Statistische Region Braunschweig</v>
      </c>
      <c r="C165" t="str">
        <f>VLOOKUP('A2'!B73,AGS_Gebiet_GeoCode!$A$2:$C$53,3,FALSE)</f>
        <v>K031</v>
      </c>
      <c r="D165">
        <f>VLOOKUP('A2'!B73,'A2'!$B$61:$S$116,7,FALSE)</f>
        <v>5.7644848116803571</v>
      </c>
    </row>
    <row r="166" spans="1:4">
      <c r="A166">
        <f>'A2'!$H$2</f>
        <v>2008</v>
      </c>
      <c r="B166" t="str">
        <f>VLOOKUP('A2'!B74,AGS_Gebiet_GeoCode!$A$2:$C$53,2,FALSE)</f>
        <v>Hannover Region</v>
      </c>
      <c r="C166" t="str">
        <f>VLOOKUP('A2'!B74,AGS_Gebiet_GeoCode!$A$2:$C$53,3,FALSE)</f>
        <v>K03241</v>
      </c>
      <c r="D166">
        <f>VLOOKUP('A2'!B74,'A2'!$B$61:$S$116,7,FALSE)</f>
        <v>9.9587802056475638</v>
      </c>
    </row>
    <row r="167" spans="1:4">
      <c r="A167">
        <f>'A2'!$H$2</f>
        <v>2008</v>
      </c>
      <c r="B167" t="str">
        <f>VLOOKUP('A2'!B75,AGS_Gebiet_GeoCode!$A$2:$C$53,2,FALSE)</f>
        <v>Hannover Landeshauptstadt</v>
      </c>
      <c r="C167" t="str">
        <f>VLOOKUP('A2'!B75,AGS_Gebiet_GeoCode!$A$2:$C$53,3,FALSE)</f>
        <v>K03241001</v>
      </c>
      <c r="D167">
        <f>VLOOKUP('A2'!B75,'A2'!$B$61:$S$116,7,FALSE)</f>
        <v>14.262565456613402</v>
      </c>
    </row>
    <row r="168" spans="1:4">
      <c r="A168">
        <f>'A2'!$H$2</f>
        <v>2008</v>
      </c>
      <c r="B168" t="str">
        <f>VLOOKUP('A2'!B77,AGS_Gebiet_GeoCode!$A$2:$C$53,2,FALSE)</f>
        <v>Diepholz</v>
      </c>
      <c r="C168" t="str">
        <f>VLOOKUP('A2'!B77,AGS_Gebiet_GeoCode!$A$2:$C$53,3,FALSE)</f>
        <v>K03251</v>
      </c>
      <c r="D168">
        <f>VLOOKUP('A2'!B77,'A2'!$B$61:$S$116,7,FALSE)</f>
        <v>3.7806874740529621</v>
      </c>
    </row>
    <row r="169" spans="1:4">
      <c r="A169">
        <f>'A2'!$H$2</f>
        <v>2008</v>
      </c>
      <c r="B169" t="str">
        <f>VLOOKUP('A2'!B78,AGS_Gebiet_GeoCode!$A$2:$C$53,2,FALSE)</f>
        <v>Hameln-Pyrmont</v>
      </c>
      <c r="C169" t="str">
        <f>VLOOKUP('A2'!B78,AGS_Gebiet_GeoCode!$A$2:$C$53,3,FALSE)</f>
        <v>K03252</v>
      </c>
      <c r="D169">
        <f>VLOOKUP('A2'!B78,'A2'!$B$61:$S$116,7,FALSE)</f>
        <v>6.5301346564534066</v>
      </c>
    </row>
    <row r="170" spans="1:4">
      <c r="A170">
        <f>'A2'!$H$2</f>
        <v>2008</v>
      </c>
      <c r="B170" t="str">
        <f>VLOOKUP('A2'!B79,AGS_Gebiet_GeoCode!$A$2:$C$53,2,FALSE)</f>
        <v>Hildesheim</v>
      </c>
      <c r="C170" t="str">
        <f>VLOOKUP('A2'!B79,AGS_Gebiet_GeoCode!$A$2:$C$53,3,FALSE)</f>
        <v>K03254</v>
      </c>
      <c r="D170">
        <f>VLOOKUP('A2'!B79,'A2'!$B$61:$S$116,7,FALSE)</f>
        <v>4.7683168040521444</v>
      </c>
    </row>
    <row r="171" spans="1:4">
      <c r="A171">
        <f>'A2'!$H$2</f>
        <v>2008</v>
      </c>
      <c r="B171" t="str">
        <f>VLOOKUP('A2'!B82,AGS_Gebiet_GeoCode!$A$2:$C$53,2,FALSE)</f>
        <v>Holzminden</v>
      </c>
      <c r="C171" t="str">
        <f>VLOOKUP('A2'!B82,AGS_Gebiet_GeoCode!$A$2:$C$53,3,FALSE)</f>
        <v>K03255</v>
      </c>
      <c r="D171">
        <f>VLOOKUP('A2'!B82,'A2'!$B$61:$S$116,7,FALSE)</f>
        <v>4.1402546209982418</v>
      </c>
    </row>
    <row r="172" spans="1:4">
      <c r="A172">
        <f>'A2'!$H$2</f>
        <v>2008</v>
      </c>
      <c r="B172" t="str">
        <f>VLOOKUP('A2'!B83,AGS_Gebiet_GeoCode!$A$2:$C$53,2,FALSE)</f>
        <v>Nienburg (Weser)</v>
      </c>
      <c r="C172" t="str">
        <f>VLOOKUP('A2'!B83,AGS_Gebiet_GeoCode!$A$2:$C$53,3,FALSE)</f>
        <v>K03256</v>
      </c>
      <c r="D172">
        <f>VLOOKUP('A2'!B83,'A2'!$B$61:$S$116,7,FALSE)</f>
        <v>4.279106561942509</v>
      </c>
    </row>
    <row r="173" spans="1:4">
      <c r="A173">
        <f>'A2'!$H$2</f>
        <v>2008</v>
      </c>
      <c r="B173" t="str">
        <f>VLOOKUP('A2'!B84,AGS_Gebiet_GeoCode!$A$2:$C$53,2,FALSE)</f>
        <v>Schaumburg</v>
      </c>
      <c r="C173" t="str">
        <f>VLOOKUP('A2'!B84,AGS_Gebiet_GeoCode!$A$2:$C$53,3,FALSE)</f>
        <v>K03257</v>
      </c>
      <c r="D173">
        <f>VLOOKUP('A2'!B84,'A2'!$B$61:$S$116,7,FALSE)</f>
        <v>5.2144246522387414</v>
      </c>
    </row>
    <row r="174" spans="1:4">
      <c r="A174">
        <f>'A2'!$H$2</f>
        <v>2008</v>
      </c>
      <c r="B174" t="str">
        <f>VLOOKUP('A2'!B85,AGS_Gebiet_GeoCode!$A$2:$C$53,2,FALSE)</f>
        <v>Statistische Region Hannover</v>
      </c>
      <c r="C174" t="str">
        <f>VLOOKUP('A2'!B85,AGS_Gebiet_GeoCode!$A$2:$C$53,3,FALSE)</f>
        <v>K032</v>
      </c>
      <c r="D174">
        <f>VLOOKUP('A2'!B85,'A2'!$B$61:$S$116,7,FALSE)</f>
        <v>7.5102562324904225</v>
      </c>
    </row>
    <row r="175" spans="1:4">
      <c r="A175">
        <f>'A2'!$H$2</f>
        <v>2008</v>
      </c>
      <c r="B175" t="str">
        <f>VLOOKUP('A2'!B86,AGS_Gebiet_GeoCode!$A$2:$C$53,2,FALSE)</f>
        <v>Celle</v>
      </c>
      <c r="C175" t="str">
        <f>VLOOKUP('A2'!B86,AGS_Gebiet_GeoCode!$A$2:$C$53,3,FALSE)</f>
        <v>K03351</v>
      </c>
      <c r="D175">
        <f>VLOOKUP('A2'!B86,'A2'!$B$61:$S$116,7,FALSE)</f>
        <v>4.1353466940542942</v>
      </c>
    </row>
    <row r="176" spans="1:4">
      <c r="A176">
        <f>'A2'!$H$2</f>
        <v>2008</v>
      </c>
      <c r="B176" t="str">
        <f>VLOOKUP('A2'!B87,AGS_Gebiet_GeoCode!$A$2:$C$53,2,FALSE)</f>
        <v>Cuxhaven</v>
      </c>
      <c r="C176" t="str">
        <f>VLOOKUP('A2'!B87,AGS_Gebiet_GeoCode!$A$2:$C$53,3,FALSE)</f>
        <v>K03352</v>
      </c>
      <c r="D176">
        <f>VLOOKUP('A2'!B87,'A2'!$B$61:$S$116,7,FALSE)</f>
        <v>4.0757158971720333</v>
      </c>
    </row>
    <row r="177" spans="1:4">
      <c r="A177">
        <f>'A2'!$H$2</f>
        <v>2008</v>
      </c>
      <c r="B177" t="str">
        <f>VLOOKUP('A2'!B88,AGS_Gebiet_GeoCode!$A$2:$C$53,2,FALSE)</f>
        <v>Harburg</v>
      </c>
      <c r="C177" t="str">
        <f>VLOOKUP('A2'!B88,AGS_Gebiet_GeoCode!$A$2:$C$53,3,FALSE)</f>
        <v>K03353</v>
      </c>
      <c r="D177">
        <f>VLOOKUP('A2'!B88,'A2'!$B$61:$S$116,7,FALSE)</f>
        <v>4.3615107913669062</v>
      </c>
    </row>
    <row r="178" spans="1:4">
      <c r="A178">
        <f>'A2'!$H$2</f>
        <v>2008</v>
      </c>
      <c r="B178" t="str">
        <f>VLOOKUP('A2'!B89,AGS_Gebiet_GeoCode!$A$2:$C$53,2,FALSE)</f>
        <v>Lüchow-Dannenberg</v>
      </c>
      <c r="C178" t="str">
        <f>VLOOKUP('A2'!B89,AGS_Gebiet_GeoCode!$A$2:$C$53,3,FALSE)</f>
        <v>K03354</v>
      </c>
      <c r="D178">
        <f>VLOOKUP('A2'!B89,'A2'!$B$61:$S$116,7,FALSE)</f>
        <v>2.7459221455018512</v>
      </c>
    </row>
    <row r="179" spans="1:4">
      <c r="A179">
        <f>'A2'!$H$2</f>
        <v>2008</v>
      </c>
      <c r="B179" t="str">
        <f>VLOOKUP('A2'!B90,AGS_Gebiet_GeoCode!$A$2:$C$53,2,FALSE)</f>
        <v>Lüneburg</v>
      </c>
      <c r="C179" t="str">
        <f>VLOOKUP('A2'!B90,AGS_Gebiet_GeoCode!$A$2:$C$53,3,FALSE)</f>
        <v>K03355</v>
      </c>
      <c r="D179">
        <f>VLOOKUP('A2'!B90,'A2'!$B$61:$S$116,7,FALSE)</f>
        <v>3.6201504713560553</v>
      </c>
    </row>
    <row r="180" spans="1:4">
      <c r="A180">
        <f>'A2'!$H$2</f>
        <v>2008</v>
      </c>
      <c r="B180" t="str">
        <f>VLOOKUP('A2'!B91,AGS_Gebiet_GeoCode!$A$2:$C$53,2,FALSE)</f>
        <v>Osterholz</v>
      </c>
      <c r="C180" t="str">
        <f>VLOOKUP('A2'!B91,AGS_Gebiet_GeoCode!$A$2:$C$53,3,FALSE)</f>
        <v>K03356</v>
      </c>
      <c r="D180">
        <f>VLOOKUP('A2'!B91,'A2'!$B$61:$S$116,7,FALSE)</f>
        <v>3.4262041498497591</v>
      </c>
    </row>
    <row r="181" spans="1:4">
      <c r="A181">
        <f>'A2'!$H$2</f>
        <v>2008</v>
      </c>
      <c r="B181" t="str">
        <f>VLOOKUP('A2'!B92,AGS_Gebiet_GeoCode!$A$2:$C$53,2,FALSE)</f>
        <v>Rotenburg (Wümme)</v>
      </c>
      <c r="C181" t="str">
        <f>VLOOKUP('A2'!B92,AGS_Gebiet_GeoCode!$A$2:$C$53,3,FALSE)</f>
        <v>K03357</v>
      </c>
      <c r="D181">
        <f>VLOOKUP('A2'!B92,'A2'!$B$61:$S$116,7,FALSE)</f>
        <v>3.8893580311415952</v>
      </c>
    </row>
    <row r="182" spans="1:4">
      <c r="A182">
        <f>'A2'!$H$2</f>
        <v>2008</v>
      </c>
      <c r="B182" t="str">
        <f>VLOOKUP('A2'!B93,AGS_Gebiet_GeoCode!$A$2:$C$53,2,FALSE)</f>
        <v>Heidekreis</v>
      </c>
      <c r="C182" t="str">
        <f>VLOOKUP('A2'!B93,AGS_Gebiet_GeoCode!$A$2:$C$53,3,FALSE)</f>
        <v>K03358</v>
      </c>
      <c r="D182">
        <f>VLOOKUP('A2'!B93,'A2'!$B$61:$S$116,7,FALSE)</f>
        <v>4.0762259219273824</v>
      </c>
    </row>
    <row r="183" spans="1:4">
      <c r="A183">
        <f>'A2'!$H$2</f>
        <v>2008</v>
      </c>
      <c r="B183" t="str">
        <f>VLOOKUP('A2'!B94,AGS_Gebiet_GeoCode!$A$2:$C$53,2,FALSE)</f>
        <v>Stade</v>
      </c>
      <c r="C183" t="str">
        <f>VLOOKUP('A2'!B94,AGS_Gebiet_GeoCode!$A$2:$C$53,3,FALSE)</f>
        <v>K03359</v>
      </c>
      <c r="D183">
        <f>VLOOKUP('A2'!B94,'A2'!$B$61:$S$116,7,FALSE)</f>
        <v>4.0987145171693982</v>
      </c>
    </row>
    <row r="184" spans="1:4">
      <c r="A184">
        <f>'A2'!$H$2</f>
        <v>2008</v>
      </c>
      <c r="B184" t="str">
        <f>VLOOKUP('A2'!B95,AGS_Gebiet_GeoCode!$A$2:$C$53,2,FALSE)</f>
        <v>Uelzen</v>
      </c>
      <c r="C184" t="str">
        <f>VLOOKUP('A2'!B95,AGS_Gebiet_GeoCode!$A$2:$C$53,3,FALSE)</f>
        <v>K03360</v>
      </c>
      <c r="D184">
        <f>VLOOKUP('A2'!B95,'A2'!$B$61:$S$116,7,FALSE)</f>
        <v>2.6859068885611967</v>
      </c>
    </row>
    <row r="185" spans="1:4">
      <c r="A185">
        <f>'A2'!$H$2</f>
        <v>2008</v>
      </c>
      <c r="B185" t="str">
        <f>VLOOKUP('A2'!B96,AGS_Gebiet_GeoCode!$A$2:$C$53,2,FALSE)</f>
        <v>Verden</v>
      </c>
      <c r="C185" t="str">
        <f>VLOOKUP('A2'!B96,AGS_Gebiet_GeoCode!$A$2:$C$53,3,FALSE)</f>
        <v>K03361</v>
      </c>
      <c r="D185">
        <f>VLOOKUP('A2'!B96,'A2'!$B$61:$S$116,7,FALSE)</f>
        <v>4.90041928721174</v>
      </c>
    </row>
    <row r="186" spans="1:4">
      <c r="A186">
        <f>'A2'!$H$2</f>
        <v>2008</v>
      </c>
      <c r="B186" t="str">
        <f>VLOOKUP('A2'!B97,AGS_Gebiet_GeoCode!$A$2:$C$53,2,FALSE)</f>
        <v>Statistische Region Lüneburg</v>
      </c>
      <c r="C186" t="str">
        <f>VLOOKUP('A2'!B97,AGS_Gebiet_GeoCode!$A$2:$C$53,3,FALSE)</f>
        <v>K033</v>
      </c>
      <c r="D186">
        <f>VLOOKUP('A2'!B97,'A2'!$B$61:$S$116,7,FALSE)</f>
        <v>3.9654187710673368</v>
      </c>
    </row>
    <row r="187" spans="1:4">
      <c r="A187">
        <f>'A2'!$H$2</f>
        <v>2008</v>
      </c>
      <c r="B187" t="str">
        <f>VLOOKUP('A2'!B98,AGS_Gebiet_GeoCode!$A$2:$C$53,2,FALSE)</f>
        <v>Delmenhorst.Stadt</v>
      </c>
      <c r="C187" t="str">
        <f>VLOOKUP('A2'!B98,AGS_Gebiet_GeoCode!$A$2:$C$53,3,FALSE)</f>
        <v>K03401</v>
      </c>
      <c r="D187">
        <f>VLOOKUP('A2'!B98,'A2'!$B$61:$S$116,7,FALSE)</f>
        <v>8.3544032855747759</v>
      </c>
    </row>
    <row r="188" spans="1:4">
      <c r="A188">
        <f>'A2'!$H$2</f>
        <v>2008</v>
      </c>
      <c r="B188" t="str">
        <f>VLOOKUP('A2'!B99,AGS_Gebiet_GeoCode!$A$2:$C$53,2,FALSE)</f>
        <v>Emden Stadt</v>
      </c>
      <c r="C188" t="str">
        <f>VLOOKUP('A2'!B99,AGS_Gebiet_GeoCode!$A$2:$C$53,3,FALSE)</f>
        <v>K03402</v>
      </c>
      <c r="D188">
        <f>VLOOKUP('A2'!B99,'A2'!$B$61:$S$116,7,FALSE)</f>
        <v>5.0133819479461623</v>
      </c>
    </row>
    <row r="189" spans="1:4">
      <c r="A189">
        <f>'A2'!$H$2</f>
        <v>2008</v>
      </c>
      <c r="B189" t="str">
        <f>VLOOKUP('A2'!B100,AGS_Gebiet_GeoCode!$A$2:$C$53,2,FALSE)</f>
        <v>Oldenburg (Oldb) Stadt</v>
      </c>
      <c r="C189" t="str">
        <f>VLOOKUP('A2'!B100,AGS_Gebiet_GeoCode!$A$2:$C$53,3,FALSE)</f>
        <v>K03403</v>
      </c>
      <c r="D189">
        <f>VLOOKUP('A2'!B100,'A2'!$B$61:$S$116,7,FALSE)</f>
        <v>5.8766276305691951</v>
      </c>
    </row>
    <row r="190" spans="1:4">
      <c r="A190">
        <f>'A2'!$H$2</f>
        <v>2008</v>
      </c>
      <c r="B190" t="str">
        <f>VLOOKUP('A2'!B101,AGS_Gebiet_GeoCode!$A$2:$C$53,2,FALSE)</f>
        <v>Osnabrück Stadt</v>
      </c>
      <c r="C190" t="str">
        <f>VLOOKUP('A2'!B101,AGS_Gebiet_GeoCode!$A$2:$C$53,3,FALSE)</f>
        <v>K03404</v>
      </c>
      <c r="D190">
        <f>VLOOKUP('A2'!B101,'A2'!$B$61:$S$116,7,FALSE)</f>
        <v>8.9315679237656624</v>
      </c>
    </row>
    <row r="191" spans="1:4">
      <c r="A191">
        <f>'A2'!$H$2</f>
        <v>2008</v>
      </c>
      <c r="B191" t="str">
        <f>VLOOKUP('A2'!B102,AGS_Gebiet_GeoCode!$A$2:$C$53,2,FALSE)</f>
        <v>Wilhelmshaven Stadt</v>
      </c>
      <c r="C191" t="str">
        <f>VLOOKUP('A2'!B102,AGS_Gebiet_GeoCode!$A$2:$C$53,3,FALSE)</f>
        <v>K03405</v>
      </c>
      <c r="D191">
        <f>VLOOKUP('A2'!B102,'A2'!$B$61:$S$116,7,FALSE)</f>
        <v>4.4441168883811768</v>
      </c>
    </row>
    <row r="192" spans="1:4">
      <c r="A192">
        <f>'A2'!$H$2</f>
        <v>2008</v>
      </c>
      <c r="B192" t="str">
        <f>VLOOKUP('A2'!B103,AGS_Gebiet_GeoCode!$A$2:$C$53,2,FALSE)</f>
        <v>Ammerland</v>
      </c>
      <c r="C192" t="str">
        <f>VLOOKUP('A2'!B103,AGS_Gebiet_GeoCode!$A$2:$C$53,3,FALSE)</f>
        <v>K03451</v>
      </c>
      <c r="D192">
        <f>VLOOKUP('A2'!B103,'A2'!$B$61:$S$116,7,FALSE)</f>
        <v>2.8710013492510802</v>
      </c>
    </row>
    <row r="193" spans="1:4">
      <c r="A193">
        <f>'A2'!$H$2</f>
        <v>2008</v>
      </c>
      <c r="B193" t="str">
        <f>VLOOKUP('A2'!B104,AGS_Gebiet_GeoCode!$A$2:$C$53,2,FALSE)</f>
        <v>Aurich</v>
      </c>
      <c r="C193" t="str">
        <f>VLOOKUP('A2'!B104,AGS_Gebiet_GeoCode!$A$2:$C$53,3,FALSE)</f>
        <v>K03452</v>
      </c>
      <c r="D193">
        <f>VLOOKUP('A2'!B104,'A2'!$B$61:$S$116,7,FALSE)</f>
        <v>2.7236100770404637</v>
      </c>
    </row>
    <row r="194" spans="1:4">
      <c r="A194">
        <f>'A2'!$H$2</f>
        <v>2008</v>
      </c>
      <c r="B194" t="str">
        <f>VLOOKUP('A2'!B105,AGS_Gebiet_GeoCode!$A$2:$C$53,2,FALSE)</f>
        <v>Cloppenburg</v>
      </c>
      <c r="C194" t="str">
        <f>VLOOKUP('A2'!B105,AGS_Gebiet_GeoCode!$A$2:$C$53,3,FALSE)</f>
        <v>K03453</v>
      </c>
      <c r="D194">
        <f>VLOOKUP('A2'!B105,'A2'!$B$61:$S$116,7,FALSE)</f>
        <v>4.6392145891090371</v>
      </c>
    </row>
    <row r="195" spans="1:4">
      <c r="A195">
        <f>'A2'!$H$2</f>
        <v>2008</v>
      </c>
      <c r="B195" t="str">
        <f>VLOOKUP('A2'!B106,AGS_Gebiet_GeoCode!$A$2:$C$53,2,FALSE)</f>
        <v>Emsland</v>
      </c>
      <c r="C195" t="str">
        <f>VLOOKUP('A2'!B106,AGS_Gebiet_GeoCode!$A$2:$C$53,3,FALSE)</f>
        <v>K03454</v>
      </c>
      <c r="D195">
        <f>VLOOKUP('A2'!B106,'A2'!$B$61:$S$116,7,FALSE)</f>
        <v>5.2121571326603444</v>
      </c>
    </row>
    <row r="196" spans="1:4">
      <c r="A196">
        <f>'A2'!$H$2</f>
        <v>2008</v>
      </c>
      <c r="B196" t="str">
        <f>VLOOKUP('A2'!B107,AGS_Gebiet_GeoCode!$A$2:$C$53,2,FALSE)</f>
        <v>Friesland</v>
      </c>
      <c r="C196" t="str">
        <f>VLOOKUP('A2'!B107,AGS_Gebiet_GeoCode!$A$2:$C$53,3,FALSE)</f>
        <v>K03455</v>
      </c>
      <c r="D196">
        <f>VLOOKUP('A2'!B107,'A2'!$B$61:$S$116,7,FALSE)</f>
        <v>2.6468740965236726</v>
      </c>
    </row>
    <row r="197" spans="1:4">
      <c r="A197">
        <f>'A2'!$H$2</f>
        <v>2008</v>
      </c>
      <c r="B197" t="str">
        <f>VLOOKUP('A2'!B108,AGS_Gebiet_GeoCode!$A$2:$C$53,2,FALSE)</f>
        <v>Grafschaft Bentheim</v>
      </c>
      <c r="C197" t="str">
        <f>VLOOKUP('A2'!B108,AGS_Gebiet_GeoCode!$A$2:$C$53,3,FALSE)</f>
        <v>K03456</v>
      </c>
      <c r="D197">
        <f>VLOOKUP('A2'!B108,'A2'!$B$61:$S$116,7,FALSE)</f>
        <v>11.363166750302565</v>
      </c>
    </row>
    <row r="198" spans="1:4">
      <c r="A198">
        <f>'A2'!$H$2</f>
        <v>2008</v>
      </c>
      <c r="B198" t="str">
        <f>VLOOKUP('A2'!B109,AGS_Gebiet_GeoCode!$A$2:$C$53,2,FALSE)</f>
        <v>Leer</v>
      </c>
      <c r="C198" t="str">
        <f>VLOOKUP('A2'!B109,AGS_Gebiet_GeoCode!$A$2:$C$53,3,FALSE)</f>
        <v>K03457</v>
      </c>
      <c r="D198">
        <f>VLOOKUP('A2'!B109,'A2'!$B$61:$S$116,7,FALSE)</f>
        <v>4.3280568910013519</v>
      </c>
    </row>
    <row r="199" spans="1:4">
      <c r="A199">
        <f>'A2'!$H$2</f>
        <v>2008</v>
      </c>
      <c r="B199" t="str">
        <f>VLOOKUP('A2'!B110,AGS_Gebiet_GeoCode!$A$2:$C$53,2,FALSE)</f>
        <v>Oldenburg</v>
      </c>
      <c r="C199" t="str">
        <f>VLOOKUP('A2'!B110,AGS_Gebiet_GeoCode!$A$2:$C$53,3,FALSE)</f>
        <v>K03458</v>
      </c>
      <c r="D199">
        <f>VLOOKUP('A2'!B110,'A2'!$B$61:$S$116,7,FALSE)</f>
        <v>3.5174642497002613</v>
      </c>
    </row>
    <row r="200" spans="1:4">
      <c r="A200">
        <f>'A2'!$H$2</f>
        <v>2008</v>
      </c>
      <c r="B200" t="str">
        <f>VLOOKUP('A2'!B111,AGS_Gebiet_GeoCode!$A$2:$C$53,2,FALSE)</f>
        <v>Osnabrück</v>
      </c>
      <c r="C200" t="str">
        <f>VLOOKUP('A2'!B111,AGS_Gebiet_GeoCode!$A$2:$C$53,3,FALSE)</f>
        <v>K03459</v>
      </c>
      <c r="D200">
        <f>VLOOKUP('A2'!B111,'A2'!$B$61:$S$116,7,FALSE)</f>
        <v>4.8197277772194864</v>
      </c>
    </row>
    <row r="201" spans="1:4">
      <c r="A201">
        <f>'A2'!$H$2</f>
        <v>2008</v>
      </c>
      <c r="B201" t="str">
        <f>VLOOKUP('A2'!B112,AGS_Gebiet_GeoCode!$A$2:$C$53,2,FALSE)</f>
        <v>Vechta</v>
      </c>
      <c r="C201" t="str">
        <f>VLOOKUP('A2'!B112,AGS_Gebiet_GeoCode!$A$2:$C$53,3,FALSE)</f>
        <v>K03460</v>
      </c>
      <c r="D201">
        <f>VLOOKUP('A2'!B112,'A2'!$B$61:$S$116,7,FALSE)</f>
        <v>6.7164290068844519</v>
      </c>
    </row>
    <row r="202" spans="1:4">
      <c r="A202">
        <f>'A2'!$H$2</f>
        <v>2008</v>
      </c>
      <c r="B202" t="str">
        <f>VLOOKUP('A2'!B113,AGS_Gebiet_GeoCode!$A$2:$C$53,2,FALSE)</f>
        <v>Wesermarsch</v>
      </c>
      <c r="C202" t="str">
        <f>VLOOKUP('A2'!B113,AGS_Gebiet_GeoCode!$A$2:$C$53,3,FALSE)</f>
        <v>K03461</v>
      </c>
      <c r="D202">
        <f>VLOOKUP('A2'!B113,'A2'!$B$61:$S$116,7,FALSE)</f>
        <v>5.5203983994432848</v>
      </c>
    </row>
    <row r="203" spans="1:4">
      <c r="A203">
        <f>'A2'!$H$2</f>
        <v>2008</v>
      </c>
      <c r="B203" t="str">
        <f>VLOOKUP('A2'!B114,AGS_Gebiet_GeoCode!$A$2:$C$53,2,FALSE)</f>
        <v>Wittmund</v>
      </c>
      <c r="C203" t="str">
        <f>VLOOKUP('A2'!B114,AGS_Gebiet_GeoCode!$A$2:$C$53,3,FALSE)</f>
        <v>K03462</v>
      </c>
      <c r="D203">
        <f>VLOOKUP('A2'!B114,'A2'!$B$61:$S$116,7,FALSE)</f>
        <v>2.148124956515689</v>
      </c>
    </row>
    <row r="204" spans="1:4">
      <c r="A204">
        <f>'A2'!$H$2</f>
        <v>2008</v>
      </c>
      <c r="B204" t="str">
        <f>VLOOKUP('A2'!B115,AGS_Gebiet_GeoCode!$A$2:$C$53,2,FALSE)</f>
        <v>Statistische Region Weser-Ems</v>
      </c>
      <c r="C204" t="str">
        <f>VLOOKUP('A2'!B115,AGS_Gebiet_GeoCode!$A$2:$C$53,3,FALSE)</f>
        <v>K034</v>
      </c>
      <c r="D204">
        <f>VLOOKUP('A2'!B115,'A2'!$B$61:$S$116,7,FALSE)</f>
        <v>5.2812790205390243</v>
      </c>
    </row>
    <row r="205" spans="1:4">
      <c r="A205">
        <f>'A2'!$H$2</f>
        <v>2008</v>
      </c>
      <c r="B205" t="str">
        <f>VLOOKUP('A2'!B116,AGS_Gebiet_GeoCode!$A$2:$C$53,2,FALSE)</f>
        <v>Niedersachsen</v>
      </c>
      <c r="C205" t="str">
        <f>VLOOKUP('A2'!B116,AGS_Gebiet_GeoCode!$A$2:$C$53,3,FALSE)</f>
        <v>K030</v>
      </c>
      <c r="D205">
        <f>VLOOKUP('A2'!B116,'A2'!$B$61:$S$116,7,FALSE)</f>
        <v>5.7018634384448239</v>
      </c>
    </row>
    <row r="206" spans="1:4">
      <c r="A206">
        <f>'A2'!$I$2</f>
        <v>2009</v>
      </c>
      <c r="B206" t="str">
        <f>VLOOKUP('A2'!B61,AGS_Gebiet_GeoCode!$A$2:$C$53,2,FALSE)</f>
        <v>Braunschweig Stadt</v>
      </c>
      <c r="C206" t="str">
        <f>VLOOKUP('A2'!B61,AGS_Gebiet_GeoCode!$A$2:$C$53,3,FALSE)</f>
        <v>K03101</v>
      </c>
      <c r="D206">
        <f>VLOOKUP('A2'!B61,'A2'!$B$61:$S$116,8,FALSE)</f>
        <v>7.8411479385610345</v>
      </c>
    </row>
    <row r="207" spans="1:4">
      <c r="A207">
        <f>'A2'!$I$2</f>
        <v>2009</v>
      </c>
      <c r="B207" t="str">
        <f>VLOOKUP('A2'!B62,AGS_Gebiet_GeoCode!$A$2:$C$53,2,FALSE)</f>
        <v>Salzgitter Stadt</v>
      </c>
      <c r="C207" t="str">
        <f>VLOOKUP('A2'!B62,AGS_Gebiet_GeoCode!$A$2:$C$53,3,FALSE)</f>
        <v>K03102</v>
      </c>
      <c r="D207">
        <f>VLOOKUP('A2'!B62,'A2'!$B$61:$S$116,8,FALSE)</f>
        <v>9.726813989907777</v>
      </c>
    </row>
    <row r="208" spans="1:4">
      <c r="A208">
        <f>'A2'!$I$2</f>
        <v>2009</v>
      </c>
      <c r="B208" t="str">
        <f>VLOOKUP('A2'!B63,AGS_Gebiet_GeoCode!$A$2:$C$53,2,FALSE)</f>
        <v>Wolfsburg Stadt</v>
      </c>
      <c r="C208" t="str">
        <f>VLOOKUP('A2'!B63,AGS_Gebiet_GeoCode!$A$2:$C$53,3,FALSE)</f>
        <v>K03103</v>
      </c>
      <c r="D208">
        <f>VLOOKUP('A2'!B63,'A2'!$B$61:$S$116,8,FALSE)</f>
        <v>9.739986293339058</v>
      </c>
    </row>
    <row r="209" spans="1:4">
      <c r="A209">
        <f>'A2'!$I$2</f>
        <v>2009</v>
      </c>
      <c r="B209" t="str">
        <f>VLOOKUP('A2'!B64,AGS_Gebiet_GeoCode!$A$2:$C$53,2,FALSE)</f>
        <v>Gifhorn</v>
      </c>
      <c r="C209" t="str">
        <f>VLOOKUP('A2'!B64,AGS_Gebiet_GeoCode!$A$2:$C$53,3,FALSE)</f>
        <v>K03151</v>
      </c>
      <c r="D209">
        <f>VLOOKUP('A2'!B64,'A2'!$B$61:$S$116,8,FALSE)</f>
        <v>4.0745166634915693</v>
      </c>
    </row>
    <row r="210" spans="1:4">
      <c r="A210">
        <f>'A2'!$I$2</f>
        <v>2009</v>
      </c>
      <c r="B210" t="str">
        <f>VLOOKUP('A2'!B65,AGS_Gebiet_GeoCode!$A$2:$C$53,2,FALSE)</f>
        <v>Goslar</v>
      </c>
      <c r="C210" t="str">
        <f>VLOOKUP('A2'!B65,AGS_Gebiet_GeoCode!$A$2:$C$53,3,FALSE)</f>
        <v>K03153</v>
      </c>
      <c r="D210">
        <f>VLOOKUP('A2'!B65,'A2'!$B$61:$S$116,8,FALSE)</f>
        <v>4.8666021564832729</v>
      </c>
    </row>
    <row r="211" spans="1:4">
      <c r="A211">
        <f>'A2'!$I$2</f>
        <v>2009</v>
      </c>
      <c r="B211" t="str">
        <f>VLOOKUP('A2'!B66,AGS_Gebiet_GeoCode!$A$2:$C$53,2,FALSE)</f>
        <v>Helmstedt</v>
      </c>
      <c r="C211" t="str">
        <f>VLOOKUP('A2'!B66,AGS_Gebiet_GeoCode!$A$2:$C$53,3,FALSE)</f>
        <v>K03154</v>
      </c>
      <c r="D211">
        <f>VLOOKUP('A2'!B66,'A2'!$B$61:$S$116,8,FALSE)</f>
        <v>3.5696410125342108</v>
      </c>
    </row>
    <row r="212" spans="1:4">
      <c r="A212">
        <f>'A2'!$I$2</f>
        <v>2009</v>
      </c>
      <c r="B212" t="str">
        <f>VLOOKUP('A2'!B67,AGS_Gebiet_GeoCode!$A$2:$C$53,2,FALSE)</f>
        <v>Northeim</v>
      </c>
      <c r="C212" t="str">
        <f>VLOOKUP('A2'!B67,AGS_Gebiet_GeoCode!$A$2:$C$53,3,FALSE)</f>
        <v>K03155</v>
      </c>
      <c r="D212">
        <f>VLOOKUP('A2'!B67,'A2'!$B$61:$S$116,8,FALSE)</f>
        <v>3.6391966019935538</v>
      </c>
    </row>
    <row r="213" spans="1:4">
      <c r="A213">
        <f>'A2'!$I$2</f>
        <v>2009</v>
      </c>
      <c r="B213" t="str">
        <f>VLOOKUP('A2'!B68,AGS_Gebiet_GeoCode!$A$2:$C$53,2,FALSE)</f>
        <v>Peine</v>
      </c>
      <c r="C213" t="str">
        <f>VLOOKUP('A2'!B68,AGS_Gebiet_GeoCode!$A$2:$C$53,3,FALSE)</f>
        <v>K03157</v>
      </c>
      <c r="D213">
        <f>VLOOKUP('A2'!B68,'A2'!$B$61:$S$116,8,FALSE)</f>
        <v>4.8468190147350567</v>
      </c>
    </row>
    <row r="214" spans="1:4">
      <c r="A214">
        <f>'A2'!$I$2</f>
        <v>2009</v>
      </c>
      <c r="B214" t="str">
        <f>VLOOKUP('A2'!B69,AGS_Gebiet_GeoCode!$A$2:$C$53,2,FALSE)</f>
        <v>Wolfenbüttel</v>
      </c>
      <c r="C214" t="str">
        <f>VLOOKUP('A2'!B69,AGS_Gebiet_GeoCode!$A$2:$C$53,3,FALSE)</f>
        <v>K03158</v>
      </c>
      <c r="D214">
        <f>VLOOKUP('A2'!B69,'A2'!$B$61:$S$116,8,FALSE)</f>
        <v>3.5763724899434886</v>
      </c>
    </row>
    <row r="215" spans="1:4">
      <c r="A215">
        <f>'A2'!$I$2</f>
        <v>2009</v>
      </c>
      <c r="B215" t="str">
        <f>VLOOKUP('A2'!B70,AGS_Gebiet_GeoCode!$A$2:$C$53,2,FALSE)</f>
        <v>Göttingen</v>
      </c>
      <c r="C215" t="str">
        <f>VLOOKUP('A2'!B70,AGS_Gebiet_GeoCode!$A$2:$C$53,3,FALSE)</f>
        <v>K03159</v>
      </c>
      <c r="D215">
        <f>VLOOKUP('A2'!B70,'A2'!$B$61:$S$116,8,FALSE)</f>
        <v>5.5798700031345927</v>
      </c>
    </row>
    <row r="216" spans="1:4">
      <c r="A216">
        <f>'A2'!$I$2</f>
        <v>2009</v>
      </c>
      <c r="B216" t="str">
        <f>VLOOKUP('A2'!B73,AGS_Gebiet_GeoCode!$A$2:$C$53,2,FALSE)</f>
        <v>Statistische Region Braunschweig</v>
      </c>
      <c r="C216" t="str">
        <f>VLOOKUP('A2'!B73,AGS_Gebiet_GeoCode!$A$2:$C$53,3,FALSE)</f>
        <v>K031</v>
      </c>
      <c r="D216">
        <f>VLOOKUP('A2'!B73,'A2'!$B$61:$S$116,8,FALSE)</f>
        <v>5.7823865604433662</v>
      </c>
    </row>
    <row r="217" spans="1:4">
      <c r="A217">
        <f>'A2'!$I$2</f>
        <v>2009</v>
      </c>
      <c r="B217" t="str">
        <f>VLOOKUP('A2'!B74,AGS_Gebiet_GeoCode!$A$2:$C$53,2,FALSE)</f>
        <v>Hannover Region</v>
      </c>
      <c r="C217" t="str">
        <f>VLOOKUP('A2'!B74,AGS_Gebiet_GeoCode!$A$2:$C$53,3,FALSE)</f>
        <v>K03241</v>
      </c>
      <c r="D217">
        <f>VLOOKUP('A2'!B74,'A2'!$B$61:$S$116,8,FALSE)</f>
        <v>9.9013326113768318</v>
      </c>
    </row>
    <row r="218" spans="1:4">
      <c r="A218">
        <f>'A2'!$I$2</f>
        <v>2009</v>
      </c>
      <c r="B218" t="str">
        <f>VLOOKUP('A2'!B75,AGS_Gebiet_GeoCode!$A$2:$C$53,2,FALSE)</f>
        <v>Hannover Landeshauptstadt</v>
      </c>
      <c r="C218" t="str">
        <f>VLOOKUP('A2'!B75,AGS_Gebiet_GeoCode!$A$2:$C$53,3,FALSE)</f>
        <v>K03241001</v>
      </c>
      <c r="D218">
        <f>VLOOKUP('A2'!B75,'A2'!$B$61:$S$116,8,FALSE)</f>
        <v>14.105143137939905</v>
      </c>
    </row>
    <row r="219" spans="1:4">
      <c r="A219">
        <f>'A2'!$I$2</f>
        <v>2009</v>
      </c>
      <c r="B219" t="str">
        <f>VLOOKUP('A2'!B77,AGS_Gebiet_GeoCode!$A$2:$C$53,2,FALSE)</f>
        <v>Diepholz</v>
      </c>
      <c r="C219" t="str">
        <f>VLOOKUP('A2'!B77,AGS_Gebiet_GeoCode!$A$2:$C$53,3,FALSE)</f>
        <v>K03251</v>
      </c>
      <c r="D219">
        <f>VLOOKUP('A2'!B77,'A2'!$B$61:$S$116,8,FALSE)</f>
        <v>3.7910632202739261</v>
      </c>
    </row>
    <row r="220" spans="1:4">
      <c r="A220">
        <f>'A2'!$I$2</f>
        <v>2009</v>
      </c>
      <c r="B220" t="str">
        <f>VLOOKUP('A2'!B78,AGS_Gebiet_GeoCode!$A$2:$C$53,2,FALSE)</f>
        <v>Hameln-Pyrmont</v>
      </c>
      <c r="C220" t="str">
        <f>VLOOKUP('A2'!B78,AGS_Gebiet_GeoCode!$A$2:$C$53,3,FALSE)</f>
        <v>K03252</v>
      </c>
      <c r="D220">
        <f>VLOOKUP('A2'!B78,'A2'!$B$61:$S$116,8,FALSE)</f>
        <v>6.5440437214817875</v>
      </c>
    </row>
    <row r="221" spans="1:4">
      <c r="A221">
        <f>'A2'!$I$2</f>
        <v>2009</v>
      </c>
      <c r="B221" t="str">
        <f>VLOOKUP('A2'!B79,AGS_Gebiet_GeoCode!$A$2:$C$53,2,FALSE)</f>
        <v>Hildesheim</v>
      </c>
      <c r="C221" t="str">
        <f>VLOOKUP('A2'!B79,AGS_Gebiet_GeoCode!$A$2:$C$53,3,FALSE)</f>
        <v>K03254</v>
      </c>
      <c r="D221">
        <f>VLOOKUP('A2'!B79,'A2'!$B$61:$S$116,8,FALSE)</f>
        <v>4.7323678356428198</v>
      </c>
    </row>
    <row r="222" spans="1:4">
      <c r="A222">
        <f>'A2'!$I$2</f>
        <v>2009</v>
      </c>
      <c r="B222" t="str">
        <f>VLOOKUP('A2'!B82,AGS_Gebiet_GeoCode!$A$2:$C$53,2,FALSE)</f>
        <v>Holzminden</v>
      </c>
      <c r="C222" t="str">
        <f>VLOOKUP('A2'!B82,AGS_Gebiet_GeoCode!$A$2:$C$53,3,FALSE)</f>
        <v>K03255</v>
      </c>
      <c r="D222">
        <f>VLOOKUP('A2'!B82,'A2'!$B$61:$S$116,8,FALSE)</f>
        <v>4.0934488622560528</v>
      </c>
    </row>
    <row r="223" spans="1:4">
      <c r="A223">
        <f>'A2'!$I$2</f>
        <v>2009</v>
      </c>
      <c r="B223" t="str">
        <f>VLOOKUP('A2'!B83,AGS_Gebiet_GeoCode!$A$2:$C$53,2,FALSE)</f>
        <v>Nienburg (Weser)</v>
      </c>
      <c r="C223" t="str">
        <f>VLOOKUP('A2'!B83,AGS_Gebiet_GeoCode!$A$2:$C$53,3,FALSE)</f>
        <v>K03256</v>
      </c>
      <c r="D223">
        <f>VLOOKUP('A2'!B83,'A2'!$B$61:$S$116,8,FALSE)</f>
        <v>4.2150110985535294</v>
      </c>
    </row>
    <row r="224" spans="1:4">
      <c r="A224">
        <f>'A2'!$I$2</f>
        <v>2009</v>
      </c>
      <c r="B224" t="str">
        <f>VLOOKUP('A2'!B84,AGS_Gebiet_GeoCode!$A$2:$C$53,2,FALSE)</f>
        <v>Schaumburg</v>
      </c>
      <c r="C224" t="str">
        <f>VLOOKUP('A2'!B84,AGS_Gebiet_GeoCode!$A$2:$C$53,3,FALSE)</f>
        <v>K03257</v>
      </c>
      <c r="D224">
        <f>VLOOKUP('A2'!B84,'A2'!$B$61:$S$116,8,FALSE)</f>
        <v>5.2279499956722271</v>
      </c>
    </row>
    <row r="225" spans="1:4">
      <c r="A225">
        <f>'A2'!$I$2</f>
        <v>2009</v>
      </c>
      <c r="B225" t="str">
        <f>VLOOKUP('A2'!B85,AGS_Gebiet_GeoCode!$A$2:$C$53,2,FALSE)</f>
        <v>Statistische Region Hannover</v>
      </c>
      <c r="C225" t="str">
        <f>VLOOKUP('A2'!B85,AGS_Gebiet_GeoCode!$A$2:$C$53,3,FALSE)</f>
        <v>K032</v>
      </c>
      <c r="D225">
        <f>VLOOKUP('A2'!B85,'A2'!$B$61:$S$116,8,FALSE)</f>
        <v>7.4822632139056404</v>
      </c>
    </row>
    <row r="226" spans="1:4">
      <c r="A226">
        <f>'A2'!$I$2</f>
        <v>2009</v>
      </c>
      <c r="B226" t="str">
        <f>VLOOKUP('A2'!B86,AGS_Gebiet_GeoCode!$A$2:$C$53,2,FALSE)</f>
        <v>Celle</v>
      </c>
      <c r="C226" t="str">
        <f>VLOOKUP('A2'!B86,AGS_Gebiet_GeoCode!$A$2:$C$53,3,FALSE)</f>
        <v>K03351</v>
      </c>
      <c r="D226">
        <f>VLOOKUP('A2'!B86,'A2'!$B$61:$S$116,8,FALSE)</f>
        <v>4.1685495433675319</v>
      </c>
    </row>
    <row r="227" spans="1:4">
      <c r="A227">
        <f>'A2'!$I$2</f>
        <v>2009</v>
      </c>
      <c r="B227" t="str">
        <f>VLOOKUP('A2'!B87,AGS_Gebiet_GeoCode!$A$2:$C$53,2,FALSE)</f>
        <v>Cuxhaven</v>
      </c>
      <c r="C227" t="str">
        <f>VLOOKUP('A2'!B87,AGS_Gebiet_GeoCode!$A$2:$C$53,3,FALSE)</f>
        <v>K03352</v>
      </c>
      <c r="D227">
        <f>VLOOKUP('A2'!B87,'A2'!$B$61:$S$116,8,FALSE)</f>
        <v>4.0678370479352646</v>
      </c>
    </row>
    <row r="228" spans="1:4">
      <c r="A228">
        <f>'A2'!$I$2</f>
        <v>2009</v>
      </c>
      <c r="B228" t="str">
        <f>VLOOKUP('A2'!B88,AGS_Gebiet_GeoCode!$A$2:$C$53,2,FALSE)</f>
        <v>Harburg</v>
      </c>
      <c r="C228" t="str">
        <f>VLOOKUP('A2'!B88,AGS_Gebiet_GeoCode!$A$2:$C$53,3,FALSE)</f>
        <v>K03353</v>
      </c>
      <c r="D228">
        <f>VLOOKUP('A2'!B88,'A2'!$B$61:$S$116,8,FALSE)</f>
        <v>4.4682115754160829</v>
      </c>
    </row>
    <row r="229" spans="1:4">
      <c r="A229">
        <f>'A2'!$I$2</f>
        <v>2009</v>
      </c>
      <c r="B229" t="str">
        <f>VLOOKUP('A2'!B89,AGS_Gebiet_GeoCode!$A$2:$C$53,2,FALSE)</f>
        <v>Lüchow-Dannenberg</v>
      </c>
      <c r="C229" t="str">
        <f>VLOOKUP('A2'!B89,AGS_Gebiet_GeoCode!$A$2:$C$53,3,FALSE)</f>
        <v>K03354</v>
      </c>
      <c r="D229">
        <f>VLOOKUP('A2'!B89,'A2'!$B$61:$S$116,8,FALSE)</f>
        <v>2.9457333145536126</v>
      </c>
    </row>
    <row r="230" spans="1:4">
      <c r="A230">
        <f>'A2'!$I$2</f>
        <v>2009</v>
      </c>
      <c r="B230" t="str">
        <f>VLOOKUP('A2'!B90,AGS_Gebiet_GeoCode!$A$2:$C$53,2,FALSE)</f>
        <v>Lüneburg</v>
      </c>
      <c r="C230" t="str">
        <f>VLOOKUP('A2'!B90,AGS_Gebiet_GeoCode!$A$2:$C$53,3,FALSE)</f>
        <v>K03355</v>
      </c>
      <c r="D230">
        <f>VLOOKUP('A2'!B90,'A2'!$B$61:$S$116,8,FALSE)</f>
        <v>3.6115723952508443</v>
      </c>
    </row>
    <row r="231" spans="1:4">
      <c r="A231">
        <f>'A2'!$I$2</f>
        <v>2009</v>
      </c>
      <c r="B231" t="str">
        <f>VLOOKUP('A2'!B91,AGS_Gebiet_GeoCode!$A$2:$C$53,2,FALSE)</f>
        <v>Osterholz</v>
      </c>
      <c r="C231" t="str">
        <f>VLOOKUP('A2'!B91,AGS_Gebiet_GeoCode!$A$2:$C$53,3,FALSE)</f>
        <v>K03356</v>
      </c>
      <c r="D231">
        <f>VLOOKUP('A2'!B91,'A2'!$B$61:$S$116,8,FALSE)</f>
        <v>3.3857304805005843</v>
      </c>
    </row>
    <row r="232" spans="1:4">
      <c r="A232">
        <f>'A2'!$I$2</f>
        <v>2009</v>
      </c>
      <c r="B232" t="str">
        <f>VLOOKUP('A2'!B92,AGS_Gebiet_GeoCode!$A$2:$C$53,2,FALSE)</f>
        <v>Rotenburg (Wümme)</v>
      </c>
      <c r="C232" t="str">
        <f>VLOOKUP('A2'!B92,AGS_Gebiet_GeoCode!$A$2:$C$53,3,FALSE)</f>
        <v>K03357</v>
      </c>
      <c r="D232">
        <f>VLOOKUP('A2'!B92,'A2'!$B$61:$S$116,8,FALSE)</f>
        <v>3.835088745855276</v>
      </c>
    </row>
    <row r="233" spans="1:4">
      <c r="A233">
        <f>'A2'!$I$2</f>
        <v>2009</v>
      </c>
      <c r="B233" t="str">
        <f>VLOOKUP('A2'!B93,AGS_Gebiet_GeoCode!$A$2:$C$53,2,FALSE)</f>
        <v>Heidekreis</v>
      </c>
      <c r="C233" t="str">
        <f>VLOOKUP('A2'!B93,AGS_Gebiet_GeoCode!$A$2:$C$53,3,FALSE)</f>
        <v>K03358</v>
      </c>
      <c r="D233">
        <f>VLOOKUP('A2'!B93,'A2'!$B$61:$S$116,8,FALSE)</f>
        <v>4.1441454306583934</v>
      </c>
    </row>
    <row r="234" spans="1:4">
      <c r="A234">
        <f>'A2'!$I$2</f>
        <v>2009</v>
      </c>
      <c r="B234" t="str">
        <f>VLOOKUP('A2'!B94,AGS_Gebiet_GeoCode!$A$2:$C$53,2,FALSE)</f>
        <v>Stade</v>
      </c>
      <c r="C234" t="str">
        <f>VLOOKUP('A2'!B94,AGS_Gebiet_GeoCode!$A$2:$C$53,3,FALSE)</f>
        <v>K03359</v>
      </c>
      <c r="D234">
        <f>VLOOKUP('A2'!B94,'A2'!$B$61:$S$116,8,FALSE)</f>
        <v>4.1324789796498642</v>
      </c>
    </row>
    <row r="235" spans="1:4">
      <c r="A235">
        <f>'A2'!$I$2</f>
        <v>2009</v>
      </c>
      <c r="B235" t="str">
        <f>VLOOKUP('A2'!B95,AGS_Gebiet_GeoCode!$A$2:$C$53,2,FALSE)</f>
        <v>Uelzen</v>
      </c>
      <c r="C235" t="str">
        <f>VLOOKUP('A2'!B95,AGS_Gebiet_GeoCode!$A$2:$C$53,3,FALSE)</f>
        <v>K03360</v>
      </c>
      <c r="D235">
        <f>VLOOKUP('A2'!B95,'A2'!$B$61:$S$116,8,FALSE)</f>
        <v>2.6761130173253695</v>
      </c>
    </row>
    <row r="236" spans="1:4">
      <c r="A236">
        <f>'A2'!$I$2</f>
        <v>2009</v>
      </c>
      <c r="B236" t="str">
        <f>VLOOKUP('A2'!B96,AGS_Gebiet_GeoCode!$A$2:$C$53,2,FALSE)</f>
        <v>Verden</v>
      </c>
      <c r="C236" t="str">
        <f>VLOOKUP('A2'!B96,AGS_Gebiet_GeoCode!$A$2:$C$53,3,FALSE)</f>
        <v>K03361</v>
      </c>
      <c r="D236">
        <f>VLOOKUP('A2'!B96,'A2'!$B$61:$S$116,8,FALSE)</f>
        <v>4.8639445577823111</v>
      </c>
    </row>
    <row r="237" spans="1:4">
      <c r="A237">
        <f>'A2'!$I$2</f>
        <v>2009</v>
      </c>
      <c r="B237" t="str">
        <f>VLOOKUP('A2'!B97,AGS_Gebiet_GeoCode!$A$2:$C$53,2,FALSE)</f>
        <v>Statistische Region Lüneburg</v>
      </c>
      <c r="C237" t="str">
        <f>VLOOKUP('A2'!B97,AGS_Gebiet_GeoCode!$A$2:$C$53,3,FALSE)</f>
        <v>K033</v>
      </c>
      <c r="D237">
        <f>VLOOKUP('A2'!B97,'A2'!$B$61:$S$116,8,FALSE)</f>
        <v>3.9871780186507984</v>
      </c>
    </row>
    <row r="238" spans="1:4">
      <c r="A238">
        <f>'A2'!$I$2</f>
        <v>2009</v>
      </c>
      <c r="B238" t="str">
        <f>VLOOKUP('A2'!B98,AGS_Gebiet_GeoCode!$A$2:$C$53,2,FALSE)</f>
        <v>Delmenhorst.Stadt</v>
      </c>
      <c r="C238" t="str">
        <f>VLOOKUP('A2'!B98,AGS_Gebiet_GeoCode!$A$2:$C$53,3,FALSE)</f>
        <v>K03401</v>
      </c>
      <c r="D238">
        <f>VLOOKUP('A2'!B98,'A2'!$B$61:$S$116,8,FALSE)</f>
        <v>8.3073867296542847</v>
      </c>
    </row>
    <row r="239" spans="1:4">
      <c r="A239">
        <f>'A2'!$I$2</f>
        <v>2009</v>
      </c>
      <c r="B239" t="str">
        <f>VLOOKUP('A2'!B99,AGS_Gebiet_GeoCode!$A$2:$C$53,2,FALSE)</f>
        <v>Emden Stadt</v>
      </c>
      <c r="C239" t="str">
        <f>VLOOKUP('A2'!B99,AGS_Gebiet_GeoCode!$A$2:$C$53,3,FALSE)</f>
        <v>K03402</v>
      </c>
      <c r="D239">
        <f>VLOOKUP('A2'!B99,'A2'!$B$61:$S$116,8,FALSE)</f>
        <v>4.6011073851672775</v>
      </c>
    </row>
    <row r="240" spans="1:4">
      <c r="A240">
        <f>'A2'!$I$2</f>
        <v>2009</v>
      </c>
      <c r="B240" t="str">
        <f>VLOOKUP('A2'!B100,AGS_Gebiet_GeoCode!$A$2:$C$53,2,FALSE)</f>
        <v>Oldenburg (Oldb) Stadt</v>
      </c>
      <c r="C240" t="str">
        <f>VLOOKUP('A2'!B100,AGS_Gebiet_GeoCode!$A$2:$C$53,3,FALSE)</f>
        <v>K03403</v>
      </c>
      <c r="D240">
        <f>VLOOKUP('A2'!B100,'A2'!$B$61:$S$116,8,FALSE)</f>
        <v>5.8115462332800281</v>
      </c>
    </row>
    <row r="241" spans="1:4">
      <c r="A241">
        <f>'A2'!$I$2</f>
        <v>2009</v>
      </c>
      <c r="B241" t="str">
        <f>VLOOKUP('A2'!B101,AGS_Gebiet_GeoCode!$A$2:$C$53,2,FALSE)</f>
        <v>Osnabrück Stadt</v>
      </c>
      <c r="C241" t="str">
        <f>VLOOKUP('A2'!B101,AGS_Gebiet_GeoCode!$A$2:$C$53,3,FALSE)</f>
        <v>K03404</v>
      </c>
      <c r="D241">
        <f>VLOOKUP('A2'!B101,'A2'!$B$61:$S$116,8,FALSE)</f>
        <v>8.9007669068092028</v>
      </c>
    </row>
    <row r="242" spans="1:4">
      <c r="A242">
        <f>'A2'!$I$2</f>
        <v>2009</v>
      </c>
      <c r="B242" t="str">
        <f>VLOOKUP('A2'!B102,AGS_Gebiet_GeoCode!$A$2:$C$53,2,FALSE)</f>
        <v>Wilhelmshaven Stadt</v>
      </c>
      <c r="C242" t="str">
        <f>VLOOKUP('A2'!B102,AGS_Gebiet_GeoCode!$A$2:$C$53,3,FALSE)</f>
        <v>K03405</v>
      </c>
      <c r="D242">
        <f>VLOOKUP('A2'!B102,'A2'!$B$61:$S$116,8,FALSE)</f>
        <v>4.6452296732686698</v>
      </c>
    </row>
    <row r="243" spans="1:4">
      <c r="A243">
        <f>'A2'!$I$2</f>
        <v>2009</v>
      </c>
      <c r="B243" t="str">
        <f>VLOOKUP('A2'!B103,AGS_Gebiet_GeoCode!$A$2:$C$53,2,FALSE)</f>
        <v>Ammerland</v>
      </c>
      <c r="C243" t="str">
        <f>VLOOKUP('A2'!B103,AGS_Gebiet_GeoCode!$A$2:$C$53,3,FALSE)</f>
        <v>K03451</v>
      </c>
      <c r="D243">
        <f>VLOOKUP('A2'!B103,'A2'!$B$61:$S$116,8,FALSE)</f>
        <v>2.93319264446846</v>
      </c>
    </row>
    <row r="244" spans="1:4">
      <c r="A244">
        <f>'A2'!$I$2</f>
        <v>2009</v>
      </c>
      <c r="B244" t="str">
        <f>VLOOKUP('A2'!B104,AGS_Gebiet_GeoCode!$A$2:$C$53,2,FALSE)</f>
        <v>Aurich</v>
      </c>
      <c r="C244" t="str">
        <f>VLOOKUP('A2'!B104,AGS_Gebiet_GeoCode!$A$2:$C$53,3,FALSE)</f>
        <v>K03452</v>
      </c>
      <c r="D244">
        <f>VLOOKUP('A2'!B104,'A2'!$B$61:$S$116,8,FALSE)</f>
        <v>2.704090002275457</v>
      </c>
    </row>
    <row r="245" spans="1:4">
      <c r="A245">
        <f>'A2'!$I$2</f>
        <v>2009</v>
      </c>
      <c r="B245" t="str">
        <f>VLOOKUP('A2'!B105,AGS_Gebiet_GeoCode!$A$2:$C$53,2,FALSE)</f>
        <v>Cloppenburg</v>
      </c>
      <c r="C245" t="str">
        <f>VLOOKUP('A2'!B105,AGS_Gebiet_GeoCode!$A$2:$C$53,3,FALSE)</f>
        <v>K03453</v>
      </c>
      <c r="D245">
        <f>VLOOKUP('A2'!B105,'A2'!$B$61:$S$116,8,FALSE)</f>
        <v>4.8982260993232005</v>
      </c>
    </row>
    <row r="246" spans="1:4">
      <c r="A246">
        <f>'A2'!$I$2</f>
        <v>2009</v>
      </c>
      <c r="B246" t="str">
        <f>VLOOKUP('A2'!B106,AGS_Gebiet_GeoCode!$A$2:$C$53,2,FALSE)</f>
        <v>Emsland</v>
      </c>
      <c r="C246" t="str">
        <f>VLOOKUP('A2'!B106,AGS_Gebiet_GeoCode!$A$2:$C$53,3,FALSE)</f>
        <v>K03454</v>
      </c>
      <c r="D246">
        <f>VLOOKUP('A2'!B106,'A2'!$B$61:$S$116,8,FALSE)</f>
        <v>5.3478463612032012</v>
      </c>
    </row>
    <row r="247" spans="1:4">
      <c r="A247">
        <f>'A2'!$I$2</f>
        <v>2009</v>
      </c>
      <c r="B247" t="str">
        <f>VLOOKUP('A2'!B107,AGS_Gebiet_GeoCode!$A$2:$C$53,2,FALSE)</f>
        <v>Friesland</v>
      </c>
      <c r="C247" t="str">
        <f>VLOOKUP('A2'!B107,AGS_Gebiet_GeoCode!$A$2:$C$53,3,FALSE)</f>
        <v>K03455</v>
      </c>
      <c r="D247">
        <f>VLOOKUP('A2'!B107,'A2'!$B$61:$S$116,8,FALSE)</f>
        <v>2.6860021431933578</v>
      </c>
    </row>
    <row r="248" spans="1:4">
      <c r="A248">
        <f>'A2'!$I$2</f>
        <v>2009</v>
      </c>
      <c r="B248" t="str">
        <f>VLOOKUP('A2'!B108,AGS_Gebiet_GeoCode!$A$2:$C$53,2,FALSE)</f>
        <v>Grafschaft Bentheim</v>
      </c>
      <c r="C248" t="str">
        <f>VLOOKUP('A2'!B108,AGS_Gebiet_GeoCode!$A$2:$C$53,3,FALSE)</f>
        <v>K03456</v>
      </c>
      <c r="D248">
        <f>VLOOKUP('A2'!B108,'A2'!$B$61:$S$116,8,FALSE)</f>
        <v>11.583644880528423</v>
      </c>
    </row>
    <row r="249" spans="1:4">
      <c r="A249">
        <f>'A2'!$I$2</f>
        <v>2009</v>
      </c>
      <c r="B249" t="str">
        <f>VLOOKUP('A2'!B109,AGS_Gebiet_GeoCode!$A$2:$C$53,2,FALSE)</f>
        <v>Leer</v>
      </c>
      <c r="C249" t="str">
        <f>VLOOKUP('A2'!B109,AGS_Gebiet_GeoCode!$A$2:$C$53,3,FALSE)</f>
        <v>K03457</v>
      </c>
      <c r="D249">
        <f>VLOOKUP('A2'!B109,'A2'!$B$61:$S$116,8,FALSE)</f>
        <v>4.2308462299119736</v>
      </c>
    </row>
    <row r="250" spans="1:4">
      <c r="A250">
        <f>'A2'!$I$2</f>
        <v>2009</v>
      </c>
      <c r="B250" t="str">
        <f>VLOOKUP('A2'!B110,AGS_Gebiet_GeoCode!$A$2:$C$53,2,FALSE)</f>
        <v>Oldenburg</v>
      </c>
      <c r="C250" t="str">
        <f>VLOOKUP('A2'!B110,AGS_Gebiet_GeoCode!$A$2:$C$53,3,FALSE)</f>
        <v>K03458</v>
      </c>
      <c r="D250">
        <f>VLOOKUP('A2'!B110,'A2'!$B$61:$S$116,8,FALSE)</f>
        <v>3.7891776157255612</v>
      </c>
    </row>
    <row r="251" spans="1:4">
      <c r="A251">
        <f>'A2'!$I$2</f>
        <v>2009</v>
      </c>
      <c r="B251" t="str">
        <f>VLOOKUP('A2'!B111,AGS_Gebiet_GeoCode!$A$2:$C$53,2,FALSE)</f>
        <v>Osnabrück</v>
      </c>
      <c r="C251" t="str">
        <f>VLOOKUP('A2'!B111,AGS_Gebiet_GeoCode!$A$2:$C$53,3,FALSE)</f>
        <v>K03459</v>
      </c>
      <c r="D251">
        <f>VLOOKUP('A2'!B111,'A2'!$B$61:$S$116,8,FALSE)</f>
        <v>4.8645030471410644</v>
      </c>
    </row>
    <row r="252" spans="1:4">
      <c r="A252">
        <f>'A2'!$I$2</f>
        <v>2009</v>
      </c>
      <c r="B252" t="str">
        <f>VLOOKUP('A2'!B112,AGS_Gebiet_GeoCode!$A$2:$C$53,2,FALSE)</f>
        <v>Vechta</v>
      </c>
      <c r="C252" t="str">
        <f>VLOOKUP('A2'!B112,AGS_Gebiet_GeoCode!$A$2:$C$53,3,FALSE)</f>
        <v>K03460</v>
      </c>
      <c r="D252">
        <f>VLOOKUP('A2'!B112,'A2'!$B$61:$S$116,8,FALSE)</f>
        <v>6.9446298521188385</v>
      </c>
    </row>
    <row r="253" spans="1:4">
      <c r="A253">
        <f>'A2'!$I$2</f>
        <v>2009</v>
      </c>
      <c r="B253" t="str">
        <f>VLOOKUP('A2'!B113,AGS_Gebiet_GeoCode!$A$2:$C$53,2,FALSE)</f>
        <v>Wesermarsch</v>
      </c>
      <c r="C253" t="str">
        <f>VLOOKUP('A2'!B113,AGS_Gebiet_GeoCode!$A$2:$C$53,3,FALSE)</f>
        <v>K03461</v>
      </c>
      <c r="D253">
        <f>VLOOKUP('A2'!B113,'A2'!$B$61:$S$116,8,FALSE)</f>
        <v>5.4369272591748148</v>
      </c>
    </row>
    <row r="254" spans="1:4">
      <c r="A254">
        <f>'A2'!$I$2</f>
        <v>2009</v>
      </c>
      <c r="B254" t="str">
        <f>VLOOKUP('A2'!B114,AGS_Gebiet_GeoCode!$A$2:$C$53,2,FALSE)</f>
        <v>Wittmund</v>
      </c>
      <c r="C254" t="str">
        <f>VLOOKUP('A2'!B114,AGS_Gebiet_GeoCode!$A$2:$C$53,3,FALSE)</f>
        <v>K03462</v>
      </c>
      <c r="D254">
        <f>VLOOKUP('A2'!B114,'A2'!$B$61:$S$116,8,FALSE)</f>
        <v>2.1449356170828175</v>
      </c>
    </row>
    <row r="255" spans="1:4">
      <c r="A255">
        <f>'A2'!$I$2</f>
        <v>2009</v>
      </c>
      <c r="B255" t="str">
        <f>VLOOKUP('A2'!B115,AGS_Gebiet_GeoCode!$A$2:$C$53,2,FALSE)</f>
        <v>Statistische Region Weser-Ems</v>
      </c>
      <c r="C255" t="str">
        <f>VLOOKUP('A2'!B115,AGS_Gebiet_GeoCode!$A$2:$C$53,3,FALSE)</f>
        <v>K034</v>
      </c>
      <c r="D255">
        <f>VLOOKUP('A2'!B115,'A2'!$B$61:$S$116,8,FALSE)</f>
        <v>5.3440608465020816</v>
      </c>
    </row>
    <row r="256" spans="1:4">
      <c r="A256">
        <f>'A2'!$I$2</f>
        <v>2009</v>
      </c>
      <c r="B256" t="str">
        <f>VLOOKUP('A2'!B116,AGS_Gebiet_GeoCode!$A$2:$C$53,2,FALSE)</f>
        <v>Niedersachsen</v>
      </c>
      <c r="C256" t="str">
        <f>VLOOKUP('A2'!B116,AGS_Gebiet_GeoCode!$A$2:$C$53,3,FALSE)</f>
        <v>K030</v>
      </c>
      <c r="D256">
        <f>VLOOKUP('A2'!B116,'A2'!$B$61:$S$116,8,FALSE)</f>
        <v>5.7213593708517605</v>
      </c>
    </row>
    <row r="257" spans="1:4">
      <c r="A257">
        <f>'A2'!$J$2</f>
        <v>2010</v>
      </c>
      <c r="B257" t="str">
        <f>VLOOKUP('A2'!B61,AGS_Gebiet_GeoCode!$A$2:$C$53,2,FALSE)</f>
        <v>Braunschweig Stadt</v>
      </c>
      <c r="C257" t="str">
        <f>VLOOKUP('A2'!B61,AGS_Gebiet_GeoCode!$A$2:$C$53,3,FALSE)</f>
        <v>K03101</v>
      </c>
      <c r="D257">
        <f>VLOOKUP('A2'!B61,'A2'!$B$61:$S$116,9,FALSE)</f>
        <v>7.8998019022208652</v>
      </c>
    </row>
    <row r="258" spans="1:4">
      <c r="A258">
        <f>'A2'!$J$2</f>
        <v>2010</v>
      </c>
      <c r="B258" t="str">
        <f>VLOOKUP('A2'!B62,AGS_Gebiet_GeoCode!$A$2:$C$53,2,FALSE)</f>
        <v>Salzgitter Stadt</v>
      </c>
      <c r="C258" t="str">
        <f>VLOOKUP('A2'!B62,AGS_Gebiet_GeoCode!$A$2:$C$53,3,FALSE)</f>
        <v>K03102</v>
      </c>
      <c r="D258">
        <f>VLOOKUP('A2'!B62,'A2'!$B$61:$S$116,9,FALSE)</f>
        <v>9.5806394905951517</v>
      </c>
    </row>
    <row r="259" spans="1:4">
      <c r="A259">
        <f>'A2'!$J$2</f>
        <v>2010</v>
      </c>
      <c r="B259" t="str">
        <f>VLOOKUP('A2'!B63,AGS_Gebiet_GeoCode!$A$2:$C$53,2,FALSE)</f>
        <v>Wolfsburg Stadt</v>
      </c>
      <c r="C259" t="str">
        <f>VLOOKUP('A2'!B63,AGS_Gebiet_GeoCode!$A$2:$C$53,3,FALSE)</f>
        <v>K03103</v>
      </c>
      <c r="D259">
        <f>VLOOKUP('A2'!B63,'A2'!$B$61:$S$116,9,FALSE)</f>
        <v>9.7191459930342283</v>
      </c>
    </row>
    <row r="260" spans="1:4">
      <c r="A260">
        <f>'A2'!$J$2</f>
        <v>2010</v>
      </c>
      <c r="B260" t="str">
        <f>VLOOKUP('A2'!B64,AGS_Gebiet_GeoCode!$A$2:$C$53,2,FALSE)</f>
        <v>Gifhorn</v>
      </c>
      <c r="C260" t="str">
        <f>VLOOKUP('A2'!B64,AGS_Gebiet_GeoCode!$A$2:$C$53,3,FALSE)</f>
        <v>K03151</v>
      </c>
      <c r="D260">
        <f>VLOOKUP('A2'!B64,'A2'!$B$61:$S$116,9,FALSE)</f>
        <v>4.0685113210497965</v>
      </c>
    </row>
    <row r="261" spans="1:4">
      <c r="A261">
        <f>'A2'!$J$2</f>
        <v>2010</v>
      </c>
      <c r="B261" t="str">
        <f>VLOOKUP('A2'!B65,AGS_Gebiet_GeoCode!$A$2:$C$53,2,FALSE)</f>
        <v>Goslar</v>
      </c>
      <c r="C261" t="str">
        <f>VLOOKUP('A2'!B65,AGS_Gebiet_GeoCode!$A$2:$C$53,3,FALSE)</f>
        <v>K03153</v>
      </c>
      <c r="D261">
        <f>VLOOKUP('A2'!B65,'A2'!$B$61:$S$116,9,FALSE)</f>
        <v>4.8806410561203801</v>
      </c>
    </row>
    <row r="262" spans="1:4">
      <c r="A262">
        <f>'A2'!$J$2</f>
        <v>2010</v>
      </c>
      <c r="B262" t="str">
        <f>VLOOKUP('A2'!B66,AGS_Gebiet_GeoCode!$A$2:$C$53,2,FALSE)</f>
        <v>Helmstedt</v>
      </c>
      <c r="C262" t="str">
        <f>VLOOKUP('A2'!B66,AGS_Gebiet_GeoCode!$A$2:$C$53,3,FALSE)</f>
        <v>K03154</v>
      </c>
      <c r="D262">
        <f>VLOOKUP('A2'!B66,'A2'!$B$61:$S$116,9,FALSE)</f>
        <v>3.6246714636563406</v>
      </c>
    </row>
    <row r="263" spans="1:4">
      <c r="A263">
        <f>'A2'!$J$2</f>
        <v>2010</v>
      </c>
      <c r="B263" t="str">
        <f>VLOOKUP('A2'!B67,AGS_Gebiet_GeoCode!$A$2:$C$53,2,FALSE)</f>
        <v>Northeim</v>
      </c>
      <c r="C263" t="str">
        <f>VLOOKUP('A2'!B67,AGS_Gebiet_GeoCode!$A$2:$C$53,3,FALSE)</f>
        <v>K03155</v>
      </c>
      <c r="D263">
        <f>VLOOKUP('A2'!B67,'A2'!$B$61:$S$116,9,FALSE)</f>
        <v>3.6624478642312672</v>
      </c>
    </row>
    <row r="264" spans="1:4">
      <c r="A264">
        <f>'A2'!$J$2</f>
        <v>2010</v>
      </c>
      <c r="B264" t="str">
        <f>VLOOKUP('A2'!B68,AGS_Gebiet_GeoCode!$A$2:$C$53,2,FALSE)</f>
        <v>Peine</v>
      </c>
      <c r="C264" t="str">
        <f>VLOOKUP('A2'!B68,AGS_Gebiet_GeoCode!$A$2:$C$53,3,FALSE)</f>
        <v>K03157</v>
      </c>
      <c r="D264">
        <f>VLOOKUP('A2'!B68,'A2'!$B$61:$S$116,9,FALSE)</f>
        <v>4.8470881724355612</v>
      </c>
    </row>
    <row r="265" spans="1:4">
      <c r="A265">
        <f>'A2'!$J$2</f>
        <v>2010</v>
      </c>
      <c r="B265" t="str">
        <f>VLOOKUP('A2'!B69,AGS_Gebiet_GeoCode!$A$2:$C$53,2,FALSE)</f>
        <v>Wolfenbüttel</v>
      </c>
      <c r="C265" t="str">
        <f>VLOOKUP('A2'!B69,AGS_Gebiet_GeoCode!$A$2:$C$53,3,FALSE)</f>
        <v>K03158</v>
      </c>
      <c r="D265">
        <f>VLOOKUP('A2'!B69,'A2'!$B$61:$S$116,9,FALSE)</f>
        <v>3.6381514257620449</v>
      </c>
    </row>
    <row r="266" spans="1:4">
      <c r="A266">
        <f>'A2'!$J$2</f>
        <v>2010</v>
      </c>
      <c r="B266" t="str">
        <f>VLOOKUP('A2'!B70,AGS_Gebiet_GeoCode!$A$2:$C$53,2,FALSE)</f>
        <v>Göttingen</v>
      </c>
      <c r="C266" t="str">
        <f>VLOOKUP('A2'!B70,AGS_Gebiet_GeoCode!$A$2:$C$53,3,FALSE)</f>
        <v>K03159</v>
      </c>
      <c r="D266">
        <f>VLOOKUP('A2'!B70,'A2'!$B$61:$S$116,9,FALSE)</f>
        <v>5.5052144649376284</v>
      </c>
    </row>
    <row r="267" spans="1:4">
      <c r="A267">
        <f>'A2'!$J$2</f>
        <v>2010</v>
      </c>
      <c r="B267" t="str">
        <f>VLOOKUP('A2'!B73,AGS_Gebiet_GeoCode!$A$2:$C$53,2,FALSE)</f>
        <v>Statistische Region Braunschweig</v>
      </c>
      <c r="C267" t="str">
        <f>VLOOKUP('A2'!B73,AGS_Gebiet_GeoCode!$A$2:$C$53,3,FALSE)</f>
        <v>K031</v>
      </c>
      <c r="D267">
        <f>VLOOKUP('A2'!B73,'A2'!$B$61:$S$116,9,FALSE)</f>
        <v>5.7828254427666996</v>
      </c>
    </row>
    <row r="268" spans="1:4">
      <c r="A268">
        <f>'A2'!$J$2</f>
        <v>2010</v>
      </c>
      <c r="B268" t="str">
        <f>VLOOKUP('A2'!B74,AGS_Gebiet_GeoCode!$A$2:$C$53,2,FALSE)</f>
        <v>Hannover Region</v>
      </c>
      <c r="C268" t="str">
        <f>VLOOKUP('A2'!B74,AGS_Gebiet_GeoCode!$A$2:$C$53,3,FALSE)</f>
        <v>K03241</v>
      </c>
      <c r="D268">
        <f>VLOOKUP('A2'!B74,'A2'!$B$61:$S$116,9,FALSE)</f>
        <v>9.894711738051285</v>
      </c>
    </row>
    <row r="269" spans="1:4">
      <c r="A269">
        <f>'A2'!$J$2</f>
        <v>2010</v>
      </c>
      <c r="B269" t="str">
        <f>VLOOKUP('A2'!B75,AGS_Gebiet_GeoCode!$A$2:$C$53,2,FALSE)</f>
        <v>Hannover Landeshauptstadt</v>
      </c>
      <c r="C269" t="str">
        <f>VLOOKUP('A2'!B75,AGS_Gebiet_GeoCode!$A$2:$C$53,3,FALSE)</f>
        <v>K03241001</v>
      </c>
      <c r="D269">
        <f>VLOOKUP('A2'!B75,'A2'!$B$61:$S$116,9,FALSE)</f>
        <v>14.052031238640408</v>
      </c>
    </row>
    <row r="270" spans="1:4">
      <c r="A270">
        <f>'A2'!$J$2</f>
        <v>2010</v>
      </c>
      <c r="B270" t="str">
        <f>VLOOKUP('A2'!B77,AGS_Gebiet_GeoCode!$A$2:$C$53,2,FALSE)</f>
        <v>Diepholz</v>
      </c>
      <c r="C270" t="str">
        <f>VLOOKUP('A2'!B77,AGS_Gebiet_GeoCode!$A$2:$C$53,3,FALSE)</f>
        <v>K03251</v>
      </c>
      <c r="D270">
        <f>VLOOKUP('A2'!B77,'A2'!$B$61:$S$116,9,FALSE)</f>
        <v>3.8317459425542473</v>
      </c>
    </row>
    <row r="271" spans="1:4">
      <c r="A271">
        <f>'A2'!$J$2</f>
        <v>2010</v>
      </c>
      <c r="B271" t="str">
        <f>VLOOKUP('A2'!B78,AGS_Gebiet_GeoCode!$A$2:$C$53,2,FALSE)</f>
        <v>Hameln-Pyrmont</v>
      </c>
      <c r="C271" t="str">
        <f>VLOOKUP('A2'!B78,AGS_Gebiet_GeoCode!$A$2:$C$53,3,FALSE)</f>
        <v>K03252</v>
      </c>
      <c r="D271">
        <f>VLOOKUP('A2'!B78,'A2'!$B$61:$S$116,9,FALSE)</f>
        <v>6.7456274134406327</v>
      </c>
    </row>
    <row r="272" spans="1:4">
      <c r="A272">
        <f>'A2'!$J$2</f>
        <v>2010</v>
      </c>
      <c r="B272" t="str">
        <f>VLOOKUP('A2'!B79,AGS_Gebiet_GeoCode!$A$2:$C$53,2,FALSE)</f>
        <v>Hildesheim</v>
      </c>
      <c r="C272" t="str">
        <f>VLOOKUP('A2'!B79,AGS_Gebiet_GeoCode!$A$2:$C$53,3,FALSE)</f>
        <v>K03254</v>
      </c>
      <c r="D272">
        <f>VLOOKUP('A2'!B79,'A2'!$B$61:$S$116,9,FALSE)</f>
        <v>4.8211810956811947</v>
      </c>
    </row>
    <row r="273" spans="1:4">
      <c r="A273">
        <f>'A2'!$J$2</f>
        <v>2010</v>
      </c>
      <c r="B273" t="str">
        <f>VLOOKUP('A2'!B82,AGS_Gebiet_GeoCode!$A$2:$C$53,2,FALSE)</f>
        <v>Holzminden</v>
      </c>
      <c r="C273" t="str">
        <f>VLOOKUP('A2'!B82,AGS_Gebiet_GeoCode!$A$2:$C$53,3,FALSE)</f>
        <v>K03255</v>
      </c>
      <c r="D273">
        <f>VLOOKUP('A2'!B82,'A2'!$B$61:$S$116,9,FALSE)</f>
        <v>4.182140906608411</v>
      </c>
    </row>
    <row r="274" spans="1:4">
      <c r="A274">
        <f>'A2'!$J$2</f>
        <v>2010</v>
      </c>
      <c r="B274" t="str">
        <f>VLOOKUP('A2'!B83,AGS_Gebiet_GeoCode!$A$2:$C$53,2,FALSE)</f>
        <v>Nienburg (Weser)</v>
      </c>
      <c r="C274" t="str">
        <f>VLOOKUP('A2'!B83,AGS_Gebiet_GeoCode!$A$2:$C$53,3,FALSE)</f>
        <v>K03256</v>
      </c>
      <c r="D274">
        <f>VLOOKUP('A2'!B83,'A2'!$B$61:$S$116,9,FALSE)</f>
        <v>4.2223786066150595</v>
      </c>
    </row>
    <row r="275" spans="1:4">
      <c r="A275">
        <f>'A2'!$J$2</f>
        <v>2010</v>
      </c>
      <c r="B275" t="str">
        <f>VLOOKUP('A2'!B84,AGS_Gebiet_GeoCode!$A$2:$C$53,2,FALSE)</f>
        <v>Schaumburg</v>
      </c>
      <c r="C275" t="str">
        <f>VLOOKUP('A2'!B84,AGS_Gebiet_GeoCode!$A$2:$C$53,3,FALSE)</f>
        <v>K03257</v>
      </c>
      <c r="D275">
        <f>VLOOKUP('A2'!B84,'A2'!$B$61:$S$116,9,FALSE)</f>
        <v>5.1931073980925824</v>
      </c>
    </row>
    <row r="276" spans="1:4">
      <c r="A276">
        <f>'A2'!$J$2</f>
        <v>2010</v>
      </c>
      <c r="B276" t="str">
        <f>VLOOKUP('A2'!B85,AGS_Gebiet_GeoCode!$A$2:$C$53,2,FALSE)</f>
        <v>Statistische Region Hannover</v>
      </c>
      <c r="C276" t="str">
        <f>VLOOKUP('A2'!B85,AGS_Gebiet_GeoCode!$A$2:$C$53,3,FALSE)</f>
        <v>K032</v>
      </c>
      <c r="D276">
        <f>VLOOKUP('A2'!B85,'A2'!$B$61:$S$116,9,FALSE)</f>
        <v>7.5185473867203187</v>
      </c>
    </row>
    <row r="277" spans="1:4">
      <c r="A277">
        <f>'A2'!$J$2</f>
        <v>2010</v>
      </c>
      <c r="B277" t="str">
        <f>VLOOKUP('A2'!B86,AGS_Gebiet_GeoCode!$A$2:$C$53,2,FALSE)</f>
        <v>Celle</v>
      </c>
      <c r="C277" t="str">
        <f>VLOOKUP('A2'!B86,AGS_Gebiet_GeoCode!$A$2:$C$53,3,FALSE)</f>
        <v>K03351</v>
      </c>
      <c r="D277">
        <f>VLOOKUP('A2'!B86,'A2'!$B$61:$S$116,9,FALSE)</f>
        <v>4.2480731313855529</v>
      </c>
    </row>
    <row r="278" spans="1:4">
      <c r="A278">
        <f>'A2'!$J$2</f>
        <v>2010</v>
      </c>
      <c r="B278" t="str">
        <f>VLOOKUP('A2'!B87,AGS_Gebiet_GeoCode!$A$2:$C$53,2,FALSE)</f>
        <v>Cuxhaven</v>
      </c>
      <c r="C278" t="str">
        <f>VLOOKUP('A2'!B87,AGS_Gebiet_GeoCode!$A$2:$C$53,3,FALSE)</f>
        <v>K03352</v>
      </c>
      <c r="D278">
        <f>VLOOKUP('A2'!B87,'A2'!$B$61:$S$116,9,FALSE)</f>
        <v>4.0560898714981244</v>
      </c>
    </row>
    <row r="279" spans="1:4">
      <c r="A279">
        <f>'A2'!$J$2</f>
        <v>2010</v>
      </c>
      <c r="B279" t="str">
        <f>VLOOKUP('A2'!B88,AGS_Gebiet_GeoCode!$A$2:$C$53,2,FALSE)</f>
        <v>Harburg</v>
      </c>
      <c r="C279" t="str">
        <f>VLOOKUP('A2'!B88,AGS_Gebiet_GeoCode!$A$2:$C$53,3,FALSE)</f>
        <v>K03353</v>
      </c>
      <c r="D279">
        <f>VLOOKUP('A2'!B88,'A2'!$B$61:$S$116,9,FALSE)</f>
        <v>4.5299512289968726</v>
      </c>
    </row>
    <row r="280" spans="1:4">
      <c r="A280">
        <f>'A2'!$J$2</f>
        <v>2010</v>
      </c>
      <c r="B280" t="str">
        <f>VLOOKUP('A2'!B89,AGS_Gebiet_GeoCode!$A$2:$C$53,2,FALSE)</f>
        <v>Lüchow-Dannenberg</v>
      </c>
      <c r="C280" t="str">
        <f>VLOOKUP('A2'!B89,AGS_Gebiet_GeoCode!$A$2:$C$53,3,FALSE)</f>
        <v>K03354</v>
      </c>
      <c r="D280">
        <f>VLOOKUP('A2'!B89,'A2'!$B$61:$S$116,9,FALSE)</f>
        <v>3.0215593440757522</v>
      </c>
    </row>
    <row r="281" spans="1:4">
      <c r="A281">
        <f>'A2'!$J$2</f>
        <v>2010</v>
      </c>
      <c r="B281" t="str">
        <f>VLOOKUP('A2'!B90,AGS_Gebiet_GeoCode!$A$2:$C$53,2,FALSE)</f>
        <v>Lüneburg</v>
      </c>
      <c r="C281" t="str">
        <f>VLOOKUP('A2'!B90,AGS_Gebiet_GeoCode!$A$2:$C$53,3,FALSE)</f>
        <v>K03355</v>
      </c>
      <c r="D281">
        <f>VLOOKUP('A2'!B90,'A2'!$B$61:$S$116,9,FALSE)</f>
        <v>3.6016674281781826</v>
      </c>
    </row>
    <row r="282" spans="1:4">
      <c r="A282">
        <f>'A2'!$J$2</f>
        <v>2010</v>
      </c>
      <c r="B282" t="str">
        <f>VLOOKUP('A2'!B91,AGS_Gebiet_GeoCode!$A$2:$C$53,2,FALSE)</f>
        <v>Osterholz</v>
      </c>
      <c r="C282" t="str">
        <f>VLOOKUP('A2'!B91,AGS_Gebiet_GeoCode!$A$2:$C$53,3,FALSE)</f>
        <v>K03356</v>
      </c>
      <c r="D282">
        <f>VLOOKUP('A2'!B91,'A2'!$B$61:$S$116,9,FALSE)</f>
        <v>3.3662268940612821</v>
      </c>
    </row>
    <row r="283" spans="1:4">
      <c r="A283">
        <f>'A2'!$J$2</f>
        <v>2010</v>
      </c>
      <c r="B283" t="str">
        <f>VLOOKUP('A2'!B92,AGS_Gebiet_GeoCode!$A$2:$C$53,2,FALSE)</f>
        <v>Rotenburg (Wümme)</v>
      </c>
      <c r="C283" t="str">
        <f>VLOOKUP('A2'!B92,AGS_Gebiet_GeoCode!$A$2:$C$53,3,FALSE)</f>
        <v>K03357</v>
      </c>
      <c r="D283">
        <f>VLOOKUP('A2'!B92,'A2'!$B$61:$S$116,9,FALSE)</f>
        <v>3.7666300500427194</v>
      </c>
    </row>
    <row r="284" spans="1:4">
      <c r="A284">
        <f>'A2'!$J$2</f>
        <v>2010</v>
      </c>
      <c r="B284" t="str">
        <f>VLOOKUP('A2'!B93,AGS_Gebiet_GeoCode!$A$2:$C$53,2,FALSE)</f>
        <v>Heidekreis</v>
      </c>
      <c r="C284" t="str">
        <f>VLOOKUP('A2'!B93,AGS_Gebiet_GeoCode!$A$2:$C$53,3,FALSE)</f>
        <v>K03358</v>
      </c>
      <c r="D284">
        <f>VLOOKUP('A2'!B93,'A2'!$B$61:$S$116,9,FALSE)</f>
        <v>4.2361956599584616</v>
      </c>
    </row>
    <row r="285" spans="1:4">
      <c r="A285">
        <f>'A2'!$J$2</f>
        <v>2010</v>
      </c>
      <c r="B285" t="str">
        <f>VLOOKUP('A2'!B94,AGS_Gebiet_GeoCode!$A$2:$C$53,2,FALSE)</f>
        <v>Stade</v>
      </c>
      <c r="C285" t="str">
        <f>VLOOKUP('A2'!B94,AGS_Gebiet_GeoCode!$A$2:$C$53,3,FALSE)</f>
        <v>K03359</v>
      </c>
      <c r="D285">
        <f>VLOOKUP('A2'!B94,'A2'!$B$61:$S$116,9,FALSE)</f>
        <v>4.183998539049977</v>
      </c>
    </row>
    <row r="286" spans="1:4">
      <c r="A286">
        <f>'A2'!$J$2</f>
        <v>2010</v>
      </c>
      <c r="B286" t="str">
        <f>VLOOKUP('A2'!B95,AGS_Gebiet_GeoCode!$A$2:$C$53,2,FALSE)</f>
        <v>Uelzen</v>
      </c>
      <c r="C286" t="str">
        <f>VLOOKUP('A2'!B95,AGS_Gebiet_GeoCode!$A$2:$C$53,3,FALSE)</f>
        <v>K03360</v>
      </c>
      <c r="D286">
        <f>VLOOKUP('A2'!B95,'A2'!$B$61:$S$116,9,FALSE)</f>
        <v>2.7175069134226759</v>
      </c>
    </row>
    <row r="287" spans="1:4">
      <c r="A287">
        <f>'A2'!$J$2</f>
        <v>2010</v>
      </c>
      <c r="B287" t="str">
        <f>VLOOKUP('A2'!B96,AGS_Gebiet_GeoCode!$A$2:$C$53,2,FALSE)</f>
        <v>Verden</v>
      </c>
      <c r="C287" t="str">
        <f>VLOOKUP('A2'!B96,AGS_Gebiet_GeoCode!$A$2:$C$53,3,FALSE)</f>
        <v>K03361</v>
      </c>
      <c r="D287">
        <f>VLOOKUP('A2'!B96,'A2'!$B$61:$S$116,9,FALSE)</f>
        <v>4.8924779557315095</v>
      </c>
    </row>
    <row r="288" spans="1:4">
      <c r="A288">
        <f>'A2'!$J$2</f>
        <v>2010</v>
      </c>
      <c r="B288" t="str">
        <f>VLOOKUP('A2'!B97,AGS_Gebiet_GeoCode!$A$2:$C$53,2,FALSE)</f>
        <v>Statistische Region Lüneburg</v>
      </c>
      <c r="C288" t="str">
        <f>VLOOKUP('A2'!B97,AGS_Gebiet_GeoCode!$A$2:$C$53,3,FALSE)</f>
        <v>K033</v>
      </c>
      <c r="D288">
        <f>VLOOKUP('A2'!B97,'A2'!$B$61:$S$116,9,FALSE)</f>
        <v>4.0154517272393129</v>
      </c>
    </row>
    <row r="289" spans="1:4">
      <c r="A289">
        <f>'A2'!$J$2</f>
        <v>2010</v>
      </c>
      <c r="B289" t="str">
        <f>VLOOKUP('A2'!B98,AGS_Gebiet_GeoCode!$A$2:$C$53,2,FALSE)</f>
        <v>Delmenhorst.Stadt</v>
      </c>
      <c r="C289" t="str">
        <f>VLOOKUP('A2'!B98,AGS_Gebiet_GeoCode!$A$2:$C$53,3,FALSE)</f>
        <v>K03401</v>
      </c>
      <c r="D289">
        <f>VLOOKUP('A2'!B98,'A2'!$B$61:$S$116,9,FALSE)</f>
        <v>8.2059143906079797</v>
      </c>
    </row>
    <row r="290" spans="1:4">
      <c r="A290">
        <f>'A2'!$J$2</f>
        <v>2010</v>
      </c>
      <c r="B290" t="str">
        <f>VLOOKUP('A2'!B99,AGS_Gebiet_GeoCode!$A$2:$C$53,2,FALSE)</f>
        <v>Emden Stadt</v>
      </c>
      <c r="C290" t="str">
        <f>VLOOKUP('A2'!B99,AGS_Gebiet_GeoCode!$A$2:$C$53,3,FALSE)</f>
        <v>K03402</v>
      </c>
      <c r="D290">
        <f>VLOOKUP('A2'!B99,'A2'!$B$61:$S$116,9,FALSE)</f>
        <v>4.7543397396156237</v>
      </c>
    </row>
    <row r="291" spans="1:4">
      <c r="A291">
        <f>'A2'!$J$2</f>
        <v>2010</v>
      </c>
      <c r="B291" t="str">
        <f>VLOOKUP('A2'!B100,AGS_Gebiet_GeoCode!$A$2:$C$53,2,FALSE)</f>
        <v>Oldenburg (Oldb) Stadt</v>
      </c>
      <c r="C291" t="str">
        <f>VLOOKUP('A2'!B100,AGS_Gebiet_GeoCode!$A$2:$C$53,3,FALSE)</f>
        <v>K03403</v>
      </c>
      <c r="D291">
        <f>VLOOKUP('A2'!B100,'A2'!$B$61:$S$116,9,FALSE)</f>
        <v>5.8560919511879295</v>
      </c>
    </row>
    <row r="292" spans="1:4">
      <c r="A292">
        <f>'A2'!$J$2</f>
        <v>2010</v>
      </c>
      <c r="B292" t="str">
        <f>VLOOKUP('A2'!B101,AGS_Gebiet_GeoCode!$A$2:$C$53,2,FALSE)</f>
        <v>Osnabrück Stadt</v>
      </c>
      <c r="C292" t="str">
        <f>VLOOKUP('A2'!B101,AGS_Gebiet_GeoCode!$A$2:$C$53,3,FALSE)</f>
        <v>K03404</v>
      </c>
      <c r="D292">
        <f>VLOOKUP('A2'!B101,'A2'!$B$61:$S$116,9,FALSE)</f>
        <v>8.9611806067548549</v>
      </c>
    </row>
    <row r="293" spans="1:4">
      <c r="A293">
        <f>'A2'!$J$2</f>
        <v>2010</v>
      </c>
      <c r="B293" t="str">
        <f>VLOOKUP('A2'!B102,AGS_Gebiet_GeoCode!$A$2:$C$53,2,FALSE)</f>
        <v>Wilhelmshaven Stadt</v>
      </c>
      <c r="C293" t="str">
        <f>VLOOKUP('A2'!B102,AGS_Gebiet_GeoCode!$A$2:$C$53,3,FALSE)</f>
        <v>K03405</v>
      </c>
      <c r="D293">
        <f>VLOOKUP('A2'!B102,'A2'!$B$61:$S$116,9,FALSE)</f>
        <v>5.2555211253750427</v>
      </c>
    </row>
    <row r="294" spans="1:4">
      <c r="A294">
        <f>'A2'!$J$2</f>
        <v>2010</v>
      </c>
      <c r="B294" t="str">
        <f>VLOOKUP('A2'!B103,AGS_Gebiet_GeoCode!$A$2:$C$53,2,FALSE)</f>
        <v>Ammerland</v>
      </c>
      <c r="C294" t="str">
        <f>VLOOKUP('A2'!B103,AGS_Gebiet_GeoCode!$A$2:$C$53,3,FALSE)</f>
        <v>K03451</v>
      </c>
      <c r="D294">
        <f>VLOOKUP('A2'!B103,'A2'!$B$61:$S$116,9,FALSE)</f>
        <v>3.0049828819362054</v>
      </c>
    </row>
    <row r="295" spans="1:4">
      <c r="A295">
        <f>'A2'!$J$2</f>
        <v>2010</v>
      </c>
      <c r="B295" t="str">
        <f>VLOOKUP('A2'!B104,AGS_Gebiet_GeoCode!$A$2:$C$53,2,FALSE)</f>
        <v>Aurich</v>
      </c>
      <c r="C295" t="str">
        <f>VLOOKUP('A2'!B104,AGS_Gebiet_GeoCode!$A$2:$C$53,3,FALSE)</f>
        <v>K03452</v>
      </c>
      <c r="D295">
        <f>VLOOKUP('A2'!B104,'A2'!$B$61:$S$116,9,FALSE)</f>
        <v>2.8314818441150162</v>
      </c>
    </row>
    <row r="296" spans="1:4">
      <c r="A296">
        <f>'A2'!$J$2</f>
        <v>2010</v>
      </c>
      <c r="B296" t="str">
        <f>VLOOKUP('A2'!B105,AGS_Gebiet_GeoCode!$A$2:$C$53,2,FALSE)</f>
        <v>Cloppenburg</v>
      </c>
      <c r="C296" t="str">
        <f>VLOOKUP('A2'!B105,AGS_Gebiet_GeoCode!$A$2:$C$53,3,FALSE)</f>
        <v>K03453</v>
      </c>
      <c r="D296">
        <f>VLOOKUP('A2'!B105,'A2'!$B$61:$S$116,9,FALSE)</f>
        <v>5.3364855809954861</v>
      </c>
    </row>
    <row r="297" spans="1:4">
      <c r="A297">
        <f>'A2'!$J$2</f>
        <v>2010</v>
      </c>
      <c r="B297" t="str">
        <f>VLOOKUP('A2'!B106,AGS_Gebiet_GeoCode!$A$2:$C$53,2,FALSE)</f>
        <v>Emsland</v>
      </c>
      <c r="C297" t="str">
        <f>VLOOKUP('A2'!B106,AGS_Gebiet_GeoCode!$A$2:$C$53,3,FALSE)</f>
        <v>K03454</v>
      </c>
      <c r="D297">
        <f>VLOOKUP('A2'!B106,'A2'!$B$61:$S$116,9,FALSE)</f>
        <v>5.634774609015639</v>
      </c>
    </row>
    <row r="298" spans="1:4">
      <c r="A298">
        <f>'A2'!$J$2</f>
        <v>2010</v>
      </c>
      <c r="B298" t="str">
        <f>VLOOKUP('A2'!B107,AGS_Gebiet_GeoCode!$A$2:$C$53,2,FALSE)</f>
        <v>Friesland</v>
      </c>
      <c r="C298" t="str">
        <f>VLOOKUP('A2'!B107,AGS_Gebiet_GeoCode!$A$2:$C$53,3,FALSE)</f>
        <v>K03455</v>
      </c>
      <c r="D298">
        <f>VLOOKUP('A2'!B107,'A2'!$B$61:$S$116,9,FALSE)</f>
        <v>2.619530512660897</v>
      </c>
    </row>
    <row r="299" spans="1:4">
      <c r="A299">
        <f>'A2'!$J$2</f>
        <v>2010</v>
      </c>
      <c r="B299" t="str">
        <f>VLOOKUP('A2'!B108,AGS_Gebiet_GeoCode!$A$2:$C$53,2,FALSE)</f>
        <v>Grafschaft Bentheim</v>
      </c>
      <c r="C299" t="str">
        <f>VLOOKUP('A2'!B108,AGS_Gebiet_GeoCode!$A$2:$C$53,3,FALSE)</f>
        <v>K03456</v>
      </c>
      <c r="D299">
        <f>VLOOKUP('A2'!B108,'A2'!$B$61:$S$116,9,FALSE)</f>
        <v>11.689263737809799</v>
      </c>
    </row>
    <row r="300" spans="1:4">
      <c r="A300">
        <f>'A2'!$J$2</f>
        <v>2010</v>
      </c>
      <c r="B300" t="str">
        <f>VLOOKUP('A2'!B109,AGS_Gebiet_GeoCode!$A$2:$C$53,2,FALSE)</f>
        <v>Leer</v>
      </c>
      <c r="C300" t="str">
        <f>VLOOKUP('A2'!B109,AGS_Gebiet_GeoCode!$A$2:$C$53,3,FALSE)</f>
        <v>K03457</v>
      </c>
      <c r="D300">
        <f>VLOOKUP('A2'!B109,'A2'!$B$61:$S$116,9,FALSE)</f>
        <v>4.3289517622415836</v>
      </c>
    </row>
    <row r="301" spans="1:4">
      <c r="A301">
        <f>'A2'!$J$2</f>
        <v>2010</v>
      </c>
      <c r="B301" t="str">
        <f>VLOOKUP('A2'!B110,AGS_Gebiet_GeoCode!$A$2:$C$53,2,FALSE)</f>
        <v>Oldenburg</v>
      </c>
      <c r="C301" t="str">
        <f>VLOOKUP('A2'!B110,AGS_Gebiet_GeoCode!$A$2:$C$53,3,FALSE)</f>
        <v>K03458</v>
      </c>
      <c r="D301">
        <f>VLOOKUP('A2'!B110,'A2'!$B$61:$S$116,9,FALSE)</f>
        <v>4.1168429157304249</v>
      </c>
    </row>
    <row r="302" spans="1:4">
      <c r="A302">
        <f>'A2'!$J$2</f>
        <v>2010</v>
      </c>
      <c r="B302" t="str">
        <f>VLOOKUP('A2'!B111,AGS_Gebiet_GeoCode!$A$2:$C$53,2,FALSE)</f>
        <v>Osnabrück</v>
      </c>
      <c r="C302" t="str">
        <f>VLOOKUP('A2'!B111,AGS_Gebiet_GeoCode!$A$2:$C$53,3,FALSE)</f>
        <v>K03459</v>
      </c>
      <c r="D302">
        <f>VLOOKUP('A2'!B111,'A2'!$B$61:$S$116,9,FALSE)</f>
        <v>4.9398662821553225</v>
      </c>
    </row>
    <row r="303" spans="1:4">
      <c r="A303">
        <f>'A2'!$J$2</f>
        <v>2010</v>
      </c>
      <c r="B303" t="str">
        <f>VLOOKUP('A2'!B112,AGS_Gebiet_GeoCode!$A$2:$C$53,2,FALSE)</f>
        <v>Vechta</v>
      </c>
      <c r="C303" t="str">
        <f>VLOOKUP('A2'!B112,AGS_Gebiet_GeoCode!$A$2:$C$53,3,FALSE)</f>
        <v>K03460</v>
      </c>
      <c r="D303">
        <f>VLOOKUP('A2'!B112,'A2'!$B$61:$S$116,9,FALSE)</f>
        <v>7.3108573285859917</v>
      </c>
    </row>
    <row r="304" spans="1:4">
      <c r="A304">
        <f>'A2'!$J$2</f>
        <v>2010</v>
      </c>
      <c r="B304" t="str">
        <f>VLOOKUP('A2'!B113,AGS_Gebiet_GeoCode!$A$2:$C$53,2,FALSE)</f>
        <v>Wesermarsch</v>
      </c>
      <c r="C304" t="str">
        <f>VLOOKUP('A2'!B113,AGS_Gebiet_GeoCode!$A$2:$C$53,3,FALSE)</f>
        <v>K03461</v>
      </c>
      <c r="D304">
        <f>VLOOKUP('A2'!B113,'A2'!$B$61:$S$116,9,FALSE)</f>
        <v>5.2472127968977222</v>
      </c>
    </row>
    <row r="305" spans="1:4">
      <c r="A305">
        <f>'A2'!$J$2</f>
        <v>2010</v>
      </c>
      <c r="B305" t="str">
        <f>VLOOKUP('A2'!B114,AGS_Gebiet_GeoCode!$A$2:$C$53,2,FALSE)</f>
        <v>Wittmund</v>
      </c>
      <c r="C305" t="str">
        <f>VLOOKUP('A2'!B114,AGS_Gebiet_GeoCode!$A$2:$C$53,3,FALSE)</f>
        <v>K03462</v>
      </c>
      <c r="D305">
        <f>VLOOKUP('A2'!B114,'A2'!$B$61:$S$116,9,FALSE)</f>
        <v>2.2800279329608939</v>
      </c>
    </row>
    <row r="306" spans="1:4">
      <c r="A306">
        <f>'A2'!$J$2</f>
        <v>2010</v>
      </c>
      <c r="B306" t="str">
        <f>VLOOKUP('A2'!B115,AGS_Gebiet_GeoCode!$A$2:$C$53,2,FALSE)</f>
        <v>Statistische Region Weser-Ems</v>
      </c>
      <c r="C306" t="str">
        <f>VLOOKUP('A2'!B115,AGS_Gebiet_GeoCode!$A$2:$C$53,3,FALSE)</f>
        <v>K034</v>
      </c>
      <c r="D306">
        <f>VLOOKUP('A2'!B115,'A2'!$B$61:$S$116,9,FALSE)</f>
        <v>5.5018714878075849</v>
      </c>
    </row>
    <row r="307" spans="1:4">
      <c r="A307">
        <f>'A2'!$J$2</f>
        <v>2010</v>
      </c>
      <c r="B307" t="str">
        <f>VLOOKUP('A2'!B116,AGS_Gebiet_GeoCode!$A$2:$C$53,2,FALSE)</f>
        <v>Niedersachsen</v>
      </c>
      <c r="C307" t="str">
        <f>VLOOKUP('A2'!B116,AGS_Gebiet_GeoCode!$A$2:$C$53,3,FALSE)</f>
        <v>K030</v>
      </c>
      <c r="D307">
        <f>VLOOKUP('A2'!B116,'A2'!$B$61:$S$116,9,FALSE)</f>
        <v>5.7860071608868227</v>
      </c>
    </row>
    <row r="308" spans="1:4">
      <c r="A308">
        <f>'A2'!$K$2</f>
        <v>2011</v>
      </c>
      <c r="B308" t="str">
        <f>VLOOKUP('A2'!B61,AGS_Gebiet_GeoCode!$A$2:$C$53,2,FALSE)</f>
        <v>Braunschweig Stadt</v>
      </c>
      <c r="C308" t="str">
        <f>VLOOKUP('A2'!B61,AGS_Gebiet_GeoCode!$A$2:$C$53,3,FALSE)</f>
        <v>K03101</v>
      </c>
      <c r="D308">
        <f>VLOOKUP('A2'!B61,'A2'!$B$61:$S$116,10,FALSE)</f>
        <v>8.2902361901168433</v>
      </c>
    </row>
    <row r="309" spans="1:4">
      <c r="A309">
        <f>'A2'!$K$2</f>
        <v>2011</v>
      </c>
      <c r="B309" t="str">
        <f>VLOOKUP('A2'!B62,AGS_Gebiet_GeoCode!$A$2:$C$53,2,FALSE)</f>
        <v>Salzgitter Stadt</v>
      </c>
      <c r="C309" t="str">
        <f>VLOOKUP('A2'!B62,AGS_Gebiet_GeoCode!$A$2:$C$53,3,FALSE)</f>
        <v>K03102</v>
      </c>
      <c r="D309">
        <f>VLOOKUP('A2'!B62,'A2'!$B$61:$S$116,10,FALSE)</f>
        <v>9.9444151418022475</v>
      </c>
    </row>
    <row r="310" spans="1:4">
      <c r="A310">
        <f>'A2'!$K$2</f>
        <v>2011</v>
      </c>
      <c r="B310" t="str">
        <f>VLOOKUP('A2'!B63,AGS_Gebiet_GeoCode!$A$2:$C$53,2,FALSE)</f>
        <v>Wolfsburg Stadt</v>
      </c>
      <c r="C310" t="str">
        <f>VLOOKUP('A2'!B63,AGS_Gebiet_GeoCode!$A$2:$C$53,3,FALSE)</f>
        <v>K03103</v>
      </c>
      <c r="D310">
        <f>VLOOKUP('A2'!B63,'A2'!$B$61:$S$116,10,FALSE)</f>
        <v>9.9926378744137185</v>
      </c>
    </row>
    <row r="311" spans="1:4">
      <c r="A311">
        <f>'A2'!$K$2</f>
        <v>2011</v>
      </c>
      <c r="B311" t="str">
        <f>VLOOKUP('A2'!B64,AGS_Gebiet_GeoCode!$A$2:$C$53,2,FALSE)</f>
        <v>Gifhorn</v>
      </c>
      <c r="C311" t="str">
        <f>VLOOKUP('A2'!B64,AGS_Gebiet_GeoCode!$A$2:$C$53,3,FALSE)</f>
        <v>K03151</v>
      </c>
      <c r="D311">
        <f>VLOOKUP('A2'!B64,'A2'!$B$61:$S$116,10,FALSE)</f>
        <v>4.1758113130249024</v>
      </c>
    </row>
    <row r="312" spans="1:4">
      <c r="A312">
        <f>'A2'!$K$2</f>
        <v>2011</v>
      </c>
      <c r="B312" t="str">
        <f>VLOOKUP('A2'!B65,AGS_Gebiet_GeoCode!$A$2:$C$53,2,FALSE)</f>
        <v>Goslar</v>
      </c>
      <c r="C312" t="str">
        <f>VLOOKUP('A2'!B65,AGS_Gebiet_GeoCode!$A$2:$C$53,3,FALSE)</f>
        <v>K03153</v>
      </c>
      <c r="D312">
        <f>VLOOKUP('A2'!B65,'A2'!$B$61:$S$116,10,FALSE)</f>
        <v>5.0574959699086515</v>
      </c>
    </row>
    <row r="313" spans="1:4">
      <c r="A313">
        <f>'A2'!$K$2</f>
        <v>2011</v>
      </c>
      <c r="B313" t="str">
        <f>VLOOKUP('A2'!B66,AGS_Gebiet_GeoCode!$A$2:$C$53,2,FALSE)</f>
        <v>Helmstedt</v>
      </c>
      <c r="C313" t="str">
        <f>VLOOKUP('A2'!B66,AGS_Gebiet_GeoCode!$A$2:$C$53,3,FALSE)</f>
        <v>K03154</v>
      </c>
      <c r="D313">
        <f>VLOOKUP('A2'!B66,'A2'!$B$61:$S$116,10,FALSE)</f>
        <v>3.7329931037516908</v>
      </c>
    </row>
    <row r="314" spans="1:4">
      <c r="A314">
        <f>'A2'!$K$2</f>
        <v>2011</v>
      </c>
      <c r="B314" t="str">
        <f>VLOOKUP('A2'!B67,AGS_Gebiet_GeoCode!$A$2:$C$53,2,FALSE)</f>
        <v>Northeim</v>
      </c>
      <c r="C314" t="str">
        <f>VLOOKUP('A2'!B67,AGS_Gebiet_GeoCode!$A$2:$C$53,3,FALSE)</f>
        <v>K03155</v>
      </c>
      <c r="D314">
        <f>VLOOKUP('A2'!B67,'A2'!$B$61:$S$116,10,FALSE)</f>
        <v>3.7314307480441853</v>
      </c>
    </row>
    <row r="315" spans="1:4">
      <c r="A315">
        <f>'A2'!$K$2</f>
        <v>2011</v>
      </c>
      <c r="B315" t="str">
        <f>VLOOKUP('A2'!B68,AGS_Gebiet_GeoCode!$A$2:$C$53,2,FALSE)</f>
        <v>Peine</v>
      </c>
      <c r="C315" t="str">
        <f>VLOOKUP('A2'!B68,AGS_Gebiet_GeoCode!$A$2:$C$53,3,FALSE)</f>
        <v>K03157</v>
      </c>
      <c r="D315">
        <f>VLOOKUP('A2'!B68,'A2'!$B$61:$S$116,10,FALSE)</f>
        <v>4.8930203971881845</v>
      </c>
    </row>
    <row r="316" spans="1:4">
      <c r="A316">
        <f>'A2'!$K$2</f>
        <v>2011</v>
      </c>
      <c r="B316" t="str">
        <f>VLOOKUP('A2'!B69,AGS_Gebiet_GeoCode!$A$2:$C$53,2,FALSE)</f>
        <v>Wolfenbüttel</v>
      </c>
      <c r="C316" t="str">
        <f>VLOOKUP('A2'!B69,AGS_Gebiet_GeoCode!$A$2:$C$53,3,FALSE)</f>
        <v>K03158</v>
      </c>
      <c r="D316">
        <f>VLOOKUP('A2'!B69,'A2'!$B$61:$S$116,10,FALSE)</f>
        <v>3.7442391529997927</v>
      </c>
    </row>
    <row r="317" spans="1:4">
      <c r="A317">
        <f>'A2'!$K$2</f>
        <v>2011</v>
      </c>
      <c r="B317" t="str">
        <f>VLOOKUP('A2'!B70,AGS_Gebiet_GeoCode!$A$2:$C$53,2,FALSE)</f>
        <v>Göttingen</v>
      </c>
      <c r="C317" t="str">
        <f>VLOOKUP('A2'!B70,AGS_Gebiet_GeoCode!$A$2:$C$53,3,FALSE)</f>
        <v>K03159</v>
      </c>
      <c r="D317">
        <f>VLOOKUP('A2'!B70,'A2'!$B$61:$S$116,10,FALSE)</f>
        <v>5.8268371591434294</v>
      </c>
    </row>
    <row r="318" spans="1:4">
      <c r="A318">
        <f>'A2'!$K$2</f>
        <v>2011</v>
      </c>
      <c r="B318" t="str">
        <f>VLOOKUP('A2'!B73,AGS_Gebiet_GeoCode!$A$2:$C$53,2,FALSE)</f>
        <v>Statistische Region Braunschweig</v>
      </c>
      <c r="C318" t="str">
        <f>VLOOKUP('A2'!B73,AGS_Gebiet_GeoCode!$A$2:$C$53,3,FALSE)</f>
        <v>K031</v>
      </c>
      <c r="D318">
        <f>VLOOKUP('A2'!B73,'A2'!$B$61:$S$116,10,FALSE)</f>
        <v>6.000692907470202</v>
      </c>
    </row>
    <row r="319" spans="1:4">
      <c r="A319">
        <f>'A2'!$K$2</f>
        <v>2011</v>
      </c>
      <c r="B319" t="str">
        <f>VLOOKUP('A2'!B74,AGS_Gebiet_GeoCode!$A$2:$C$53,2,FALSE)</f>
        <v>Hannover Region</v>
      </c>
      <c r="C319" t="str">
        <f>VLOOKUP('A2'!B74,AGS_Gebiet_GeoCode!$A$2:$C$53,3,FALSE)</f>
        <v>K03241</v>
      </c>
      <c r="D319">
        <f>VLOOKUP('A2'!B74,'A2'!$B$61:$S$116,10,FALSE)</f>
        <v>10.401376219356203</v>
      </c>
    </row>
    <row r="320" spans="1:4">
      <c r="A320">
        <f>'A2'!$K$2</f>
        <v>2011</v>
      </c>
      <c r="B320" t="str">
        <f>VLOOKUP('A2'!B75,AGS_Gebiet_GeoCode!$A$2:$C$53,2,FALSE)</f>
        <v>Hannover Landeshauptstadt</v>
      </c>
      <c r="C320" t="str">
        <f>VLOOKUP('A2'!B75,AGS_Gebiet_GeoCode!$A$2:$C$53,3,FALSE)</f>
        <v>K03241001</v>
      </c>
      <c r="D320">
        <f>VLOOKUP('A2'!B75,'A2'!$B$61:$S$116,10,FALSE)</f>
        <v>14.876394790818178</v>
      </c>
    </row>
    <row r="321" spans="1:4">
      <c r="A321">
        <f>'A2'!$K$2</f>
        <v>2011</v>
      </c>
      <c r="B321" t="str">
        <f>VLOOKUP('A2'!B77,AGS_Gebiet_GeoCode!$A$2:$C$53,2,FALSE)</f>
        <v>Diepholz</v>
      </c>
      <c r="C321" t="str">
        <f>VLOOKUP('A2'!B77,AGS_Gebiet_GeoCode!$A$2:$C$53,3,FALSE)</f>
        <v>K03251</v>
      </c>
      <c r="D321">
        <f>VLOOKUP('A2'!B77,'A2'!$B$61:$S$116,10,FALSE)</f>
        <v>3.9981882762401963</v>
      </c>
    </row>
    <row r="322" spans="1:4">
      <c r="A322">
        <f>'A2'!$K$2</f>
        <v>2011</v>
      </c>
      <c r="B322" t="str">
        <f>VLOOKUP('A2'!B78,AGS_Gebiet_GeoCode!$A$2:$C$53,2,FALSE)</f>
        <v>Hameln-Pyrmont</v>
      </c>
      <c r="C322" t="str">
        <f>VLOOKUP('A2'!B78,AGS_Gebiet_GeoCode!$A$2:$C$53,3,FALSE)</f>
        <v>K03252</v>
      </c>
      <c r="D322">
        <f>VLOOKUP('A2'!B78,'A2'!$B$61:$S$116,10,FALSE)</f>
        <v>6.9017409857336816</v>
      </c>
    </row>
    <row r="323" spans="1:4">
      <c r="A323">
        <f>'A2'!$K$2</f>
        <v>2011</v>
      </c>
      <c r="B323" t="str">
        <f>VLOOKUP('A2'!B79,AGS_Gebiet_GeoCode!$A$2:$C$53,2,FALSE)</f>
        <v>Hildesheim</v>
      </c>
      <c r="C323" t="str">
        <f>VLOOKUP('A2'!B79,AGS_Gebiet_GeoCode!$A$2:$C$53,3,FALSE)</f>
        <v>K03254</v>
      </c>
      <c r="D323">
        <f>VLOOKUP('A2'!B79,'A2'!$B$61:$S$116,10,FALSE)</f>
        <v>5.0144183976583223</v>
      </c>
    </row>
    <row r="324" spans="1:4">
      <c r="A324">
        <f>'A2'!$K$2</f>
        <v>2011</v>
      </c>
      <c r="B324" t="str">
        <f>VLOOKUP('A2'!B82,AGS_Gebiet_GeoCode!$A$2:$C$53,2,FALSE)</f>
        <v>Holzminden</v>
      </c>
      <c r="C324" t="str">
        <f>VLOOKUP('A2'!B82,AGS_Gebiet_GeoCode!$A$2:$C$53,3,FALSE)</f>
        <v>K03255</v>
      </c>
      <c r="D324">
        <f>VLOOKUP('A2'!B82,'A2'!$B$61:$S$116,10,FALSE)</f>
        <v>4.2375777458820307</v>
      </c>
    </row>
    <row r="325" spans="1:4">
      <c r="A325">
        <f>'A2'!$K$2</f>
        <v>2011</v>
      </c>
      <c r="B325" t="str">
        <f>VLOOKUP('A2'!B83,AGS_Gebiet_GeoCode!$A$2:$C$53,2,FALSE)</f>
        <v>Nienburg (Weser)</v>
      </c>
      <c r="C325" t="str">
        <f>VLOOKUP('A2'!B83,AGS_Gebiet_GeoCode!$A$2:$C$53,3,FALSE)</f>
        <v>K03256</v>
      </c>
      <c r="D325">
        <f>VLOOKUP('A2'!B83,'A2'!$B$61:$S$116,10,FALSE)</f>
        <v>4.326550786720488</v>
      </c>
    </row>
    <row r="326" spans="1:4">
      <c r="A326">
        <f>'A2'!$K$2</f>
        <v>2011</v>
      </c>
      <c r="B326" t="str">
        <f>VLOOKUP('A2'!B84,AGS_Gebiet_GeoCode!$A$2:$C$53,2,FALSE)</f>
        <v>Schaumburg</v>
      </c>
      <c r="C326" t="str">
        <f>VLOOKUP('A2'!B84,AGS_Gebiet_GeoCode!$A$2:$C$53,3,FALSE)</f>
        <v>K03257</v>
      </c>
      <c r="D326">
        <f>VLOOKUP('A2'!B84,'A2'!$B$61:$S$116,10,FALSE)</f>
        <v>5.3118591825557555</v>
      </c>
    </row>
    <row r="327" spans="1:4">
      <c r="A327">
        <f>'A2'!$K$2</f>
        <v>2011</v>
      </c>
      <c r="B327" t="str">
        <f>VLOOKUP('A2'!B85,AGS_Gebiet_GeoCode!$A$2:$C$53,2,FALSE)</f>
        <v>Statistische Region Hannover</v>
      </c>
      <c r="C327" t="str">
        <f>VLOOKUP('A2'!B85,AGS_Gebiet_GeoCode!$A$2:$C$53,3,FALSE)</f>
        <v>K032</v>
      </c>
      <c r="D327">
        <f>VLOOKUP('A2'!B85,'A2'!$B$61:$S$116,10,FALSE)</f>
        <v>7.8492675421353759</v>
      </c>
    </row>
    <row r="328" spans="1:4">
      <c r="A328">
        <f>'A2'!$K$2</f>
        <v>2011</v>
      </c>
      <c r="B328" t="str">
        <f>VLOOKUP('A2'!B86,AGS_Gebiet_GeoCode!$A$2:$C$53,2,FALSE)</f>
        <v>Celle</v>
      </c>
      <c r="C328" t="str">
        <f>VLOOKUP('A2'!B86,AGS_Gebiet_GeoCode!$A$2:$C$53,3,FALSE)</f>
        <v>K03351</v>
      </c>
      <c r="D328">
        <f>VLOOKUP('A2'!B86,'A2'!$B$61:$S$116,10,FALSE)</f>
        <v>4.3674099992047895</v>
      </c>
    </row>
    <row r="329" spans="1:4">
      <c r="A329">
        <f>'A2'!$K$2</f>
        <v>2011</v>
      </c>
      <c r="B329" t="str">
        <f>VLOOKUP('A2'!B87,AGS_Gebiet_GeoCode!$A$2:$C$53,2,FALSE)</f>
        <v>Cuxhaven</v>
      </c>
      <c r="C329" t="str">
        <f>VLOOKUP('A2'!B87,AGS_Gebiet_GeoCode!$A$2:$C$53,3,FALSE)</f>
        <v>K03352</v>
      </c>
      <c r="D329">
        <f>VLOOKUP('A2'!B87,'A2'!$B$61:$S$116,10,FALSE)</f>
        <v>4.1056961865583119</v>
      </c>
    </row>
    <row r="330" spans="1:4">
      <c r="A330">
        <f>'A2'!$K$2</f>
        <v>2011</v>
      </c>
      <c r="B330" t="str">
        <f>VLOOKUP('A2'!B88,AGS_Gebiet_GeoCode!$A$2:$C$53,2,FALSE)</f>
        <v>Harburg</v>
      </c>
      <c r="C330" t="str">
        <f>VLOOKUP('A2'!B88,AGS_Gebiet_GeoCode!$A$2:$C$53,3,FALSE)</f>
        <v>K03353</v>
      </c>
      <c r="D330">
        <f>VLOOKUP('A2'!B88,'A2'!$B$61:$S$116,10,FALSE)</f>
        <v>4.6077845437561908</v>
      </c>
    </row>
    <row r="331" spans="1:4">
      <c r="A331">
        <f>'A2'!$K$2</f>
        <v>2011</v>
      </c>
      <c r="B331" t="str">
        <f>VLOOKUP('A2'!B89,AGS_Gebiet_GeoCode!$A$2:$C$53,2,FALSE)</f>
        <v>Lüchow-Dannenberg</v>
      </c>
      <c r="C331" t="str">
        <f>VLOOKUP('A2'!B89,AGS_Gebiet_GeoCode!$A$2:$C$53,3,FALSE)</f>
        <v>K03354</v>
      </c>
      <c r="D331">
        <f>VLOOKUP('A2'!B89,'A2'!$B$61:$S$116,10,FALSE)</f>
        <v>2.9664642842589952</v>
      </c>
    </row>
    <row r="332" spans="1:4">
      <c r="A332">
        <f>'A2'!$K$2</f>
        <v>2011</v>
      </c>
      <c r="B332" t="str">
        <f>VLOOKUP('A2'!B90,AGS_Gebiet_GeoCode!$A$2:$C$53,2,FALSE)</f>
        <v>Lüneburg</v>
      </c>
      <c r="C332" t="str">
        <f>VLOOKUP('A2'!B90,AGS_Gebiet_GeoCode!$A$2:$C$53,3,FALSE)</f>
        <v>K03355</v>
      </c>
      <c r="D332">
        <f>VLOOKUP('A2'!B90,'A2'!$B$61:$S$116,10,FALSE)</f>
        <v>3.8039900392134416</v>
      </c>
    </row>
    <row r="333" spans="1:4">
      <c r="A333">
        <f>'A2'!$K$2</f>
        <v>2011</v>
      </c>
      <c r="B333" t="str">
        <f>VLOOKUP('A2'!B91,AGS_Gebiet_GeoCode!$A$2:$C$53,2,FALSE)</f>
        <v>Osterholz</v>
      </c>
      <c r="C333" t="str">
        <f>VLOOKUP('A2'!B91,AGS_Gebiet_GeoCode!$A$2:$C$53,3,FALSE)</f>
        <v>K03356</v>
      </c>
      <c r="D333">
        <f>VLOOKUP('A2'!B91,'A2'!$B$61:$S$116,10,FALSE)</f>
        <v>3.5735551505746921</v>
      </c>
    </row>
    <row r="334" spans="1:4">
      <c r="A334">
        <f>'A2'!$K$2</f>
        <v>2011</v>
      </c>
      <c r="B334" t="str">
        <f>VLOOKUP('A2'!B92,AGS_Gebiet_GeoCode!$A$2:$C$53,2,FALSE)</f>
        <v>Rotenburg (Wümme)</v>
      </c>
      <c r="C334" t="str">
        <f>VLOOKUP('A2'!B92,AGS_Gebiet_GeoCode!$A$2:$C$53,3,FALSE)</f>
        <v>K03357</v>
      </c>
      <c r="D334">
        <f>VLOOKUP('A2'!B92,'A2'!$B$61:$S$116,10,FALSE)</f>
        <v>3.9135045812728912</v>
      </c>
    </row>
    <row r="335" spans="1:4">
      <c r="A335">
        <f>'A2'!$K$2</f>
        <v>2011</v>
      </c>
      <c r="B335" t="str">
        <f>VLOOKUP('A2'!B93,AGS_Gebiet_GeoCode!$A$2:$C$53,2,FALSE)</f>
        <v>Heidekreis</v>
      </c>
      <c r="C335" t="str">
        <f>VLOOKUP('A2'!B93,AGS_Gebiet_GeoCode!$A$2:$C$53,3,FALSE)</f>
        <v>K03358</v>
      </c>
      <c r="D335">
        <f>VLOOKUP('A2'!B93,'A2'!$B$61:$S$116,10,FALSE)</f>
        <v>4.4064906814039624</v>
      </c>
    </row>
    <row r="336" spans="1:4">
      <c r="A336">
        <f>'A2'!$K$2</f>
        <v>2011</v>
      </c>
      <c r="B336" t="str">
        <f>VLOOKUP('A2'!B94,AGS_Gebiet_GeoCode!$A$2:$C$53,2,FALSE)</f>
        <v>Stade</v>
      </c>
      <c r="C336" t="str">
        <f>VLOOKUP('A2'!B94,AGS_Gebiet_GeoCode!$A$2:$C$53,3,FALSE)</f>
        <v>K03359</v>
      </c>
      <c r="D336">
        <f>VLOOKUP('A2'!B94,'A2'!$B$61:$S$116,10,FALSE)</f>
        <v>4.5264460190382705</v>
      </c>
    </row>
    <row r="337" spans="1:4">
      <c r="A337">
        <f>'A2'!$K$2</f>
        <v>2011</v>
      </c>
      <c r="B337" t="str">
        <f>VLOOKUP('A2'!B95,AGS_Gebiet_GeoCode!$A$2:$C$53,2,FALSE)</f>
        <v>Uelzen</v>
      </c>
      <c r="C337" t="str">
        <f>VLOOKUP('A2'!B95,AGS_Gebiet_GeoCode!$A$2:$C$53,3,FALSE)</f>
        <v>K03360</v>
      </c>
      <c r="D337">
        <f>VLOOKUP('A2'!B95,'A2'!$B$61:$S$116,10,FALSE)</f>
        <v>2.7475236910938641</v>
      </c>
    </row>
    <row r="338" spans="1:4">
      <c r="A338">
        <f>'A2'!$K$2</f>
        <v>2011</v>
      </c>
      <c r="B338" t="str">
        <f>VLOOKUP('A2'!B96,AGS_Gebiet_GeoCode!$A$2:$C$53,2,FALSE)</f>
        <v>Verden</v>
      </c>
      <c r="C338" t="str">
        <f>VLOOKUP('A2'!B96,AGS_Gebiet_GeoCode!$A$2:$C$53,3,FALSE)</f>
        <v>K03361</v>
      </c>
      <c r="D338">
        <f>VLOOKUP('A2'!B96,'A2'!$B$61:$S$116,10,FALSE)</f>
        <v>4.9675600291050204</v>
      </c>
    </row>
    <row r="339" spans="1:4">
      <c r="A339">
        <f>'A2'!$K$2</f>
        <v>2011</v>
      </c>
      <c r="B339" t="str">
        <f>VLOOKUP('A2'!B97,AGS_Gebiet_GeoCode!$A$2:$C$53,2,FALSE)</f>
        <v>Statistische Region Lüneburg</v>
      </c>
      <c r="C339" t="str">
        <f>VLOOKUP('A2'!B97,AGS_Gebiet_GeoCode!$A$2:$C$53,3,FALSE)</f>
        <v>K033</v>
      </c>
      <c r="D339">
        <f>VLOOKUP('A2'!B97,'A2'!$B$61:$S$116,10,FALSE)</f>
        <v>4.1522931366356612</v>
      </c>
    </row>
    <row r="340" spans="1:4">
      <c r="A340">
        <f>'A2'!$K$2</f>
        <v>2011</v>
      </c>
      <c r="B340" t="str">
        <f>VLOOKUP('A2'!B98,AGS_Gebiet_GeoCode!$A$2:$C$53,2,FALSE)</f>
        <v>Delmenhorst.Stadt</v>
      </c>
      <c r="C340" t="str">
        <f>VLOOKUP('A2'!B98,AGS_Gebiet_GeoCode!$A$2:$C$53,3,FALSE)</f>
        <v>K03401</v>
      </c>
      <c r="D340">
        <f>VLOOKUP('A2'!B98,'A2'!$B$61:$S$116,10,FALSE)</f>
        <v>8.5096232484597358</v>
      </c>
    </row>
    <row r="341" spans="1:4">
      <c r="A341">
        <f>'A2'!$K$2</f>
        <v>2011</v>
      </c>
      <c r="B341" t="str">
        <f>VLOOKUP('A2'!B99,AGS_Gebiet_GeoCode!$A$2:$C$53,2,FALSE)</f>
        <v>Emden Stadt</v>
      </c>
      <c r="C341" t="str">
        <f>VLOOKUP('A2'!B99,AGS_Gebiet_GeoCode!$A$2:$C$53,3,FALSE)</f>
        <v>K03402</v>
      </c>
      <c r="D341">
        <f>VLOOKUP('A2'!B99,'A2'!$B$61:$S$116,10,FALSE)</f>
        <v>4.9891670678863749</v>
      </c>
    </row>
    <row r="342" spans="1:4">
      <c r="A342">
        <f>'A2'!$K$2</f>
        <v>2011</v>
      </c>
      <c r="B342" t="str">
        <f>VLOOKUP('A2'!B100,AGS_Gebiet_GeoCode!$A$2:$C$53,2,FALSE)</f>
        <v>Oldenburg (Oldb) Stadt</v>
      </c>
      <c r="C342" t="str">
        <f>VLOOKUP('A2'!B100,AGS_Gebiet_GeoCode!$A$2:$C$53,3,FALSE)</f>
        <v>K03403</v>
      </c>
      <c r="D342">
        <f>VLOOKUP('A2'!B100,'A2'!$B$61:$S$116,10,FALSE)</f>
        <v>5.9661648890974348</v>
      </c>
    </row>
    <row r="343" spans="1:4">
      <c r="A343">
        <f>'A2'!$K$2</f>
        <v>2011</v>
      </c>
      <c r="B343" t="str">
        <f>VLOOKUP('A2'!B101,AGS_Gebiet_GeoCode!$A$2:$C$53,2,FALSE)</f>
        <v>Osnabrück Stadt</v>
      </c>
      <c r="C343" t="str">
        <f>VLOOKUP('A2'!B101,AGS_Gebiet_GeoCode!$A$2:$C$53,3,FALSE)</f>
        <v>K03404</v>
      </c>
      <c r="D343">
        <f>VLOOKUP('A2'!B101,'A2'!$B$61:$S$116,10,FALSE)</f>
        <v>9.8431847158491514</v>
      </c>
    </row>
    <row r="344" spans="1:4">
      <c r="A344">
        <f>'A2'!$K$2</f>
        <v>2011</v>
      </c>
      <c r="B344" t="str">
        <f>VLOOKUP('A2'!B102,AGS_Gebiet_GeoCode!$A$2:$C$53,2,FALSE)</f>
        <v>Wilhelmshaven Stadt</v>
      </c>
      <c r="C344" t="str">
        <f>VLOOKUP('A2'!B102,AGS_Gebiet_GeoCode!$A$2:$C$53,3,FALSE)</f>
        <v>K03405</v>
      </c>
      <c r="D344">
        <f>VLOOKUP('A2'!B102,'A2'!$B$61:$S$116,10,FALSE)</f>
        <v>5.5598887242284798</v>
      </c>
    </row>
    <row r="345" spans="1:4">
      <c r="A345">
        <f>'A2'!$K$2</f>
        <v>2011</v>
      </c>
      <c r="B345" t="str">
        <f>VLOOKUP('A2'!B103,AGS_Gebiet_GeoCode!$A$2:$C$53,2,FALSE)</f>
        <v>Ammerland</v>
      </c>
      <c r="C345" t="str">
        <f>VLOOKUP('A2'!B103,AGS_Gebiet_GeoCode!$A$2:$C$53,3,FALSE)</f>
        <v>K03451</v>
      </c>
      <c r="D345">
        <f>VLOOKUP('A2'!B103,'A2'!$B$61:$S$116,10,FALSE)</f>
        <v>3.1784385041245944</v>
      </c>
    </row>
    <row r="346" spans="1:4">
      <c r="A346">
        <f>'A2'!$K$2</f>
        <v>2011</v>
      </c>
      <c r="B346" t="str">
        <f>VLOOKUP('A2'!B104,AGS_Gebiet_GeoCode!$A$2:$C$53,2,FALSE)</f>
        <v>Aurich</v>
      </c>
      <c r="C346" t="str">
        <f>VLOOKUP('A2'!B104,AGS_Gebiet_GeoCode!$A$2:$C$53,3,FALSE)</f>
        <v>K03452</v>
      </c>
      <c r="D346">
        <f>VLOOKUP('A2'!B104,'A2'!$B$61:$S$116,10,FALSE)</f>
        <v>2.9290943855007421</v>
      </c>
    </row>
    <row r="347" spans="1:4">
      <c r="A347">
        <f>'A2'!$K$2</f>
        <v>2011</v>
      </c>
      <c r="B347" t="str">
        <f>VLOOKUP('A2'!B105,AGS_Gebiet_GeoCode!$A$2:$C$53,2,FALSE)</f>
        <v>Cloppenburg</v>
      </c>
      <c r="C347" t="str">
        <f>VLOOKUP('A2'!B105,AGS_Gebiet_GeoCode!$A$2:$C$53,3,FALSE)</f>
        <v>K03453</v>
      </c>
      <c r="D347">
        <f>VLOOKUP('A2'!B105,'A2'!$B$61:$S$116,10,FALSE)</f>
        <v>5.6827170569401719</v>
      </c>
    </row>
    <row r="348" spans="1:4">
      <c r="A348">
        <f>'A2'!$K$2</f>
        <v>2011</v>
      </c>
      <c r="B348" t="str">
        <f>VLOOKUP('A2'!B106,AGS_Gebiet_GeoCode!$A$2:$C$53,2,FALSE)</f>
        <v>Emsland</v>
      </c>
      <c r="C348" t="str">
        <f>VLOOKUP('A2'!B106,AGS_Gebiet_GeoCode!$A$2:$C$53,3,FALSE)</f>
        <v>K03454</v>
      </c>
      <c r="D348">
        <f>VLOOKUP('A2'!B106,'A2'!$B$61:$S$116,10,FALSE)</f>
        <v>6.1687749090278983</v>
      </c>
    </row>
    <row r="349" spans="1:4">
      <c r="A349">
        <f>'A2'!$K$2</f>
        <v>2011</v>
      </c>
      <c r="B349" t="str">
        <f>VLOOKUP('A2'!B107,AGS_Gebiet_GeoCode!$A$2:$C$53,2,FALSE)</f>
        <v>Friesland</v>
      </c>
      <c r="C349" t="str">
        <f>VLOOKUP('A2'!B107,AGS_Gebiet_GeoCode!$A$2:$C$53,3,FALSE)</f>
        <v>K03455</v>
      </c>
      <c r="D349">
        <f>VLOOKUP('A2'!B107,'A2'!$B$61:$S$116,10,FALSE)</f>
        <v>2.7948945910869942</v>
      </c>
    </row>
    <row r="350" spans="1:4">
      <c r="A350">
        <f>'A2'!$K$2</f>
        <v>2011</v>
      </c>
      <c r="B350" t="str">
        <f>VLOOKUP('A2'!B108,AGS_Gebiet_GeoCode!$A$2:$C$53,2,FALSE)</f>
        <v>Grafschaft Bentheim</v>
      </c>
      <c r="C350" t="str">
        <f>VLOOKUP('A2'!B108,AGS_Gebiet_GeoCode!$A$2:$C$53,3,FALSE)</f>
        <v>K03456</v>
      </c>
      <c r="D350">
        <f>VLOOKUP('A2'!B108,'A2'!$B$61:$S$116,10,FALSE)</f>
        <v>12.157421289355321</v>
      </c>
    </row>
    <row r="351" spans="1:4">
      <c r="A351">
        <f>'A2'!$K$2</f>
        <v>2011</v>
      </c>
      <c r="B351" t="str">
        <f>VLOOKUP('A2'!B109,AGS_Gebiet_GeoCode!$A$2:$C$53,2,FALSE)</f>
        <v>Leer</v>
      </c>
      <c r="C351" t="str">
        <f>VLOOKUP('A2'!B109,AGS_Gebiet_GeoCode!$A$2:$C$53,3,FALSE)</f>
        <v>K03457</v>
      </c>
      <c r="D351">
        <f>VLOOKUP('A2'!B109,'A2'!$B$61:$S$116,10,FALSE)</f>
        <v>4.5563476044417071</v>
      </c>
    </row>
    <row r="352" spans="1:4">
      <c r="A352">
        <f>'A2'!$K$2</f>
        <v>2011</v>
      </c>
      <c r="B352" t="str">
        <f>VLOOKUP('A2'!B110,AGS_Gebiet_GeoCode!$A$2:$C$53,2,FALSE)</f>
        <v>Oldenburg</v>
      </c>
      <c r="C352" t="str">
        <f>VLOOKUP('A2'!B110,AGS_Gebiet_GeoCode!$A$2:$C$53,3,FALSE)</f>
        <v>K03458</v>
      </c>
      <c r="D352">
        <f>VLOOKUP('A2'!B110,'A2'!$B$61:$S$116,10,FALSE)</f>
        <v>4.6245958567836185</v>
      </c>
    </row>
    <row r="353" spans="1:4">
      <c r="A353">
        <f>'A2'!$K$2</f>
        <v>2011</v>
      </c>
      <c r="B353" t="str">
        <f>VLOOKUP('A2'!B111,AGS_Gebiet_GeoCode!$A$2:$C$53,2,FALSE)</f>
        <v>Osnabrück</v>
      </c>
      <c r="C353" t="str">
        <f>VLOOKUP('A2'!B111,AGS_Gebiet_GeoCode!$A$2:$C$53,3,FALSE)</f>
        <v>K03459</v>
      </c>
      <c r="D353">
        <f>VLOOKUP('A2'!B111,'A2'!$B$61:$S$116,10,FALSE)</f>
        <v>5.2571500322472025</v>
      </c>
    </row>
    <row r="354" spans="1:4">
      <c r="A354">
        <f>'A2'!$K$2</f>
        <v>2011</v>
      </c>
      <c r="B354" t="str">
        <f>VLOOKUP('A2'!B112,AGS_Gebiet_GeoCode!$A$2:$C$53,2,FALSE)</f>
        <v>Vechta</v>
      </c>
      <c r="C354" t="str">
        <f>VLOOKUP('A2'!B112,AGS_Gebiet_GeoCode!$A$2:$C$53,3,FALSE)</f>
        <v>K03460</v>
      </c>
      <c r="D354">
        <f>VLOOKUP('A2'!B112,'A2'!$B$61:$S$116,10,FALSE)</f>
        <v>8.0782210437507533</v>
      </c>
    </row>
    <row r="355" spans="1:4">
      <c r="A355">
        <f>'A2'!$K$2</f>
        <v>2011</v>
      </c>
      <c r="B355" t="str">
        <f>VLOOKUP('A2'!B113,AGS_Gebiet_GeoCode!$A$2:$C$53,2,FALSE)</f>
        <v>Wesermarsch</v>
      </c>
      <c r="C355" t="str">
        <f>VLOOKUP('A2'!B113,AGS_Gebiet_GeoCode!$A$2:$C$53,3,FALSE)</f>
        <v>K03461</v>
      </c>
      <c r="D355">
        <f>VLOOKUP('A2'!B113,'A2'!$B$61:$S$116,10,FALSE)</f>
        <v>5.2263562947490705</v>
      </c>
    </row>
    <row r="356" spans="1:4">
      <c r="A356">
        <f>'A2'!$K$2</f>
        <v>2011</v>
      </c>
      <c r="B356" t="str">
        <f>VLOOKUP('A2'!B114,AGS_Gebiet_GeoCode!$A$2:$C$53,2,FALSE)</f>
        <v>Wittmund</v>
      </c>
      <c r="C356" t="str">
        <f>VLOOKUP('A2'!B114,AGS_Gebiet_GeoCode!$A$2:$C$53,3,FALSE)</f>
        <v>K03462</v>
      </c>
      <c r="D356">
        <f>VLOOKUP('A2'!B114,'A2'!$B$61:$S$116,10,FALSE)</f>
        <v>2.4906314077635581</v>
      </c>
    </row>
    <row r="357" spans="1:4">
      <c r="A357">
        <f>'A2'!$K$2</f>
        <v>2011</v>
      </c>
      <c r="B357" t="str">
        <f>VLOOKUP('A2'!B115,AGS_Gebiet_GeoCode!$A$2:$C$53,2,FALSE)</f>
        <v>Statistische Region Weser-Ems</v>
      </c>
      <c r="C357" t="str">
        <f>VLOOKUP('A2'!B115,AGS_Gebiet_GeoCode!$A$2:$C$53,3,FALSE)</f>
        <v>K034</v>
      </c>
      <c r="D357">
        <f>VLOOKUP('A2'!B115,'A2'!$B$61:$S$116,10,FALSE)</f>
        <v>5.8485220043097526</v>
      </c>
    </row>
    <row r="358" spans="1:4">
      <c r="A358">
        <f>'A2'!$K$2</f>
        <v>2011</v>
      </c>
      <c r="B358" t="str">
        <f>VLOOKUP('A2'!B116,AGS_Gebiet_GeoCode!$A$2:$C$53,2,FALSE)</f>
        <v>Niedersachsen</v>
      </c>
      <c r="C358" t="str">
        <f>VLOOKUP('A2'!B116,AGS_Gebiet_GeoCode!$A$2:$C$53,3,FALSE)</f>
        <v>K030</v>
      </c>
      <c r="D358">
        <f>VLOOKUP('A2'!B116,'A2'!$B$61:$S$116,10,FALSE)</f>
        <v>6.0543823310098093</v>
      </c>
    </row>
    <row r="359" spans="1:4">
      <c r="A359">
        <f>'A2'!$L$2</f>
        <v>2012</v>
      </c>
      <c r="B359" t="str">
        <f>VLOOKUP('A2'!B61,AGS_Gebiet_GeoCode!$A$2:$C$53,2,FALSE)</f>
        <v>Braunschweig Stadt</v>
      </c>
      <c r="C359" t="str">
        <f>VLOOKUP('A2'!B61,AGS_Gebiet_GeoCode!$A$2:$C$53,3,FALSE)</f>
        <v>K03101</v>
      </c>
      <c r="D359">
        <f>VLOOKUP('A2'!B61,'A2'!$B$61:$S$116,11,FALSE)</f>
        <v>8.4703699786003153</v>
      </c>
    </row>
    <row r="360" spans="1:4">
      <c r="A360">
        <f>'A2'!$L$2</f>
        <v>2012</v>
      </c>
      <c r="B360" t="str">
        <f>VLOOKUP('A2'!B62,AGS_Gebiet_GeoCode!$A$2:$C$53,2,FALSE)</f>
        <v>Salzgitter Stadt</v>
      </c>
      <c r="C360" t="str">
        <f>VLOOKUP('A2'!B62,AGS_Gebiet_GeoCode!$A$2:$C$53,3,FALSE)</f>
        <v>K03102</v>
      </c>
      <c r="D360">
        <f>VLOOKUP('A2'!B62,'A2'!$B$61:$S$116,11,FALSE)</f>
        <v>10.110607064580254</v>
      </c>
    </row>
    <row r="361" spans="1:4">
      <c r="A361">
        <f>'A2'!$L$2</f>
        <v>2012</v>
      </c>
      <c r="B361" t="str">
        <f>VLOOKUP('A2'!B63,AGS_Gebiet_GeoCode!$A$2:$C$53,2,FALSE)</f>
        <v>Wolfsburg Stadt</v>
      </c>
      <c r="C361" t="str">
        <f>VLOOKUP('A2'!B63,AGS_Gebiet_GeoCode!$A$2:$C$53,3,FALSE)</f>
        <v>K03103</v>
      </c>
      <c r="D361">
        <f>VLOOKUP('A2'!B63,'A2'!$B$61:$S$116,11,FALSE)</f>
        <v>10.414100100198755</v>
      </c>
    </row>
    <row r="362" spans="1:4">
      <c r="A362">
        <f>'A2'!$L$2</f>
        <v>2012</v>
      </c>
      <c r="B362" t="str">
        <f>VLOOKUP('A2'!B64,AGS_Gebiet_GeoCode!$A$2:$C$53,2,FALSE)</f>
        <v>Gifhorn</v>
      </c>
      <c r="C362" t="str">
        <f>VLOOKUP('A2'!B64,AGS_Gebiet_GeoCode!$A$2:$C$53,3,FALSE)</f>
        <v>K03151</v>
      </c>
      <c r="D362">
        <f>VLOOKUP('A2'!B64,'A2'!$B$61:$S$116,11,FALSE)</f>
        <v>4.4159869017337661</v>
      </c>
    </row>
    <row r="363" spans="1:4">
      <c r="A363">
        <f>'A2'!$L$2</f>
        <v>2012</v>
      </c>
      <c r="B363" t="str">
        <f>VLOOKUP('A2'!B65,AGS_Gebiet_GeoCode!$A$2:$C$53,2,FALSE)</f>
        <v>Goslar</v>
      </c>
      <c r="C363" t="str">
        <f>VLOOKUP('A2'!B65,AGS_Gebiet_GeoCode!$A$2:$C$53,3,FALSE)</f>
        <v>K03153</v>
      </c>
      <c r="D363">
        <f>VLOOKUP('A2'!B65,'A2'!$B$61:$S$116,11,FALSE)</f>
        <v>5.3506905629079373</v>
      </c>
    </row>
    <row r="364" spans="1:4">
      <c r="A364">
        <f>'A2'!$L$2</f>
        <v>2012</v>
      </c>
      <c r="B364" t="str">
        <f>VLOOKUP('A2'!B66,AGS_Gebiet_GeoCode!$A$2:$C$53,2,FALSE)</f>
        <v>Helmstedt</v>
      </c>
      <c r="C364" t="str">
        <f>VLOOKUP('A2'!B66,AGS_Gebiet_GeoCode!$A$2:$C$53,3,FALSE)</f>
        <v>K03154</v>
      </c>
      <c r="D364">
        <f>VLOOKUP('A2'!B66,'A2'!$B$61:$S$116,11,FALSE)</f>
        <v>3.765861645517806</v>
      </c>
    </row>
    <row r="365" spans="1:4">
      <c r="A365">
        <f>'A2'!$L$2</f>
        <v>2012</v>
      </c>
      <c r="B365" t="str">
        <f>VLOOKUP('A2'!B67,AGS_Gebiet_GeoCode!$A$2:$C$53,2,FALSE)</f>
        <v>Northeim</v>
      </c>
      <c r="C365" t="str">
        <f>VLOOKUP('A2'!B67,AGS_Gebiet_GeoCode!$A$2:$C$53,3,FALSE)</f>
        <v>K03155</v>
      </c>
      <c r="D365">
        <f>VLOOKUP('A2'!B67,'A2'!$B$61:$S$116,11,FALSE)</f>
        <v>3.7757166698666347</v>
      </c>
    </row>
    <row r="366" spans="1:4">
      <c r="A366">
        <f>'A2'!$L$2</f>
        <v>2012</v>
      </c>
      <c r="B366" t="str">
        <f>VLOOKUP('A2'!B68,AGS_Gebiet_GeoCode!$A$2:$C$53,2,FALSE)</f>
        <v>Peine</v>
      </c>
      <c r="C366" t="str">
        <f>VLOOKUP('A2'!B68,AGS_Gebiet_GeoCode!$A$2:$C$53,3,FALSE)</f>
        <v>K03157</v>
      </c>
      <c r="D366">
        <f>VLOOKUP('A2'!B68,'A2'!$B$61:$S$116,11,FALSE)</f>
        <v>5.0043445831122595</v>
      </c>
    </row>
    <row r="367" spans="1:4">
      <c r="A367">
        <f>'A2'!$L$2</f>
        <v>2012</v>
      </c>
      <c r="B367" t="str">
        <f>VLOOKUP('A2'!B69,AGS_Gebiet_GeoCode!$A$2:$C$53,2,FALSE)</f>
        <v>Wolfenbüttel</v>
      </c>
      <c r="C367" t="str">
        <f>VLOOKUP('A2'!B69,AGS_Gebiet_GeoCode!$A$2:$C$53,3,FALSE)</f>
        <v>K03158</v>
      </c>
      <c r="D367">
        <f>VLOOKUP('A2'!B69,'A2'!$B$61:$S$116,11,FALSE)</f>
        <v>3.9045264200737617</v>
      </c>
    </row>
    <row r="368" spans="1:4">
      <c r="A368">
        <f>'A2'!$L$2</f>
        <v>2012</v>
      </c>
      <c r="B368" t="str">
        <f>VLOOKUP('A2'!B70,AGS_Gebiet_GeoCode!$A$2:$C$53,2,FALSE)</f>
        <v>Göttingen</v>
      </c>
      <c r="C368" t="str">
        <f>VLOOKUP('A2'!B70,AGS_Gebiet_GeoCode!$A$2:$C$53,3,FALSE)</f>
        <v>K03159</v>
      </c>
      <c r="D368">
        <f>VLOOKUP('A2'!B70,'A2'!$B$61:$S$116,11,FALSE)</f>
        <v>6.0956787736884923</v>
      </c>
    </row>
    <row r="369" spans="1:4">
      <c r="A369">
        <f>'A2'!$L$2</f>
        <v>2012</v>
      </c>
      <c r="B369" t="str">
        <f>VLOOKUP('A2'!B73,AGS_Gebiet_GeoCode!$A$2:$C$53,2,FALSE)</f>
        <v>Statistische Region Braunschweig</v>
      </c>
      <c r="C369" t="str">
        <f>VLOOKUP('A2'!B73,AGS_Gebiet_GeoCode!$A$2:$C$53,3,FALSE)</f>
        <v>K031</v>
      </c>
      <c r="D369">
        <f>VLOOKUP('A2'!B73,'A2'!$B$61:$S$116,11,FALSE)</f>
        <v>6.2121513317967869</v>
      </c>
    </row>
    <row r="370" spans="1:4">
      <c r="A370">
        <f>'A2'!$L$2</f>
        <v>2012</v>
      </c>
      <c r="B370" t="str">
        <f>VLOOKUP('A2'!B74,AGS_Gebiet_GeoCode!$A$2:$C$53,2,FALSE)</f>
        <v>Hannover Region</v>
      </c>
      <c r="C370" t="str">
        <f>VLOOKUP('A2'!B74,AGS_Gebiet_GeoCode!$A$2:$C$53,3,FALSE)</f>
        <v>K03241</v>
      </c>
      <c r="D370">
        <f>VLOOKUP('A2'!B74,'A2'!$B$61:$S$116,11,FALSE)</f>
        <v>10.7278405644056</v>
      </c>
    </row>
    <row r="371" spans="1:4">
      <c r="A371">
        <f>'A2'!$L$2</f>
        <v>2012</v>
      </c>
      <c r="B371" t="str">
        <f>VLOOKUP('A2'!B75,AGS_Gebiet_GeoCode!$A$2:$C$53,2,FALSE)</f>
        <v>Hannover Landeshauptstadt</v>
      </c>
      <c r="C371" t="str">
        <f>VLOOKUP('A2'!B75,AGS_Gebiet_GeoCode!$A$2:$C$53,3,FALSE)</f>
        <v>K03241001</v>
      </c>
      <c r="D371">
        <f>VLOOKUP('A2'!B75,'A2'!$B$61:$S$116,11,FALSE)</f>
        <v>15.257022933576071</v>
      </c>
    </row>
    <row r="372" spans="1:4">
      <c r="A372">
        <f>'A2'!$L$2</f>
        <v>2012</v>
      </c>
      <c r="B372" t="str">
        <f>VLOOKUP('A2'!B77,AGS_Gebiet_GeoCode!$A$2:$C$53,2,FALSE)</f>
        <v>Diepholz</v>
      </c>
      <c r="C372" t="str">
        <f>VLOOKUP('A2'!B77,AGS_Gebiet_GeoCode!$A$2:$C$53,3,FALSE)</f>
        <v>K03251</v>
      </c>
      <c r="D372">
        <f>VLOOKUP('A2'!B77,'A2'!$B$61:$S$116,11,FALSE)</f>
        <v>4.3801956398357422</v>
      </c>
    </row>
    <row r="373" spans="1:4">
      <c r="A373">
        <f>'A2'!$L$2</f>
        <v>2012</v>
      </c>
      <c r="B373" t="str">
        <f>VLOOKUP('A2'!B78,AGS_Gebiet_GeoCode!$A$2:$C$53,2,FALSE)</f>
        <v>Hameln-Pyrmont</v>
      </c>
      <c r="C373" t="str">
        <f>VLOOKUP('A2'!B78,AGS_Gebiet_GeoCode!$A$2:$C$53,3,FALSE)</f>
        <v>K03252</v>
      </c>
      <c r="D373">
        <f>VLOOKUP('A2'!B78,'A2'!$B$61:$S$116,11,FALSE)</f>
        <v>6.9628093609457888</v>
      </c>
    </row>
    <row r="374" spans="1:4">
      <c r="A374">
        <f>'A2'!$L$2</f>
        <v>2012</v>
      </c>
      <c r="B374" t="str">
        <f>VLOOKUP('A2'!B79,AGS_Gebiet_GeoCode!$A$2:$C$53,2,FALSE)</f>
        <v>Hildesheim</v>
      </c>
      <c r="C374" t="str">
        <f>VLOOKUP('A2'!B79,AGS_Gebiet_GeoCode!$A$2:$C$53,3,FALSE)</f>
        <v>K03254</v>
      </c>
      <c r="D374">
        <f>VLOOKUP('A2'!B79,'A2'!$B$61:$S$116,11,FALSE)</f>
        <v>5.2362619402171937</v>
      </c>
    </row>
    <row r="375" spans="1:4">
      <c r="A375">
        <f>'A2'!$L$2</f>
        <v>2012</v>
      </c>
      <c r="B375" t="str">
        <f>VLOOKUP('A2'!B82,AGS_Gebiet_GeoCode!$A$2:$C$53,2,FALSE)</f>
        <v>Holzminden</v>
      </c>
      <c r="C375" t="str">
        <f>VLOOKUP('A2'!B82,AGS_Gebiet_GeoCode!$A$2:$C$53,3,FALSE)</f>
        <v>K03255</v>
      </c>
      <c r="D375">
        <f>VLOOKUP('A2'!B82,'A2'!$B$61:$S$116,11,FALSE)</f>
        <v>4.23963896824411</v>
      </c>
    </row>
    <row r="376" spans="1:4">
      <c r="A376">
        <f>'A2'!$L$2</f>
        <v>2012</v>
      </c>
      <c r="B376" t="str">
        <f>VLOOKUP('A2'!B83,AGS_Gebiet_GeoCode!$A$2:$C$53,2,FALSE)</f>
        <v>Nienburg (Weser)</v>
      </c>
      <c r="C376" t="str">
        <f>VLOOKUP('A2'!B83,AGS_Gebiet_GeoCode!$A$2:$C$53,3,FALSE)</f>
        <v>K03256</v>
      </c>
      <c r="D376">
        <f>VLOOKUP('A2'!B83,'A2'!$B$61:$S$116,11,FALSE)</f>
        <v>4.4699521730089415</v>
      </c>
    </row>
    <row r="377" spans="1:4">
      <c r="A377">
        <f>'A2'!$L$2</f>
        <v>2012</v>
      </c>
      <c r="B377" t="str">
        <f>VLOOKUP('A2'!B84,AGS_Gebiet_GeoCode!$A$2:$C$53,2,FALSE)</f>
        <v>Schaumburg</v>
      </c>
      <c r="C377" t="str">
        <f>VLOOKUP('A2'!B84,AGS_Gebiet_GeoCode!$A$2:$C$53,3,FALSE)</f>
        <v>K03257</v>
      </c>
      <c r="D377">
        <f>VLOOKUP('A2'!B84,'A2'!$B$61:$S$116,11,FALSE)</f>
        <v>5.4415883208685001</v>
      </c>
    </row>
    <row r="378" spans="1:4">
      <c r="A378">
        <f>'A2'!$L$2</f>
        <v>2012</v>
      </c>
      <c r="B378" t="str">
        <f>VLOOKUP('A2'!B85,AGS_Gebiet_GeoCode!$A$2:$C$53,2,FALSE)</f>
        <v>Statistische Region Hannover</v>
      </c>
      <c r="C378" t="str">
        <f>VLOOKUP('A2'!B85,AGS_Gebiet_GeoCode!$A$2:$C$53,3,FALSE)</f>
        <v>K032</v>
      </c>
      <c r="D378">
        <f>VLOOKUP('A2'!B85,'A2'!$B$61:$S$116,11,FALSE)</f>
        <v>8.1265683690775496</v>
      </c>
    </row>
    <row r="379" spans="1:4">
      <c r="A379">
        <f>'A2'!$L$2</f>
        <v>2012</v>
      </c>
      <c r="B379" t="str">
        <f>VLOOKUP('A2'!B86,AGS_Gebiet_GeoCode!$A$2:$C$53,2,FALSE)</f>
        <v>Celle</v>
      </c>
      <c r="C379" t="str">
        <f>VLOOKUP('A2'!B86,AGS_Gebiet_GeoCode!$A$2:$C$53,3,FALSE)</f>
        <v>K03351</v>
      </c>
      <c r="D379">
        <f>VLOOKUP('A2'!B86,'A2'!$B$61:$S$116,11,FALSE)</f>
        <v>4.5297257919479135</v>
      </c>
    </row>
    <row r="380" spans="1:4">
      <c r="A380">
        <f>'A2'!$L$2</f>
        <v>2012</v>
      </c>
      <c r="B380" t="str">
        <f>VLOOKUP('A2'!B87,AGS_Gebiet_GeoCode!$A$2:$C$53,2,FALSE)</f>
        <v>Cuxhaven</v>
      </c>
      <c r="C380" t="str">
        <f>VLOOKUP('A2'!B87,AGS_Gebiet_GeoCode!$A$2:$C$53,3,FALSE)</f>
        <v>K03352</v>
      </c>
      <c r="D380">
        <f>VLOOKUP('A2'!B87,'A2'!$B$61:$S$116,11,FALSE)</f>
        <v>4.1365931733803363</v>
      </c>
    </row>
    <row r="381" spans="1:4">
      <c r="A381">
        <f>'A2'!$L$2</f>
        <v>2012</v>
      </c>
      <c r="B381" t="str">
        <f>VLOOKUP('A2'!B88,AGS_Gebiet_GeoCode!$A$2:$C$53,2,FALSE)</f>
        <v>Harburg</v>
      </c>
      <c r="C381" t="str">
        <f>VLOOKUP('A2'!B88,AGS_Gebiet_GeoCode!$A$2:$C$53,3,FALSE)</f>
        <v>K03353</v>
      </c>
      <c r="D381">
        <f>VLOOKUP('A2'!B88,'A2'!$B$61:$S$116,11,FALSE)</f>
        <v>4.7005171525017877</v>
      </c>
    </row>
    <row r="382" spans="1:4">
      <c r="A382">
        <f>'A2'!$L$2</f>
        <v>2012</v>
      </c>
      <c r="B382" t="str">
        <f>VLOOKUP('A2'!B89,AGS_Gebiet_GeoCode!$A$2:$C$53,2,FALSE)</f>
        <v>Lüchow-Dannenberg</v>
      </c>
      <c r="C382" t="str">
        <f>VLOOKUP('A2'!B89,AGS_Gebiet_GeoCode!$A$2:$C$53,3,FALSE)</f>
        <v>K03354</v>
      </c>
      <c r="D382">
        <f>VLOOKUP('A2'!B89,'A2'!$B$61:$S$116,11,FALSE)</f>
        <v>3.2721550032701114</v>
      </c>
    </row>
    <row r="383" spans="1:4">
      <c r="A383">
        <f>'A2'!$L$2</f>
        <v>2012</v>
      </c>
      <c r="B383" t="str">
        <f>VLOOKUP('A2'!B90,AGS_Gebiet_GeoCode!$A$2:$C$53,2,FALSE)</f>
        <v>Lüneburg</v>
      </c>
      <c r="C383" t="str">
        <f>VLOOKUP('A2'!B90,AGS_Gebiet_GeoCode!$A$2:$C$53,3,FALSE)</f>
        <v>K03355</v>
      </c>
      <c r="D383">
        <f>VLOOKUP('A2'!B90,'A2'!$B$61:$S$116,11,FALSE)</f>
        <v>3.9814393076747896</v>
      </c>
    </row>
    <row r="384" spans="1:4">
      <c r="A384">
        <f>'A2'!$L$2</f>
        <v>2012</v>
      </c>
      <c r="B384" t="str">
        <f>VLOOKUP('A2'!B91,AGS_Gebiet_GeoCode!$A$2:$C$53,2,FALSE)</f>
        <v>Osterholz</v>
      </c>
      <c r="C384" t="str">
        <f>VLOOKUP('A2'!B91,AGS_Gebiet_GeoCode!$A$2:$C$53,3,FALSE)</f>
        <v>K03356</v>
      </c>
      <c r="D384">
        <f>VLOOKUP('A2'!B91,'A2'!$B$61:$S$116,11,FALSE)</f>
        <v>3.7729208778515737</v>
      </c>
    </row>
    <row r="385" spans="1:4">
      <c r="A385">
        <f>'A2'!$L$2</f>
        <v>2012</v>
      </c>
      <c r="B385" t="str">
        <f>VLOOKUP('A2'!B92,AGS_Gebiet_GeoCode!$A$2:$C$53,2,FALSE)</f>
        <v>Rotenburg (Wümme)</v>
      </c>
      <c r="C385" t="str">
        <f>VLOOKUP('A2'!B92,AGS_Gebiet_GeoCode!$A$2:$C$53,3,FALSE)</f>
        <v>K03357</v>
      </c>
      <c r="D385">
        <f>VLOOKUP('A2'!B92,'A2'!$B$61:$S$116,11,FALSE)</f>
        <v>4.1148473235257752</v>
      </c>
    </row>
    <row r="386" spans="1:4">
      <c r="A386">
        <f>'A2'!$L$2</f>
        <v>2012</v>
      </c>
      <c r="B386" t="str">
        <f>VLOOKUP('A2'!B93,AGS_Gebiet_GeoCode!$A$2:$C$53,2,FALSE)</f>
        <v>Heidekreis</v>
      </c>
      <c r="C386" t="str">
        <f>VLOOKUP('A2'!B93,AGS_Gebiet_GeoCode!$A$2:$C$53,3,FALSE)</f>
        <v>K03358</v>
      </c>
      <c r="D386">
        <f>VLOOKUP('A2'!B93,'A2'!$B$61:$S$116,11,FALSE)</f>
        <v>4.6769584303096368</v>
      </c>
    </row>
    <row r="387" spans="1:4">
      <c r="A387">
        <f>'A2'!$L$2</f>
        <v>2012</v>
      </c>
      <c r="B387" t="str">
        <f>VLOOKUP('A2'!B94,AGS_Gebiet_GeoCode!$A$2:$C$53,2,FALSE)</f>
        <v>Stade</v>
      </c>
      <c r="C387" t="str">
        <f>VLOOKUP('A2'!B94,AGS_Gebiet_GeoCode!$A$2:$C$53,3,FALSE)</f>
        <v>K03359</v>
      </c>
      <c r="D387">
        <f>VLOOKUP('A2'!B94,'A2'!$B$61:$S$116,11,FALSE)</f>
        <v>4.8289142349281589</v>
      </c>
    </row>
    <row r="388" spans="1:4">
      <c r="A388">
        <f>'A2'!$L$2</f>
        <v>2012</v>
      </c>
      <c r="B388" t="str">
        <f>VLOOKUP('A2'!B95,AGS_Gebiet_GeoCode!$A$2:$C$53,2,FALSE)</f>
        <v>Uelzen</v>
      </c>
      <c r="C388" t="str">
        <f>VLOOKUP('A2'!B95,AGS_Gebiet_GeoCode!$A$2:$C$53,3,FALSE)</f>
        <v>K03360</v>
      </c>
      <c r="D388">
        <f>VLOOKUP('A2'!B95,'A2'!$B$61:$S$116,11,FALSE)</f>
        <v>2.8383314834969453</v>
      </c>
    </row>
    <row r="389" spans="1:4">
      <c r="A389">
        <f>'A2'!$L$2</f>
        <v>2012</v>
      </c>
      <c r="B389" t="str">
        <f>VLOOKUP('A2'!B96,AGS_Gebiet_GeoCode!$A$2:$C$53,2,FALSE)</f>
        <v>Verden</v>
      </c>
      <c r="C389" t="str">
        <f>VLOOKUP('A2'!B96,AGS_Gebiet_GeoCode!$A$2:$C$53,3,FALSE)</f>
        <v>K03361</v>
      </c>
      <c r="D389">
        <f>VLOOKUP('A2'!B96,'A2'!$B$61:$S$116,11,FALSE)</f>
        <v>5.0473400994482667</v>
      </c>
    </row>
    <row r="390" spans="1:4">
      <c r="A390">
        <f>'A2'!$L$2</f>
        <v>2012</v>
      </c>
      <c r="B390" t="str">
        <f>VLOOKUP('A2'!B97,AGS_Gebiet_GeoCode!$A$2:$C$53,2,FALSE)</f>
        <v>Statistische Region Lüneburg</v>
      </c>
      <c r="C390" t="str">
        <f>VLOOKUP('A2'!B97,AGS_Gebiet_GeoCode!$A$2:$C$53,3,FALSE)</f>
        <v>K033</v>
      </c>
      <c r="D390">
        <f>VLOOKUP('A2'!B97,'A2'!$B$61:$S$116,11,FALSE)</f>
        <v>4.3165968145516311</v>
      </c>
    </row>
    <row r="391" spans="1:4">
      <c r="A391">
        <f>'A2'!$L$2</f>
        <v>2012</v>
      </c>
      <c r="B391" t="str">
        <f>VLOOKUP('A2'!B98,AGS_Gebiet_GeoCode!$A$2:$C$53,2,FALSE)</f>
        <v>Delmenhorst.Stadt</v>
      </c>
      <c r="C391" t="str">
        <f>VLOOKUP('A2'!B98,AGS_Gebiet_GeoCode!$A$2:$C$53,3,FALSE)</f>
        <v>K03401</v>
      </c>
      <c r="D391">
        <f>VLOOKUP('A2'!B98,'A2'!$B$61:$S$116,11,FALSE)</f>
        <v>8.990596292873839</v>
      </c>
    </row>
    <row r="392" spans="1:4">
      <c r="A392">
        <f>'A2'!$L$2</f>
        <v>2012</v>
      </c>
      <c r="B392" t="str">
        <f>VLOOKUP('A2'!B99,AGS_Gebiet_GeoCode!$A$2:$C$53,2,FALSE)</f>
        <v>Emden Stadt</v>
      </c>
      <c r="C392" t="str">
        <f>VLOOKUP('A2'!B99,AGS_Gebiet_GeoCode!$A$2:$C$53,3,FALSE)</f>
        <v>K03402</v>
      </c>
      <c r="D392">
        <f>VLOOKUP('A2'!B99,'A2'!$B$61:$S$116,11,FALSE)</f>
        <v>5.5958674197503573</v>
      </c>
    </row>
    <row r="393" spans="1:4">
      <c r="A393">
        <f>'A2'!$L$2</f>
        <v>2012</v>
      </c>
      <c r="B393" t="str">
        <f>VLOOKUP('A2'!B100,AGS_Gebiet_GeoCode!$A$2:$C$53,2,FALSE)</f>
        <v>Oldenburg (Oldb) Stadt</v>
      </c>
      <c r="C393" t="str">
        <f>VLOOKUP('A2'!B100,AGS_Gebiet_GeoCode!$A$2:$C$53,3,FALSE)</f>
        <v>K03403</v>
      </c>
      <c r="D393">
        <f>VLOOKUP('A2'!B100,'A2'!$B$61:$S$116,11,FALSE)</f>
        <v>6.345724766478841</v>
      </c>
    </row>
    <row r="394" spans="1:4">
      <c r="A394">
        <f>'A2'!$L$2</f>
        <v>2012</v>
      </c>
      <c r="B394" t="str">
        <f>VLOOKUP('A2'!B101,AGS_Gebiet_GeoCode!$A$2:$C$53,2,FALSE)</f>
        <v>Osnabrück Stadt</v>
      </c>
      <c r="C394" t="str">
        <f>VLOOKUP('A2'!B101,AGS_Gebiet_GeoCode!$A$2:$C$53,3,FALSE)</f>
        <v>K03404</v>
      </c>
      <c r="D394">
        <f>VLOOKUP('A2'!B101,'A2'!$B$61:$S$116,11,FALSE)</f>
        <v>10.271485943775101</v>
      </c>
    </row>
    <row r="395" spans="1:4">
      <c r="A395">
        <f>'A2'!$L$2</f>
        <v>2012</v>
      </c>
      <c r="B395" t="str">
        <f>VLOOKUP('A2'!B102,AGS_Gebiet_GeoCode!$A$2:$C$53,2,FALSE)</f>
        <v>Wilhelmshaven Stadt</v>
      </c>
      <c r="C395" t="str">
        <f>VLOOKUP('A2'!B102,AGS_Gebiet_GeoCode!$A$2:$C$53,3,FALSE)</f>
        <v>K03405</v>
      </c>
      <c r="D395">
        <f>VLOOKUP('A2'!B102,'A2'!$B$61:$S$116,11,FALSE)</f>
        <v>5.8775883467241492</v>
      </c>
    </row>
    <row r="396" spans="1:4">
      <c r="A396">
        <f>'A2'!$L$2</f>
        <v>2012</v>
      </c>
      <c r="B396" t="str">
        <f>VLOOKUP('A2'!B103,AGS_Gebiet_GeoCode!$A$2:$C$53,2,FALSE)</f>
        <v>Ammerland</v>
      </c>
      <c r="C396" t="str">
        <f>VLOOKUP('A2'!B103,AGS_Gebiet_GeoCode!$A$2:$C$53,3,FALSE)</f>
        <v>K03451</v>
      </c>
      <c r="D396">
        <f>VLOOKUP('A2'!B103,'A2'!$B$61:$S$116,11,FALSE)</f>
        <v>3.6138375714201318</v>
      </c>
    </row>
    <row r="397" spans="1:4">
      <c r="A397">
        <f>'A2'!$L$2</f>
        <v>2012</v>
      </c>
      <c r="B397" t="str">
        <f>VLOOKUP('A2'!B104,AGS_Gebiet_GeoCode!$A$2:$C$53,2,FALSE)</f>
        <v>Aurich</v>
      </c>
      <c r="C397" t="str">
        <f>VLOOKUP('A2'!B104,AGS_Gebiet_GeoCode!$A$2:$C$53,3,FALSE)</f>
        <v>K03452</v>
      </c>
      <c r="D397">
        <f>VLOOKUP('A2'!B104,'A2'!$B$61:$S$116,11,FALSE)</f>
        <v>3.0727528887412747</v>
      </c>
    </row>
    <row r="398" spans="1:4">
      <c r="A398">
        <f>'A2'!$L$2</f>
        <v>2012</v>
      </c>
      <c r="B398" t="str">
        <f>VLOOKUP('A2'!B105,AGS_Gebiet_GeoCode!$A$2:$C$53,2,FALSE)</f>
        <v>Cloppenburg</v>
      </c>
      <c r="C398" t="str">
        <f>VLOOKUP('A2'!B105,AGS_Gebiet_GeoCode!$A$2:$C$53,3,FALSE)</f>
        <v>K03453</v>
      </c>
      <c r="D398">
        <f>VLOOKUP('A2'!B105,'A2'!$B$61:$S$116,11,FALSE)</f>
        <v>6.6861209875463175</v>
      </c>
    </row>
    <row r="399" spans="1:4">
      <c r="A399">
        <f>'A2'!$L$2</f>
        <v>2012</v>
      </c>
      <c r="B399" t="str">
        <f>VLOOKUP('A2'!B106,AGS_Gebiet_GeoCode!$A$2:$C$53,2,FALSE)</f>
        <v>Emsland</v>
      </c>
      <c r="C399" t="str">
        <f>VLOOKUP('A2'!B106,AGS_Gebiet_GeoCode!$A$2:$C$53,3,FALSE)</f>
        <v>K03454</v>
      </c>
      <c r="D399">
        <f>VLOOKUP('A2'!B106,'A2'!$B$61:$S$116,11,FALSE)</f>
        <v>6.7481740742516507</v>
      </c>
    </row>
    <row r="400" spans="1:4">
      <c r="A400">
        <f>'A2'!$L$2</f>
        <v>2012</v>
      </c>
      <c r="B400" t="str">
        <f>VLOOKUP('A2'!B107,AGS_Gebiet_GeoCode!$A$2:$C$53,2,FALSE)</f>
        <v>Friesland</v>
      </c>
      <c r="C400" t="str">
        <f>VLOOKUP('A2'!B107,AGS_Gebiet_GeoCode!$A$2:$C$53,3,FALSE)</f>
        <v>K03455</v>
      </c>
      <c r="D400">
        <f>VLOOKUP('A2'!B107,'A2'!$B$61:$S$116,11,FALSE)</f>
        <v>2.7607960791969344</v>
      </c>
    </row>
    <row r="401" spans="1:4">
      <c r="A401">
        <f>'A2'!$L$2</f>
        <v>2012</v>
      </c>
      <c r="B401" t="str">
        <f>VLOOKUP('A2'!B108,AGS_Gebiet_GeoCode!$A$2:$C$53,2,FALSE)</f>
        <v>Grafschaft Bentheim</v>
      </c>
      <c r="C401" t="str">
        <f>VLOOKUP('A2'!B108,AGS_Gebiet_GeoCode!$A$2:$C$53,3,FALSE)</f>
        <v>K03456</v>
      </c>
      <c r="D401">
        <f>VLOOKUP('A2'!B108,'A2'!$B$61:$S$116,11,FALSE)</f>
        <v>12.546015024092419</v>
      </c>
    </row>
    <row r="402" spans="1:4">
      <c r="A402">
        <f>'A2'!$L$2</f>
        <v>2012</v>
      </c>
      <c r="B402" t="str">
        <f>VLOOKUP('A2'!B109,AGS_Gebiet_GeoCode!$A$2:$C$53,2,FALSE)</f>
        <v>Leer</v>
      </c>
      <c r="C402" t="str">
        <f>VLOOKUP('A2'!B109,AGS_Gebiet_GeoCode!$A$2:$C$53,3,FALSE)</f>
        <v>K03457</v>
      </c>
      <c r="D402">
        <f>VLOOKUP('A2'!B109,'A2'!$B$61:$S$116,11,FALSE)</f>
        <v>4.7910500481114724</v>
      </c>
    </row>
    <row r="403" spans="1:4">
      <c r="A403">
        <f>'A2'!$L$2</f>
        <v>2012</v>
      </c>
      <c r="B403" t="str">
        <f>VLOOKUP('A2'!B110,AGS_Gebiet_GeoCode!$A$2:$C$53,2,FALSE)</f>
        <v>Oldenburg</v>
      </c>
      <c r="C403" t="str">
        <f>VLOOKUP('A2'!B110,AGS_Gebiet_GeoCode!$A$2:$C$53,3,FALSE)</f>
        <v>K03458</v>
      </c>
      <c r="D403">
        <f>VLOOKUP('A2'!B110,'A2'!$B$61:$S$116,11,FALSE)</f>
        <v>5.0457289116758233</v>
      </c>
    </row>
    <row r="404" spans="1:4">
      <c r="A404">
        <f>'A2'!$L$2</f>
        <v>2012</v>
      </c>
      <c r="B404" t="str">
        <f>VLOOKUP('A2'!B111,AGS_Gebiet_GeoCode!$A$2:$C$53,2,FALSE)</f>
        <v>Osnabrück</v>
      </c>
      <c r="C404" t="str">
        <f>VLOOKUP('A2'!B111,AGS_Gebiet_GeoCode!$A$2:$C$53,3,FALSE)</f>
        <v>K03459</v>
      </c>
      <c r="D404">
        <f>VLOOKUP('A2'!B111,'A2'!$B$61:$S$116,11,FALSE)</f>
        <v>5.5107235392815968</v>
      </c>
    </row>
    <row r="405" spans="1:4">
      <c r="A405">
        <f>'A2'!$L$2</f>
        <v>2012</v>
      </c>
      <c r="B405" t="str">
        <f>VLOOKUP('A2'!B112,AGS_Gebiet_GeoCode!$A$2:$C$53,2,FALSE)</f>
        <v>Vechta</v>
      </c>
      <c r="C405" t="str">
        <f>VLOOKUP('A2'!B112,AGS_Gebiet_GeoCode!$A$2:$C$53,3,FALSE)</f>
        <v>K03460</v>
      </c>
      <c r="D405">
        <f>VLOOKUP('A2'!B112,'A2'!$B$61:$S$116,11,FALSE)</f>
        <v>8.379164106637095</v>
      </c>
    </row>
    <row r="406" spans="1:4">
      <c r="A406">
        <f>'A2'!$L$2</f>
        <v>2012</v>
      </c>
      <c r="B406" t="str">
        <f>VLOOKUP('A2'!B113,AGS_Gebiet_GeoCode!$A$2:$C$53,2,FALSE)</f>
        <v>Wesermarsch</v>
      </c>
      <c r="C406" t="str">
        <f>VLOOKUP('A2'!B113,AGS_Gebiet_GeoCode!$A$2:$C$53,3,FALSE)</f>
        <v>K03461</v>
      </c>
      <c r="D406">
        <f>VLOOKUP('A2'!B113,'A2'!$B$61:$S$116,11,FALSE)</f>
        <v>5.2386508987276441</v>
      </c>
    </row>
    <row r="407" spans="1:4">
      <c r="A407">
        <f>'A2'!$L$2</f>
        <v>2012</v>
      </c>
      <c r="B407" t="str">
        <f>VLOOKUP('A2'!B114,AGS_Gebiet_GeoCode!$A$2:$C$53,2,FALSE)</f>
        <v>Wittmund</v>
      </c>
      <c r="C407" t="str">
        <f>VLOOKUP('A2'!B114,AGS_Gebiet_GeoCode!$A$2:$C$53,3,FALSE)</f>
        <v>K03462</v>
      </c>
      <c r="D407">
        <f>VLOOKUP('A2'!B114,'A2'!$B$61:$S$116,11,FALSE)</f>
        <v>2.5655583549199816</v>
      </c>
    </row>
    <row r="408" spans="1:4">
      <c r="A408">
        <f>'A2'!$L$2</f>
        <v>2012</v>
      </c>
      <c r="B408" t="str">
        <f>VLOOKUP('A2'!B115,AGS_Gebiet_GeoCode!$A$2:$C$53,2,FALSE)</f>
        <v>Statistische Region Weser-Ems</v>
      </c>
      <c r="C408" t="str">
        <f>VLOOKUP('A2'!B115,AGS_Gebiet_GeoCode!$A$2:$C$53,3,FALSE)</f>
        <v>K034</v>
      </c>
      <c r="D408">
        <f>VLOOKUP('A2'!B115,'A2'!$B$61:$S$116,11,FALSE)</f>
        <v>6.2256035017535387</v>
      </c>
    </row>
    <row r="409" spans="1:4">
      <c r="A409">
        <f>'A2'!$L$2</f>
        <v>2012</v>
      </c>
      <c r="B409" t="str">
        <f>VLOOKUP('A2'!B116,AGS_Gebiet_GeoCode!$A$2:$C$53,2,FALSE)</f>
        <v>Niedersachsen</v>
      </c>
      <c r="C409" t="str">
        <f>VLOOKUP('A2'!B116,AGS_Gebiet_GeoCode!$A$2:$C$53,3,FALSE)</f>
        <v>K030</v>
      </c>
      <c r="D409">
        <f>VLOOKUP('A2'!B116,'A2'!$B$61:$S$116,11,FALSE)</f>
        <v>6.3256500357694021</v>
      </c>
    </row>
    <row r="410" spans="1:4">
      <c r="A410">
        <f>'A2'!$M$2</f>
        <v>2013</v>
      </c>
      <c r="B410" t="str">
        <f>VLOOKUP('A2'!B61,AGS_Gebiet_GeoCode!$A$2:$C$53,2,FALSE)</f>
        <v>Braunschweig Stadt</v>
      </c>
      <c r="C410" t="str">
        <f>VLOOKUP('A2'!B61,AGS_Gebiet_GeoCode!$A$2:$C$53,3,FALSE)</f>
        <v>K03101</v>
      </c>
      <c r="D410">
        <f>VLOOKUP('A2'!B61,'A2'!$B$61:$S$116,12,FALSE)</f>
        <v>8.9480517904597789</v>
      </c>
    </row>
    <row r="411" spans="1:4">
      <c r="A411">
        <f>'A2'!$M$2</f>
        <v>2013</v>
      </c>
      <c r="B411" t="str">
        <f>VLOOKUP('A2'!B62,AGS_Gebiet_GeoCode!$A$2:$C$53,2,FALSE)</f>
        <v>Salzgitter Stadt</v>
      </c>
      <c r="C411" t="str">
        <f>VLOOKUP('A2'!B62,AGS_Gebiet_GeoCode!$A$2:$C$53,3,FALSE)</f>
        <v>K03102</v>
      </c>
      <c r="D411">
        <f>VLOOKUP('A2'!B62,'A2'!$B$61:$S$116,12,FALSE)</f>
        <v>10.790553682902736</v>
      </c>
    </row>
    <row r="412" spans="1:4">
      <c r="A412">
        <f>'A2'!$M$2</f>
        <v>2013</v>
      </c>
      <c r="B412" t="str">
        <f>VLOOKUP('A2'!B63,AGS_Gebiet_GeoCode!$A$2:$C$53,2,FALSE)</f>
        <v>Wolfsburg Stadt</v>
      </c>
      <c r="C412" t="str">
        <f>VLOOKUP('A2'!B63,AGS_Gebiet_GeoCode!$A$2:$C$53,3,FALSE)</f>
        <v>K03103</v>
      </c>
      <c r="D412">
        <f>VLOOKUP('A2'!B63,'A2'!$B$61:$S$116,12,FALSE)</f>
        <v>11.446466923083205</v>
      </c>
    </row>
    <row r="413" spans="1:4">
      <c r="A413">
        <f>'A2'!$M$2</f>
        <v>2013</v>
      </c>
      <c r="B413" t="str">
        <f>VLOOKUP('A2'!B64,AGS_Gebiet_GeoCode!$A$2:$C$53,2,FALSE)</f>
        <v>Gifhorn</v>
      </c>
      <c r="C413" t="str">
        <f>VLOOKUP('A2'!B64,AGS_Gebiet_GeoCode!$A$2:$C$53,3,FALSE)</f>
        <v>K03151</v>
      </c>
      <c r="D413">
        <f>VLOOKUP('A2'!B64,'A2'!$B$61:$S$116,12,FALSE)</f>
        <v>4.6601545414783496</v>
      </c>
    </row>
    <row r="414" spans="1:4">
      <c r="A414">
        <f>'A2'!$M$2</f>
        <v>2013</v>
      </c>
      <c r="B414" t="str">
        <f>VLOOKUP('A2'!B65,AGS_Gebiet_GeoCode!$A$2:$C$53,2,FALSE)</f>
        <v>Goslar</v>
      </c>
      <c r="C414" t="str">
        <f>VLOOKUP('A2'!B65,AGS_Gebiet_GeoCode!$A$2:$C$53,3,FALSE)</f>
        <v>K03153</v>
      </c>
      <c r="D414">
        <f>VLOOKUP('A2'!B65,'A2'!$B$61:$S$116,12,FALSE)</f>
        <v>5.7656729520506698</v>
      </c>
    </row>
    <row r="415" spans="1:4">
      <c r="A415">
        <f>'A2'!$M$2</f>
        <v>2013</v>
      </c>
      <c r="B415" t="str">
        <f>VLOOKUP('A2'!B66,AGS_Gebiet_GeoCode!$A$2:$C$53,2,FALSE)</f>
        <v>Helmstedt</v>
      </c>
      <c r="C415" t="str">
        <f>VLOOKUP('A2'!B66,AGS_Gebiet_GeoCode!$A$2:$C$53,3,FALSE)</f>
        <v>K03154</v>
      </c>
      <c r="D415">
        <f>VLOOKUP('A2'!B66,'A2'!$B$61:$S$116,12,FALSE)</f>
        <v>4.0719728387688976</v>
      </c>
    </row>
    <row r="416" spans="1:4">
      <c r="A416">
        <f>'A2'!$M$2</f>
        <v>2013</v>
      </c>
      <c r="B416" t="str">
        <f>VLOOKUP('A2'!B67,AGS_Gebiet_GeoCode!$A$2:$C$53,2,FALSE)</f>
        <v>Northeim</v>
      </c>
      <c r="C416" t="str">
        <f>VLOOKUP('A2'!B67,AGS_Gebiet_GeoCode!$A$2:$C$53,3,FALSE)</f>
        <v>K03155</v>
      </c>
      <c r="D416">
        <f>VLOOKUP('A2'!B67,'A2'!$B$61:$S$116,12,FALSE)</f>
        <v>4.0145253636910461</v>
      </c>
    </row>
    <row r="417" spans="1:4">
      <c r="A417">
        <f>'A2'!$M$2</f>
        <v>2013</v>
      </c>
      <c r="B417" t="str">
        <f>VLOOKUP('A2'!B68,AGS_Gebiet_GeoCode!$A$2:$C$53,2,FALSE)</f>
        <v>Peine</v>
      </c>
      <c r="C417" t="str">
        <f>VLOOKUP('A2'!B68,AGS_Gebiet_GeoCode!$A$2:$C$53,3,FALSE)</f>
        <v>K03157</v>
      </c>
      <c r="D417">
        <f>VLOOKUP('A2'!B68,'A2'!$B$61:$S$116,12,FALSE)</f>
        <v>5.2817199013423286</v>
      </c>
    </row>
    <row r="418" spans="1:4">
      <c r="A418">
        <f>'A2'!$M$2</f>
        <v>2013</v>
      </c>
      <c r="B418" t="str">
        <f>VLOOKUP('A2'!B69,AGS_Gebiet_GeoCode!$A$2:$C$53,2,FALSE)</f>
        <v>Wolfenbüttel</v>
      </c>
      <c r="C418" t="str">
        <f>VLOOKUP('A2'!B69,AGS_Gebiet_GeoCode!$A$2:$C$53,3,FALSE)</f>
        <v>K03158</v>
      </c>
      <c r="D418">
        <f>VLOOKUP('A2'!B69,'A2'!$B$61:$S$116,12,FALSE)</f>
        <v>4.2126772310258547</v>
      </c>
    </row>
    <row r="419" spans="1:4">
      <c r="A419">
        <f>'A2'!$M$2</f>
        <v>2013</v>
      </c>
      <c r="B419" t="str">
        <f>VLOOKUP('A2'!B70,AGS_Gebiet_GeoCode!$A$2:$C$53,2,FALSE)</f>
        <v>Göttingen</v>
      </c>
      <c r="C419" t="str">
        <f>VLOOKUP('A2'!B70,AGS_Gebiet_GeoCode!$A$2:$C$53,3,FALSE)</f>
        <v>K03159</v>
      </c>
      <c r="D419">
        <f>VLOOKUP('A2'!B70,'A2'!$B$61:$S$116,12,FALSE)</f>
        <v>6.4703018047496021</v>
      </c>
    </row>
    <row r="420" spans="1:4">
      <c r="A420">
        <f>'A2'!$M$2</f>
        <v>2013</v>
      </c>
      <c r="B420" t="str">
        <f>VLOOKUP('A2'!B73,AGS_Gebiet_GeoCode!$A$2:$C$53,2,FALSE)</f>
        <v>Statistische Region Braunschweig</v>
      </c>
      <c r="C420" t="str">
        <f>VLOOKUP('A2'!B73,AGS_Gebiet_GeoCode!$A$2:$C$53,3,FALSE)</f>
        <v>K031</v>
      </c>
      <c r="D420">
        <f>VLOOKUP('A2'!B73,'A2'!$B$61:$S$116,12,FALSE)</f>
        <v>6.6382379982424684</v>
      </c>
    </row>
    <row r="421" spans="1:4">
      <c r="A421">
        <f>'A2'!$M$2</f>
        <v>2013</v>
      </c>
      <c r="B421" t="str">
        <f>VLOOKUP('A2'!B74,AGS_Gebiet_GeoCode!$A$2:$C$53,2,FALSE)</f>
        <v>Hannover Region</v>
      </c>
      <c r="C421" t="str">
        <f>VLOOKUP('A2'!B74,AGS_Gebiet_GeoCode!$A$2:$C$53,3,FALSE)</f>
        <v>K03241</v>
      </c>
      <c r="D421">
        <f>VLOOKUP('A2'!B74,'A2'!$B$61:$S$116,12,FALSE)</f>
        <v>11.340692400176504</v>
      </c>
    </row>
    <row r="422" spans="1:4">
      <c r="A422">
        <f>'A2'!$M$2</f>
        <v>2013</v>
      </c>
      <c r="B422" t="str">
        <f>VLOOKUP('A2'!B75,AGS_Gebiet_GeoCode!$A$2:$C$53,2,FALSE)</f>
        <v>Hannover Landeshauptstadt</v>
      </c>
      <c r="C422" t="str">
        <f>VLOOKUP('A2'!B75,AGS_Gebiet_GeoCode!$A$2:$C$53,3,FALSE)</f>
        <v>K03241001</v>
      </c>
      <c r="D422">
        <f>VLOOKUP('A2'!B75,'A2'!$B$61:$S$116,12,FALSE)</f>
        <v>15.958571412036591</v>
      </c>
    </row>
    <row r="423" spans="1:4">
      <c r="A423">
        <f>'A2'!$M$2</f>
        <v>2013</v>
      </c>
      <c r="B423" t="str">
        <f>VLOOKUP('A2'!B77,AGS_Gebiet_GeoCode!$A$2:$C$53,2,FALSE)</f>
        <v>Diepholz</v>
      </c>
      <c r="C423" t="str">
        <f>VLOOKUP('A2'!B77,AGS_Gebiet_GeoCode!$A$2:$C$53,3,FALSE)</f>
        <v>K03251</v>
      </c>
      <c r="D423">
        <f>VLOOKUP('A2'!B77,'A2'!$B$61:$S$116,12,FALSE)</f>
        <v>5.1253840108594702</v>
      </c>
    </row>
    <row r="424" spans="1:4">
      <c r="A424">
        <f>'A2'!$M$2</f>
        <v>2013</v>
      </c>
      <c r="B424" t="str">
        <f>VLOOKUP('A2'!B78,AGS_Gebiet_GeoCode!$A$2:$C$53,2,FALSE)</f>
        <v>Hameln-Pyrmont</v>
      </c>
      <c r="C424" t="str">
        <f>VLOOKUP('A2'!B78,AGS_Gebiet_GeoCode!$A$2:$C$53,3,FALSE)</f>
        <v>K03252</v>
      </c>
      <c r="D424">
        <f>VLOOKUP('A2'!B78,'A2'!$B$61:$S$116,12,FALSE)</f>
        <v>7.2545768332712939</v>
      </c>
    </row>
    <row r="425" spans="1:4">
      <c r="A425">
        <f>'A2'!$M$2</f>
        <v>2013</v>
      </c>
      <c r="B425" t="str">
        <f>VLOOKUP('A2'!B79,AGS_Gebiet_GeoCode!$A$2:$C$53,2,FALSE)</f>
        <v>Hildesheim</v>
      </c>
      <c r="C425" t="str">
        <f>VLOOKUP('A2'!B79,AGS_Gebiet_GeoCode!$A$2:$C$53,3,FALSE)</f>
        <v>K03254</v>
      </c>
      <c r="D425">
        <f>VLOOKUP('A2'!B79,'A2'!$B$61:$S$116,12,FALSE)</f>
        <v>5.5926912162728266</v>
      </c>
    </row>
    <row r="426" spans="1:4">
      <c r="A426">
        <f>'A2'!$M$2</f>
        <v>2013</v>
      </c>
      <c r="B426" t="str">
        <f>VLOOKUP('A2'!B82,AGS_Gebiet_GeoCode!$A$2:$C$53,2,FALSE)</f>
        <v>Holzminden</v>
      </c>
      <c r="C426" t="str">
        <f>VLOOKUP('A2'!B82,AGS_Gebiet_GeoCode!$A$2:$C$53,3,FALSE)</f>
        <v>K03255</v>
      </c>
      <c r="D426">
        <f>VLOOKUP('A2'!B82,'A2'!$B$61:$S$116,12,FALSE)</f>
        <v>4.3045758726713697</v>
      </c>
    </row>
    <row r="427" spans="1:4">
      <c r="A427">
        <f>'A2'!$M$2</f>
        <v>2013</v>
      </c>
      <c r="B427" t="str">
        <f>VLOOKUP('A2'!B83,AGS_Gebiet_GeoCode!$A$2:$C$53,2,FALSE)</f>
        <v>Nienburg (Weser)</v>
      </c>
      <c r="C427" t="str">
        <f>VLOOKUP('A2'!B83,AGS_Gebiet_GeoCode!$A$2:$C$53,3,FALSE)</f>
        <v>K03256</v>
      </c>
      <c r="D427">
        <f>VLOOKUP('A2'!B83,'A2'!$B$61:$S$116,12,FALSE)</f>
        <v>4.8636606368066211</v>
      </c>
    </row>
    <row r="428" spans="1:4">
      <c r="A428">
        <f>'A2'!$M$2</f>
        <v>2013</v>
      </c>
      <c r="B428" t="str">
        <f>VLOOKUP('A2'!B84,AGS_Gebiet_GeoCode!$A$2:$C$53,2,FALSE)</f>
        <v>Schaumburg</v>
      </c>
      <c r="C428" t="str">
        <f>VLOOKUP('A2'!B84,AGS_Gebiet_GeoCode!$A$2:$C$53,3,FALSE)</f>
        <v>K03257</v>
      </c>
      <c r="D428">
        <f>VLOOKUP('A2'!B84,'A2'!$B$61:$S$116,12,FALSE)</f>
        <v>5.6902679323131897</v>
      </c>
    </row>
    <row r="429" spans="1:4">
      <c r="A429">
        <f>'A2'!$M$2</f>
        <v>2013</v>
      </c>
      <c r="B429" t="str">
        <f>VLOOKUP('A2'!B85,AGS_Gebiet_GeoCode!$A$2:$C$53,2,FALSE)</f>
        <v>Statistische Region Hannover</v>
      </c>
      <c r="C429" t="str">
        <f>VLOOKUP('A2'!B85,AGS_Gebiet_GeoCode!$A$2:$C$53,3,FALSE)</f>
        <v>K032</v>
      </c>
      <c r="D429">
        <f>VLOOKUP('A2'!B85,'A2'!$B$61:$S$116,12,FALSE)</f>
        <v>8.6500793919619028</v>
      </c>
    </row>
    <row r="430" spans="1:4">
      <c r="A430">
        <f>'A2'!$M$2</f>
        <v>2013</v>
      </c>
      <c r="B430" t="str">
        <f>VLOOKUP('A2'!B86,AGS_Gebiet_GeoCode!$A$2:$C$53,2,FALSE)</f>
        <v>Celle</v>
      </c>
      <c r="C430" t="str">
        <f>VLOOKUP('A2'!B86,AGS_Gebiet_GeoCode!$A$2:$C$53,3,FALSE)</f>
        <v>K03351</v>
      </c>
      <c r="D430">
        <f>VLOOKUP('A2'!B86,'A2'!$B$61:$S$116,12,FALSE)</f>
        <v>4.8526932191031724</v>
      </c>
    </row>
    <row r="431" spans="1:4">
      <c r="A431">
        <f>'A2'!$M$2</f>
        <v>2013</v>
      </c>
      <c r="B431" t="str">
        <f>VLOOKUP('A2'!B87,AGS_Gebiet_GeoCode!$A$2:$C$53,2,FALSE)</f>
        <v>Cuxhaven</v>
      </c>
      <c r="C431" t="str">
        <f>VLOOKUP('A2'!B87,AGS_Gebiet_GeoCode!$A$2:$C$53,3,FALSE)</f>
        <v>K03352</v>
      </c>
      <c r="D431">
        <f>VLOOKUP('A2'!B87,'A2'!$B$61:$S$116,12,FALSE)</f>
        <v>4.4047261796375512</v>
      </c>
    </row>
    <row r="432" spans="1:4">
      <c r="A432">
        <f>'A2'!$M$2</f>
        <v>2013</v>
      </c>
      <c r="B432" t="str">
        <f>VLOOKUP('A2'!B88,AGS_Gebiet_GeoCode!$A$2:$C$53,2,FALSE)</f>
        <v>Harburg</v>
      </c>
      <c r="C432" t="str">
        <f>VLOOKUP('A2'!B88,AGS_Gebiet_GeoCode!$A$2:$C$53,3,FALSE)</f>
        <v>K03353</v>
      </c>
      <c r="D432">
        <f>VLOOKUP('A2'!B88,'A2'!$B$61:$S$116,12,FALSE)</f>
        <v>4.7971968658258906</v>
      </c>
    </row>
    <row r="433" spans="1:4">
      <c r="A433">
        <f>'A2'!$M$2</f>
        <v>2013</v>
      </c>
      <c r="B433" t="str">
        <f>VLOOKUP('A2'!B89,AGS_Gebiet_GeoCode!$A$2:$C$53,2,FALSE)</f>
        <v>Lüchow-Dannenberg</v>
      </c>
      <c r="C433" t="str">
        <f>VLOOKUP('A2'!B89,AGS_Gebiet_GeoCode!$A$2:$C$53,3,FALSE)</f>
        <v>K03354</v>
      </c>
      <c r="D433">
        <f>VLOOKUP('A2'!B89,'A2'!$B$61:$S$116,12,FALSE)</f>
        <v>3.8668584343538113</v>
      </c>
    </row>
    <row r="434" spans="1:4">
      <c r="A434">
        <f>'A2'!$M$2</f>
        <v>2013</v>
      </c>
      <c r="B434" t="str">
        <f>VLOOKUP('A2'!B90,AGS_Gebiet_GeoCode!$A$2:$C$53,2,FALSE)</f>
        <v>Lüneburg</v>
      </c>
      <c r="C434" t="str">
        <f>VLOOKUP('A2'!B90,AGS_Gebiet_GeoCode!$A$2:$C$53,3,FALSE)</f>
        <v>K03355</v>
      </c>
      <c r="D434">
        <f>VLOOKUP('A2'!B90,'A2'!$B$61:$S$116,12,FALSE)</f>
        <v>4.2517555325445464</v>
      </c>
    </row>
    <row r="435" spans="1:4">
      <c r="A435">
        <f>'A2'!$M$2</f>
        <v>2013</v>
      </c>
      <c r="B435" t="str">
        <f>VLOOKUP('A2'!B91,AGS_Gebiet_GeoCode!$A$2:$C$53,2,FALSE)</f>
        <v>Osterholz</v>
      </c>
      <c r="C435" t="str">
        <f>VLOOKUP('A2'!B91,AGS_Gebiet_GeoCode!$A$2:$C$53,3,FALSE)</f>
        <v>K03356</v>
      </c>
      <c r="D435">
        <f>VLOOKUP('A2'!B91,'A2'!$B$61:$S$116,12,FALSE)</f>
        <v>4.0484478995689113</v>
      </c>
    </row>
    <row r="436" spans="1:4">
      <c r="A436">
        <f>'A2'!$M$2</f>
        <v>2013</v>
      </c>
      <c r="B436" t="str">
        <f>VLOOKUP('A2'!B92,AGS_Gebiet_GeoCode!$A$2:$C$53,2,FALSE)</f>
        <v>Rotenburg (Wümme)</v>
      </c>
      <c r="C436" t="str">
        <f>VLOOKUP('A2'!B92,AGS_Gebiet_GeoCode!$A$2:$C$53,3,FALSE)</f>
        <v>K03357</v>
      </c>
      <c r="D436">
        <f>VLOOKUP('A2'!B92,'A2'!$B$61:$S$116,12,FALSE)</f>
        <v>4.4659905274381924</v>
      </c>
    </row>
    <row r="437" spans="1:4">
      <c r="A437">
        <f>'A2'!$M$2</f>
        <v>2013</v>
      </c>
      <c r="B437" t="str">
        <f>VLOOKUP('A2'!B93,AGS_Gebiet_GeoCode!$A$2:$C$53,2,FALSE)</f>
        <v>Heidekreis</v>
      </c>
      <c r="C437" t="str">
        <f>VLOOKUP('A2'!B93,AGS_Gebiet_GeoCode!$A$2:$C$53,3,FALSE)</f>
        <v>K03358</v>
      </c>
      <c r="D437">
        <f>VLOOKUP('A2'!B93,'A2'!$B$61:$S$116,12,FALSE)</f>
        <v>5.3284012594402981</v>
      </c>
    </row>
    <row r="438" spans="1:4">
      <c r="A438">
        <f>'A2'!$M$2</f>
        <v>2013</v>
      </c>
      <c r="B438" t="str">
        <f>VLOOKUP('A2'!B94,AGS_Gebiet_GeoCode!$A$2:$C$53,2,FALSE)</f>
        <v>Stade</v>
      </c>
      <c r="C438" t="str">
        <f>VLOOKUP('A2'!B94,AGS_Gebiet_GeoCode!$A$2:$C$53,3,FALSE)</f>
        <v>K03359</v>
      </c>
      <c r="D438">
        <f>VLOOKUP('A2'!B94,'A2'!$B$61:$S$116,12,FALSE)</f>
        <v>5.3786968999979647</v>
      </c>
    </row>
    <row r="439" spans="1:4">
      <c r="A439">
        <f>'A2'!$M$2</f>
        <v>2013</v>
      </c>
      <c r="B439" t="str">
        <f>VLOOKUP('A2'!B95,AGS_Gebiet_GeoCode!$A$2:$C$53,2,FALSE)</f>
        <v>Uelzen</v>
      </c>
      <c r="C439" t="str">
        <f>VLOOKUP('A2'!B95,AGS_Gebiet_GeoCode!$A$2:$C$53,3,FALSE)</f>
        <v>K03360</v>
      </c>
      <c r="D439">
        <f>VLOOKUP('A2'!B95,'A2'!$B$61:$S$116,12,FALSE)</f>
        <v>3.2818658235523408</v>
      </c>
    </row>
    <row r="440" spans="1:4">
      <c r="A440">
        <f>'A2'!$M$2</f>
        <v>2013</v>
      </c>
      <c r="B440" t="str">
        <f>VLOOKUP('A2'!B96,AGS_Gebiet_GeoCode!$A$2:$C$53,2,FALSE)</f>
        <v>Verden</v>
      </c>
      <c r="C440" t="str">
        <f>VLOOKUP('A2'!B96,AGS_Gebiet_GeoCode!$A$2:$C$53,3,FALSE)</f>
        <v>K03361</v>
      </c>
      <c r="D440">
        <f>VLOOKUP('A2'!B96,'A2'!$B$61:$S$116,12,FALSE)</f>
        <v>5.3299511546969249</v>
      </c>
    </row>
    <row r="441" spans="1:4">
      <c r="A441">
        <f>'A2'!$M$2</f>
        <v>2013</v>
      </c>
      <c r="B441" t="str">
        <f>VLOOKUP('A2'!B97,AGS_Gebiet_GeoCode!$A$2:$C$53,2,FALSE)</f>
        <v>Statistische Region Lüneburg</v>
      </c>
      <c r="C441" t="str">
        <f>VLOOKUP('A2'!B97,AGS_Gebiet_GeoCode!$A$2:$C$53,3,FALSE)</f>
        <v>K033</v>
      </c>
      <c r="D441">
        <f>VLOOKUP('A2'!B97,'A2'!$B$61:$S$116,12,FALSE)</f>
        <v>4.6605224886375813</v>
      </c>
    </row>
    <row r="442" spans="1:4">
      <c r="A442">
        <f>'A2'!$M$2</f>
        <v>2013</v>
      </c>
      <c r="B442" t="str">
        <f>VLOOKUP('A2'!B98,AGS_Gebiet_GeoCode!$A$2:$C$53,2,FALSE)</f>
        <v>Delmenhorst.Stadt</v>
      </c>
      <c r="C442" t="str">
        <f>VLOOKUP('A2'!B98,AGS_Gebiet_GeoCode!$A$2:$C$53,3,FALSE)</f>
        <v>K03401</v>
      </c>
      <c r="D442">
        <f>VLOOKUP('A2'!B98,'A2'!$B$61:$S$116,12,FALSE)</f>
        <v>9.6729325338951018</v>
      </c>
    </row>
    <row r="443" spans="1:4">
      <c r="A443">
        <f>'A2'!$M$2</f>
        <v>2013</v>
      </c>
      <c r="B443" t="str">
        <f>VLOOKUP('A2'!B99,AGS_Gebiet_GeoCode!$A$2:$C$53,2,FALSE)</f>
        <v>Emden Stadt</v>
      </c>
      <c r="C443" t="str">
        <f>VLOOKUP('A2'!B99,AGS_Gebiet_GeoCode!$A$2:$C$53,3,FALSE)</f>
        <v>K03402</v>
      </c>
      <c r="D443">
        <f>VLOOKUP('A2'!B99,'A2'!$B$61:$S$116,12,FALSE)</f>
        <v>6.4651536453103038</v>
      </c>
    </row>
    <row r="444" spans="1:4">
      <c r="A444">
        <f>'A2'!$M$2</f>
        <v>2013</v>
      </c>
      <c r="B444" t="str">
        <f>VLOOKUP('A2'!B100,AGS_Gebiet_GeoCode!$A$2:$C$53,2,FALSE)</f>
        <v>Oldenburg (Oldb) Stadt</v>
      </c>
      <c r="C444" t="str">
        <f>VLOOKUP('A2'!B100,AGS_Gebiet_GeoCode!$A$2:$C$53,3,FALSE)</f>
        <v>K03403</v>
      </c>
      <c r="D444">
        <f>VLOOKUP('A2'!B100,'A2'!$B$61:$S$116,12,FALSE)</f>
        <v>6.752709729966794</v>
      </c>
    </row>
    <row r="445" spans="1:4">
      <c r="A445">
        <f>'A2'!$M$2</f>
        <v>2013</v>
      </c>
      <c r="B445" t="str">
        <f>VLOOKUP('A2'!B101,AGS_Gebiet_GeoCode!$A$2:$C$53,2,FALSE)</f>
        <v>Osnabrück Stadt</v>
      </c>
      <c r="C445" t="str">
        <f>VLOOKUP('A2'!B101,AGS_Gebiet_GeoCode!$A$2:$C$53,3,FALSE)</f>
        <v>K03404</v>
      </c>
      <c r="D445">
        <f>VLOOKUP('A2'!B101,'A2'!$B$61:$S$116,12,FALSE)</f>
        <v>10.620861721523847</v>
      </c>
    </row>
    <row r="446" spans="1:4">
      <c r="A446">
        <f>'A2'!$M$2</f>
        <v>2013</v>
      </c>
      <c r="B446" t="str">
        <f>VLOOKUP('A2'!B102,AGS_Gebiet_GeoCode!$A$2:$C$53,2,FALSE)</f>
        <v>Wilhelmshaven Stadt</v>
      </c>
      <c r="C446" t="str">
        <f>VLOOKUP('A2'!B102,AGS_Gebiet_GeoCode!$A$2:$C$53,3,FALSE)</f>
        <v>K03405</v>
      </c>
      <c r="D446">
        <f>VLOOKUP('A2'!B102,'A2'!$B$61:$S$116,12,FALSE)</f>
        <v>5.863088949926051</v>
      </c>
    </row>
    <row r="447" spans="1:4">
      <c r="A447">
        <f>'A2'!$M$2</f>
        <v>2013</v>
      </c>
      <c r="B447" t="str">
        <f>VLOOKUP('A2'!B103,AGS_Gebiet_GeoCode!$A$2:$C$53,2,FALSE)</f>
        <v>Ammerland</v>
      </c>
      <c r="C447" t="str">
        <f>VLOOKUP('A2'!B103,AGS_Gebiet_GeoCode!$A$2:$C$53,3,FALSE)</f>
        <v>K03451</v>
      </c>
      <c r="D447">
        <f>VLOOKUP('A2'!B103,'A2'!$B$61:$S$116,12,FALSE)</f>
        <v>3.754679678627014</v>
      </c>
    </row>
    <row r="448" spans="1:4">
      <c r="A448">
        <f>'A2'!$M$2</f>
        <v>2013</v>
      </c>
      <c r="B448" t="str">
        <f>VLOOKUP('A2'!B104,AGS_Gebiet_GeoCode!$A$2:$C$53,2,FALSE)</f>
        <v>Aurich</v>
      </c>
      <c r="C448" t="str">
        <f>VLOOKUP('A2'!B104,AGS_Gebiet_GeoCode!$A$2:$C$53,3,FALSE)</f>
        <v>K03452</v>
      </c>
      <c r="D448">
        <f>VLOOKUP('A2'!B104,'A2'!$B$61:$S$116,12,FALSE)</f>
        <v>3.5224368912315964</v>
      </c>
    </row>
    <row r="449" spans="1:4">
      <c r="A449">
        <f>'A2'!$M$2</f>
        <v>2013</v>
      </c>
      <c r="B449" t="str">
        <f>VLOOKUP('A2'!B105,AGS_Gebiet_GeoCode!$A$2:$C$53,2,FALSE)</f>
        <v>Cloppenburg</v>
      </c>
      <c r="C449" t="str">
        <f>VLOOKUP('A2'!B105,AGS_Gebiet_GeoCode!$A$2:$C$53,3,FALSE)</f>
        <v>K03453</v>
      </c>
      <c r="D449">
        <f>VLOOKUP('A2'!B105,'A2'!$B$61:$S$116,12,FALSE)</f>
        <v>7.0497452801917895</v>
      </c>
    </row>
    <row r="450" spans="1:4">
      <c r="A450">
        <f>'A2'!$M$2</f>
        <v>2013</v>
      </c>
      <c r="B450" t="str">
        <f>VLOOKUP('A2'!B106,AGS_Gebiet_GeoCode!$A$2:$C$53,2,FALSE)</f>
        <v>Emsland</v>
      </c>
      <c r="C450" t="str">
        <f>VLOOKUP('A2'!B106,AGS_Gebiet_GeoCode!$A$2:$C$53,3,FALSE)</f>
        <v>K03454</v>
      </c>
      <c r="D450">
        <f>VLOOKUP('A2'!B106,'A2'!$B$61:$S$116,12,FALSE)</f>
        <v>7.2202085505070306</v>
      </c>
    </row>
    <row r="451" spans="1:4">
      <c r="A451">
        <f>'A2'!$M$2</f>
        <v>2013</v>
      </c>
      <c r="B451" t="str">
        <f>VLOOKUP('A2'!B107,AGS_Gebiet_GeoCode!$A$2:$C$53,2,FALSE)</f>
        <v>Friesland</v>
      </c>
      <c r="C451" t="str">
        <f>VLOOKUP('A2'!B107,AGS_Gebiet_GeoCode!$A$2:$C$53,3,FALSE)</f>
        <v>K03455</v>
      </c>
      <c r="D451">
        <f>VLOOKUP('A2'!B107,'A2'!$B$61:$S$116,12,FALSE)</f>
        <v>2.901342012297488</v>
      </c>
    </row>
    <row r="452" spans="1:4">
      <c r="A452">
        <f>'A2'!$M$2</f>
        <v>2013</v>
      </c>
      <c r="B452" t="str">
        <f>VLOOKUP('A2'!B108,AGS_Gebiet_GeoCode!$A$2:$C$53,2,FALSE)</f>
        <v>Grafschaft Bentheim</v>
      </c>
      <c r="C452" t="str">
        <f>VLOOKUP('A2'!B108,AGS_Gebiet_GeoCode!$A$2:$C$53,3,FALSE)</f>
        <v>K03456</v>
      </c>
      <c r="D452">
        <f>VLOOKUP('A2'!B108,'A2'!$B$61:$S$116,12,FALSE)</f>
        <v>12.943790302069152</v>
      </c>
    </row>
    <row r="453" spans="1:4">
      <c r="A453">
        <f>'A2'!$M$2</f>
        <v>2013</v>
      </c>
      <c r="B453" t="str">
        <f>VLOOKUP('A2'!B109,AGS_Gebiet_GeoCode!$A$2:$C$53,2,FALSE)</f>
        <v>Leer</v>
      </c>
      <c r="C453" t="str">
        <f>VLOOKUP('A2'!B109,AGS_Gebiet_GeoCode!$A$2:$C$53,3,FALSE)</f>
        <v>K03457</v>
      </c>
      <c r="D453">
        <f>VLOOKUP('A2'!B109,'A2'!$B$61:$S$116,12,FALSE)</f>
        <v>5.0900529151900571</v>
      </c>
    </row>
    <row r="454" spans="1:4">
      <c r="A454">
        <f>'A2'!$M$2</f>
        <v>2013</v>
      </c>
      <c r="B454" t="str">
        <f>VLOOKUP('A2'!B110,AGS_Gebiet_GeoCode!$A$2:$C$53,2,FALSE)</f>
        <v>Oldenburg</v>
      </c>
      <c r="C454" t="str">
        <f>VLOOKUP('A2'!B110,AGS_Gebiet_GeoCode!$A$2:$C$53,3,FALSE)</f>
        <v>K03458</v>
      </c>
      <c r="D454">
        <f>VLOOKUP('A2'!B110,'A2'!$B$61:$S$116,12,FALSE)</f>
        <v>5.6289653198492582</v>
      </c>
    </row>
    <row r="455" spans="1:4">
      <c r="A455">
        <f>'A2'!$M$2</f>
        <v>2013</v>
      </c>
      <c r="B455" t="str">
        <f>VLOOKUP('A2'!B111,AGS_Gebiet_GeoCode!$A$2:$C$53,2,FALSE)</f>
        <v>Osnabrück</v>
      </c>
      <c r="C455" t="str">
        <f>VLOOKUP('A2'!B111,AGS_Gebiet_GeoCode!$A$2:$C$53,3,FALSE)</f>
        <v>K03459</v>
      </c>
      <c r="D455">
        <f>VLOOKUP('A2'!B111,'A2'!$B$61:$S$116,12,FALSE)</f>
        <v>5.8660812670210278</v>
      </c>
    </row>
    <row r="456" spans="1:4">
      <c r="A456">
        <f>'A2'!$M$2</f>
        <v>2013</v>
      </c>
      <c r="B456" t="str">
        <f>VLOOKUP('A2'!B112,AGS_Gebiet_GeoCode!$A$2:$C$53,2,FALSE)</f>
        <v>Vechta</v>
      </c>
      <c r="C456" t="str">
        <f>VLOOKUP('A2'!B112,AGS_Gebiet_GeoCode!$A$2:$C$53,3,FALSE)</f>
        <v>K03460</v>
      </c>
      <c r="D456">
        <f>VLOOKUP('A2'!B112,'A2'!$B$61:$S$116,12,FALSE)</f>
        <v>8.7958684830238187</v>
      </c>
    </row>
    <row r="457" spans="1:4">
      <c r="A457">
        <f>'A2'!$M$2</f>
        <v>2013</v>
      </c>
      <c r="B457" t="str">
        <f>VLOOKUP('A2'!B113,AGS_Gebiet_GeoCode!$A$2:$C$53,2,FALSE)</f>
        <v>Wesermarsch</v>
      </c>
      <c r="C457" t="str">
        <f>VLOOKUP('A2'!B113,AGS_Gebiet_GeoCode!$A$2:$C$53,3,FALSE)</f>
        <v>K03461</v>
      </c>
      <c r="D457">
        <f>VLOOKUP('A2'!B113,'A2'!$B$61:$S$116,12,FALSE)</f>
        <v>5.5644988798955319</v>
      </c>
    </row>
    <row r="458" spans="1:4">
      <c r="A458">
        <f>'A2'!$M$2</f>
        <v>2013</v>
      </c>
      <c r="B458" t="str">
        <f>VLOOKUP('A2'!B114,AGS_Gebiet_GeoCode!$A$2:$C$53,2,FALSE)</f>
        <v>Wittmund</v>
      </c>
      <c r="C458" t="str">
        <f>VLOOKUP('A2'!B114,AGS_Gebiet_GeoCode!$A$2:$C$53,3,FALSE)</f>
        <v>K03462</v>
      </c>
      <c r="D458">
        <f>VLOOKUP('A2'!B114,'A2'!$B$61:$S$116,12,FALSE)</f>
        <v>2.9273049645390072</v>
      </c>
    </row>
    <row r="459" spans="1:4">
      <c r="A459">
        <f>'A2'!$M$2</f>
        <v>2013</v>
      </c>
      <c r="B459" t="str">
        <f>VLOOKUP('A2'!B115,AGS_Gebiet_GeoCode!$A$2:$C$53,2,FALSE)</f>
        <v>Statistische Region Weser-Ems</v>
      </c>
      <c r="C459" t="str">
        <f>VLOOKUP('A2'!B115,AGS_Gebiet_GeoCode!$A$2:$C$53,3,FALSE)</f>
        <v>K034</v>
      </c>
      <c r="D459">
        <f>VLOOKUP('A2'!B115,'A2'!$B$61:$S$116,12,FALSE)</f>
        <v>6.6110462751574284</v>
      </c>
    </row>
    <row r="460" spans="1:4">
      <c r="A460">
        <f>'A2'!$M$2</f>
        <v>2013</v>
      </c>
      <c r="B460" t="str">
        <f>VLOOKUP('A2'!B116,AGS_Gebiet_GeoCode!$A$2:$C$53,2,FALSE)</f>
        <v>Niedersachsen</v>
      </c>
      <c r="C460" t="str">
        <f>VLOOKUP('A2'!B116,AGS_Gebiet_GeoCode!$A$2:$C$53,3,FALSE)</f>
        <v>K030</v>
      </c>
      <c r="D460">
        <f>VLOOKUP('A2'!B116,'A2'!$B$61:$S$116,12,FALSE)</f>
        <v>6.7477699610515751</v>
      </c>
    </row>
    <row r="461" spans="1:4">
      <c r="A461">
        <f>'A2'!$N$2</f>
        <v>2014</v>
      </c>
      <c r="B461" t="str">
        <f>VLOOKUP('A2'!B61,AGS_Gebiet_GeoCode!$A$2:$C$53,2,FALSE)</f>
        <v>Braunschweig Stadt</v>
      </c>
      <c r="C461" t="str">
        <f>VLOOKUP('A2'!B61,AGS_Gebiet_GeoCode!$A$2:$C$53,3,FALSE)</f>
        <v>K03101</v>
      </c>
      <c r="D461">
        <f>VLOOKUP('A2'!B61,'A2'!$B$61:$S$116,13,FALSE)</f>
        <v>9.2775913272327788</v>
      </c>
    </row>
    <row r="462" spans="1:4">
      <c r="A462">
        <f>'A2'!$N$2</f>
        <v>2014</v>
      </c>
      <c r="B462" t="str">
        <f>VLOOKUP('A2'!B62,AGS_Gebiet_GeoCode!$A$2:$C$53,2,FALSE)</f>
        <v>Salzgitter Stadt</v>
      </c>
      <c r="C462" t="str">
        <f>VLOOKUP('A2'!B62,AGS_Gebiet_GeoCode!$A$2:$C$53,3,FALSE)</f>
        <v>K03102</v>
      </c>
      <c r="D462">
        <f>VLOOKUP('A2'!B62,'A2'!$B$61:$S$116,13,FALSE)</f>
        <v>11.741406139482248</v>
      </c>
    </row>
    <row r="463" spans="1:4">
      <c r="A463">
        <f>'A2'!$N$2</f>
        <v>2014</v>
      </c>
      <c r="B463" t="str">
        <f>VLOOKUP('A2'!B63,AGS_Gebiet_GeoCode!$A$2:$C$53,2,FALSE)</f>
        <v>Wolfsburg Stadt</v>
      </c>
      <c r="C463" t="str">
        <f>VLOOKUP('A2'!B63,AGS_Gebiet_GeoCode!$A$2:$C$53,3,FALSE)</f>
        <v>K03103</v>
      </c>
      <c r="D463">
        <f>VLOOKUP('A2'!B63,'A2'!$B$61:$S$116,13,FALSE)</f>
        <v>12.374519414437481</v>
      </c>
    </row>
    <row r="464" spans="1:4">
      <c r="A464">
        <f>'A2'!$N$2</f>
        <v>2014</v>
      </c>
      <c r="B464" t="str">
        <f>VLOOKUP('A2'!B64,AGS_Gebiet_GeoCode!$A$2:$C$53,2,FALSE)</f>
        <v>Gifhorn</v>
      </c>
      <c r="C464" t="str">
        <f>VLOOKUP('A2'!B64,AGS_Gebiet_GeoCode!$A$2:$C$53,3,FALSE)</f>
        <v>K03151</v>
      </c>
      <c r="D464">
        <f>VLOOKUP('A2'!B64,'A2'!$B$61:$S$116,13,FALSE)</f>
        <v>5.1384888229464298</v>
      </c>
    </row>
    <row r="465" spans="1:4">
      <c r="A465">
        <f>'A2'!$N$2</f>
        <v>2014</v>
      </c>
      <c r="B465" t="str">
        <f>VLOOKUP('A2'!B65,AGS_Gebiet_GeoCode!$A$2:$C$53,2,FALSE)</f>
        <v>Goslar</v>
      </c>
      <c r="C465" t="str">
        <f>VLOOKUP('A2'!B65,AGS_Gebiet_GeoCode!$A$2:$C$53,3,FALSE)</f>
        <v>K03153</v>
      </c>
      <c r="D465">
        <f>VLOOKUP('A2'!B65,'A2'!$B$61:$S$116,13,FALSE)</f>
        <v>6.2904353908025872</v>
      </c>
    </row>
    <row r="466" spans="1:4">
      <c r="A466">
        <f>'A2'!$N$2</f>
        <v>2014</v>
      </c>
      <c r="B466" t="str">
        <f>VLOOKUP('A2'!B66,AGS_Gebiet_GeoCode!$A$2:$C$53,2,FALSE)</f>
        <v>Helmstedt</v>
      </c>
      <c r="C466" t="str">
        <f>VLOOKUP('A2'!B66,AGS_Gebiet_GeoCode!$A$2:$C$53,3,FALSE)</f>
        <v>K03154</v>
      </c>
      <c r="D466">
        <f>VLOOKUP('A2'!B66,'A2'!$B$61:$S$116,13,FALSE)</f>
        <v>4.5100541206494471</v>
      </c>
    </row>
    <row r="467" spans="1:4">
      <c r="A467">
        <f>'A2'!$N$2</f>
        <v>2014</v>
      </c>
      <c r="B467" t="str">
        <f>VLOOKUP('A2'!B67,AGS_Gebiet_GeoCode!$A$2:$C$53,2,FALSE)</f>
        <v>Northeim</v>
      </c>
      <c r="C467" t="str">
        <f>VLOOKUP('A2'!B67,AGS_Gebiet_GeoCode!$A$2:$C$53,3,FALSE)</f>
        <v>K03155</v>
      </c>
      <c r="D467">
        <f>VLOOKUP('A2'!B67,'A2'!$B$61:$S$116,13,FALSE)</f>
        <v>4.4240319629588143</v>
      </c>
    </row>
    <row r="468" spans="1:4">
      <c r="A468">
        <f>'A2'!$N$2</f>
        <v>2014</v>
      </c>
      <c r="B468" t="str">
        <f>VLOOKUP('A2'!B68,AGS_Gebiet_GeoCode!$A$2:$C$53,2,FALSE)</f>
        <v>Peine</v>
      </c>
      <c r="C468" t="str">
        <f>VLOOKUP('A2'!B68,AGS_Gebiet_GeoCode!$A$2:$C$53,3,FALSE)</f>
        <v>K03157</v>
      </c>
      <c r="D468">
        <f>VLOOKUP('A2'!B68,'A2'!$B$61:$S$116,13,FALSE)</f>
        <v>5.6668785078215329</v>
      </c>
    </row>
    <row r="469" spans="1:4">
      <c r="A469">
        <f>'A2'!$N$2</f>
        <v>2014</v>
      </c>
      <c r="B469" t="str">
        <f>VLOOKUP('A2'!B69,AGS_Gebiet_GeoCode!$A$2:$C$53,2,FALSE)</f>
        <v>Wolfenbüttel</v>
      </c>
      <c r="C469" t="str">
        <f>VLOOKUP('A2'!B69,AGS_Gebiet_GeoCode!$A$2:$C$53,3,FALSE)</f>
        <v>K03158</v>
      </c>
      <c r="D469">
        <f>VLOOKUP('A2'!B69,'A2'!$B$61:$S$116,13,FALSE)</f>
        <v>4.525346773857625</v>
      </c>
    </row>
    <row r="470" spans="1:4">
      <c r="A470">
        <f>'A2'!$N$2</f>
        <v>2014</v>
      </c>
      <c r="B470" t="str">
        <f>VLOOKUP('A2'!B70,AGS_Gebiet_GeoCode!$A$2:$C$53,2,FALSE)</f>
        <v>Göttingen</v>
      </c>
      <c r="C470" t="str">
        <f>VLOOKUP('A2'!B70,AGS_Gebiet_GeoCode!$A$2:$C$53,3,FALSE)</f>
        <v>K03159</v>
      </c>
      <c r="D470">
        <f>VLOOKUP('A2'!B70,'A2'!$B$61:$S$116,13,FALSE)</f>
        <v>6.9077142033245584</v>
      </c>
    </row>
    <row r="471" spans="1:4">
      <c r="A471">
        <f>'A2'!$N$2</f>
        <v>2014</v>
      </c>
      <c r="B471" t="str">
        <f>VLOOKUP('A2'!B73,AGS_Gebiet_GeoCode!$A$2:$C$53,2,FALSE)</f>
        <v>Statistische Region Braunschweig</v>
      </c>
      <c r="C471" t="str">
        <f>VLOOKUP('A2'!B73,AGS_Gebiet_GeoCode!$A$2:$C$53,3,FALSE)</f>
        <v>K031</v>
      </c>
      <c r="D471">
        <f>VLOOKUP('A2'!B73,'A2'!$B$61:$S$116,13,FALSE)</f>
        <v>7.1235141673956832</v>
      </c>
    </row>
    <row r="472" spans="1:4">
      <c r="A472">
        <f>'A2'!$N$2</f>
        <v>2014</v>
      </c>
      <c r="B472" t="str">
        <f>VLOOKUP('A2'!B74,AGS_Gebiet_GeoCode!$A$2:$C$53,2,FALSE)</f>
        <v>Hannover Region</v>
      </c>
      <c r="C472" t="str">
        <f>VLOOKUP('A2'!B74,AGS_Gebiet_GeoCode!$A$2:$C$53,3,FALSE)</f>
        <v>K03241</v>
      </c>
      <c r="D472">
        <f>VLOOKUP('A2'!B74,'A2'!$B$61:$S$116,13,FALSE)</f>
        <v>12.103592346704941</v>
      </c>
    </row>
    <row r="473" spans="1:4">
      <c r="A473">
        <f>'A2'!$N$2</f>
        <v>2014</v>
      </c>
      <c r="B473" t="str">
        <f>VLOOKUP('A2'!B75,AGS_Gebiet_GeoCode!$A$2:$C$53,2,FALSE)</f>
        <v>Hannover Landeshauptstadt</v>
      </c>
      <c r="C473" t="str">
        <f>VLOOKUP('A2'!B75,AGS_Gebiet_GeoCode!$A$2:$C$53,3,FALSE)</f>
        <v>K03241001</v>
      </c>
      <c r="D473">
        <f>VLOOKUP('A2'!B75,'A2'!$B$61:$S$116,13,FALSE)</f>
        <v>16.90868952452248</v>
      </c>
    </row>
    <row r="474" spans="1:4">
      <c r="A474">
        <f>'A2'!$N$2</f>
        <v>2014</v>
      </c>
      <c r="B474" t="str">
        <f>VLOOKUP('A2'!B77,AGS_Gebiet_GeoCode!$A$2:$C$53,2,FALSE)</f>
        <v>Diepholz</v>
      </c>
      <c r="C474" t="str">
        <f>VLOOKUP('A2'!B77,AGS_Gebiet_GeoCode!$A$2:$C$53,3,FALSE)</f>
        <v>K03251</v>
      </c>
      <c r="D474">
        <f>VLOOKUP('A2'!B77,'A2'!$B$61:$S$116,13,FALSE)</f>
        <v>5.5098937435158906</v>
      </c>
    </row>
    <row r="475" spans="1:4">
      <c r="A475">
        <f>'A2'!$N$2</f>
        <v>2014</v>
      </c>
      <c r="B475" t="str">
        <f>VLOOKUP('A2'!B78,AGS_Gebiet_GeoCode!$A$2:$C$53,2,FALSE)</f>
        <v>Hameln-Pyrmont</v>
      </c>
      <c r="C475" t="str">
        <f>VLOOKUP('A2'!B78,AGS_Gebiet_GeoCode!$A$2:$C$53,3,FALSE)</f>
        <v>K03252</v>
      </c>
      <c r="D475">
        <f>VLOOKUP('A2'!B78,'A2'!$B$61:$S$116,13,FALSE)</f>
        <v>7.8917280618078252</v>
      </c>
    </row>
    <row r="476" spans="1:4">
      <c r="A476">
        <f>'A2'!$N$2</f>
        <v>2014</v>
      </c>
      <c r="B476" t="str">
        <f>VLOOKUP('A2'!B79,AGS_Gebiet_GeoCode!$A$2:$C$53,2,FALSE)</f>
        <v>Hildesheim</v>
      </c>
      <c r="C476" t="str">
        <f>VLOOKUP('A2'!B79,AGS_Gebiet_GeoCode!$A$2:$C$53,3,FALSE)</f>
        <v>K03254</v>
      </c>
      <c r="D476">
        <f>VLOOKUP('A2'!B79,'A2'!$B$61:$S$116,13,FALSE)</f>
        <v>5.9776947340049684</v>
      </c>
    </row>
    <row r="477" spans="1:4">
      <c r="A477">
        <f>'A2'!$N$2</f>
        <v>2014</v>
      </c>
      <c r="B477" t="str">
        <f>VLOOKUP('A2'!B82,AGS_Gebiet_GeoCode!$A$2:$C$53,2,FALSE)</f>
        <v>Holzminden</v>
      </c>
      <c r="C477" t="str">
        <f>VLOOKUP('A2'!B82,AGS_Gebiet_GeoCode!$A$2:$C$53,3,FALSE)</f>
        <v>K03255</v>
      </c>
      <c r="D477">
        <f>VLOOKUP('A2'!B82,'A2'!$B$61:$S$116,13,FALSE)</f>
        <v>4.3828214675662815</v>
      </c>
    </row>
    <row r="478" spans="1:4">
      <c r="A478">
        <f>'A2'!$N$2</f>
        <v>2014</v>
      </c>
      <c r="B478" t="str">
        <f>VLOOKUP('A2'!B83,AGS_Gebiet_GeoCode!$A$2:$C$53,2,FALSE)</f>
        <v>Nienburg (Weser)</v>
      </c>
      <c r="C478" t="str">
        <f>VLOOKUP('A2'!B83,AGS_Gebiet_GeoCode!$A$2:$C$53,3,FALSE)</f>
        <v>K03256</v>
      </c>
      <c r="D478">
        <f>VLOOKUP('A2'!B83,'A2'!$B$61:$S$116,13,FALSE)</f>
        <v>5.2653576414140151</v>
      </c>
    </row>
    <row r="479" spans="1:4">
      <c r="A479">
        <f>'A2'!$N$2</f>
        <v>2014</v>
      </c>
      <c r="B479" t="str">
        <f>VLOOKUP('A2'!B84,AGS_Gebiet_GeoCode!$A$2:$C$53,2,FALSE)</f>
        <v>Schaumburg</v>
      </c>
      <c r="C479" t="str">
        <f>VLOOKUP('A2'!B84,AGS_Gebiet_GeoCode!$A$2:$C$53,3,FALSE)</f>
        <v>K03257</v>
      </c>
      <c r="D479">
        <f>VLOOKUP('A2'!B84,'A2'!$B$61:$S$116,13,FALSE)</f>
        <v>6.1124051152733134</v>
      </c>
    </row>
    <row r="480" spans="1:4">
      <c r="A480">
        <f>'A2'!$N$2</f>
        <v>2014</v>
      </c>
      <c r="B480" t="str">
        <f>VLOOKUP('A2'!B85,AGS_Gebiet_GeoCode!$A$2:$C$53,2,FALSE)</f>
        <v>Statistische Region Hannover</v>
      </c>
      <c r="C480" t="str">
        <f>VLOOKUP('A2'!B85,AGS_Gebiet_GeoCode!$A$2:$C$53,3,FALSE)</f>
        <v>K032</v>
      </c>
      <c r="D480">
        <f>VLOOKUP('A2'!B85,'A2'!$B$61:$S$116,13,FALSE)</f>
        <v>9.2580059030180522</v>
      </c>
    </row>
    <row r="481" spans="1:4">
      <c r="A481">
        <f>'A2'!$N$2</f>
        <v>2014</v>
      </c>
      <c r="B481" t="str">
        <f>VLOOKUP('A2'!B86,AGS_Gebiet_GeoCode!$A$2:$C$53,2,FALSE)</f>
        <v>Celle</v>
      </c>
      <c r="C481" t="str">
        <f>VLOOKUP('A2'!B86,AGS_Gebiet_GeoCode!$A$2:$C$53,3,FALSE)</f>
        <v>K03351</v>
      </c>
      <c r="D481">
        <f>VLOOKUP('A2'!B86,'A2'!$B$61:$S$116,13,FALSE)</f>
        <v>5.3946195723133341</v>
      </c>
    </row>
    <row r="482" spans="1:4">
      <c r="A482">
        <f>'A2'!$N$2</f>
        <v>2014</v>
      </c>
      <c r="B482" t="str">
        <f>VLOOKUP('A2'!B87,AGS_Gebiet_GeoCode!$A$2:$C$53,2,FALSE)</f>
        <v>Cuxhaven</v>
      </c>
      <c r="C482" t="str">
        <f>VLOOKUP('A2'!B87,AGS_Gebiet_GeoCode!$A$2:$C$53,3,FALSE)</f>
        <v>K03352</v>
      </c>
      <c r="D482">
        <f>VLOOKUP('A2'!B87,'A2'!$B$61:$S$116,13,FALSE)</f>
        <v>4.9733976329737226</v>
      </c>
    </row>
    <row r="483" spans="1:4">
      <c r="A483">
        <f>'A2'!$N$2</f>
        <v>2014</v>
      </c>
      <c r="B483" t="str">
        <f>VLOOKUP('A2'!B88,AGS_Gebiet_GeoCode!$A$2:$C$53,2,FALSE)</f>
        <v>Harburg</v>
      </c>
      <c r="C483" t="str">
        <f>VLOOKUP('A2'!B88,AGS_Gebiet_GeoCode!$A$2:$C$53,3,FALSE)</f>
        <v>K03353</v>
      </c>
      <c r="D483">
        <f>VLOOKUP('A2'!B88,'A2'!$B$61:$S$116,13,FALSE)</f>
        <v>4.908258190286257</v>
      </c>
    </row>
    <row r="484" spans="1:4">
      <c r="A484">
        <f>'A2'!$N$2</f>
        <v>2014</v>
      </c>
      <c r="B484" t="str">
        <f>VLOOKUP('A2'!B89,AGS_Gebiet_GeoCode!$A$2:$C$53,2,FALSE)</f>
        <v>Lüchow-Dannenberg</v>
      </c>
      <c r="C484" t="str">
        <f>VLOOKUP('A2'!B89,AGS_Gebiet_GeoCode!$A$2:$C$53,3,FALSE)</f>
        <v>K03354</v>
      </c>
      <c r="D484">
        <f>VLOOKUP('A2'!B89,'A2'!$B$61:$S$116,13,FALSE)</f>
        <v>4.6051551469381051</v>
      </c>
    </row>
    <row r="485" spans="1:4">
      <c r="A485">
        <f>'A2'!$N$2</f>
        <v>2014</v>
      </c>
      <c r="B485" t="str">
        <f>VLOOKUP('A2'!B90,AGS_Gebiet_GeoCode!$A$2:$C$53,2,FALSE)</f>
        <v>Lüneburg</v>
      </c>
      <c r="C485" t="str">
        <f>VLOOKUP('A2'!B90,AGS_Gebiet_GeoCode!$A$2:$C$53,3,FALSE)</f>
        <v>K03355</v>
      </c>
      <c r="D485">
        <f>VLOOKUP('A2'!B90,'A2'!$B$61:$S$116,13,FALSE)</f>
        <v>4.6956580321352783</v>
      </c>
    </row>
    <row r="486" spans="1:4">
      <c r="A486">
        <f>'A2'!$N$2</f>
        <v>2014</v>
      </c>
      <c r="B486" t="str">
        <f>VLOOKUP('A2'!B91,AGS_Gebiet_GeoCode!$A$2:$C$53,2,FALSE)</f>
        <v>Osterholz</v>
      </c>
      <c r="C486" t="str">
        <f>VLOOKUP('A2'!B91,AGS_Gebiet_GeoCode!$A$2:$C$53,3,FALSE)</f>
        <v>K03356</v>
      </c>
      <c r="D486">
        <f>VLOOKUP('A2'!B91,'A2'!$B$61:$S$116,13,FALSE)</f>
        <v>4.5656775860213124</v>
      </c>
    </row>
    <row r="487" spans="1:4">
      <c r="A487">
        <f>'A2'!$N$2</f>
        <v>2014</v>
      </c>
      <c r="B487" t="str">
        <f>VLOOKUP('A2'!B92,AGS_Gebiet_GeoCode!$A$2:$C$53,2,FALSE)</f>
        <v>Rotenburg (Wümme)</v>
      </c>
      <c r="C487" t="str">
        <f>VLOOKUP('A2'!B92,AGS_Gebiet_GeoCode!$A$2:$C$53,3,FALSE)</f>
        <v>K03357</v>
      </c>
      <c r="D487">
        <f>VLOOKUP('A2'!B92,'A2'!$B$61:$S$116,13,FALSE)</f>
        <v>4.9196129558458246</v>
      </c>
    </row>
    <row r="488" spans="1:4">
      <c r="A488">
        <f>'A2'!$N$2</f>
        <v>2014</v>
      </c>
      <c r="B488" t="str">
        <f>VLOOKUP('A2'!B93,AGS_Gebiet_GeoCode!$A$2:$C$53,2,FALSE)</f>
        <v>Heidekreis</v>
      </c>
      <c r="C488" t="str">
        <f>VLOOKUP('A2'!B93,AGS_Gebiet_GeoCode!$A$2:$C$53,3,FALSE)</f>
        <v>K03358</v>
      </c>
      <c r="D488">
        <f>VLOOKUP('A2'!B93,'A2'!$B$61:$S$116,13,FALSE)</f>
        <v>5.7452276064610865</v>
      </c>
    </row>
    <row r="489" spans="1:4">
      <c r="A489">
        <f>'A2'!$N$2</f>
        <v>2014</v>
      </c>
      <c r="B489" t="str">
        <f>VLOOKUP('A2'!B94,AGS_Gebiet_GeoCode!$A$2:$C$53,2,FALSE)</f>
        <v>Stade</v>
      </c>
      <c r="C489" t="str">
        <f>VLOOKUP('A2'!B94,AGS_Gebiet_GeoCode!$A$2:$C$53,3,FALSE)</f>
        <v>K03359</v>
      </c>
      <c r="D489">
        <f>VLOOKUP('A2'!B94,'A2'!$B$61:$S$116,13,FALSE)</f>
        <v>5.8364734005915482</v>
      </c>
    </row>
    <row r="490" spans="1:4">
      <c r="A490">
        <f>'A2'!$N$2</f>
        <v>2014</v>
      </c>
      <c r="B490" t="str">
        <f>VLOOKUP('A2'!B95,AGS_Gebiet_GeoCode!$A$2:$C$53,2,FALSE)</f>
        <v>Uelzen</v>
      </c>
      <c r="C490" t="str">
        <f>VLOOKUP('A2'!B95,AGS_Gebiet_GeoCode!$A$2:$C$53,3,FALSE)</f>
        <v>K03360</v>
      </c>
      <c r="D490">
        <f>VLOOKUP('A2'!B95,'A2'!$B$61:$S$116,13,FALSE)</f>
        <v>3.8775355819005113</v>
      </c>
    </row>
    <row r="491" spans="1:4">
      <c r="A491">
        <f>'A2'!$N$2</f>
        <v>2014</v>
      </c>
      <c r="B491" t="str">
        <f>VLOOKUP('A2'!B96,AGS_Gebiet_GeoCode!$A$2:$C$53,2,FALSE)</f>
        <v>Verden</v>
      </c>
      <c r="C491" t="str">
        <f>VLOOKUP('A2'!B96,AGS_Gebiet_GeoCode!$A$2:$C$53,3,FALSE)</f>
        <v>K03361</v>
      </c>
      <c r="D491">
        <f>VLOOKUP('A2'!B96,'A2'!$B$61:$S$116,13,FALSE)</f>
        <v>5.7380925571444656</v>
      </c>
    </row>
    <row r="492" spans="1:4">
      <c r="A492">
        <f>'A2'!$N$2</f>
        <v>2014</v>
      </c>
      <c r="B492" t="str">
        <f>VLOOKUP('A2'!B97,AGS_Gebiet_GeoCode!$A$2:$C$53,2,FALSE)</f>
        <v>Statistische Region Lüneburg</v>
      </c>
      <c r="C492" t="str">
        <f>VLOOKUP('A2'!B97,AGS_Gebiet_GeoCode!$A$2:$C$53,3,FALSE)</f>
        <v>K033</v>
      </c>
      <c r="D492">
        <f>VLOOKUP('A2'!B97,'A2'!$B$61:$S$116,13,FALSE)</f>
        <v>5.1001510983689125</v>
      </c>
    </row>
    <row r="493" spans="1:4">
      <c r="A493">
        <f>'A2'!$N$2</f>
        <v>2014</v>
      </c>
      <c r="B493" t="str">
        <f>VLOOKUP('A2'!B98,AGS_Gebiet_GeoCode!$A$2:$C$53,2,FALSE)</f>
        <v>Delmenhorst.Stadt</v>
      </c>
      <c r="C493" t="str">
        <f>VLOOKUP('A2'!B98,AGS_Gebiet_GeoCode!$A$2:$C$53,3,FALSE)</f>
        <v>K03401</v>
      </c>
      <c r="D493">
        <f>VLOOKUP('A2'!B98,'A2'!$B$61:$S$116,13,FALSE)</f>
        <v>10.880434201379606</v>
      </c>
    </row>
    <row r="494" spans="1:4">
      <c r="A494">
        <f>'A2'!$N$2</f>
        <v>2014</v>
      </c>
      <c r="B494" t="str">
        <f>VLOOKUP('A2'!B99,AGS_Gebiet_GeoCode!$A$2:$C$53,2,FALSE)</f>
        <v>Emden Stadt</v>
      </c>
      <c r="C494" t="str">
        <f>VLOOKUP('A2'!B99,AGS_Gebiet_GeoCode!$A$2:$C$53,3,FALSE)</f>
        <v>K03402</v>
      </c>
      <c r="D494">
        <f>VLOOKUP('A2'!B99,'A2'!$B$61:$S$116,13,FALSE)</f>
        <v>7.2796705054382596</v>
      </c>
    </row>
    <row r="495" spans="1:4">
      <c r="A495">
        <f>'A2'!$N$2</f>
        <v>2014</v>
      </c>
      <c r="B495" t="str">
        <f>VLOOKUP('A2'!B100,AGS_Gebiet_GeoCode!$A$2:$C$53,2,FALSE)</f>
        <v>Oldenburg (Oldb) Stadt</v>
      </c>
      <c r="C495" t="str">
        <f>VLOOKUP('A2'!B100,AGS_Gebiet_GeoCode!$A$2:$C$53,3,FALSE)</f>
        <v>K03403</v>
      </c>
      <c r="D495">
        <f>VLOOKUP('A2'!B100,'A2'!$B$61:$S$116,13,FALSE)</f>
        <v>7.1612794968522184</v>
      </c>
    </row>
    <row r="496" spans="1:4">
      <c r="A496">
        <f>'A2'!$N$2</f>
        <v>2014</v>
      </c>
      <c r="B496" t="str">
        <f>VLOOKUP('A2'!B101,AGS_Gebiet_GeoCode!$A$2:$C$53,2,FALSE)</f>
        <v>Osnabrück Stadt</v>
      </c>
      <c r="C496" t="str">
        <f>VLOOKUP('A2'!B101,AGS_Gebiet_GeoCode!$A$2:$C$53,3,FALSE)</f>
        <v>K03404</v>
      </c>
      <c r="D496">
        <f>VLOOKUP('A2'!B101,'A2'!$B$61:$S$116,13,FALSE)</f>
        <v>11.248143686622432</v>
      </c>
    </row>
    <row r="497" spans="1:4">
      <c r="A497">
        <f>'A2'!$N$2</f>
        <v>2014</v>
      </c>
      <c r="B497" t="str">
        <f>VLOOKUP('A2'!B102,AGS_Gebiet_GeoCode!$A$2:$C$53,2,FALSE)</f>
        <v>Wilhelmshaven Stadt</v>
      </c>
      <c r="C497" t="str">
        <f>VLOOKUP('A2'!B102,AGS_Gebiet_GeoCode!$A$2:$C$53,3,FALSE)</f>
        <v>K03405</v>
      </c>
      <c r="D497">
        <f>VLOOKUP('A2'!B102,'A2'!$B$61:$S$116,13,FALSE)</f>
        <v>6.2197156247517675</v>
      </c>
    </row>
    <row r="498" spans="1:4">
      <c r="A498">
        <f>'A2'!$N$2</f>
        <v>2014</v>
      </c>
      <c r="B498" t="str">
        <f>VLOOKUP('A2'!B103,AGS_Gebiet_GeoCode!$A$2:$C$53,2,FALSE)</f>
        <v>Ammerland</v>
      </c>
      <c r="C498" t="str">
        <f>VLOOKUP('A2'!B103,AGS_Gebiet_GeoCode!$A$2:$C$53,3,FALSE)</f>
        <v>K03451</v>
      </c>
      <c r="D498">
        <f>VLOOKUP('A2'!B103,'A2'!$B$61:$S$116,13,FALSE)</f>
        <v>4.1303568301408475</v>
      </c>
    </row>
    <row r="499" spans="1:4">
      <c r="A499">
        <f>'A2'!$N$2</f>
        <v>2014</v>
      </c>
      <c r="B499" t="str">
        <f>VLOOKUP('A2'!B104,AGS_Gebiet_GeoCode!$A$2:$C$53,2,FALSE)</f>
        <v>Aurich</v>
      </c>
      <c r="C499" t="str">
        <f>VLOOKUP('A2'!B104,AGS_Gebiet_GeoCode!$A$2:$C$53,3,FALSE)</f>
        <v>K03452</v>
      </c>
      <c r="D499">
        <f>VLOOKUP('A2'!B104,'A2'!$B$61:$S$116,13,FALSE)</f>
        <v>4.2037681251928216</v>
      </c>
    </row>
    <row r="500" spans="1:4">
      <c r="A500">
        <f>'A2'!$N$2</f>
        <v>2014</v>
      </c>
      <c r="B500" t="str">
        <f>VLOOKUP('A2'!B105,AGS_Gebiet_GeoCode!$A$2:$C$53,2,FALSE)</f>
        <v>Cloppenburg</v>
      </c>
      <c r="C500" t="str">
        <f>VLOOKUP('A2'!B105,AGS_Gebiet_GeoCode!$A$2:$C$53,3,FALSE)</f>
        <v>K03453</v>
      </c>
      <c r="D500">
        <f>VLOOKUP('A2'!B105,'A2'!$B$61:$S$116,13,FALSE)</f>
        <v>7.9882968894364028</v>
      </c>
    </row>
    <row r="501" spans="1:4">
      <c r="A501">
        <f>'A2'!$N$2</f>
        <v>2014</v>
      </c>
      <c r="B501" t="str">
        <f>VLOOKUP('A2'!B106,AGS_Gebiet_GeoCode!$A$2:$C$53,2,FALSE)</f>
        <v>Emsland</v>
      </c>
      <c r="C501" t="str">
        <f>VLOOKUP('A2'!B106,AGS_Gebiet_GeoCode!$A$2:$C$53,3,FALSE)</f>
        <v>K03454</v>
      </c>
      <c r="D501">
        <f>VLOOKUP('A2'!B106,'A2'!$B$61:$S$116,13,FALSE)</f>
        <v>7.9995059491951084</v>
      </c>
    </row>
    <row r="502" spans="1:4">
      <c r="A502">
        <f>'A2'!$N$2</f>
        <v>2014</v>
      </c>
      <c r="B502" t="str">
        <f>VLOOKUP('A2'!B107,AGS_Gebiet_GeoCode!$A$2:$C$53,2,FALSE)</f>
        <v>Friesland</v>
      </c>
      <c r="C502" t="str">
        <f>VLOOKUP('A2'!B107,AGS_Gebiet_GeoCode!$A$2:$C$53,3,FALSE)</f>
        <v>K03455</v>
      </c>
      <c r="D502">
        <f>VLOOKUP('A2'!B107,'A2'!$B$61:$S$116,13,FALSE)</f>
        <v>3.1752581573599352</v>
      </c>
    </row>
    <row r="503" spans="1:4">
      <c r="A503">
        <f>'A2'!$N$2</f>
        <v>2014</v>
      </c>
      <c r="B503" t="str">
        <f>VLOOKUP('A2'!B108,AGS_Gebiet_GeoCode!$A$2:$C$53,2,FALSE)</f>
        <v>Grafschaft Bentheim</v>
      </c>
      <c r="C503" t="str">
        <f>VLOOKUP('A2'!B108,AGS_Gebiet_GeoCode!$A$2:$C$53,3,FALSE)</f>
        <v>K03456</v>
      </c>
      <c r="D503">
        <f>VLOOKUP('A2'!B108,'A2'!$B$61:$S$116,13,FALSE)</f>
        <v>13.46768009886175</v>
      </c>
    </row>
    <row r="504" spans="1:4">
      <c r="A504">
        <f>'A2'!$N$2</f>
        <v>2014</v>
      </c>
      <c r="B504" t="str">
        <f>VLOOKUP('A2'!B109,AGS_Gebiet_GeoCode!$A$2:$C$53,2,FALSE)</f>
        <v>Leer</v>
      </c>
      <c r="C504" t="str">
        <f>VLOOKUP('A2'!B109,AGS_Gebiet_GeoCode!$A$2:$C$53,3,FALSE)</f>
        <v>K03457</v>
      </c>
      <c r="D504">
        <f>VLOOKUP('A2'!B109,'A2'!$B$61:$S$116,13,FALSE)</f>
        <v>5.6173066600727344</v>
      </c>
    </row>
    <row r="505" spans="1:4">
      <c r="A505">
        <f>'A2'!$N$2</f>
        <v>2014</v>
      </c>
      <c r="B505" t="str">
        <f>VLOOKUP('A2'!B110,AGS_Gebiet_GeoCode!$A$2:$C$53,2,FALSE)</f>
        <v>Oldenburg</v>
      </c>
      <c r="C505" t="str">
        <f>VLOOKUP('A2'!B110,AGS_Gebiet_GeoCode!$A$2:$C$53,3,FALSE)</f>
        <v>K03458</v>
      </c>
      <c r="D505">
        <f>VLOOKUP('A2'!B110,'A2'!$B$61:$S$116,13,FALSE)</f>
        <v>6.1594031451600184</v>
      </c>
    </row>
    <row r="506" spans="1:4">
      <c r="A506">
        <f>'A2'!$N$2</f>
        <v>2014</v>
      </c>
      <c r="B506" t="str">
        <f>VLOOKUP('A2'!B111,AGS_Gebiet_GeoCode!$A$2:$C$53,2,FALSE)</f>
        <v>Osnabrück</v>
      </c>
      <c r="C506" t="str">
        <f>VLOOKUP('A2'!B111,AGS_Gebiet_GeoCode!$A$2:$C$53,3,FALSE)</f>
        <v>K03459</v>
      </c>
      <c r="D506">
        <f>VLOOKUP('A2'!B111,'A2'!$B$61:$S$116,13,FALSE)</f>
        <v>6.2718464288560734</v>
      </c>
    </row>
    <row r="507" spans="1:4">
      <c r="A507">
        <f>'A2'!$N$2</f>
        <v>2014</v>
      </c>
      <c r="B507" t="str">
        <f>VLOOKUP('A2'!B112,AGS_Gebiet_GeoCode!$A$2:$C$53,2,FALSE)</f>
        <v>Vechta</v>
      </c>
      <c r="C507" t="str">
        <f>VLOOKUP('A2'!B112,AGS_Gebiet_GeoCode!$A$2:$C$53,3,FALSE)</f>
        <v>K03460</v>
      </c>
      <c r="D507">
        <f>VLOOKUP('A2'!B112,'A2'!$B$61:$S$116,13,FALSE)</f>
        <v>9.8293485284614928</v>
      </c>
    </row>
    <row r="508" spans="1:4">
      <c r="A508">
        <f>'A2'!$N$2</f>
        <v>2014</v>
      </c>
      <c r="B508" t="str">
        <f>VLOOKUP('A2'!B113,AGS_Gebiet_GeoCode!$A$2:$C$53,2,FALSE)</f>
        <v>Wesermarsch</v>
      </c>
      <c r="C508" t="str">
        <f>VLOOKUP('A2'!B113,AGS_Gebiet_GeoCode!$A$2:$C$53,3,FALSE)</f>
        <v>K03461</v>
      </c>
      <c r="D508">
        <f>VLOOKUP('A2'!B113,'A2'!$B$61:$S$116,13,FALSE)</f>
        <v>5.9482904297865149</v>
      </c>
    </row>
    <row r="509" spans="1:4">
      <c r="A509">
        <f>'A2'!$N$2</f>
        <v>2014</v>
      </c>
      <c r="B509" t="str">
        <f>VLOOKUP('A2'!B114,AGS_Gebiet_GeoCode!$A$2:$C$53,2,FALSE)</f>
        <v>Wittmund</v>
      </c>
      <c r="C509" t="str">
        <f>VLOOKUP('A2'!B114,AGS_Gebiet_GeoCode!$A$2:$C$53,3,FALSE)</f>
        <v>K03462</v>
      </c>
      <c r="D509">
        <f>VLOOKUP('A2'!B114,'A2'!$B$61:$S$116,13,FALSE)</f>
        <v>3.4754771042996868</v>
      </c>
    </row>
    <row r="510" spans="1:4">
      <c r="A510">
        <f>'A2'!$N$2</f>
        <v>2014</v>
      </c>
      <c r="B510" t="str">
        <f>VLOOKUP('A2'!B115,AGS_Gebiet_GeoCode!$A$2:$C$53,2,FALSE)</f>
        <v>Statistische Region Weser-Ems</v>
      </c>
      <c r="C510" t="str">
        <f>VLOOKUP('A2'!B115,AGS_Gebiet_GeoCode!$A$2:$C$53,3,FALSE)</f>
        <v>K034</v>
      </c>
      <c r="D510">
        <f>VLOOKUP('A2'!B115,'A2'!$B$61:$S$116,13,FALSE)</f>
        <v>7.2206958795248966</v>
      </c>
    </row>
    <row r="511" spans="1:4">
      <c r="A511">
        <f>'A2'!$N$2</f>
        <v>2014</v>
      </c>
      <c r="B511" t="str">
        <f>VLOOKUP('A2'!B116,AGS_Gebiet_GeoCode!$A$2:$C$53,2,FALSE)</f>
        <v>Niedersachsen</v>
      </c>
      <c r="C511" t="str">
        <f>VLOOKUP('A2'!B116,AGS_Gebiet_GeoCode!$A$2:$C$53,3,FALSE)</f>
        <v>K030</v>
      </c>
      <c r="D511">
        <f>VLOOKUP('A2'!B116,'A2'!$B$61:$S$116,13,FALSE)</f>
        <v>7.2953499535374817</v>
      </c>
    </row>
    <row r="512" spans="1:4">
      <c r="A512">
        <f>'A2'!$O$2</f>
        <v>2015</v>
      </c>
      <c r="B512" t="str">
        <f>VLOOKUP('A2'!B61,AGS_Gebiet_GeoCode!$A$2:$C$53,2,FALSE)</f>
        <v>Braunschweig Stadt</v>
      </c>
      <c r="C512" t="str">
        <f>VLOOKUP('A2'!B61,AGS_Gebiet_GeoCode!$A$2:$C$53,3,FALSE)</f>
        <v>K03101</v>
      </c>
      <c r="D512">
        <f>VLOOKUP('A2'!B61,'A2'!$B$61:$S$116,14,FALSE)</f>
        <v>10.386531086392642</v>
      </c>
    </row>
    <row r="513" spans="1:4">
      <c r="A513">
        <f>'A2'!$O$2</f>
        <v>2015</v>
      </c>
      <c r="B513" t="str">
        <f>VLOOKUP('A2'!B62,AGS_Gebiet_GeoCode!$A$2:$C$53,2,FALSE)</f>
        <v>Salzgitter Stadt</v>
      </c>
      <c r="C513" t="str">
        <f>VLOOKUP('A2'!B62,AGS_Gebiet_GeoCode!$A$2:$C$53,3,FALSE)</f>
        <v>K03102</v>
      </c>
      <c r="D513">
        <f>VLOOKUP('A2'!B62,'A2'!$B$61:$S$116,14,FALSE)</f>
        <v>13.409313507256702</v>
      </c>
    </row>
    <row r="514" spans="1:4">
      <c r="A514">
        <f>'A2'!$O$2</f>
        <v>2015</v>
      </c>
      <c r="B514" t="str">
        <f>VLOOKUP('A2'!B63,AGS_Gebiet_GeoCode!$A$2:$C$53,2,FALSE)</f>
        <v>Wolfsburg Stadt</v>
      </c>
      <c r="C514" t="str">
        <f>VLOOKUP('A2'!B63,AGS_Gebiet_GeoCode!$A$2:$C$53,3,FALSE)</f>
        <v>K03103</v>
      </c>
      <c r="D514">
        <f>VLOOKUP('A2'!B63,'A2'!$B$61:$S$116,14,FALSE)</f>
        <v>13.67729453021081</v>
      </c>
    </row>
    <row r="515" spans="1:4">
      <c r="A515">
        <f>'A2'!$O$2</f>
        <v>2015</v>
      </c>
      <c r="B515" t="str">
        <f>VLOOKUP('A2'!B64,AGS_Gebiet_GeoCode!$A$2:$C$53,2,FALSE)</f>
        <v>Gifhorn</v>
      </c>
      <c r="C515" t="str">
        <f>VLOOKUP('A2'!B64,AGS_Gebiet_GeoCode!$A$2:$C$53,3,FALSE)</f>
        <v>K03151</v>
      </c>
      <c r="D515">
        <f>VLOOKUP('A2'!B64,'A2'!$B$61:$S$116,14,FALSE)</f>
        <v>5.65827616888149</v>
      </c>
    </row>
    <row r="516" spans="1:4">
      <c r="A516">
        <f>'A2'!$O$2</f>
        <v>2015</v>
      </c>
      <c r="B516" t="str">
        <f>VLOOKUP('A2'!B65,AGS_Gebiet_GeoCode!$A$2:$C$53,2,FALSE)</f>
        <v>Goslar</v>
      </c>
      <c r="C516" t="str">
        <f>VLOOKUP('A2'!B65,AGS_Gebiet_GeoCode!$A$2:$C$53,3,FALSE)</f>
        <v>K03153</v>
      </c>
      <c r="D516">
        <f>VLOOKUP('A2'!B65,'A2'!$B$61:$S$116,14,FALSE)</f>
        <v>7.6825139616308338</v>
      </c>
    </row>
    <row r="517" spans="1:4">
      <c r="A517">
        <f>'A2'!$O$2</f>
        <v>2015</v>
      </c>
      <c r="B517" t="str">
        <f>VLOOKUP('A2'!B66,AGS_Gebiet_GeoCode!$A$2:$C$53,2,FALSE)</f>
        <v>Helmstedt</v>
      </c>
      <c r="C517" t="str">
        <f>VLOOKUP('A2'!B66,AGS_Gebiet_GeoCode!$A$2:$C$53,3,FALSE)</f>
        <v>K03154</v>
      </c>
      <c r="D517">
        <f>VLOOKUP('A2'!B66,'A2'!$B$61:$S$116,14,FALSE)</f>
        <v>5.7060109289617484</v>
      </c>
    </row>
    <row r="518" spans="1:4">
      <c r="A518">
        <f>'A2'!$O$2</f>
        <v>2015</v>
      </c>
      <c r="B518" t="str">
        <f>VLOOKUP('A2'!B67,AGS_Gebiet_GeoCode!$A$2:$C$53,2,FALSE)</f>
        <v>Northeim</v>
      </c>
      <c r="C518" t="str">
        <f>VLOOKUP('A2'!B67,AGS_Gebiet_GeoCode!$A$2:$C$53,3,FALSE)</f>
        <v>K03155</v>
      </c>
      <c r="D518">
        <f>VLOOKUP('A2'!B67,'A2'!$B$61:$S$116,14,FALSE)</f>
        <v>5.310757917210295</v>
      </c>
    </row>
    <row r="519" spans="1:4">
      <c r="A519">
        <f>'A2'!$O$2</f>
        <v>2015</v>
      </c>
      <c r="B519" t="str">
        <f>VLOOKUP('A2'!B68,AGS_Gebiet_GeoCode!$A$2:$C$53,2,FALSE)</f>
        <v>Peine</v>
      </c>
      <c r="C519" t="str">
        <f>VLOOKUP('A2'!B68,AGS_Gebiet_GeoCode!$A$2:$C$53,3,FALSE)</f>
        <v>K03157</v>
      </c>
      <c r="D519">
        <f>VLOOKUP('A2'!B68,'A2'!$B$61:$S$116,14,FALSE)</f>
        <v>6.8462817412333727</v>
      </c>
    </row>
    <row r="520" spans="1:4">
      <c r="A520">
        <f>'A2'!$O$2</f>
        <v>2015</v>
      </c>
      <c r="B520" t="str">
        <f>VLOOKUP('A2'!B69,AGS_Gebiet_GeoCode!$A$2:$C$53,2,FALSE)</f>
        <v>Wolfenbüttel</v>
      </c>
      <c r="C520" t="str">
        <f>VLOOKUP('A2'!B69,AGS_Gebiet_GeoCode!$A$2:$C$53,3,FALSE)</f>
        <v>K03158</v>
      </c>
      <c r="D520">
        <f>VLOOKUP('A2'!B69,'A2'!$B$61:$S$116,14,FALSE)</f>
        <v>5.5173952934758352</v>
      </c>
    </row>
    <row r="521" spans="1:4">
      <c r="A521">
        <f>'A2'!$O$2</f>
        <v>2015</v>
      </c>
      <c r="B521" t="str">
        <f>VLOOKUP('A2'!B70,AGS_Gebiet_GeoCode!$A$2:$C$53,2,FALSE)</f>
        <v>Göttingen</v>
      </c>
      <c r="C521" t="str">
        <f>VLOOKUP('A2'!B70,AGS_Gebiet_GeoCode!$A$2:$C$53,3,FALSE)</f>
        <v>K03159</v>
      </c>
      <c r="D521">
        <f>VLOOKUP('A2'!B70,'A2'!$B$61:$S$116,14,FALSE)</f>
        <v>7.9041139269694183</v>
      </c>
    </row>
    <row r="522" spans="1:4">
      <c r="A522">
        <f>'A2'!$O$2</f>
        <v>2015</v>
      </c>
      <c r="B522" t="str">
        <f>VLOOKUP('A2'!B73,AGS_Gebiet_GeoCode!$A$2:$C$53,2,FALSE)</f>
        <v>Statistische Region Braunschweig</v>
      </c>
      <c r="C522" t="str">
        <f>VLOOKUP('A2'!B73,AGS_Gebiet_GeoCode!$A$2:$C$53,3,FALSE)</f>
        <v>K031</v>
      </c>
      <c r="D522">
        <f>VLOOKUP('A2'!B73,'A2'!$B$61:$S$116,14,FALSE)</f>
        <v>8.1927136389006385</v>
      </c>
    </row>
    <row r="523" spans="1:4">
      <c r="A523">
        <f>'A2'!$O$2</f>
        <v>2015</v>
      </c>
      <c r="B523" t="str">
        <f>VLOOKUP('A2'!B74,AGS_Gebiet_GeoCode!$A$2:$C$53,2,FALSE)</f>
        <v>Hannover Region</v>
      </c>
      <c r="C523" t="str">
        <f>VLOOKUP('A2'!B74,AGS_Gebiet_GeoCode!$A$2:$C$53,3,FALSE)</f>
        <v>K03241</v>
      </c>
      <c r="D523">
        <f>VLOOKUP('A2'!B74,'A2'!$B$61:$S$116,14,FALSE)</f>
        <v>13.516694466749557</v>
      </c>
    </row>
    <row r="524" spans="1:4">
      <c r="A524">
        <f>'A2'!$O$2</f>
        <v>2015</v>
      </c>
      <c r="B524" t="str">
        <f>VLOOKUP('A2'!B75,AGS_Gebiet_GeoCode!$A$2:$C$53,2,FALSE)</f>
        <v>Hannover Landeshauptstadt</v>
      </c>
      <c r="C524" t="str">
        <f>VLOOKUP('A2'!B75,AGS_Gebiet_GeoCode!$A$2:$C$53,3,FALSE)</f>
        <v>K03241001</v>
      </c>
      <c r="D524">
        <f>VLOOKUP('A2'!B75,'A2'!$B$61:$S$116,14,FALSE)</f>
        <v>18.294582674857139</v>
      </c>
    </row>
    <row r="525" spans="1:4">
      <c r="A525">
        <f>'A2'!$O$2</f>
        <v>2015</v>
      </c>
      <c r="B525" t="str">
        <f>VLOOKUP('A2'!B77,AGS_Gebiet_GeoCode!$A$2:$C$53,2,FALSE)</f>
        <v>Diepholz</v>
      </c>
      <c r="C525" t="str">
        <f>VLOOKUP('A2'!B77,AGS_Gebiet_GeoCode!$A$2:$C$53,3,FALSE)</f>
        <v>K03251</v>
      </c>
      <c r="D525">
        <f>VLOOKUP('A2'!B77,'A2'!$B$61:$S$116,14,FALSE)</f>
        <v>6.4614723146521102</v>
      </c>
    </row>
    <row r="526" spans="1:4">
      <c r="A526">
        <f>'A2'!$O$2</f>
        <v>2015</v>
      </c>
      <c r="B526" t="str">
        <f>VLOOKUP('A2'!B78,AGS_Gebiet_GeoCode!$A$2:$C$53,2,FALSE)</f>
        <v>Hameln-Pyrmont</v>
      </c>
      <c r="C526" t="str">
        <f>VLOOKUP('A2'!B78,AGS_Gebiet_GeoCode!$A$2:$C$53,3,FALSE)</f>
        <v>K03252</v>
      </c>
      <c r="D526">
        <f>VLOOKUP('A2'!B78,'A2'!$B$61:$S$116,14,FALSE)</f>
        <v>9.0780342727658976</v>
      </c>
    </row>
    <row r="527" spans="1:4">
      <c r="A527">
        <f>'A2'!$O$2</f>
        <v>2015</v>
      </c>
      <c r="B527" t="str">
        <f>VLOOKUP('A2'!B79,AGS_Gebiet_GeoCode!$A$2:$C$53,2,FALSE)</f>
        <v>Hildesheim</v>
      </c>
      <c r="C527" t="str">
        <f>VLOOKUP('A2'!B79,AGS_Gebiet_GeoCode!$A$2:$C$53,3,FALSE)</f>
        <v>K03254</v>
      </c>
      <c r="D527">
        <f>VLOOKUP('A2'!B79,'A2'!$B$61:$S$116,14,FALSE)</f>
        <v>7.0624966161953404</v>
      </c>
    </row>
    <row r="528" spans="1:4">
      <c r="A528">
        <f>'A2'!$O$2</f>
        <v>2015</v>
      </c>
      <c r="B528" t="str">
        <f>VLOOKUP('A2'!B82,AGS_Gebiet_GeoCode!$A$2:$C$53,2,FALSE)</f>
        <v>Holzminden</v>
      </c>
      <c r="C528" t="str">
        <f>VLOOKUP('A2'!B82,AGS_Gebiet_GeoCode!$A$2:$C$53,3,FALSE)</f>
        <v>K03255</v>
      </c>
      <c r="D528">
        <f>VLOOKUP('A2'!B82,'A2'!$B$61:$S$116,14,FALSE)</f>
        <v>5.3796452643771193</v>
      </c>
    </row>
    <row r="529" spans="1:4">
      <c r="A529">
        <f>'A2'!$O$2</f>
        <v>2015</v>
      </c>
      <c r="B529" t="str">
        <f>VLOOKUP('A2'!B83,AGS_Gebiet_GeoCode!$A$2:$C$53,2,FALSE)</f>
        <v>Nienburg (Weser)</v>
      </c>
      <c r="C529" t="str">
        <f>VLOOKUP('A2'!B83,AGS_Gebiet_GeoCode!$A$2:$C$53,3,FALSE)</f>
        <v>K03256</v>
      </c>
      <c r="D529">
        <f>VLOOKUP('A2'!B83,'A2'!$B$61:$S$116,14,FALSE)</f>
        <v>6.1774653491610847</v>
      </c>
    </row>
    <row r="530" spans="1:4">
      <c r="A530">
        <f>'A2'!$O$2</f>
        <v>2015</v>
      </c>
      <c r="B530" t="str">
        <f>VLOOKUP('A2'!B84,AGS_Gebiet_GeoCode!$A$2:$C$53,2,FALSE)</f>
        <v>Schaumburg</v>
      </c>
      <c r="C530" t="str">
        <f>VLOOKUP('A2'!B84,AGS_Gebiet_GeoCode!$A$2:$C$53,3,FALSE)</f>
        <v>K03257</v>
      </c>
      <c r="D530">
        <f>VLOOKUP('A2'!B84,'A2'!$B$61:$S$116,14,FALSE)</f>
        <v>6.8601718243857466</v>
      </c>
    </row>
    <row r="531" spans="1:4">
      <c r="A531">
        <f>'A2'!$O$2</f>
        <v>2015</v>
      </c>
      <c r="B531" t="str">
        <f>VLOOKUP('A2'!B85,AGS_Gebiet_GeoCode!$A$2:$C$53,2,FALSE)</f>
        <v>Statistische Region Hannover</v>
      </c>
      <c r="C531" t="str">
        <f>VLOOKUP('A2'!B85,AGS_Gebiet_GeoCode!$A$2:$C$53,3,FALSE)</f>
        <v>K032</v>
      </c>
      <c r="D531">
        <f>VLOOKUP('A2'!B85,'A2'!$B$61:$S$116,14,FALSE)</f>
        <v>10.485112250209868</v>
      </c>
    </row>
    <row r="532" spans="1:4">
      <c r="A532">
        <f>'A2'!$O$2</f>
        <v>2015</v>
      </c>
      <c r="B532" t="str">
        <f>VLOOKUP('A2'!B86,AGS_Gebiet_GeoCode!$A$2:$C$53,2,FALSE)</f>
        <v>Celle</v>
      </c>
      <c r="C532" t="str">
        <f>VLOOKUP('A2'!B86,AGS_Gebiet_GeoCode!$A$2:$C$53,3,FALSE)</f>
        <v>K03351</v>
      </c>
      <c r="D532">
        <f>VLOOKUP('A2'!B86,'A2'!$B$61:$S$116,14,FALSE)</f>
        <v>6.166173140567845</v>
      </c>
    </row>
    <row r="533" spans="1:4">
      <c r="A533">
        <f>'A2'!$O$2</f>
        <v>2015</v>
      </c>
      <c r="B533" t="str">
        <f>VLOOKUP('A2'!B87,AGS_Gebiet_GeoCode!$A$2:$C$53,2,FALSE)</f>
        <v>Cuxhaven</v>
      </c>
      <c r="C533" t="str">
        <f>VLOOKUP('A2'!B87,AGS_Gebiet_GeoCode!$A$2:$C$53,3,FALSE)</f>
        <v>K03352</v>
      </c>
      <c r="D533">
        <f>VLOOKUP('A2'!B87,'A2'!$B$61:$S$116,14,FALSE)</f>
        <v>5.9882990161683569</v>
      </c>
    </row>
    <row r="534" spans="1:4">
      <c r="A534">
        <f>'A2'!$O$2</f>
        <v>2015</v>
      </c>
      <c r="B534" t="str">
        <f>VLOOKUP('A2'!B88,AGS_Gebiet_GeoCode!$A$2:$C$53,2,FALSE)</f>
        <v>Harburg</v>
      </c>
      <c r="C534" t="str">
        <f>VLOOKUP('A2'!B88,AGS_Gebiet_GeoCode!$A$2:$C$53,3,FALSE)</f>
        <v>K03353</v>
      </c>
      <c r="D534">
        <f>VLOOKUP('A2'!B88,'A2'!$B$61:$S$116,14,FALSE)</f>
        <v>5.2764365916766751</v>
      </c>
    </row>
    <row r="535" spans="1:4">
      <c r="A535">
        <f>'A2'!$O$2</f>
        <v>2015</v>
      </c>
      <c r="B535" t="str">
        <f>VLOOKUP('A2'!B89,AGS_Gebiet_GeoCode!$A$2:$C$53,2,FALSE)</f>
        <v>Lüchow-Dannenberg</v>
      </c>
      <c r="C535" t="str">
        <f>VLOOKUP('A2'!B89,AGS_Gebiet_GeoCode!$A$2:$C$53,3,FALSE)</f>
        <v>K03354</v>
      </c>
      <c r="D535">
        <f>VLOOKUP('A2'!B89,'A2'!$B$61:$S$116,14,FALSE)</f>
        <v>5.5198691350143632</v>
      </c>
    </row>
    <row r="536" spans="1:4">
      <c r="A536">
        <f>'A2'!$O$2</f>
        <v>2015</v>
      </c>
      <c r="B536" t="str">
        <f>VLOOKUP('A2'!B90,AGS_Gebiet_GeoCode!$A$2:$C$53,2,FALSE)</f>
        <v>Lüneburg</v>
      </c>
      <c r="C536" t="str">
        <f>VLOOKUP('A2'!B90,AGS_Gebiet_GeoCode!$A$2:$C$53,3,FALSE)</f>
        <v>K03355</v>
      </c>
      <c r="D536">
        <f>VLOOKUP('A2'!B90,'A2'!$B$61:$S$116,14,FALSE)</f>
        <v>5.2114055522662257</v>
      </c>
    </row>
    <row r="537" spans="1:4">
      <c r="A537">
        <f>'A2'!$O$2</f>
        <v>2015</v>
      </c>
      <c r="B537" t="str">
        <f>VLOOKUP('A2'!B91,AGS_Gebiet_GeoCode!$A$2:$C$53,2,FALSE)</f>
        <v>Osterholz</v>
      </c>
      <c r="C537" t="str">
        <f>VLOOKUP('A2'!B91,AGS_Gebiet_GeoCode!$A$2:$C$53,3,FALSE)</f>
        <v>K03356</v>
      </c>
      <c r="D537">
        <f>VLOOKUP('A2'!B91,'A2'!$B$61:$S$116,14,FALSE)</f>
        <v>5.3557435793588608</v>
      </c>
    </row>
    <row r="538" spans="1:4">
      <c r="A538">
        <f>'A2'!$O$2</f>
        <v>2015</v>
      </c>
      <c r="B538" t="str">
        <f>VLOOKUP('A2'!B92,AGS_Gebiet_GeoCode!$A$2:$C$53,2,FALSE)</f>
        <v>Rotenburg (Wümme)</v>
      </c>
      <c r="C538" t="str">
        <f>VLOOKUP('A2'!B92,AGS_Gebiet_GeoCode!$A$2:$C$53,3,FALSE)</f>
        <v>K03357</v>
      </c>
      <c r="D538">
        <f>VLOOKUP('A2'!B92,'A2'!$B$61:$S$116,14,FALSE)</f>
        <v>5.9582366020838817</v>
      </c>
    </row>
    <row r="539" spans="1:4">
      <c r="A539">
        <f>'A2'!$O$2</f>
        <v>2015</v>
      </c>
      <c r="B539" t="str">
        <f>VLOOKUP('A2'!B93,AGS_Gebiet_GeoCode!$A$2:$C$53,2,FALSE)</f>
        <v>Heidekreis</v>
      </c>
      <c r="C539" t="str">
        <f>VLOOKUP('A2'!B93,AGS_Gebiet_GeoCode!$A$2:$C$53,3,FALSE)</f>
        <v>K03358</v>
      </c>
      <c r="D539">
        <f>VLOOKUP('A2'!B93,'A2'!$B$61:$S$116,14,FALSE)</f>
        <v>6.6916671419608731</v>
      </c>
    </row>
    <row r="540" spans="1:4">
      <c r="A540">
        <f>'A2'!$O$2</f>
        <v>2015</v>
      </c>
      <c r="B540" t="str">
        <f>VLOOKUP('A2'!B94,AGS_Gebiet_GeoCode!$A$2:$C$53,2,FALSE)</f>
        <v>Stade</v>
      </c>
      <c r="C540" t="str">
        <f>VLOOKUP('A2'!B94,AGS_Gebiet_GeoCode!$A$2:$C$53,3,FALSE)</f>
        <v>K03359</v>
      </c>
      <c r="D540">
        <f>VLOOKUP('A2'!B94,'A2'!$B$61:$S$116,14,FALSE)</f>
        <v>7.3400181950873264</v>
      </c>
    </row>
    <row r="541" spans="1:4">
      <c r="A541">
        <f>'A2'!$O$2</f>
        <v>2015</v>
      </c>
      <c r="B541" t="str">
        <f>VLOOKUP('A2'!B95,AGS_Gebiet_GeoCode!$A$2:$C$53,2,FALSE)</f>
        <v>Uelzen</v>
      </c>
      <c r="C541" t="str">
        <f>VLOOKUP('A2'!B95,AGS_Gebiet_GeoCode!$A$2:$C$53,3,FALSE)</f>
        <v>K03360</v>
      </c>
      <c r="D541">
        <f>VLOOKUP('A2'!B95,'A2'!$B$61:$S$116,14,FALSE)</f>
        <v>4.4925964501616003</v>
      </c>
    </row>
    <row r="542" spans="1:4">
      <c r="A542">
        <f>'A2'!$O$2</f>
        <v>2015</v>
      </c>
      <c r="B542" t="str">
        <f>VLOOKUP('A2'!B96,AGS_Gebiet_GeoCode!$A$2:$C$53,2,FALSE)</f>
        <v>Verden</v>
      </c>
      <c r="C542" t="str">
        <f>VLOOKUP('A2'!B96,AGS_Gebiet_GeoCode!$A$2:$C$53,3,FALSE)</f>
        <v>K03361</v>
      </c>
      <c r="D542">
        <f>VLOOKUP('A2'!B96,'A2'!$B$61:$S$116,14,FALSE)</f>
        <v>6.8157005458799063</v>
      </c>
    </row>
    <row r="543" spans="1:4">
      <c r="A543">
        <f>'A2'!$O$2</f>
        <v>2015</v>
      </c>
      <c r="B543" t="str">
        <f>VLOOKUP('A2'!B97,AGS_Gebiet_GeoCode!$A$2:$C$53,2,FALSE)</f>
        <v>Statistische Region Lüneburg</v>
      </c>
      <c r="C543" t="str">
        <f>VLOOKUP('A2'!B97,AGS_Gebiet_GeoCode!$A$2:$C$53,3,FALSE)</f>
        <v>K033</v>
      </c>
      <c r="D543">
        <f>VLOOKUP('A2'!B97,'A2'!$B$61:$S$116,14,FALSE)</f>
        <v>5.9621675454081817</v>
      </c>
    </row>
    <row r="544" spans="1:4">
      <c r="A544">
        <f>'A2'!$O$2</f>
        <v>2015</v>
      </c>
      <c r="B544" t="str">
        <f>VLOOKUP('A2'!B98,AGS_Gebiet_GeoCode!$A$2:$C$53,2,FALSE)</f>
        <v>Delmenhorst.Stadt</v>
      </c>
      <c r="C544" t="str">
        <f>VLOOKUP('A2'!B98,AGS_Gebiet_GeoCode!$A$2:$C$53,3,FALSE)</f>
        <v>K03401</v>
      </c>
      <c r="D544">
        <f>VLOOKUP('A2'!B98,'A2'!$B$61:$S$116,14,FALSE)</f>
        <v>13.140206752879211</v>
      </c>
    </row>
    <row r="545" spans="1:4">
      <c r="A545">
        <f>'A2'!$O$2</f>
        <v>2015</v>
      </c>
      <c r="B545" t="str">
        <f>VLOOKUP('A2'!B99,AGS_Gebiet_GeoCode!$A$2:$C$53,2,FALSE)</f>
        <v>Emden Stadt</v>
      </c>
      <c r="C545" t="str">
        <f>VLOOKUP('A2'!B99,AGS_Gebiet_GeoCode!$A$2:$C$53,3,FALSE)</f>
        <v>K03402</v>
      </c>
      <c r="D545">
        <f>VLOOKUP('A2'!B99,'A2'!$B$61:$S$116,14,FALSE)</f>
        <v>9.0267092752593996</v>
      </c>
    </row>
    <row r="546" spans="1:4">
      <c r="A546">
        <f>'A2'!$O$2</f>
        <v>2015</v>
      </c>
      <c r="B546" t="str">
        <f>VLOOKUP('A2'!B100,AGS_Gebiet_GeoCode!$A$2:$C$53,2,FALSE)</f>
        <v>Oldenburg (Oldb) Stadt</v>
      </c>
      <c r="C546" t="str">
        <f>VLOOKUP('A2'!B100,AGS_Gebiet_GeoCode!$A$2:$C$53,3,FALSE)</f>
        <v>K03403</v>
      </c>
      <c r="D546">
        <f>VLOOKUP('A2'!B100,'A2'!$B$61:$S$116,14,FALSE)</f>
        <v>8.2884697552340842</v>
      </c>
    </row>
    <row r="547" spans="1:4">
      <c r="A547">
        <f>'A2'!$O$2</f>
        <v>2015</v>
      </c>
      <c r="B547" t="str">
        <f>VLOOKUP('A2'!B101,AGS_Gebiet_GeoCode!$A$2:$C$53,2,FALSE)</f>
        <v>Osnabrück Stadt</v>
      </c>
      <c r="C547" t="str">
        <f>VLOOKUP('A2'!B101,AGS_Gebiet_GeoCode!$A$2:$C$53,3,FALSE)</f>
        <v>K03404</v>
      </c>
      <c r="D547">
        <f>VLOOKUP('A2'!B101,'A2'!$B$61:$S$116,14,FALSE)</f>
        <v>11.958522933689649</v>
      </c>
    </row>
    <row r="548" spans="1:4">
      <c r="A548">
        <f>'A2'!$O$2</f>
        <v>2015</v>
      </c>
      <c r="B548" t="str">
        <f>VLOOKUP('A2'!B102,AGS_Gebiet_GeoCode!$A$2:$C$53,2,FALSE)</f>
        <v>Wilhelmshaven Stadt</v>
      </c>
      <c r="C548" t="str">
        <f>VLOOKUP('A2'!B102,AGS_Gebiet_GeoCode!$A$2:$C$53,3,FALSE)</f>
        <v>K03405</v>
      </c>
      <c r="D548">
        <f>VLOOKUP('A2'!B102,'A2'!$B$61:$S$116,14,FALSE)</f>
        <v>7.8676228699256532</v>
      </c>
    </row>
    <row r="549" spans="1:4">
      <c r="A549">
        <f>'A2'!$O$2</f>
        <v>2015</v>
      </c>
      <c r="B549" t="str">
        <f>VLOOKUP('A2'!B103,AGS_Gebiet_GeoCode!$A$2:$C$53,2,FALSE)</f>
        <v>Ammerland</v>
      </c>
      <c r="C549" t="str">
        <f>VLOOKUP('A2'!B103,AGS_Gebiet_GeoCode!$A$2:$C$53,3,FALSE)</f>
        <v>K03451</v>
      </c>
      <c r="D549">
        <f>VLOOKUP('A2'!B103,'A2'!$B$61:$S$116,14,FALSE)</f>
        <v>5.0100877012393461</v>
      </c>
    </row>
    <row r="550" spans="1:4">
      <c r="A550">
        <f>'A2'!$O$2</f>
        <v>2015</v>
      </c>
      <c r="B550" t="str">
        <f>VLOOKUP('A2'!B104,AGS_Gebiet_GeoCode!$A$2:$C$53,2,FALSE)</f>
        <v>Aurich</v>
      </c>
      <c r="C550" t="str">
        <f>VLOOKUP('A2'!B104,AGS_Gebiet_GeoCode!$A$2:$C$53,3,FALSE)</f>
        <v>K03452</v>
      </c>
      <c r="D550">
        <f>VLOOKUP('A2'!B104,'A2'!$B$61:$S$116,14,FALSE)</f>
        <v>5.1739174097114677</v>
      </c>
    </row>
    <row r="551" spans="1:4">
      <c r="A551">
        <f>'A2'!$O$2</f>
        <v>2015</v>
      </c>
      <c r="B551" t="str">
        <f>VLOOKUP('A2'!B105,AGS_Gebiet_GeoCode!$A$2:$C$53,2,FALSE)</f>
        <v>Cloppenburg</v>
      </c>
      <c r="C551" t="str">
        <f>VLOOKUP('A2'!B105,AGS_Gebiet_GeoCode!$A$2:$C$53,3,FALSE)</f>
        <v>K03453</v>
      </c>
      <c r="D551">
        <f>VLOOKUP('A2'!B105,'A2'!$B$61:$S$116,14,FALSE)</f>
        <v>9.0406352058470016</v>
      </c>
    </row>
    <row r="552" spans="1:4">
      <c r="A552">
        <f>'A2'!$O$2</f>
        <v>2015</v>
      </c>
      <c r="B552" t="str">
        <f>VLOOKUP('A2'!B106,AGS_Gebiet_GeoCode!$A$2:$C$53,2,FALSE)</f>
        <v>Emsland</v>
      </c>
      <c r="C552" t="str">
        <f>VLOOKUP('A2'!B106,AGS_Gebiet_GeoCode!$A$2:$C$53,3,FALSE)</f>
        <v>K03454</v>
      </c>
      <c r="D552">
        <f>VLOOKUP('A2'!B106,'A2'!$B$61:$S$116,14,FALSE)</f>
        <v>9.46044921875</v>
      </c>
    </row>
    <row r="553" spans="1:4">
      <c r="A553">
        <f>'A2'!$O$2</f>
        <v>2015</v>
      </c>
      <c r="B553" t="str">
        <f>VLOOKUP('A2'!B107,AGS_Gebiet_GeoCode!$A$2:$C$53,2,FALSE)</f>
        <v>Friesland</v>
      </c>
      <c r="C553" t="str">
        <f>VLOOKUP('A2'!B107,AGS_Gebiet_GeoCode!$A$2:$C$53,3,FALSE)</f>
        <v>K03455</v>
      </c>
      <c r="D553">
        <f>VLOOKUP('A2'!B107,'A2'!$B$61:$S$116,14,FALSE)</f>
        <v>4.0623084780388155</v>
      </c>
    </row>
    <row r="554" spans="1:4">
      <c r="A554">
        <f>'A2'!$O$2</f>
        <v>2015</v>
      </c>
      <c r="B554" t="str">
        <f>VLOOKUP('A2'!B108,AGS_Gebiet_GeoCode!$A$2:$C$53,2,FALSE)</f>
        <v>Grafschaft Bentheim</v>
      </c>
      <c r="C554" t="str">
        <f>VLOOKUP('A2'!B108,AGS_Gebiet_GeoCode!$A$2:$C$53,3,FALSE)</f>
        <v>K03456</v>
      </c>
      <c r="D554">
        <f>VLOOKUP('A2'!B108,'A2'!$B$61:$S$116,14,FALSE)</f>
        <v>14.616473293921658</v>
      </c>
    </row>
    <row r="555" spans="1:4">
      <c r="A555">
        <f>'A2'!$O$2</f>
        <v>2015</v>
      </c>
      <c r="B555" t="str">
        <f>VLOOKUP('A2'!B109,AGS_Gebiet_GeoCode!$A$2:$C$53,2,FALSE)</f>
        <v>Leer</v>
      </c>
      <c r="C555" t="str">
        <f>VLOOKUP('A2'!B109,AGS_Gebiet_GeoCode!$A$2:$C$53,3,FALSE)</f>
        <v>K03457</v>
      </c>
      <c r="D555">
        <f>VLOOKUP('A2'!B109,'A2'!$B$61:$S$116,14,FALSE)</f>
        <v>6.4763530450975244</v>
      </c>
    </row>
    <row r="556" spans="1:4">
      <c r="A556">
        <f>'A2'!$O$2</f>
        <v>2015</v>
      </c>
      <c r="B556" t="str">
        <f>VLOOKUP('A2'!B110,AGS_Gebiet_GeoCode!$A$2:$C$53,2,FALSE)</f>
        <v>Oldenburg</v>
      </c>
      <c r="C556" t="str">
        <f>VLOOKUP('A2'!B110,AGS_Gebiet_GeoCode!$A$2:$C$53,3,FALSE)</f>
        <v>K03458</v>
      </c>
      <c r="D556">
        <f>VLOOKUP('A2'!B110,'A2'!$B$61:$S$116,14,FALSE)</f>
        <v>7.2880380691714359</v>
      </c>
    </row>
    <row r="557" spans="1:4">
      <c r="A557">
        <f>'A2'!$O$2</f>
        <v>2015</v>
      </c>
      <c r="B557" t="str">
        <f>VLOOKUP('A2'!B111,AGS_Gebiet_GeoCode!$A$2:$C$53,2,FALSE)</f>
        <v>Osnabrück</v>
      </c>
      <c r="C557" t="str">
        <f>VLOOKUP('A2'!B111,AGS_Gebiet_GeoCode!$A$2:$C$53,3,FALSE)</f>
        <v>K03459</v>
      </c>
      <c r="D557">
        <f>VLOOKUP('A2'!B111,'A2'!$B$61:$S$116,14,FALSE)</f>
        <v>6.8887033308292311</v>
      </c>
    </row>
    <row r="558" spans="1:4">
      <c r="A558">
        <f>'A2'!$O$2</f>
        <v>2015</v>
      </c>
      <c r="B558" t="str">
        <f>VLOOKUP('A2'!B112,AGS_Gebiet_GeoCode!$A$2:$C$53,2,FALSE)</f>
        <v>Vechta</v>
      </c>
      <c r="C558" t="str">
        <f>VLOOKUP('A2'!B112,AGS_Gebiet_GeoCode!$A$2:$C$53,3,FALSE)</f>
        <v>K03460</v>
      </c>
      <c r="D558">
        <f>VLOOKUP('A2'!B112,'A2'!$B$61:$S$116,14,FALSE)</f>
        <v>11.385693354416608</v>
      </c>
    </row>
    <row r="559" spans="1:4">
      <c r="A559">
        <f>'A2'!$O$2</f>
        <v>2015</v>
      </c>
      <c r="B559" t="str">
        <f>VLOOKUP('A2'!B113,AGS_Gebiet_GeoCode!$A$2:$C$53,2,FALSE)</f>
        <v>Wesermarsch</v>
      </c>
      <c r="C559" t="str">
        <f>VLOOKUP('A2'!B113,AGS_Gebiet_GeoCode!$A$2:$C$53,3,FALSE)</f>
        <v>K03461</v>
      </c>
      <c r="D559">
        <f>VLOOKUP('A2'!B113,'A2'!$B$61:$S$116,14,FALSE)</f>
        <v>7.2042492632145141</v>
      </c>
    </row>
    <row r="560" spans="1:4">
      <c r="A560">
        <f>'A2'!$O$2</f>
        <v>2015</v>
      </c>
      <c r="B560" t="str">
        <f>VLOOKUP('A2'!B114,AGS_Gebiet_GeoCode!$A$2:$C$53,2,FALSE)</f>
        <v>Wittmund</v>
      </c>
      <c r="C560" t="str">
        <f>VLOOKUP('A2'!B114,AGS_Gebiet_GeoCode!$A$2:$C$53,3,FALSE)</f>
        <v>K03462</v>
      </c>
      <c r="D560">
        <f>VLOOKUP('A2'!B114,'A2'!$B$61:$S$116,14,FALSE)</f>
        <v>4.474139891207388</v>
      </c>
    </row>
    <row r="561" spans="1:4">
      <c r="A561">
        <f>'A2'!$O$2</f>
        <v>2015</v>
      </c>
      <c r="B561" t="str">
        <f>VLOOKUP('A2'!B115,AGS_Gebiet_GeoCode!$A$2:$C$53,2,FALSE)</f>
        <v>Statistische Region Weser-Ems</v>
      </c>
      <c r="C561" t="str">
        <f>VLOOKUP('A2'!B115,AGS_Gebiet_GeoCode!$A$2:$C$53,3,FALSE)</f>
        <v>K034</v>
      </c>
      <c r="D561">
        <f>VLOOKUP('A2'!B115,'A2'!$B$61:$S$116,14,FALSE)</f>
        <v>8.3309830717064823</v>
      </c>
    </row>
    <row r="562" spans="1:4">
      <c r="A562">
        <f>'A2'!$O$2</f>
        <v>2015</v>
      </c>
      <c r="B562" t="str">
        <f>VLOOKUP('A2'!B116,AGS_Gebiet_GeoCode!$A$2:$C$53,2,FALSE)</f>
        <v>Niedersachsen</v>
      </c>
      <c r="C562" t="str">
        <f>VLOOKUP('A2'!B116,AGS_Gebiet_GeoCode!$A$2:$C$53,3,FALSE)</f>
        <v>K030</v>
      </c>
      <c r="D562">
        <f>VLOOKUP('A2'!B116,'A2'!$B$61:$S$116,14,FALSE)</f>
        <v>8.3745500434675701</v>
      </c>
    </row>
    <row r="563" spans="1:4">
      <c r="A563">
        <f>'A2'!$P$2</f>
        <v>2016</v>
      </c>
      <c r="B563" t="str">
        <f>VLOOKUP('A2'!B61,AGS_Gebiet_GeoCode!$A$2:$C$53,2,FALSE)</f>
        <v>Braunschweig Stadt</v>
      </c>
      <c r="C563" t="str">
        <f>VLOOKUP('A2'!B61,AGS_Gebiet_GeoCode!$A$2:$C$53,3,FALSE)</f>
        <v>K03101</v>
      </c>
      <c r="D563">
        <f>VLOOKUP('A2'!B61,'A2'!$B$61:$S$116,15,FALSE)</f>
        <v>11.340467372027652</v>
      </c>
    </row>
    <row r="564" spans="1:4">
      <c r="A564">
        <f>'A2'!$P$2</f>
        <v>2016</v>
      </c>
      <c r="B564" t="str">
        <f>VLOOKUP('A2'!B62,AGS_Gebiet_GeoCode!$A$2:$C$53,2,FALSE)</f>
        <v>Salzgitter Stadt</v>
      </c>
      <c r="C564" t="str">
        <f>VLOOKUP('A2'!B62,AGS_Gebiet_GeoCode!$A$2:$C$53,3,FALSE)</f>
        <v>K03102</v>
      </c>
      <c r="D564">
        <f>VLOOKUP('A2'!B62,'A2'!$B$61:$S$116,15,FALSE)</f>
        <v>16.287571864027473</v>
      </c>
    </row>
    <row r="565" spans="1:4">
      <c r="A565">
        <f>'A2'!$P$2</f>
        <v>2016</v>
      </c>
      <c r="B565" t="str">
        <f>VLOOKUP('A2'!B63,AGS_Gebiet_GeoCode!$A$2:$C$53,2,FALSE)</f>
        <v>Wolfsburg Stadt</v>
      </c>
      <c r="C565" t="str">
        <f>VLOOKUP('A2'!B63,AGS_Gebiet_GeoCode!$A$2:$C$53,3,FALSE)</f>
        <v>K03103</v>
      </c>
      <c r="D565">
        <f>VLOOKUP('A2'!B63,'A2'!$B$61:$S$116,15,FALSE)</f>
        <v>14.341169729398187</v>
      </c>
    </row>
    <row r="566" spans="1:4">
      <c r="A566">
        <f>'A2'!$P$2</f>
        <v>2016</v>
      </c>
      <c r="B566" t="str">
        <f>VLOOKUP('A2'!B64,AGS_Gebiet_GeoCode!$A$2:$C$53,2,FALSE)</f>
        <v>Gifhorn</v>
      </c>
      <c r="C566" t="str">
        <f>VLOOKUP('A2'!B64,AGS_Gebiet_GeoCode!$A$2:$C$53,3,FALSE)</f>
        <v>K03151</v>
      </c>
      <c r="D566">
        <f>VLOOKUP('A2'!B64,'A2'!$B$61:$S$116,15,FALSE)</f>
        <v>6.2031828508317641</v>
      </c>
    </row>
    <row r="567" spans="1:4">
      <c r="A567">
        <f>'A2'!$P$2</f>
        <v>2016</v>
      </c>
      <c r="B567" t="str">
        <f>VLOOKUP('A2'!B65,AGS_Gebiet_GeoCode!$A$2:$C$53,2,FALSE)</f>
        <v>Goslar</v>
      </c>
      <c r="C567" t="str">
        <f>VLOOKUP('A2'!B65,AGS_Gebiet_GeoCode!$A$2:$C$53,3,FALSE)</f>
        <v>K03153</v>
      </c>
      <c r="D567">
        <f>VLOOKUP('A2'!B65,'A2'!$B$61:$S$116,15,FALSE)</f>
        <v>8.5121648946578823</v>
      </c>
    </row>
    <row r="568" spans="1:4">
      <c r="A568">
        <f>'A2'!$P$2</f>
        <v>2016</v>
      </c>
      <c r="B568" t="str">
        <f>VLOOKUP('A2'!B66,AGS_Gebiet_GeoCode!$A$2:$C$53,2,FALSE)</f>
        <v>Helmstedt</v>
      </c>
      <c r="C568" t="str">
        <f>VLOOKUP('A2'!B66,AGS_Gebiet_GeoCode!$A$2:$C$53,3,FALSE)</f>
        <v>K03154</v>
      </c>
      <c r="D568">
        <f>VLOOKUP('A2'!B66,'A2'!$B$61:$S$116,15,FALSE)</f>
        <v>6.7659292563993958</v>
      </c>
    </row>
    <row r="569" spans="1:4">
      <c r="A569">
        <f>'A2'!$P$2</f>
        <v>2016</v>
      </c>
      <c r="B569" t="str">
        <f>VLOOKUP('A2'!B67,AGS_Gebiet_GeoCode!$A$2:$C$53,2,FALSE)</f>
        <v>Northeim</v>
      </c>
      <c r="C569" t="str">
        <f>VLOOKUP('A2'!B67,AGS_Gebiet_GeoCode!$A$2:$C$53,3,FALSE)</f>
        <v>K03155</v>
      </c>
      <c r="D569">
        <f>VLOOKUP('A2'!B67,'A2'!$B$61:$S$116,15,FALSE)</f>
        <v>6.1709452885263074</v>
      </c>
    </row>
    <row r="570" spans="1:4">
      <c r="A570">
        <f>'A2'!$P$2</f>
        <v>2016</v>
      </c>
      <c r="B570" t="str">
        <f>VLOOKUP('A2'!B68,AGS_Gebiet_GeoCode!$A$2:$C$53,2,FALSE)</f>
        <v>Peine</v>
      </c>
      <c r="C570" t="str">
        <f>VLOOKUP('A2'!B68,AGS_Gebiet_GeoCode!$A$2:$C$53,3,FALSE)</f>
        <v>K03157</v>
      </c>
      <c r="D570">
        <f>VLOOKUP('A2'!B68,'A2'!$B$61:$S$116,15,FALSE)</f>
        <v>7.4523044992066412</v>
      </c>
    </row>
    <row r="571" spans="1:4">
      <c r="A571">
        <f>'A2'!$P$2</f>
        <v>2016</v>
      </c>
      <c r="B571" t="str">
        <f>VLOOKUP('A2'!B69,AGS_Gebiet_GeoCode!$A$2:$C$53,2,FALSE)</f>
        <v>Wolfenbüttel</v>
      </c>
      <c r="C571" t="str">
        <f>VLOOKUP('A2'!B69,AGS_Gebiet_GeoCode!$A$2:$C$53,3,FALSE)</f>
        <v>K03158</v>
      </c>
      <c r="D571">
        <f>VLOOKUP('A2'!B69,'A2'!$B$61:$S$116,15,FALSE)</f>
        <v>6.0295771852047899</v>
      </c>
    </row>
    <row r="572" spans="1:4">
      <c r="A572">
        <f>'A2'!$P$2</f>
        <v>2016</v>
      </c>
      <c r="B572" t="str">
        <f>VLOOKUP('A2'!B70,AGS_Gebiet_GeoCode!$A$2:$C$53,2,FALSE)</f>
        <v>Göttingen</v>
      </c>
      <c r="C572" t="str">
        <f>VLOOKUP('A2'!B70,AGS_Gebiet_GeoCode!$A$2:$C$53,3,FALSE)</f>
        <v>K03159</v>
      </c>
      <c r="D572">
        <f>VLOOKUP('A2'!B70,'A2'!$B$61:$S$116,15,FALSE)</f>
        <v>8.5932614852686946</v>
      </c>
    </row>
    <row r="573" spans="1:4">
      <c r="A573">
        <f>'A2'!$P$2</f>
        <v>2016</v>
      </c>
      <c r="B573" t="str">
        <f>VLOOKUP('A2'!B73,AGS_Gebiet_GeoCode!$A$2:$C$53,2,FALSE)</f>
        <v>Statistische Region Braunschweig</v>
      </c>
      <c r="C573" t="str">
        <f>VLOOKUP('A2'!B73,AGS_Gebiet_GeoCode!$A$2:$C$53,3,FALSE)</f>
        <v>K031</v>
      </c>
      <c r="D573">
        <f>VLOOKUP('A2'!B73,'A2'!$B$61:$S$116,15,FALSE)</f>
        <v>9.0971535006383135</v>
      </c>
    </row>
    <row r="574" spans="1:4">
      <c r="A574">
        <f>'A2'!$P$2</f>
        <v>2016</v>
      </c>
      <c r="B574" t="str">
        <f>VLOOKUP('A2'!B74,AGS_Gebiet_GeoCode!$A$2:$C$53,2,FALSE)</f>
        <v>Hannover Region</v>
      </c>
      <c r="C574" t="str">
        <f>VLOOKUP('A2'!B74,AGS_Gebiet_GeoCode!$A$2:$C$53,3,FALSE)</f>
        <v>K03241</v>
      </c>
      <c r="D574">
        <f>VLOOKUP('A2'!B74,'A2'!$B$61:$S$116,15,FALSE)</f>
        <v>14.689213893967093</v>
      </c>
    </row>
    <row r="575" spans="1:4">
      <c r="A575">
        <f>'A2'!$P$2</f>
        <v>2016</v>
      </c>
      <c r="B575" t="str">
        <f>VLOOKUP('A2'!B75,AGS_Gebiet_GeoCode!$A$2:$C$53,2,FALSE)</f>
        <v>Hannover Landeshauptstadt</v>
      </c>
      <c r="C575" t="str">
        <f>VLOOKUP('A2'!B75,AGS_Gebiet_GeoCode!$A$2:$C$53,3,FALSE)</f>
        <v>K03241001</v>
      </c>
      <c r="D575">
        <f>VLOOKUP('A2'!B75,'A2'!$B$61:$S$116,15,FALSE)</f>
        <v>19.604439406677876</v>
      </c>
    </row>
    <row r="576" spans="1:4">
      <c r="A576">
        <f>'A2'!$P$2</f>
        <v>2016</v>
      </c>
      <c r="B576" t="str">
        <f>VLOOKUP('A2'!B77,AGS_Gebiet_GeoCode!$A$2:$C$53,2,FALSE)</f>
        <v>Diepholz</v>
      </c>
      <c r="C576" t="str">
        <f>VLOOKUP('A2'!B77,AGS_Gebiet_GeoCode!$A$2:$C$53,3,FALSE)</f>
        <v>K03251</v>
      </c>
      <c r="D576">
        <f>VLOOKUP('A2'!B77,'A2'!$B$61:$S$116,15,FALSE)</f>
        <v>7.2251513376293692</v>
      </c>
    </row>
    <row r="577" spans="1:4">
      <c r="A577">
        <f>'A2'!$P$2</f>
        <v>2016</v>
      </c>
      <c r="B577" t="str">
        <f>VLOOKUP('A2'!B78,AGS_Gebiet_GeoCode!$A$2:$C$53,2,FALSE)</f>
        <v>Hameln-Pyrmont</v>
      </c>
      <c r="C577" t="str">
        <f>VLOOKUP('A2'!B78,AGS_Gebiet_GeoCode!$A$2:$C$53,3,FALSE)</f>
        <v>K03252</v>
      </c>
      <c r="D577">
        <f>VLOOKUP('A2'!B78,'A2'!$B$61:$S$116,15,FALSE)</f>
        <v>10.160860621185041</v>
      </c>
    </row>
    <row r="578" spans="1:4">
      <c r="A578">
        <f>'A2'!$P$2</f>
        <v>2016</v>
      </c>
      <c r="B578" t="str">
        <f>VLOOKUP('A2'!B79,AGS_Gebiet_GeoCode!$A$2:$C$53,2,FALSE)</f>
        <v>Hildesheim</v>
      </c>
      <c r="C578" t="str">
        <f>VLOOKUP('A2'!B79,AGS_Gebiet_GeoCode!$A$2:$C$53,3,FALSE)</f>
        <v>K03254</v>
      </c>
      <c r="D578">
        <f>VLOOKUP('A2'!B79,'A2'!$B$61:$S$116,15,FALSE)</f>
        <v>7.9029931482149287</v>
      </c>
    </row>
    <row r="579" spans="1:4">
      <c r="A579">
        <f>'A2'!$P$2</f>
        <v>2016</v>
      </c>
      <c r="B579" t="str">
        <f>VLOOKUP('A2'!B82,AGS_Gebiet_GeoCode!$A$2:$C$53,2,FALSE)</f>
        <v>Holzminden</v>
      </c>
      <c r="C579" t="str">
        <f>VLOOKUP('A2'!B82,AGS_Gebiet_GeoCode!$A$2:$C$53,3,FALSE)</f>
        <v>K03255</v>
      </c>
      <c r="D579">
        <f>VLOOKUP('A2'!B82,'A2'!$B$61:$S$116,15,FALSE)</f>
        <v>6.0131450146832615</v>
      </c>
    </row>
    <row r="580" spans="1:4">
      <c r="A580">
        <f>'A2'!$P$2</f>
        <v>2016</v>
      </c>
      <c r="B580" t="str">
        <f>VLOOKUP('A2'!B83,AGS_Gebiet_GeoCode!$A$2:$C$53,2,FALSE)</f>
        <v>Nienburg (Weser)</v>
      </c>
      <c r="C580" t="str">
        <f>VLOOKUP('A2'!B83,AGS_Gebiet_GeoCode!$A$2:$C$53,3,FALSE)</f>
        <v>K03256</v>
      </c>
      <c r="D580">
        <f>VLOOKUP('A2'!B83,'A2'!$B$61:$S$116,15,FALSE)</f>
        <v>7.7199739924117106</v>
      </c>
    </row>
    <row r="581" spans="1:4">
      <c r="A581">
        <f>'A2'!$P$2</f>
        <v>2016</v>
      </c>
      <c r="B581" t="str">
        <f>VLOOKUP('A2'!B84,AGS_Gebiet_GeoCode!$A$2:$C$53,2,FALSE)</f>
        <v>Schaumburg</v>
      </c>
      <c r="C581" t="str">
        <f>VLOOKUP('A2'!B84,AGS_Gebiet_GeoCode!$A$2:$C$53,3,FALSE)</f>
        <v>K03257</v>
      </c>
      <c r="D581">
        <f>VLOOKUP('A2'!B84,'A2'!$B$61:$S$116,15,FALSE)</f>
        <v>7.9941122728656984</v>
      </c>
    </row>
    <row r="582" spans="1:4">
      <c r="A582">
        <f>'A2'!$P$2</f>
        <v>2016</v>
      </c>
      <c r="B582" t="str">
        <f>VLOOKUP('A2'!B85,AGS_Gebiet_GeoCode!$A$2:$C$53,2,FALSE)</f>
        <v>Statistische Region Hannover</v>
      </c>
      <c r="C582" t="str">
        <f>VLOOKUP('A2'!B85,AGS_Gebiet_GeoCode!$A$2:$C$53,3,FALSE)</f>
        <v>K032</v>
      </c>
      <c r="D582">
        <f>VLOOKUP('A2'!B85,'A2'!$B$61:$S$116,15,FALSE)</f>
        <v>11.567185800214581</v>
      </c>
    </row>
    <row r="583" spans="1:4">
      <c r="A583">
        <f>'A2'!$P$2</f>
        <v>2016</v>
      </c>
      <c r="B583" t="str">
        <f>VLOOKUP('A2'!B86,AGS_Gebiet_GeoCode!$A$2:$C$53,2,FALSE)</f>
        <v>Celle</v>
      </c>
      <c r="C583" t="str">
        <f>VLOOKUP('A2'!B86,AGS_Gebiet_GeoCode!$A$2:$C$53,3,FALSE)</f>
        <v>K03351</v>
      </c>
      <c r="D583">
        <f>VLOOKUP('A2'!B86,'A2'!$B$61:$S$116,15,FALSE)</f>
        <v>7.1060155855805345</v>
      </c>
    </row>
    <row r="584" spans="1:4">
      <c r="A584">
        <f>'A2'!$P$2</f>
        <v>2016</v>
      </c>
      <c r="B584" t="str">
        <f>VLOOKUP('A2'!B87,AGS_Gebiet_GeoCode!$A$2:$C$53,2,FALSE)</f>
        <v>Cuxhaven</v>
      </c>
      <c r="C584" t="str">
        <f>VLOOKUP('A2'!B87,AGS_Gebiet_GeoCode!$A$2:$C$53,3,FALSE)</f>
        <v>K03352</v>
      </c>
      <c r="D584">
        <f>VLOOKUP('A2'!B87,'A2'!$B$61:$S$116,15,FALSE)</f>
        <v>6.6517340313081998</v>
      </c>
    </row>
    <row r="585" spans="1:4">
      <c r="A585">
        <f>'A2'!$P$2</f>
        <v>2016</v>
      </c>
      <c r="B585" t="str">
        <f>VLOOKUP('A2'!B88,AGS_Gebiet_GeoCode!$A$2:$C$53,2,FALSE)</f>
        <v>Harburg</v>
      </c>
      <c r="C585" t="str">
        <f>VLOOKUP('A2'!B88,AGS_Gebiet_GeoCode!$A$2:$C$53,3,FALSE)</f>
        <v>K03353</v>
      </c>
      <c r="D585">
        <f>VLOOKUP('A2'!B88,'A2'!$B$61:$S$116,15,FALSE)</f>
        <v>6.3976574546790985</v>
      </c>
    </row>
    <row r="586" spans="1:4">
      <c r="A586">
        <f>'A2'!$P$2</f>
        <v>2016</v>
      </c>
      <c r="B586" t="str">
        <f>VLOOKUP('A2'!B89,AGS_Gebiet_GeoCode!$A$2:$C$53,2,FALSE)</f>
        <v>Lüchow-Dannenberg</v>
      </c>
      <c r="C586" t="str">
        <f>VLOOKUP('A2'!B89,AGS_Gebiet_GeoCode!$A$2:$C$53,3,FALSE)</f>
        <v>K03354</v>
      </c>
      <c r="D586">
        <f>VLOOKUP('A2'!B89,'A2'!$B$61:$S$116,15,FALSE)</f>
        <v>5.7859703020993347</v>
      </c>
    </row>
    <row r="587" spans="1:4">
      <c r="A587">
        <f>'A2'!$P$2</f>
        <v>2016</v>
      </c>
      <c r="B587" t="str">
        <f>VLOOKUP('A2'!B90,AGS_Gebiet_GeoCode!$A$2:$C$53,2,FALSE)</f>
        <v>Lüneburg</v>
      </c>
      <c r="C587" t="str">
        <f>VLOOKUP('A2'!B90,AGS_Gebiet_GeoCode!$A$2:$C$53,3,FALSE)</f>
        <v>K03355</v>
      </c>
      <c r="D587">
        <f>VLOOKUP('A2'!B90,'A2'!$B$61:$S$116,15,FALSE)</f>
        <v>6.4976184576415852</v>
      </c>
    </row>
    <row r="588" spans="1:4">
      <c r="A588">
        <f>'A2'!$P$2</f>
        <v>2016</v>
      </c>
      <c r="B588" t="str">
        <f>VLOOKUP('A2'!B91,AGS_Gebiet_GeoCode!$A$2:$C$53,2,FALSE)</f>
        <v>Osterholz</v>
      </c>
      <c r="C588" t="str">
        <f>VLOOKUP('A2'!B91,AGS_Gebiet_GeoCode!$A$2:$C$53,3,FALSE)</f>
        <v>K03356</v>
      </c>
      <c r="D588">
        <f>VLOOKUP('A2'!B91,'A2'!$B$61:$S$116,15,FALSE)</f>
        <v>5.5104485558365504</v>
      </c>
    </row>
    <row r="589" spans="1:4">
      <c r="A589">
        <f>'A2'!$P$2</f>
        <v>2016</v>
      </c>
      <c r="B589" t="str">
        <f>VLOOKUP('A2'!B92,AGS_Gebiet_GeoCode!$A$2:$C$53,2,FALSE)</f>
        <v>Rotenburg (Wümme)</v>
      </c>
      <c r="C589" t="str">
        <f>VLOOKUP('A2'!B92,AGS_Gebiet_GeoCode!$A$2:$C$53,3,FALSE)</f>
        <v>K03357</v>
      </c>
      <c r="D589">
        <f>VLOOKUP('A2'!B92,'A2'!$B$61:$S$116,15,FALSE)</f>
        <v>6.561711921259457</v>
      </c>
    </row>
    <row r="590" spans="1:4">
      <c r="A590">
        <f>'A2'!$P$2</f>
        <v>2016</v>
      </c>
      <c r="B590" t="str">
        <f>VLOOKUP('A2'!B93,AGS_Gebiet_GeoCode!$A$2:$C$53,2,FALSE)</f>
        <v>Heidekreis</v>
      </c>
      <c r="C590" t="str">
        <f>VLOOKUP('A2'!B93,AGS_Gebiet_GeoCode!$A$2:$C$53,3,FALSE)</f>
        <v>K03358</v>
      </c>
      <c r="D590">
        <f>VLOOKUP('A2'!B93,'A2'!$B$61:$S$116,15,FALSE)</f>
        <v>7.9775997020932241</v>
      </c>
    </row>
    <row r="591" spans="1:4">
      <c r="A591">
        <f>'A2'!$P$2</f>
        <v>2016</v>
      </c>
      <c r="B591" t="str">
        <f>VLOOKUP('A2'!B94,AGS_Gebiet_GeoCode!$A$2:$C$53,2,FALSE)</f>
        <v>Stade</v>
      </c>
      <c r="C591" t="str">
        <f>VLOOKUP('A2'!B94,AGS_Gebiet_GeoCode!$A$2:$C$53,3,FALSE)</f>
        <v>K03359</v>
      </c>
      <c r="D591">
        <f>VLOOKUP('A2'!B94,'A2'!$B$61:$S$116,15,FALSE)</f>
        <v>8.1061109513087821</v>
      </c>
    </row>
    <row r="592" spans="1:4">
      <c r="A592">
        <f>'A2'!$P$2</f>
        <v>2016</v>
      </c>
      <c r="B592" t="str">
        <f>VLOOKUP('A2'!B95,AGS_Gebiet_GeoCode!$A$2:$C$53,2,FALSE)</f>
        <v>Uelzen</v>
      </c>
      <c r="C592" t="str">
        <f>VLOOKUP('A2'!B95,AGS_Gebiet_GeoCode!$A$2:$C$53,3,FALSE)</f>
        <v>K03360</v>
      </c>
      <c r="D592">
        <f>VLOOKUP('A2'!B95,'A2'!$B$61:$S$116,15,FALSE)</f>
        <v>5.4001140263121092</v>
      </c>
    </row>
    <row r="593" spans="1:4">
      <c r="A593">
        <f>'A2'!$P$2</f>
        <v>2016</v>
      </c>
      <c r="B593" t="str">
        <f>VLOOKUP('A2'!B96,AGS_Gebiet_GeoCode!$A$2:$C$53,2,FALSE)</f>
        <v>Verden</v>
      </c>
      <c r="C593" t="str">
        <f>VLOOKUP('A2'!B96,AGS_Gebiet_GeoCode!$A$2:$C$53,3,FALSE)</f>
        <v>K03361</v>
      </c>
      <c r="D593">
        <f>VLOOKUP('A2'!B96,'A2'!$B$61:$S$116,15,FALSE)</f>
        <v>7.4019817140501463</v>
      </c>
    </row>
    <row r="594" spans="1:4">
      <c r="A594">
        <f>'A2'!$P$2</f>
        <v>2016</v>
      </c>
      <c r="B594" t="str">
        <f>VLOOKUP('A2'!B97,AGS_Gebiet_GeoCode!$A$2:$C$53,2,FALSE)</f>
        <v>Statistische Region Lüneburg</v>
      </c>
      <c r="C594" t="str">
        <f>VLOOKUP('A2'!B97,AGS_Gebiet_GeoCode!$A$2:$C$53,3,FALSE)</f>
        <v>K033</v>
      </c>
      <c r="D594">
        <f>VLOOKUP('A2'!B97,'A2'!$B$61:$S$116,15,FALSE)</f>
        <v>6.8089052170111133</v>
      </c>
    </row>
    <row r="595" spans="1:4">
      <c r="A595">
        <f>'A2'!$P$2</f>
        <v>2016</v>
      </c>
      <c r="B595" t="str">
        <f>VLOOKUP('A2'!B98,AGS_Gebiet_GeoCode!$A$2:$C$53,2,FALSE)</f>
        <v>Delmenhorst.Stadt</v>
      </c>
      <c r="C595" t="str">
        <f>VLOOKUP('A2'!B98,AGS_Gebiet_GeoCode!$A$2:$C$53,3,FALSE)</f>
        <v>K03401</v>
      </c>
      <c r="D595">
        <f>VLOOKUP('A2'!B98,'A2'!$B$61:$S$116,15,FALSE)</f>
        <v>14.569407489129729</v>
      </c>
    </row>
    <row r="596" spans="1:4">
      <c r="A596">
        <f>'A2'!$P$2</f>
        <v>2016</v>
      </c>
      <c r="B596" t="str">
        <f>VLOOKUP('A2'!B99,AGS_Gebiet_GeoCode!$A$2:$C$53,2,FALSE)</f>
        <v>Emden Stadt</v>
      </c>
      <c r="C596" t="str">
        <f>VLOOKUP('A2'!B99,AGS_Gebiet_GeoCode!$A$2:$C$53,3,FALSE)</f>
        <v>K03402</v>
      </c>
      <c r="D596">
        <f>VLOOKUP('A2'!B99,'A2'!$B$61:$S$116,15,FALSE)</f>
        <v>9.8146020679000117</v>
      </c>
    </row>
    <row r="597" spans="1:4">
      <c r="A597">
        <f>'A2'!$P$2</f>
        <v>2016</v>
      </c>
      <c r="B597" t="str">
        <f>VLOOKUP('A2'!B100,AGS_Gebiet_GeoCode!$A$2:$C$53,2,FALSE)</f>
        <v>Oldenburg (Oldb) Stadt</v>
      </c>
      <c r="C597" t="str">
        <f>VLOOKUP('A2'!B100,AGS_Gebiet_GeoCode!$A$2:$C$53,3,FALSE)</f>
        <v>K03403</v>
      </c>
      <c r="D597">
        <f>VLOOKUP('A2'!B100,'A2'!$B$61:$S$116,15,FALSE)</f>
        <v>9.3174261213799934</v>
      </c>
    </row>
    <row r="598" spans="1:4">
      <c r="A598">
        <f>'A2'!$P$2</f>
        <v>2016</v>
      </c>
      <c r="B598" t="str">
        <f>VLOOKUP('A2'!B101,AGS_Gebiet_GeoCode!$A$2:$C$53,2,FALSE)</f>
        <v>Osnabrück Stadt</v>
      </c>
      <c r="C598" t="str">
        <f>VLOOKUP('A2'!B101,AGS_Gebiet_GeoCode!$A$2:$C$53,3,FALSE)</f>
        <v>K03404</v>
      </c>
      <c r="D598">
        <f>VLOOKUP('A2'!B101,'A2'!$B$61:$S$116,15,FALSE)</f>
        <v>13.930029865301396</v>
      </c>
    </row>
    <row r="599" spans="1:4">
      <c r="A599">
        <f>'A2'!$P$2</f>
        <v>2016</v>
      </c>
      <c r="B599" t="str">
        <f>VLOOKUP('A2'!B102,AGS_Gebiet_GeoCode!$A$2:$C$53,2,FALSE)</f>
        <v>Wilhelmshaven Stadt</v>
      </c>
      <c r="C599" t="str">
        <f>VLOOKUP('A2'!B102,AGS_Gebiet_GeoCode!$A$2:$C$53,3,FALSE)</f>
        <v>K03405</v>
      </c>
      <c r="D599">
        <f>VLOOKUP('A2'!B102,'A2'!$B$61:$S$116,15,FALSE)</f>
        <v>9.0878072466240614</v>
      </c>
    </row>
    <row r="600" spans="1:4">
      <c r="A600">
        <f>'A2'!$P$2</f>
        <v>2016</v>
      </c>
      <c r="B600" t="str">
        <f>VLOOKUP('A2'!B103,AGS_Gebiet_GeoCode!$A$2:$C$53,2,FALSE)</f>
        <v>Ammerland</v>
      </c>
      <c r="C600" t="str">
        <f>VLOOKUP('A2'!B103,AGS_Gebiet_GeoCode!$A$2:$C$53,3,FALSE)</f>
        <v>K03451</v>
      </c>
      <c r="D600">
        <f>VLOOKUP('A2'!B103,'A2'!$B$61:$S$116,15,FALSE)</f>
        <v>5.8110156644770088</v>
      </c>
    </row>
    <row r="601" spans="1:4">
      <c r="A601">
        <f>'A2'!$P$2</f>
        <v>2016</v>
      </c>
      <c r="B601" t="str">
        <f>VLOOKUP('A2'!B104,AGS_Gebiet_GeoCode!$A$2:$C$53,2,FALSE)</f>
        <v>Aurich</v>
      </c>
      <c r="C601" t="str">
        <f>VLOOKUP('A2'!B104,AGS_Gebiet_GeoCode!$A$2:$C$53,3,FALSE)</f>
        <v>K03452</v>
      </c>
      <c r="D601">
        <f>VLOOKUP('A2'!B104,'A2'!$B$61:$S$116,15,FALSE)</f>
        <v>5.8164006187324402</v>
      </c>
    </row>
    <row r="602" spans="1:4">
      <c r="A602">
        <f>'A2'!$P$2</f>
        <v>2016</v>
      </c>
      <c r="B602" t="str">
        <f>VLOOKUP('A2'!B105,AGS_Gebiet_GeoCode!$A$2:$C$53,2,FALSE)</f>
        <v>Cloppenburg</v>
      </c>
      <c r="C602" t="str">
        <f>VLOOKUP('A2'!B105,AGS_Gebiet_GeoCode!$A$2:$C$53,3,FALSE)</f>
        <v>K03453</v>
      </c>
      <c r="D602">
        <f>VLOOKUP('A2'!B105,'A2'!$B$61:$S$116,15,FALSE)</f>
        <v>10.453203157958175</v>
      </c>
    </row>
    <row r="603" spans="1:4">
      <c r="A603">
        <f>'A2'!$P$2</f>
        <v>2016</v>
      </c>
      <c r="B603" t="str">
        <f>VLOOKUP('A2'!B106,AGS_Gebiet_GeoCode!$A$2:$C$53,2,FALSE)</f>
        <v>Emsland</v>
      </c>
      <c r="C603" t="str">
        <f>VLOOKUP('A2'!B106,AGS_Gebiet_GeoCode!$A$2:$C$53,3,FALSE)</f>
        <v>K03454</v>
      </c>
      <c r="D603">
        <f>VLOOKUP('A2'!B106,'A2'!$B$61:$S$116,15,FALSE)</f>
        <v>10.613240569897727</v>
      </c>
    </row>
    <row r="604" spans="1:4">
      <c r="A604">
        <f>'A2'!$P$2</f>
        <v>2016</v>
      </c>
      <c r="B604" t="str">
        <f>VLOOKUP('A2'!B107,AGS_Gebiet_GeoCode!$A$2:$C$53,2,FALSE)</f>
        <v>Friesland</v>
      </c>
      <c r="C604" t="str">
        <f>VLOOKUP('A2'!B107,AGS_Gebiet_GeoCode!$A$2:$C$53,3,FALSE)</f>
        <v>K03455</v>
      </c>
      <c r="D604">
        <f>VLOOKUP('A2'!B107,'A2'!$B$61:$S$116,15,FALSE)</f>
        <v>4.8217134611671693</v>
      </c>
    </row>
    <row r="605" spans="1:4">
      <c r="A605">
        <f>'A2'!$P$2</f>
        <v>2016</v>
      </c>
      <c r="B605" t="str">
        <f>VLOOKUP('A2'!B108,AGS_Gebiet_GeoCode!$A$2:$C$53,2,FALSE)</f>
        <v>Grafschaft Bentheim</v>
      </c>
      <c r="C605" t="str">
        <f>VLOOKUP('A2'!B108,AGS_Gebiet_GeoCode!$A$2:$C$53,3,FALSE)</f>
        <v>K03456</v>
      </c>
      <c r="D605">
        <f>VLOOKUP('A2'!B108,'A2'!$B$61:$S$116,15,FALSE)</f>
        <v>15.478382558739042</v>
      </c>
    </row>
    <row r="606" spans="1:4">
      <c r="A606">
        <f>'A2'!$P$2</f>
        <v>2016</v>
      </c>
      <c r="B606" t="str">
        <f>VLOOKUP('A2'!B109,AGS_Gebiet_GeoCode!$A$2:$C$53,2,FALSE)</f>
        <v>Leer</v>
      </c>
      <c r="C606" t="str">
        <f>VLOOKUP('A2'!B109,AGS_Gebiet_GeoCode!$A$2:$C$53,3,FALSE)</f>
        <v>K03457</v>
      </c>
      <c r="D606">
        <f>VLOOKUP('A2'!B109,'A2'!$B$61:$S$116,15,FALSE)</f>
        <v>7.3223062887437367</v>
      </c>
    </row>
    <row r="607" spans="1:4">
      <c r="A607">
        <f>'A2'!$P$2</f>
        <v>2016</v>
      </c>
      <c r="B607" t="str">
        <f>VLOOKUP('A2'!B110,AGS_Gebiet_GeoCode!$A$2:$C$53,2,FALSE)</f>
        <v>Oldenburg</v>
      </c>
      <c r="C607" t="str">
        <f>VLOOKUP('A2'!B110,AGS_Gebiet_GeoCode!$A$2:$C$53,3,FALSE)</f>
        <v>K03458</v>
      </c>
      <c r="D607">
        <f>VLOOKUP('A2'!B110,'A2'!$B$61:$S$116,15,FALSE)</f>
        <v>8.3871366346421183</v>
      </c>
    </row>
    <row r="608" spans="1:4">
      <c r="A608">
        <f>'A2'!$P$2</f>
        <v>2016</v>
      </c>
      <c r="B608" t="str">
        <f>VLOOKUP('A2'!B111,AGS_Gebiet_GeoCode!$A$2:$C$53,2,FALSE)</f>
        <v>Osnabrück</v>
      </c>
      <c r="C608" t="str">
        <f>VLOOKUP('A2'!B111,AGS_Gebiet_GeoCode!$A$2:$C$53,3,FALSE)</f>
        <v>K03459</v>
      </c>
      <c r="D608">
        <f>VLOOKUP('A2'!B111,'A2'!$B$61:$S$116,15,FALSE)</f>
        <v>8.1734576826274559</v>
      </c>
    </row>
    <row r="609" spans="1:4">
      <c r="A609">
        <f>'A2'!$P$2</f>
        <v>2016</v>
      </c>
      <c r="B609" t="str">
        <f>VLOOKUP('A2'!B112,AGS_Gebiet_GeoCode!$A$2:$C$53,2,FALSE)</f>
        <v>Vechta</v>
      </c>
      <c r="C609" t="str">
        <f>VLOOKUP('A2'!B112,AGS_Gebiet_GeoCode!$A$2:$C$53,3,FALSE)</f>
        <v>K03460</v>
      </c>
      <c r="D609">
        <f>VLOOKUP('A2'!B112,'A2'!$B$61:$S$116,15,FALSE)</f>
        <v>12.647578953397629</v>
      </c>
    </row>
    <row r="610" spans="1:4">
      <c r="A610">
        <f>'A2'!$P$2</f>
        <v>2016</v>
      </c>
      <c r="B610" t="str">
        <f>VLOOKUP('A2'!B113,AGS_Gebiet_GeoCode!$A$2:$C$53,2,FALSE)</f>
        <v>Wesermarsch</v>
      </c>
      <c r="C610" t="str">
        <f>VLOOKUP('A2'!B113,AGS_Gebiet_GeoCode!$A$2:$C$53,3,FALSE)</f>
        <v>K03461</v>
      </c>
      <c r="D610">
        <f>VLOOKUP('A2'!B113,'A2'!$B$61:$S$116,15,FALSE)</f>
        <v>8.131538271992115</v>
      </c>
    </row>
    <row r="611" spans="1:4">
      <c r="A611">
        <f>'A2'!$P$2</f>
        <v>2016</v>
      </c>
      <c r="B611" t="str">
        <f>VLOOKUP('A2'!B114,AGS_Gebiet_GeoCode!$A$2:$C$53,2,FALSE)</f>
        <v>Wittmund</v>
      </c>
      <c r="C611" t="str">
        <f>VLOOKUP('A2'!B114,AGS_Gebiet_GeoCode!$A$2:$C$53,3,FALSE)</f>
        <v>K03462</v>
      </c>
      <c r="D611">
        <f>VLOOKUP('A2'!B114,'A2'!$B$61:$S$116,15,FALSE)</f>
        <v>4.5006241099840016</v>
      </c>
    </row>
    <row r="612" spans="1:4">
      <c r="A612">
        <f>'A2'!$P$2</f>
        <v>2016</v>
      </c>
      <c r="B612" t="str">
        <f>VLOOKUP('A2'!B115,AGS_Gebiet_GeoCode!$A$2:$C$53,2,FALSE)</f>
        <v>Statistische Region Weser-Ems</v>
      </c>
      <c r="C612" t="str">
        <f>VLOOKUP('A2'!B115,AGS_Gebiet_GeoCode!$A$2:$C$53,3,FALSE)</f>
        <v>K034</v>
      </c>
      <c r="D612">
        <f>VLOOKUP('A2'!B115,'A2'!$B$61:$S$116,15,FALSE)</f>
        <v>9.435569627576907</v>
      </c>
    </row>
    <row r="613" spans="1:4">
      <c r="A613">
        <f>'A2'!$P$2</f>
        <v>2016</v>
      </c>
      <c r="B613" t="str">
        <f>VLOOKUP('A2'!B116,AGS_Gebiet_GeoCode!$A$2:$C$53,2,FALSE)</f>
        <v>Niedersachsen</v>
      </c>
      <c r="C613" t="str">
        <f>VLOOKUP('A2'!B116,AGS_Gebiet_GeoCode!$A$2:$C$53,3,FALSE)</f>
        <v>K030</v>
      </c>
      <c r="D613">
        <f>VLOOKUP('A2'!B116,'A2'!$B$61:$S$116,15,FALSE)</f>
        <v>9.3784865622032587</v>
      </c>
    </row>
    <row r="614" spans="1:4">
      <c r="A614">
        <f>'A2'!$Q$2</f>
        <v>2017</v>
      </c>
      <c r="B614" t="str">
        <f>VLOOKUP('A2'!B61,AGS_Gebiet_GeoCode!$A$2:$C$53,2,FALSE)</f>
        <v>Braunschweig Stadt</v>
      </c>
      <c r="C614" t="str">
        <f>VLOOKUP('A2'!B61,AGS_Gebiet_GeoCode!$A$2:$C$53,3,FALSE)</f>
        <v>K03101</v>
      </c>
      <c r="D614">
        <f>VLOOKUP('A2'!B61,'A2'!$B$61:$S$116,16,FALSE)</f>
        <v>11.458614725247255</v>
      </c>
    </row>
    <row r="615" spans="1:4">
      <c r="A615">
        <f>'A2'!$Q$2</f>
        <v>2017</v>
      </c>
      <c r="B615" t="str">
        <f>VLOOKUP('A2'!B62,AGS_Gebiet_GeoCode!$A$2:$C$53,2,FALSE)</f>
        <v>Salzgitter Stadt</v>
      </c>
      <c r="C615" t="str">
        <f>VLOOKUP('A2'!B62,AGS_Gebiet_GeoCode!$A$2:$C$53,3,FALSE)</f>
        <v>K03102</v>
      </c>
      <c r="D615">
        <f>VLOOKUP('A2'!B62,'A2'!$B$61:$S$116,16,FALSE)</f>
        <v>18.015648314649731</v>
      </c>
    </row>
    <row r="616" spans="1:4">
      <c r="A616">
        <f>'A2'!$Q$2</f>
        <v>2017</v>
      </c>
      <c r="B616" t="str">
        <f>VLOOKUP('A2'!B63,AGS_Gebiet_GeoCode!$A$2:$C$53,2,FALSE)</f>
        <v>Wolfsburg Stadt</v>
      </c>
      <c r="C616" t="str">
        <f>VLOOKUP('A2'!B63,AGS_Gebiet_GeoCode!$A$2:$C$53,3,FALSE)</f>
        <v>K03103</v>
      </c>
      <c r="D616">
        <f>VLOOKUP('A2'!B63,'A2'!$B$61:$S$116,16,FALSE)</f>
        <v>14.8651484093807</v>
      </c>
    </row>
    <row r="617" spans="1:4">
      <c r="A617">
        <f>'A2'!$Q$2</f>
        <v>2017</v>
      </c>
      <c r="B617" t="str">
        <f>VLOOKUP('A2'!B64,AGS_Gebiet_GeoCode!$A$2:$C$53,2,FALSE)</f>
        <v>Gifhorn</v>
      </c>
      <c r="C617" t="str">
        <f>VLOOKUP('A2'!B64,AGS_Gebiet_GeoCode!$A$2:$C$53,3,FALSE)</f>
        <v>K03151</v>
      </c>
      <c r="D617">
        <f>VLOOKUP('A2'!B64,'A2'!$B$61:$S$116,16,FALSE)</f>
        <v>6.3628419170774331</v>
      </c>
    </row>
    <row r="618" spans="1:4">
      <c r="A618">
        <f>'A2'!$Q$2</f>
        <v>2017</v>
      </c>
      <c r="B618" t="str">
        <f>VLOOKUP('A2'!B65,AGS_Gebiet_GeoCode!$A$2:$C$53,2,FALSE)</f>
        <v>Goslar</v>
      </c>
      <c r="C618" t="str">
        <f>VLOOKUP('A2'!B65,AGS_Gebiet_GeoCode!$A$2:$C$53,3,FALSE)</f>
        <v>K03153</v>
      </c>
      <c r="D618">
        <f>VLOOKUP('A2'!B65,'A2'!$B$61:$S$116,16,FALSE)</f>
        <v>9.2902888131256223</v>
      </c>
    </row>
    <row r="619" spans="1:4">
      <c r="A619">
        <f>'A2'!$Q$2</f>
        <v>2017</v>
      </c>
      <c r="B619" t="str">
        <f>VLOOKUP('A2'!B66,AGS_Gebiet_GeoCode!$A$2:$C$53,2,FALSE)</f>
        <v>Helmstedt</v>
      </c>
      <c r="C619" t="str">
        <f>VLOOKUP('A2'!B66,AGS_Gebiet_GeoCode!$A$2:$C$53,3,FALSE)</f>
        <v>K03154</v>
      </c>
      <c r="D619">
        <f>VLOOKUP('A2'!B66,'A2'!$B$61:$S$116,16,FALSE)</f>
        <v>6.9941125163541216</v>
      </c>
    </row>
    <row r="620" spans="1:4">
      <c r="A620">
        <f>'A2'!$Q$2</f>
        <v>2017</v>
      </c>
      <c r="B620" t="str">
        <f>VLOOKUP('A2'!B67,AGS_Gebiet_GeoCode!$A$2:$C$53,2,FALSE)</f>
        <v>Northeim</v>
      </c>
      <c r="C620" t="str">
        <f>VLOOKUP('A2'!B67,AGS_Gebiet_GeoCode!$A$2:$C$53,3,FALSE)</f>
        <v>K03155</v>
      </c>
      <c r="D620">
        <f>VLOOKUP('A2'!B67,'A2'!$B$61:$S$116,16,FALSE)</f>
        <v>6.3436706101649056</v>
      </c>
    </row>
    <row r="621" spans="1:4">
      <c r="A621">
        <f>'A2'!$Q$2</f>
        <v>2017</v>
      </c>
      <c r="B621" t="str">
        <f>VLOOKUP('A2'!B68,AGS_Gebiet_GeoCode!$A$2:$C$53,2,FALSE)</f>
        <v>Peine</v>
      </c>
      <c r="C621" t="str">
        <f>VLOOKUP('A2'!B68,AGS_Gebiet_GeoCode!$A$2:$C$53,3,FALSE)</f>
        <v>K03157</v>
      </c>
      <c r="D621">
        <f>VLOOKUP('A2'!B68,'A2'!$B$61:$S$116,16,FALSE)</f>
        <v>7.8092196029032444</v>
      </c>
    </row>
    <row r="622" spans="1:4">
      <c r="A622">
        <f>'A2'!$Q$2</f>
        <v>2017</v>
      </c>
      <c r="B622" t="str">
        <f>VLOOKUP('A2'!B69,AGS_Gebiet_GeoCode!$A$2:$C$53,2,FALSE)</f>
        <v>Wolfenbüttel</v>
      </c>
      <c r="C622" t="str">
        <f>VLOOKUP('A2'!B69,AGS_Gebiet_GeoCode!$A$2:$C$53,3,FALSE)</f>
        <v>K03158</v>
      </c>
      <c r="D622">
        <f>VLOOKUP('A2'!B69,'A2'!$B$61:$S$116,16,FALSE)</f>
        <v>6.0986241769555871</v>
      </c>
    </row>
    <row r="623" spans="1:4">
      <c r="A623">
        <f>'A2'!$Q$2</f>
        <v>2017</v>
      </c>
      <c r="B623" t="str">
        <f>VLOOKUP('A2'!B70,AGS_Gebiet_GeoCode!$A$2:$C$53,2,FALSE)</f>
        <v>Göttingen</v>
      </c>
      <c r="C623" t="str">
        <f>VLOOKUP('A2'!B70,AGS_Gebiet_GeoCode!$A$2:$C$53,3,FALSE)</f>
        <v>K03159</v>
      </c>
      <c r="D623">
        <f>VLOOKUP('A2'!B70,'A2'!$B$61:$S$116,16,FALSE)</f>
        <v>8.8440568731959868</v>
      </c>
    </row>
    <row r="624" spans="1:4">
      <c r="A624">
        <f>'A2'!$Q$2</f>
        <v>2017</v>
      </c>
      <c r="B624" t="str">
        <f>VLOOKUP('A2'!B73,AGS_Gebiet_GeoCode!$A$2:$C$53,2,FALSE)</f>
        <v>Statistische Region Braunschweig</v>
      </c>
      <c r="C624" t="str">
        <f>VLOOKUP('A2'!B73,AGS_Gebiet_GeoCode!$A$2:$C$53,3,FALSE)</f>
        <v>K031</v>
      </c>
      <c r="D624">
        <f>VLOOKUP('A2'!B73,'A2'!$B$61:$S$116,16,FALSE)</f>
        <v>9.473383408512948</v>
      </c>
    </row>
    <row r="625" spans="1:4">
      <c r="A625">
        <f>'A2'!$Q$2</f>
        <v>2017</v>
      </c>
      <c r="B625" t="str">
        <f>VLOOKUP('A2'!B74,AGS_Gebiet_GeoCode!$A$2:$C$53,2,FALSE)</f>
        <v>Hannover Region</v>
      </c>
      <c r="C625" t="str">
        <f>VLOOKUP('A2'!B74,AGS_Gebiet_GeoCode!$A$2:$C$53,3,FALSE)</f>
        <v>K03241</v>
      </c>
      <c r="D625">
        <f>VLOOKUP('A2'!B74,'A2'!$B$61:$S$116,16,FALSE)</f>
        <v>15.196824777148807</v>
      </c>
    </row>
    <row r="626" spans="1:4">
      <c r="A626">
        <f>'A2'!$Q$2</f>
        <v>2017</v>
      </c>
      <c r="B626" t="str">
        <f>VLOOKUP('A2'!B75,AGS_Gebiet_GeoCode!$A$2:$C$53,2,FALSE)</f>
        <v>Hannover Landeshauptstadt</v>
      </c>
      <c r="C626" t="str">
        <f>VLOOKUP('A2'!B75,AGS_Gebiet_GeoCode!$A$2:$C$53,3,FALSE)</f>
        <v>K03241001</v>
      </c>
      <c r="D626">
        <f>VLOOKUP('A2'!B75,'A2'!$B$61:$S$116,16,FALSE)</f>
        <v>20.178073154275864</v>
      </c>
    </row>
    <row r="627" spans="1:4">
      <c r="A627">
        <f>'A2'!$Q$2</f>
        <v>2017</v>
      </c>
      <c r="B627" t="str">
        <f>VLOOKUP('A2'!B77,AGS_Gebiet_GeoCode!$A$2:$C$53,2,FALSE)</f>
        <v>Diepholz</v>
      </c>
      <c r="C627" t="str">
        <f>VLOOKUP('A2'!B77,AGS_Gebiet_GeoCode!$A$2:$C$53,3,FALSE)</f>
        <v>K03251</v>
      </c>
      <c r="D627">
        <f>VLOOKUP('A2'!B77,'A2'!$B$61:$S$116,16,FALSE)</f>
        <v>7.4370868285095275</v>
      </c>
    </row>
    <row r="628" spans="1:4">
      <c r="A628">
        <f>'A2'!$Q$2</f>
        <v>2017</v>
      </c>
      <c r="B628" t="str">
        <f>VLOOKUP('A2'!B78,AGS_Gebiet_GeoCode!$A$2:$C$53,2,FALSE)</f>
        <v>Hameln-Pyrmont</v>
      </c>
      <c r="C628" t="str">
        <f>VLOOKUP('A2'!B78,AGS_Gebiet_GeoCode!$A$2:$C$53,3,FALSE)</f>
        <v>K03252</v>
      </c>
      <c r="D628">
        <f>VLOOKUP('A2'!B78,'A2'!$B$61:$S$116,16,FALSE)</f>
        <v>10.650995306683928</v>
      </c>
    </row>
    <row r="629" spans="1:4">
      <c r="A629">
        <f>'A2'!$Q$2</f>
        <v>2017</v>
      </c>
      <c r="B629" t="str">
        <f>VLOOKUP('A2'!B79,AGS_Gebiet_GeoCode!$A$2:$C$53,2,FALSE)</f>
        <v>Hildesheim</v>
      </c>
      <c r="C629" t="str">
        <f>VLOOKUP('A2'!B79,AGS_Gebiet_GeoCode!$A$2:$C$53,3,FALSE)</f>
        <v>K03254</v>
      </c>
      <c r="D629">
        <f>VLOOKUP('A2'!B79,'A2'!$B$61:$S$116,16,FALSE)</f>
        <v>8.232721226142278</v>
      </c>
    </row>
    <row r="630" spans="1:4">
      <c r="A630">
        <f>'A2'!$Q$2</f>
        <v>2017</v>
      </c>
      <c r="B630" t="str">
        <f>VLOOKUP('A2'!B82,AGS_Gebiet_GeoCode!$A$2:$C$53,2,FALSE)</f>
        <v>Holzminden</v>
      </c>
      <c r="C630" t="str">
        <f>VLOOKUP('A2'!B82,AGS_Gebiet_GeoCode!$A$2:$C$53,3,FALSE)</f>
        <v>K03255</v>
      </c>
      <c r="D630">
        <f>VLOOKUP('A2'!B82,'A2'!$B$61:$S$116,16,FALSE)</f>
        <v>6.114359608680985</v>
      </c>
    </row>
    <row r="631" spans="1:4">
      <c r="A631">
        <f>'A2'!$Q$2</f>
        <v>2017</v>
      </c>
      <c r="B631" t="str">
        <f>VLOOKUP('A2'!B83,AGS_Gebiet_GeoCode!$A$2:$C$53,2,FALSE)</f>
        <v>Nienburg (Weser)</v>
      </c>
      <c r="C631" t="str">
        <f>VLOOKUP('A2'!B83,AGS_Gebiet_GeoCode!$A$2:$C$53,3,FALSE)</f>
        <v>K03256</v>
      </c>
      <c r="D631">
        <f>VLOOKUP('A2'!B83,'A2'!$B$61:$S$116,16,FALSE)</f>
        <v>8.2407178727257762</v>
      </c>
    </row>
    <row r="632" spans="1:4">
      <c r="A632">
        <f>'A2'!$Q$2</f>
        <v>2017</v>
      </c>
      <c r="B632" t="str">
        <f>VLOOKUP('A2'!B84,AGS_Gebiet_GeoCode!$A$2:$C$53,2,FALSE)</f>
        <v>Schaumburg</v>
      </c>
      <c r="C632" t="str">
        <f>VLOOKUP('A2'!B84,AGS_Gebiet_GeoCode!$A$2:$C$53,3,FALSE)</f>
        <v>K03257</v>
      </c>
      <c r="D632">
        <f>VLOOKUP('A2'!B84,'A2'!$B$61:$S$116,16,FALSE)</f>
        <v>8.5791377159035491</v>
      </c>
    </row>
    <row r="633" spans="1:4">
      <c r="A633">
        <f>'A2'!$Q$2</f>
        <v>2017</v>
      </c>
      <c r="B633" t="str">
        <f>VLOOKUP('A2'!B85,AGS_Gebiet_GeoCode!$A$2:$C$53,2,FALSE)</f>
        <v>Statistische Region Hannover</v>
      </c>
      <c r="C633" t="str">
        <f>VLOOKUP('A2'!B85,AGS_Gebiet_GeoCode!$A$2:$C$53,3,FALSE)</f>
        <v>K032</v>
      </c>
      <c r="D633">
        <f>VLOOKUP('A2'!B85,'A2'!$B$61:$S$116,16,FALSE)</f>
        <v>12.019150047571964</v>
      </c>
    </row>
    <row r="634" spans="1:4">
      <c r="A634">
        <f>'A2'!$Q$2</f>
        <v>2017</v>
      </c>
      <c r="B634" t="str">
        <f>VLOOKUP('A2'!B86,AGS_Gebiet_GeoCode!$A$2:$C$53,2,FALSE)</f>
        <v>Celle</v>
      </c>
      <c r="C634" t="str">
        <f>VLOOKUP('A2'!B86,AGS_Gebiet_GeoCode!$A$2:$C$53,3,FALSE)</f>
        <v>K03351</v>
      </c>
      <c r="D634">
        <f>VLOOKUP('A2'!B86,'A2'!$B$61:$S$116,16,FALSE)</f>
        <v>7.5126983061466523</v>
      </c>
    </row>
    <row r="635" spans="1:4">
      <c r="A635">
        <f>'A2'!$Q$2</f>
        <v>2017</v>
      </c>
      <c r="B635" t="str">
        <f>VLOOKUP('A2'!B87,AGS_Gebiet_GeoCode!$A$2:$C$53,2,FALSE)</f>
        <v>Cuxhaven</v>
      </c>
      <c r="C635" t="str">
        <f>VLOOKUP('A2'!B87,AGS_Gebiet_GeoCode!$A$2:$C$53,3,FALSE)</f>
        <v>K03352</v>
      </c>
      <c r="D635">
        <f>VLOOKUP('A2'!B87,'A2'!$B$61:$S$116,16,FALSE)</f>
        <v>6.6708732963149924</v>
      </c>
    </row>
    <row r="636" spans="1:4">
      <c r="A636">
        <f>'A2'!$Q$2</f>
        <v>2017</v>
      </c>
      <c r="B636" t="str">
        <f>VLOOKUP('A2'!B88,AGS_Gebiet_GeoCode!$A$2:$C$53,2,FALSE)</f>
        <v>Harburg</v>
      </c>
      <c r="C636" t="str">
        <f>VLOOKUP('A2'!B88,AGS_Gebiet_GeoCode!$A$2:$C$53,3,FALSE)</f>
        <v>K03353</v>
      </c>
      <c r="D636">
        <f>VLOOKUP('A2'!B88,'A2'!$B$61:$S$116,16,FALSE)</f>
        <v>6.9480062502236484</v>
      </c>
    </row>
    <row r="637" spans="1:4">
      <c r="A637">
        <f>'A2'!$Q$2</f>
        <v>2017</v>
      </c>
      <c r="B637" t="str">
        <f>VLOOKUP('A2'!B89,AGS_Gebiet_GeoCode!$A$2:$C$53,2,FALSE)</f>
        <v>Lüchow-Dannenberg</v>
      </c>
      <c r="C637" t="str">
        <f>VLOOKUP('A2'!B89,AGS_Gebiet_GeoCode!$A$2:$C$53,3,FALSE)</f>
        <v>K03354</v>
      </c>
      <c r="D637">
        <f>VLOOKUP('A2'!B89,'A2'!$B$61:$S$116,16,FALSE)</f>
        <v>5.3456583328163454</v>
      </c>
    </row>
    <row r="638" spans="1:4">
      <c r="A638">
        <f>'A2'!$Q$2</f>
        <v>2017</v>
      </c>
      <c r="B638" t="str">
        <f>VLOOKUP('A2'!B90,AGS_Gebiet_GeoCode!$A$2:$C$53,2,FALSE)</f>
        <v>Lüneburg</v>
      </c>
      <c r="C638" t="str">
        <f>VLOOKUP('A2'!B90,AGS_Gebiet_GeoCode!$A$2:$C$53,3,FALSE)</f>
        <v>K03355</v>
      </c>
      <c r="D638">
        <f>VLOOKUP('A2'!B90,'A2'!$B$61:$S$116,16,FALSE)</f>
        <v>6.6172853003881258</v>
      </c>
    </row>
    <row r="639" spans="1:4">
      <c r="A639">
        <f>'A2'!$Q$2</f>
        <v>2017</v>
      </c>
      <c r="B639" t="str">
        <f>VLOOKUP('A2'!B91,AGS_Gebiet_GeoCode!$A$2:$C$53,2,FALSE)</f>
        <v>Osterholz</v>
      </c>
      <c r="C639" t="str">
        <f>VLOOKUP('A2'!B91,AGS_Gebiet_GeoCode!$A$2:$C$53,3,FALSE)</f>
        <v>K03356</v>
      </c>
      <c r="D639">
        <f>VLOOKUP('A2'!B91,'A2'!$B$61:$S$116,16,FALSE)</f>
        <v>5.6230935856062949</v>
      </c>
    </row>
    <row r="640" spans="1:4">
      <c r="A640">
        <f>'A2'!$Q$2</f>
        <v>2017</v>
      </c>
      <c r="B640" t="str">
        <f>VLOOKUP('A2'!B92,AGS_Gebiet_GeoCode!$A$2:$C$53,2,FALSE)</f>
        <v>Rotenburg (Wümme)</v>
      </c>
      <c r="C640" t="str">
        <f>VLOOKUP('A2'!B92,AGS_Gebiet_GeoCode!$A$2:$C$53,3,FALSE)</f>
        <v>K03357</v>
      </c>
      <c r="D640">
        <f>VLOOKUP('A2'!B92,'A2'!$B$61:$S$116,16,FALSE)</f>
        <v>6.638021263702969</v>
      </c>
    </row>
    <row r="641" spans="1:4">
      <c r="A641">
        <f>'A2'!$Q$2</f>
        <v>2017</v>
      </c>
      <c r="B641" t="str">
        <f>VLOOKUP('A2'!B93,AGS_Gebiet_GeoCode!$A$2:$C$53,2,FALSE)</f>
        <v>Heidekreis</v>
      </c>
      <c r="C641" t="str">
        <f>VLOOKUP('A2'!B93,AGS_Gebiet_GeoCode!$A$2:$C$53,3,FALSE)</f>
        <v>K03358</v>
      </c>
      <c r="D641">
        <f>VLOOKUP('A2'!B93,'A2'!$B$61:$S$116,16,FALSE)</f>
        <v>7.8505237277047275</v>
      </c>
    </row>
    <row r="642" spans="1:4">
      <c r="A642">
        <f>'A2'!$Q$2</f>
        <v>2017</v>
      </c>
      <c r="B642" t="str">
        <f>VLOOKUP('A2'!B94,AGS_Gebiet_GeoCode!$A$2:$C$53,2,FALSE)</f>
        <v>Stade</v>
      </c>
      <c r="C642" t="str">
        <f>VLOOKUP('A2'!B94,AGS_Gebiet_GeoCode!$A$2:$C$53,3,FALSE)</f>
        <v>K03359</v>
      </c>
      <c r="D642">
        <f>VLOOKUP('A2'!B94,'A2'!$B$61:$S$116,16,FALSE)</f>
        <v>8.559243537226271</v>
      </c>
    </row>
    <row r="643" spans="1:4">
      <c r="A643">
        <f>'A2'!$Q$2</f>
        <v>2017</v>
      </c>
      <c r="B643" t="str">
        <f>VLOOKUP('A2'!B95,AGS_Gebiet_GeoCode!$A$2:$C$53,2,FALSE)</f>
        <v>Uelzen</v>
      </c>
      <c r="C643" t="str">
        <f>VLOOKUP('A2'!B95,AGS_Gebiet_GeoCode!$A$2:$C$53,3,FALSE)</f>
        <v>K03360</v>
      </c>
      <c r="D643">
        <f>VLOOKUP('A2'!B95,'A2'!$B$61:$S$116,16,FALSE)</f>
        <v>5.7523936858449067</v>
      </c>
    </row>
    <row r="644" spans="1:4">
      <c r="A644">
        <f>'A2'!$Q$2</f>
        <v>2017</v>
      </c>
      <c r="B644" t="str">
        <f>VLOOKUP('A2'!B96,AGS_Gebiet_GeoCode!$A$2:$C$53,2,FALSE)</f>
        <v>Verden</v>
      </c>
      <c r="C644" t="str">
        <f>VLOOKUP('A2'!B96,AGS_Gebiet_GeoCode!$A$2:$C$53,3,FALSE)</f>
        <v>K03361</v>
      </c>
      <c r="D644">
        <f>VLOOKUP('A2'!B96,'A2'!$B$61:$S$116,16,FALSE)</f>
        <v>7.6945603631305373</v>
      </c>
    </row>
    <row r="645" spans="1:4">
      <c r="A645">
        <f>'A2'!$Q$2</f>
        <v>2017</v>
      </c>
      <c r="B645" t="str">
        <f>VLOOKUP('A2'!B97,AGS_Gebiet_GeoCode!$A$2:$C$53,2,FALSE)</f>
        <v>Statistische Region Lüneburg</v>
      </c>
      <c r="C645" t="str">
        <f>VLOOKUP('A2'!B97,AGS_Gebiet_GeoCode!$A$2:$C$53,3,FALSE)</f>
        <v>K033</v>
      </c>
      <c r="D645">
        <f>VLOOKUP('A2'!B97,'A2'!$B$61:$S$116,16,FALSE)</f>
        <v>7.0356011026309364</v>
      </c>
    </row>
    <row r="646" spans="1:4">
      <c r="A646">
        <f>'A2'!$Q$2</f>
        <v>2017</v>
      </c>
      <c r="B646" t="str">
        <f>VLOOKUP('A2'!B98,AGS_Gebiet_GeoCode!$A$2:$C$53,2,FALSE)</f>
        <v>Delmenhorst.Stadt</v>
      </c>
      <c r="C646" t="str">
        <f>VLOOKUP('A2'!B98,AGS_Gebiet_GeoCode!$A$2:$C$53,3,FALSE)</f>
        <v>K03401</v>
      </c>
      <c r="D646">
        <f>VLOOKUP('A2'!B98,'A2'!$B$61:$S$116,16,FALSE)</f>
        <v>16.008565420982702</v>
      </c>
    </row>
    <row r="647" spans="1:4">
      <c r="A647">
        <f>'A2'!$Q$2</f>
        <v>2017</v>
      </c>
      <c r="B647" t="str">
        <f>VLOOKUP('A2'!B99,AGS_Gebiet_GeoCode!$A$2:$C$53,2,FALSE)</f>
        <v>Emden Stadt</v>
      </c>
      <c r="C647" t="str">
        <f>VLOOKUP('A2'!B99,AGS_Gebiet_GeoCode!$A$2:$C$53,3,FALSE)</f>
        <v>K03402</v>
      </c>
      <c r="D647">
        <f>VLOOKUP('A2'!B99,'A2'!$B$61:$S$116,16,FALSE)</f>
        <v>10.70998083269113</v>
      </c>
    </row>
    <row r="648" spans="1:4">
      <c r="A648">
        <f>'A2'!$Q$2</f>
        <v>2017</v>
      </c>
      <c r="B648" t="str">
        <f>VLOOKUP('A2'!B100,AGS_Gebiet_GeoCode!$A$2:$C$53,2,FALSE)</f>
        <v>Oldenburg (Oldb) Stadt</v>
      </c>
      <c r="C648" t="str">
        <f>VLOOKUP('A2'!B100,AGS_Gebiet_GeoCode!$A$2:$C$53,3,FALSE)</f>
        <v>K03403</v>
      </c>
      <c r="D648">
        <f>VLOOKUP('A2'!B100,'A2'!$B$61:$S$116,16,FALSE)</f>
        <v>9.9323082816119133</v>
      </c>
    </row>
    <row r="649" spans="1:4">
      <c r="A649">
        <f>'A2'!$Q$2</f>
        <v>2017</v>
      </c>
      <c r="B649" t="str">
        <f>VLOOKUP('A2'!B101,AGS_Gebiet_GeoCode!$A$2:$C$53,2,FALSE)</f>
        <v>Osnabrück Stadt</v>
      </c>
      <c r="C649" t="str">
        <f>VLOOKUP('A2'!B101,AGS_Gebiet_GeoCode!$A$2:$C$53,3,FALSE)</f>
        <v>K03404</v>
      </c>
      <c r="D649">
        <f>VLOOKUP('A2'!B101,'A2'!$B$61:$S$116,16,FALSE)</f>
        <v>14.549137941523599</v>
      </c>
    </row>
    <row r="650" spans="1:4">
      <c r="A650">
        <f>'A2'!$Q$2</f>
        <v>2017</v>
      </c>
      <c r="B650" t="str">
        <f>VLOOKUP('A2'!B102,AGS_Gebiet_GeoCode!$A$2:$C$53,2,FALSE)</f>
        <v>Wilhelmshaven Stadt</v>
      </c>
      <c r="C650" t="str">
        <f>VLOOKUP('A2'!B102,AGS_Gebiet_GeoCode!$A$2:$C$53,3,FALSE)</f>
        <v>K03405</v>
      </c>
      <c r="D650">
        <f>VLOOKUP('A2'!B102,'A2'!$B$61:$S$116,16,FALSE)</f>
        <v>10.246868284501284</v>
      </c>
    </row>
    <row r="651" spans="1:4">
      <c r="A651">
        <f>'A2'!$Q$2</f>
        <v>2017</v>
      </c>
      <c r="B651" t="str">
        <f>VLOOKUP('A2'!B103,AGS_Gebiet_GeoCode!$A$2:$C$53,2,FALSE)</f>
        <v>Ammerland</v>
      </c>
      <c r="C651" t="str">
        <f>VLOOKUP('A2'!B103,AGS_Gebiet_GeoCode!$A$2:$C$53,3,FALSE)</f>
        <v>K03451</v>
      </c>
      <c r="D651">
        <f>VLOOKUP('A2'!B103,'A2'!$B$61:$S$116,16,FALSE)</f>
        <v>6.1599811958468758</v>
      </c>
    </row>
    <row r="652" spans="1:4">
      <c r="A652">
        <f>'A2'!$Q$2</f>
        <v>2017</v>
      </c>
      <c r="B652" t="str">
        <f>VLOOKUP('A2'!B104,AGS_Gebiet_GeoCode!$A$2:$C$53,2,FALSE)</f>
        <v>Aurich</v>
      </c>
      <c r="C652" t="str">
        <f>VLOOKUP('A2'!B104,AGS_Gebiet_GeoCode!$A$2:$C$53,3,FALSE)</f>
        <v>K03452</v>
      </c>
      <c r="D652">
        <f>VLOOKUP('A2'!B104,'A2'!$B$61:$S$116,16,FALSE)</f>
        <v>5.8963195384024134</v>
      </c>
    </row>
    <row r="653" spans="1:4">
      <c r="A653">
        <f>'A2'!$Q$2</f>
        <v>2017</v>
      </c>
      <c r="B653" t="str">
        <f>VLOOKUP('A2'!B105,AGS_Gebiet_GeoCode!$A$2:$C$53,2,FALSE)</f>
        <v>Cloppenburg</v>
      </c>
      <c r="C653" t="str">
        <f>VLOOKUP('A2'!B105,AGS_Gebiet_GeoCode!$A$2:$C$53,3,FALSE)</f>
        <v>K03453</v>
      </c>
      <c r="D653">
        <f>VLOOKUP('A2'!B105,'A2'!$B$61:$S$116,16,FALSE)</f>
        <v>10.153342265892512</v>
      </c>
    </row>
    <row r="654" spans="1:4">
      <c r="A654">
        <f>'A2'!$Q$2</f>
        <v>2017</v>
      </c>
      <c r="B654" t="str">
        <f>VLOOKUP('A2'!B106,AGS_Gebiet_GeoCode!$A$2:$C$53,2,FALSE)</f>
        <v>Emsland</v>
      </c>
      <c r="C654" t="str">
        <f>VLOOKUP('A2'!B106,AGS_Gebiet_GeoCode!$A$2:$C$53,3,FALSE)</f>
        <v>K03454</v>
      </c>
      <c r="D654">
        <f>VLOOKUP('A2'!B106,'A2'!$B$61:$S$116,16,FALSE)</f>
        <v>11.256473321880136</v>
      </c>
    </row>
    <row r="655" spans="1:4">
      <c r="A655">
        <f>'A2'!$Q$2</f>
        <v>2017</v>
      </c>
      <c r="B655" t="str">
        <f>VLOOKUP('A2'!B107,AGS_Gebiet_GeoCode!$A$2:$C$53,2,FALSE)</f>
        <v>Friesland</v>
      </c>
      <c r="C655" t="str">
        <f>VLOOKUP('A2'!B107,AGS_Gebiet_GeoCode!$A$2:$C$53,3,FALSE)</f>
        <v>K03455</v>
      </c>
      <c r="D655">
        <f>VLOOKUP('A2'!B107,'A2'!$B$61:$S$116,16,FALSE)</f>
        <v>4.8421971596503877</v>
      </c>
    </row>
    <row r="656" spans="1:4">
      <c r="A656">
        <f>'A2'!$Q$2</f>
        <v>2017</v>
      </c>
      <c r="B656" t="str">
        <f>VLOOKUP('A2'!B108,AGS_Gebiet_GeoCode!$A$2:$C$53,2,FALSE)</f>
        <v>Grafschaft Bentheim</v>
      </c>
      <c r="C656" t="str">
        <f>VLOOKUP('A2'!B108,AGS_Gebiet_GeoCode!$A$2:$C$53,3,FALSE)</f>
        <v>K03456</v>
      </c>
      <c r="D656">
        <f>VLOOKUP('A2'!B108,'A2'!$B$61:$S$116,16,FALSE)</f>
        <v>15.560249965037281</v>
      </c>
    </row>
    <row r="657" spans="1:4">
      <c r="A657">
        <f>'A2'!$Q$2</f>
        <v>2017</v>
      </c>
      <c r="B657" t="str">
        <f>VLOOKUP('A2'!B109,AGS_Gebiet_GeoCode!$A$2:$C$53,2,FALSE)</f>
        <v>Leer</v>
      </c>
      <c r="C657" t="str">
        <f>VLOOKUP('A2'!B109,AGS_Gebiet_GeoCode!$A$2:$C$53,3,FALSE)</f>
        <v>K03457</v>
      </c>
      <c r="D657">
        <f>VLOOKUP('A2'!B109,'A2'!$B$61:$S$116,16,FALSE)</f>
        <v>7.5201543688515855</v>
      </c>
    </row>
    <row r="658" spans="1:4">
      <c r="A658">
        <f>'A2'!$Q$2</f>
        <v>2017</v>
      </c>
      <c r="B658" t="str">
        <f>VLOOKUP('A2'!B110,AGS_Gebiet_GeoCode!$A$2:$C$53,2,FALSE)</f>
        <v>Oldenburg</v>
      </c>
      <c r="C658" t="str">
        <f>VLOOKUP('A2'!B110,AGS_Gebiet_GeoCode!$A$2:$C$53,3,FALSE)</f>
        <v>K03458</v>
      </c>
      <c r="D658">
        <f>VLOOKUP('A2'!B110,'A2'!$B$61:$S$116,16,FALSE)</f>
        <v>8.7551183768972631</v>
      </c>
    </row>
    <row r="659" spans="1:4">
      <c r="A659">
        <f>'A2'!$Q$2</f>
        <v>2017</v>
      </c>
      <c r="B659" t="str">
        <f>VLOOKUP('A2'!B111,AGS_Gebiet_GeoCode!$A$2:$C$53,2,FALSE)</f>
        <v>Osnabrück</v>
      </c>
      <c r="C659" t="str">
        <f>VLOOKUP('A2'!B111,AGS_Gebiet_GeoCode!$A$2:$C$53,3,FALSE)</f>
        <v>K03459</v>
      </c>
      <c r="D659">
        <f>VLOOKUP('A2'!B111,'A2'!$B$61:$S$116,16,FALSE)</f>
        <v>8.684786881563431</v>
      </c>
    </row>
    <row r="660" spans="1:4">
      <c r="A660">
        <f>'A2'!$Q$2</f>
        <v>2017</v>
      </c>
      <c r="B660" t="str">
        <f>VLOOKUP('A2'!B112,AGS_Gebiet_GeoCode!$A$2:$C$53,2,FALSE)</f>
        <v>Vechta</v>
      </c>
      <c r="C660" t="str">
        <f>VLOOKUP('A2'!B112,AGS_Gebiet_GeoCode!$A$2:$C$53,3,FALSE)</f>
        <v>K03460</v>
      </c>
      <c r="D660">
        <f>VLOOKUP('A2'!B112,'A2'!$B$61:$S$116,16,FALSE)</f>
        <v>13.263127935107445</v>
      </c>
    </row>
    <row r="661" spans="1:4">
      <c r="A661">
        <f>'A2'!$Q$2</f>
        <v>2017</v>
      </c>
      <c r="B661" t="str">
        <f>VLOOKUP('A2'!B113,AGS_Gebiet_GeoCode!$A$2:$C$53,2,FALSE)</f>
        <v>Wesermarsch</v>
      </c>
      <c r="C661" t="str">
        <f>VLOOKUP('A2'!B113,AGS_Gebiet_GeoCode!$A$2:$C$53,3,FALSE)</f>
        <v>K03461</v>
      </c>
      <c r="D661">
        <f>VLOOKUP('A2'!B113,'A2'!$B$61:$S$116,16,FALSE)</f>
        <v>8.2283031160836639</v>
      </c>
    </row>
    <row r="662" spans="1:4">
      <c r="A662">
        <f>'A2'!$Q$2</f>
        <v>2017</v>
      </c>
      <c r="B662" t="str">
        <f>VLOOKUP('A2'!B114,AGS_Gebiet_GeoCode!$A$2:$C$53,2,FALSE)</f>
        <v>Wittmund</v>
      </c>
      <c r="C662" t="str">
        <f>VLOOKUP('A2'!B114,AGS_Gebiet_GeoCode!$A$2:$C$53,3,FALSE)</f>
        <v>K03462</v>
      </c>
      <c r="D662">
        <f>VLOOKUP('A2'!B114,'A2'!$B$61:$S$116,16,FALSE)</f>
        <v>4.5742186811443482</v>
      </c>
    </row>
    <row r="663" spans="1:4">
      <c r="A663">
        <f>'A2'!$Q$2</f>
        <v>2017</v>
      </c>
      <c r="B663" t="str">
        <f>VLOOKUP('A2'!B115,AGS_Gebiet_GeoCode!$A$2:$C$53,2,FALSE)</f>
        <v>Statistische Region Weser-Ems</v>
      </c>
      <c r="C663" t="str">
        <f>VLOOKUP('A2'!B115,AGS_Gebiet_GeoCode!$A$2:$C$53,3,FALSE)</f>
        <v>K034</v>
      </c>
      <c r="D663">
        <f>VLOOKUP('A2'!B115,'A2'!$B$61:$S$116,16,FALSE)</f>
        <v>9.8521452979327684</v>
      </c>
    </row>
    <row r="664" spans="1:4">
      <c r="A664">
        <f>'A2'!$Q$2</f>
        <v>2017</v>
      </c>
      <c r="B664" t="str">
        <f>VLOOKUP('A2'!B116,AGS_Gebiet_GeoCode!$A$2:$C$53,2,FALSE)</f>
        <v>Niedersachsen</v>
      </c>
      <c r="C664" t="str">
        <f>VLOOKUP('A2'!B116,AGS_Gebiet_GeoCode!$A$2:$C$53,3,FALSE)</f>
        <v>K030</v>
      </c>
      <c r="D664">
        <f>VLOOKUP('A2'!B116,'A2'!$B$61:$S$116,16,FALSE)</f>
        <v>9.7561465695062335</v>
      </c>
    </row>
    <row r="665" spans="1:4">
      <c r="A665">
        <f>'A2'!$R$2</f>
        <v>2018</v>
      </c>
      <c r="B665" t="str">
        <f>VLOOKUP('A2'!B61,AGS_Gebiet_GeoCode!$A$2:$C$53,2,FALSE)</f>
        <v>Braunschweig Stadt</v>
      </c>
      <c r="C665" t="str">
        <f>VLOOKUP('A2'!B61,AGS_Gebiet_GeoCode!$A$2:$C$53,3,FALSE)</f>
        <v>K03101</v>
      </c>
      <c r="D665">
        <f>VLOOKUP('A2'!B61,'A2'!$B$61:$S$116,17,FALSE)</f>
        <v>11.973805036005993</v>
      </c>
    </row>
    <row r="666" spans="1:4">
      <c r="A666">
        <f>'A2'!$R$2</f>
        <v>2018</v>
      </c>
      <c r="B666" t="str">
        <f>VLOOKUP('A2'!B62,AGS_Gebiet_GeoCode!$A$2:$C$53,2,FALSE)</f>
        <v>Salzgitter Stadt</v>
      </c>
      <c r="C666" t="str">
        <f>VLOOKUP('A2'!B62,AGS_Gebiet_GeoCode!$A$2:$C$53,3,FALSE)</f>
        <v>K03102</v>
      </c>
      <c r="D666">
        <f>VLOOKUP('A2'!B62,'A2'!$B$61:$S$116,17,FALSE)</f>
        <v>18.914128901932386</v>
      </c>
    </row>
    <row r="667" spans="1:4">
      <c r="A667">
        <f>'A2'!$R$2</f>
        <v>2018</v>
      </c>
      <c r="B667" t="str">
        <f>VLOOKUP('A2'!B63,AGS_Gebiet_GeoCode!$A$2:$C$53,2,FALSE)</f>
        <v>Wolfsburg Stadt</v>
      </c>
      <c r="C667" t="str">
        <f>VLOOKUP('A2'!B63,AGS_Gebiet_GeoCode!$A$2:$C$53,3,FALSE)</f>
        <v>K03103</v>
      </c>
      <c r="D667">
        <f>VLOOKUP('A2'!B63,'A2'!$B$61:$S$116,17,FALSE)</f>
        <v>15.56572238644876</v>
      </c>
    </row>
    <row r="668" spans="1:4">
      <c r="A668">
        <f>'A2'!$R$2</f>
        <v>2018</v>
      </c>
      <c r="B668" t="str">
        <f>VLOOKUP('A2'!B64,AGS_Gebiet_GeoCode!$A$2:$C$53,2,FALSE)</f>
        <v>Gifhorn</v>
      </c>
      <c r="C668" t="str">
        <f>VLOOKUP('A2'!B64,AGS_Gebiet_GeoCode!$A$2:$C$53,3,FALSE)</f>
        <v>K03151</v>
      </c>
      <c r="D668">
        <f>VLOOKUP('A2'!B64,'A2'!$B$61:$S$116,17,FALSE)</f>
        <v>6.7132787630741246</v>
      </c>
    </row>
    <row r="669" spans="1:4">
      <c r="A669">
        <f>'A2'!$R$2</f>
        <v>2018</v>
      </c>
      <c r="B669" t="str">
        <f>VLOOKUP('A2'!B65,AGS_Gebiet_GeoCode!$A$2:$C$53,2,FALSE)</f>
        <v>Goslar</v>
      </c>
      <c r="C669" t="str">
        <f>VLOOKUP('A2'!B65,AGS_Gebiet_GeoCode!$A$2:$C$53,3,FALSE)</f>
        <v>K03153</v>
      </c>
      <c r="D669">
        <f>VLOOKUP('A2'!B65,'A2'!$B$61:$S$116,17,FALSE)</f>
        <v>9.8201643627658477</v>
      </c>
    </row>
    <row r="670" spans="1:4">
      <c r="A670">
        <f>'A2'!$R$2</f>
        <v>2018</v>
      </c>
      <c r="B670" t="str">
        <f>VLOOKUP('A2'!B66,AGS_Gebiet_GeoCode!$A$2:$C$53,2,FALSE)</f>
        <v>Helmstedt</v>
      </c>
      <c r="C670" t="str">
        <f>VLOOKUP('A2'!B66,AGS_Gebiet_GeoCode!$A$2:$C$53,3,FALSE)</f>
        <v>K03154</v>
      </c>
      <c r="D670">
        <f>VLOOKUP('A2'!B66,'A2'!$B$61:$S$116,17,FALSE)</f>
        <v>7.1024127394394734</v>
      </c>
    </row>
    <row r="671" spans="1:4">
      <c r="A671">
        <f>'A2'!$R$2</f>
        <v>2018</v>
      </c>
      <c r="B671" t="str">
        <f>VLOOKUP('A2'!B67,AGS_Gebiet_GeoCode!$A$2:$C$53,2,FALSE)</f>
        <v>Northeim</v>
      </c>
      <c r="C671" t="str">
        <f>VLOOKUP('A2'!B67,AGS_Gebiet_GeoCode!$A$2:$C$53,3,FALSE)</f>
        <v>K03155</v>
      </c>
      <c r="D671">
        <f>VLOOKUP('A2'!B67,'A2'!$B$61:$S$116,17,FALSE)</f>
        <v>6.6320189809061123</v>
      </c>
    </row>
    <row r="672" spans="1:4">
      <c r="A672">
        <f>'A2'!$R$2</f>
        <v>2018</v>
      </c>
      <c r="B672" t="str">
        <f>VLOOKUP('A2'!B68,AGS_Gebiet_GeoCode!$A$2:$C$53,2,FALSE)</f>
        <v>Peine</v>
      </c>
      <c r="C672" t="str">
        <f>VLOOKUP('A2'!B68,AGS_Gebiet_GeoCode!$A$2:$C$53,3,FALSE)</f>
        <v>K03157</v>
      </c>
      <c r="D672">
        <f>VLOOKUP('A2'!B68,'A2'!$B$61:$S$116,17,FALSE)</f>
        <v>8.2372261411562722</v>
      </c>
    </row>
    <row r="673" spans="1:4">
      <c r="A673">
        <f>'A2'!$R$2</f>
        <v>2018</v>
      </c>
      <c r="B673" t="str">
        <f>VLOOKUP('A2'!B69,AGS_Gebiet_GeoCode!$A$2:$C$53,2,FALSE)</f>
        <v>Wolfenbüttel</v>
      </c>
      <c r="C673" t="str">
        <f>VLOOKUP('A2'!B69,AGS_Gebiet_GeoCode!$A$2:$C$53,3,FALSE)</f>
        <v>K03158</v>
      </c>
      <c r="D673">
        <f>VLOOKUP('A2'!B69,'A2'!$B$61:$S$116,17,FALSE)</f>
        <v>6.2645881960653558</v>
      </c>
    </row>
    <row r="674" spans="1:4">
      <c r="A674">
        <f>'A2'!$R$2</f>
        <v>2018</v>
      </c>
      <c r="B674" t="str">
        <f>VLOOKUP('A2'!B70,AGS_Gebiet_GeoCode!$A$2:$C$53,2,FALSE)</f>
        <v>Göttingen</v>
      </c>
      <c r="C674" t="str">
        <f>VLOOKUP('A2'!B70,AGS_Gebiet_GeoCode!$A$2:$C$53,3,FALSE)</f>
        <v>K03159</v>
      </c>
      <c r="D674">
        <f>VLOOKUP('A2'!B70,'A2'!$B$61:$S$116,17,FALSE)</f>
        <v>9.1960960027310907</v>
      </c>
    </row>
    <row r="675" spans="1:4">
      <c r="A675">
        <f>'A2'!$R$2</f>
        <v>2018</v>
      </c>
      <c r="B675" t="str">
        <f>VLOOKUP('A2'!B73,AGS_Gebiet_GeoCode!$A$2:$C$53,2,FALSE)</f>
        <v>Statistische Region Braunschweig</v>
      </c>
      <c r="C675" t="str">
        <f>VLOOKUP('A2'!B73,AGS_Gebiet_GeoCode!$A$2:$C$53,3,FALSE)</f>
        <v>K031</v>
      </c>
      <c r="D675">
        <f>VLOOKUP('A2'!B73,'A2'!$B$61:$S$116,17,FALSE)</f>
        <v>9.908569051789156</v>
      </c>
    </row>
    <row r="676" spans="1:4">
      <c r="A676">
        <f>'A2'!$R$2</f>
        <v>2018</v>
      </c>
      <c r="B676" t="str">
        <f>VLOOKUP('A2'!B74,AGS_Gebiet_GeoCode!$A$2:$C$53,2,FALSE)</f>
        <v>Hannover Region</v>
      </c>
      <c r="C676" t="str">
        <f>VLOOKUP('A2'!B74,AGS_Gebiet_GeoCode!$A$2:$C$53,3,FALSE)</f>
        <v>K03241</v>
      </c>
      <c r="D676">
        <f>VLOOKUP('A2'!B74,'A2'!$B$61:$S$116,17,FALSE)</f>
        <v>15.684712825580672</v>
      </c>
    </row>
    <row r="677" spans="1:4">
      <c r="A677">
        <f>'A2'!$R$2</f>
        <v>2018</v>
      </c>
      <c r="B677" t="str">
        <f>VLOOKUP('A2'!B75,AGS_Gebiet_GeoCode!$A$2:$C$53,2,FALSE)</f>
        <v>Hannover Landeshauptstadt</v>
      </c>
      <c r="C677" t="str">
        <f>VLOOKUP('A2'!B75,AGS_Gebiet_GeoCode!$A$2:$C$53,3,FALSE)</f>
        <v>K03241001</v>
      </c>
      <c r="D677">
        <f>VLOOKUP('A2'!B75,'A2'!$B$61:$S$116,17,FALSE)</f>
        <v>20.676754610941366</v>
      </c>
    </row>
    <row r="678" spans="1:4">
      <c r="A678">
        <f>'A2'!$R$2</f>
        <v>2018</v>
      </c>
      <c r="B678" t="str">
        <f>VLOOKUP('A2'!B77,AGS_Gebiet_GeoCode!$A$2:$C$53,2,FALSE)</f>
        <v>Diepholz</v>
      </c>
      <c r="C678" t="str">
        <f>VLOOKUP('A2'!B77,AGS_Gebiet_GeoCode!$A$2:$C$53,3,FALSE)</f>
        <v>K03251</v>
      </c>
      <c r="D678">
        <f>VLOOKUP('A2'!B77,'A2'!$B$61:$S$116,17,FALSE)</f>
        <v>8.0987246756360491</v>
      </c>
    </row>
    <row r="679" spans="1:4">
      <c r="A679">
        <f>'A2'!$R$2</f>
        <v>2018</v>
      </c>
      <c r="B679" t="str">
        <f>VLOOKUP('A2'!B78,AGS_Gebiet_GeoCode!$A$2:$C$53,2,FALSE)</f>
        <v>Hameln-Pyrmont</v>
      </c>
      <c r="C679" t="str">
        <f>VLOOKUP('A2'!B78,AGS_Gebiet_GeoCode!$A$2:$C$53,3,FALSE)</f>
        <v>K03252</v>
      </c>
      <c r="D679">
        <f>VLOOKUP('A2'!B78,'A2'!$B$61:$S$116,17,FALSE)</f>
        <v>11.13025801196831</v>
      </c>
    </row>
    <row r="680" spans="1:4">
      <c r="A680">
        <f>'A2'!$R$2</f>
        <v>2018</v>
      </c>
      <c r="B680" t="str">
        <f>VLOOKUP('A2'!B79,AGS_Gebiet_GeoCode!$A$2:$C$53,2,FALSE)</f>
        <v>Hildesheim</v>
      </c>
      <c r="C680" t="str">
        <f>VLOOKUP('A2'!B79,AGS_Gebiet_GeoCode!$A$2:$C$53,3,FALSE)</f>
        <v>K03254</v>
      </c>
      <c r="D680">
        <f>VLOOKUP('A2'!B79,'A2'!$B$61:$S$116,17,FALSE)</f>
        <v>8.7095164754116148</v>
      </c>
    </row>
    <row r="681" spans="1:4">
      <c r="A681">
        <f>'A2'!$R$2</f>
        <v>2018</v>
      </c>
      <c r="B681" t="str">
        <f>VLOOKUP('A2'!B82,AGS_Gebiet_GeoCode!$A$2:$C$53,2,FALSE)</f>
        <v>Holzminden</v>
      </c>
      <c r="C681" t="str">
        <f>VLOOKUP('A2'!B82,AGS_Gebiet_GeoCode!$A$2:$C$53,3,FALSE)</f>
        <v>K03255</v>
      </c>
      <c r="D681">
        <f>VLOOKUP('A2'!B82,'A2'!$B$61:$S$116,17,FALSE)</f>
        <v>6.1007396970764356</v>
      </c>
    </row>
    <row r="682" spans="1:4">
      <c r="A682">
        <f>'A2'!$R$2</f>
        <v>2018</v>
      </c>
      <c r="B682" t="str">
        <f>VLOOKUP('A2'!B83,AGS_Gebiet_GeoCode!$A$2:$C$53,2,FALSE)</f>
        <v>Nienburg (Weser)</v>
      </c>
      <c r="C682" t="str">
        <f>VLOOKUP('A2'!B83,AGS_Gebiet_GeoCode!$A$2:$C$53,3,FALSE)</f>
        <v>K03256</v>
      </c>
      <c r="D682">
        <f>VLOOKUP('A2'!B83,'A2'!$B$61:$S$116,17,FALSE)</f>
        <v>8.592424167531675</v>
      </c>
    </row>
    <row r="683" spans="1:4">
      <c r="A683">
        <f>'A2'!$R$2</f>
        <v>2018</v>
      </c>
      <c r="B683" t="str">
        <f>VLOOKUP('A2'!B84,AGS_Gebiet_GeoCode!$A$2:$C$53,2,FALSE)</f>
        <v>Schaumburg</v>
      </c>
      <c r="C683" t="str">
        <f>VLOOKUP('A2'!B84,AGS_Gebiet_GeoCode!$A$2:$C$53,3,FALSE)</f>
        <v>K03257</v>
      </c>
      <c r="D683">
        <f>VLOOKUP('A2'!B84,'A2'!$B$61:$S$116,17,FALSE)</f>
        <v>8.86355137817608</v>
      </c>
    </row>
    <row r="684" spans="1:4">
      <c r="A684">
        <f>'A2'!$R$2</f>
        <v>2018</v>
      </c>
      <c r="B684" t="str">
        <f>VLOOKUP('A2'!B85,AGS_Gebiet_GeoCode!$A$2:$C$53,2,FALSE)</f>
        <v>Statistische Region Hannover</v>
      </c>
      <c r="C684" t="str">
        <f>VLOOKUP('A2'!B85,AGS_Gebiet_GeoCode!$A$2:$C$53,3,FALSE)</f>
        <v>K032</v>
      </c>
      <c r="D684">
        <f>VLOOKUP('A2'!B85,'A2'!$B$61:$S$116,17,FALSE)</f>
        <v>12.489737441302816</v>
      </c>
    </row>
    <row r="685" spans="1:4">
      <c r="A685">
        <f>'A2'!$R$2</f>
        <v>2018</v>
      </c>
      <c r="B685" t="str">
        <f>VLOOKUP('A2'!B86,AGS_Gebiet_GeoCode!$A$2:$C$53,2,FALSE)</f>
        <v>Celle</v>
      </c>
      <c r="C685" t="str">
        <f>VLOOKUP('A2'!B86,AGS_Gebiet_GeoCode!$A$2:$C$53,3,FALSE)</f>
        <v>K03351</v>
      </c>
      <c r="D685">
        <f>VLOOKUP('A2'!B86,'A2'!$B$61:$S$116,17,FALSE)</f>
        <v>7.8966781419054861</v>
      </c>
    </row>
    <row r="686" spans="1:4">
      <c r="A686">
        <f>'A2'!$R$2</f>
        <v>2018</v>
      </c>
      <c r="B686" t="str">
        <f>VLOOKUP('A2'!B87,AGS_Gebiet_GeoCode!$A$2:$C$53,2,FALSE)</f>
        <v>Cuxhaven</v>
      </c>
      <c r="C686" t="str">
        <f>VLOOKUP('A2'!B87,AGS_Gebiet_GeoCode!$A$2:$C$53,3,FALSE)</f>
        <v>K03352</v>
      </c>
      <c r="D686">
        <f>VLOOKUP('A2'!B87,'A2'!$B$61:$S$116,17,FALSE)</f>
        <v>6.7276112061267419</v>
      </c>
    </row>
    <row r="687" spans="1:4">
      <c r="A687">
        <f>'A2'!$R$2</f>
        <v>2018</v>
      </c>
      <c r="B687" t="str">
        <f>VLOOKUP('A2'!B88,AGS_Gebiet_GeoCode!$A$2:$C$53,2,FALSE)</f>
        <v>Harburg</v>
      </c>
      <c r="C687" t="str">
        <f>VLOOKUP('A2'!B88,AGS_Gebiet_GeoCode!$A$2:$C$53,3,FALSE)</f>
        <v>K03353</v>
      </c>
      <c r="D687">
        <f>VLOOKUP('A2'!B88,'A2'!$B$61:$S$116,17,FALSE)</f>
        <v>7.4888438775833146</v>
      </c>
    </row>
    <row r="688" spans="1:4">
      <c r="A688">
        <f>'A2'!$R$2</f>
        <v>2018</v>
      </c>
      <c r="B688" t="str">
        <f>VLOOKUP('A2'!B89,AGS_Gebiet_GeoCode!$A$2:$C$53,2,FALSE)</f>
        <v>Lüchow-Dannenberg</v>
      </c>
      <c r="C688" t="str">
        <f>VLOOKUP('A2'!B89,AGS_Gebiet_GeoCode!$A$2:$C$53,3,FALSE)</f>
        <v>K03354</v>
      </c>
      <c r="D688">
        <f>VLOOKUP('A2'!B89,'A2'!$B$61:$S$116,17,FALSE)</f>
        <v>5.5034693540393187</v>
      </c>
    </row>
    <row r="689" spans="1:4">
      <c r="A689">
        <f>'A2'!$R$2</f>
        <v>2018</v>
      </c>
      <c r="B689" t="str">
        <f>VLOOKUP('A2'!B90,AGS_Gebiet_GeoCode!$A$2:$C$53,2,FALSE)</f>
        <v>Lüneburg</v>
      </c>
      <c r="C689" t="str">
        <f>VLOOKUP('A2'!B90,AGS_Gebiet_GeoCode!$A$2:$C$53,3,FALSE)</f>
        <v>K03355</v>
      </c>
      <c r="D689">
        <f>VLOOKUP('A2'!B90,'A2'!$B$61:$S$116,17,FALSE)</f>
        <v>6.9585323822611951</v>
      </c>
    </row>
    <row r="690" spans="1:4">
      <c r="A690">
        <f>'A2'!$R$2</f>
        <v>2018</v>
      </c>
      <c r="B690" t="str">
        <f>VLOOKUP('A2'!B91,AGS_Gebiet_GeoCode!$A$2:$C$53,2,FALSE)</f>
        <v>Osterholz</v>
      </c>
      <c r="C690" t="str">
        <f>VLOOKUP('A2'!B91,AGS_Gebiet_GeoCode!$A$2:$C$53,3,FALSE)</f>
        <v>K03356</v>
      </c>
      <c r="D690">
        <f>VLOOKUP('A2'!B91,'A2'!$B$61:$S$116,17,FALSE)</f>
        <v>5.7788701251794885</v>
      </c>
    </row>
    <row r="691" spans="1:4">
      <c r="A691">
        <f>'A2'!$R$2</f>
        <v>2018</v>
      </c>
      <c r="B691" t="str">
        <f>VLOOKUP('A2'!B92,AGS_Gebiet_GeoCode!$A$2:$C$53,2,FALSE)</f>
        <v>Rotenburg (Wümme)</v>
      </c>
      <c r="C691" t="str">
        <f>VLOOKUP('A2'!B92,AGS_Gebiet_GeoCode!$A$2:$C$53,3,FALSE)</f>
        <v>K03357</v>
      </c>
      <c r="D691">
        <f>VLOOKUP('A2'!B92,'A2'!$B$61:$S$116,17,FALSE)</f>
        <v>6.8183903826741306</v>
      </c>
    </row>
    <row r="692" spans="1:4">
      <c r="A692">
        <f>'A2'!$R$2</f>
        <v>2018</v>
      </c>
      <c r="B692" t="str">
        <f>VLOOKUP('A2'!B93,AGS_Gebiet_GeoCode!$A$2:$C$53,2,FALSE)</f>
        <v>Heidekreis</v>
      </c>
      <c r="C692" t="str">
        <f>VLOOKUP('A2'!B93,AGS_Gebiet_GeoCode!$A$2:$C$53,3,FALSE)</f>
        <v>K03358</v>
      </c>
      <c r="D692">
        <f>VLOOKUP('A2'!B93,'A2'!$B$61:$S$116,17,FALSE)</f>
        <v>8.2608851203892524</v>
      </c>
    </row>
    <row r="693" spans="1:4">
      <c r="A693">
        <f>'A2'!$R$2</f>
        <v>2018</v>
      </c>
      <c r="B693" t="str">
        <f>VLOOKUP('A2'!B94,AGS_Gebiet_GeoCode!$A$2:$C$53,2,FALSE)</f>
        <v>Stade</v>
      </c>
      <c r="C693" t="str">
        <f>VLOOKUP('A2'!B94,AGS_Gebiet_GeoCode!$A$2:$C$53,3,FALSE)</f>
        <v>K03359</v>
      </c>
      <c r="D693">
        <f>VLOOKUP('A2'!B94,'A2'!$B$61:$S$116,17,FALSE)</f>
        <v>9.1358036848480069</v>
      </c>
    </row>
    <row r="694" spans="1:4">
      <c r="A694">
        <f>'A2'!$R$2</f>
        <v>2018</v>
      </c>
      <c r="B694" t="str">
        <f>VLOOKUP('A2'!B95,AGS_Gebiet_GeoCode!$A$2:$C$53,2,FALSE)</f>
        <v>Uelzen</v>
      </c>
      <c r="C694" t="str">
        <f>VLOOKUP('A2'!B95,AGS_Gebiet_GeoCode!$A$2:$C$53,3,FALSE)</f>
        <v>K03360</v>
      </c>
      <c r="D694">
        <f>VLOOKUP('A2'!B95,'A2'!$B$61:$S$116,17,FALSE)</f>
        <v>6.054746575638422</v>
      </c>
    </row>
    <row r="695" spans="1:4">
      <c r="A695">
        <f>'A2'!$R$2</f>
        <v>2018</v>
      </c>
      <c r="B695" t="str">
        <f>VLOOKUP('A2'!B96,AGS_Gebiet_GeoCode!$A$2:$C$53,2,FALSE)</f>
        <v>Verden</v>
      </c>
      <c r="C695" t="str">
        <f>VLOOKUP('A2'!B96,AGS_Gebiet_GeoCode!$A$2:$C$53,3,FALSE)</f>
        <v>K03361</v>
      </c>
      <c r="D695">
        <f>VLOOKUP('A2'!B96,'A2'!$B$61:$S$116,17,FALSE)</f>
        <v>8.0231300076027843</v>
      </c>
    </row>
    <row r="696" spans="1:4">
      <c r="A696">
        <f>'A2'!$R$2</f>
        <v>2018</v>
      </c>
      <c r="B696" t="str">
        <f>VLOOKUP('A2'!B97,AGS_Gebiet_GeoCode!$A$2:$C$53,2,FALSE)</f>
        <v>Statistische Region Lüneburg</v>
      </c>
      <c r="C696" t="str">
        <f>VLOOKUP('A2'!B97,AGS_Gebiet_GeoCode!$A$2:$C$53,3,FALSE)</f>
        <v>K033</v>
      </c>
      <c r="D696">
        <f>VLOOKUP('A2'!B97,'A2'!$B$61:$S$116,17,FALSE)</f>
        <v>7.3758821308376685</v>
      </c>
    </row>
    <row r="697" spans="1:4">
      <c r="A697">
        <f>'A2'!$R$2</f>
        <v>2018</v>
      </c>
      <c r="B697" t="str">
        <f>VLOOKUP('A2'!B98,AGS_Gebiet_GeoCode!$A$2:$C$53,2,FALSE)</f>
        <v>Delmenhorst.Stadt</v>
      </c>
      <c r="C697" t="str">
        <f>VLOOKUP('A2'!B98,AGS_Gebiet_GeoCode!$A$2:$C$53,3,FALSE)</f>
        <v>K03401</v>
      </c>
      <c r="D697">
        <f>VLOOKUP('A2'!B98,'A2'!$B$61:$S$116,17,FALSE)</f>
        <v>16.7124099630188</v>
      </c>
    </row>
    <row r="698" spans="1:4">
      <c r="A698">
        <f>'A2'!$R$2</f>
        <v>2018</v>
      </c>
      <c r="B698" t="str">
        <f>VLOOKUP('A2'!B99,AGS_Gebiet_GeoCode!$A$2:$C$53,2,FALSE)</f>
        <v>Emden Stadt</v>
      </c>
      <c r="C698" t="str">
        <f>VLOOKUP('A2'!B99,AGS_Gebiet_GeoCode!$A$2:$C$53,3,FALSE)</f>
        <v>K03402</v>
      </c>
      <c r="D698">
        <f>VLOOKUP('A2'!B99,'A2'!$B$61:$S$116,17,FALSE)</f>
        <v>11.017033569080585</v>
      </c>
    </row>
    <row r="699" spans="1:4">
      <c r="A699">
        <f>'A2'!$R$2</f>
        <v>2018</v>
      </c>
      <c r="B699" t="str">
        <f>VLOOKUP('A2'!B100,AGS_Gebiet_GeoCode!$A$2:$C$53,2,FALSE)</f>
        <v>Oldenburg (Oldb) Stadt</v>
      </c>
      <c r="C699" t="str">
        <f>VLOOKUP('A2'!B100,AGS_Gebiet_GeoCode!$A$2:$C$53,3,FALSE)</f>
        <v>K03403</v>
      </c>
      <c r="D699">
        <f>VLOOKUP('A2'!B100,'A2'!$B$61:$S$116,17,FALSE)</f>
        <v>10.323405267225493</v>
      </c>
    </row>
    <row r="700" spans="1:4">
      <c r="A700">
        <f>'A2'!$R$2</f>
        <v>2018</v>
      </c>
      <c r="B700" t="str">
        <f>VLOOKUP('A2'!B101,AGS_Gebiet_GeoCode!$A$2:$C$53,2,FALSE)</f>
        <v>Osnabrück Stadt</v>
      </c>
      <c r="C700" t="str">
        <f>VLOOKUP('A2'!B101,AGS_Gebiet_GeoCode!$A$2:$C$53,3,FALSE)</f>
        <v>K03404</v>
      </c>
      <c r="D700">
        <f>VLOOKUP('A2'!B101,'A2'!$B$61:$S$116,17,FALSE)</f>
        <v>14.852987593172603</v>
      </c>
    </row>
    <row r="701" spans="1:4">
      <c r="A701">
        <f>'A2'!$R$2</f>
        <v>2018</v>
      </c>
      <c r="B701" t="str">
        <f>VLOOKUP('A2'!B102,AGS_Gebiet_GeoCode!$A$2:$C$53,2,FALSE)</f>
        <v>Wilhelmshaven Stadt</v>
      </c>
      <c r="C701" t="str">
        <f>VLOOKUP('A2'!B102,AGS_Gebiet_GeoCode!$A$2:$C$53,3,FALSE)</f>
        <v>K03405</v>
      </c>
      <c r="D701">
        <f>VLOOKUP('A2'!B102,'A2'!$B$61:$S$116,17,FALSE)</f>
        <v>11.025459503395474</v>
      </c>
    </row>
    <row r="702" spans="1:4">
      <c r="A702">
        <f>'A2'!$R$2</f>
        <v>2018</v>
      </c>
      <c r="B702" t="str">
        <f>VLOOKUP('A2'!B103,AGS_Gebiet_GeoCode!$A$2:$C$53,2,FALSE)</f>
        <v>Ammerland</v>
      </c>
      <c r="C702" t="str">
        <f>VLOOKUP('A2'!B103,AGS_Gebiet_GeoCode!$A$2:$C$53,3,FALSE)</f>
        <v>K03451</v>
      </c>
      <c r="D702">
        <f>VLOOKUP('A2'!B103,'A2'!$B$61:$S$116,17,FALSE)</f>
        <v>6.5083702073812573</v>
      </c>
    </row>
    <row r="703" spans="1:4">
      <c r="A703">
        <f>'A2'!$R$2</f>
        <v>2018</v>
      </c>
      <c r="B703" t="str">
        <f>VLOOKUP('A2'!B104,AGS_Gebiet_GeoCode!$A$2:$C$53,2,FALSE)</f>
        <v>Aurich</v>
      </c>
      <c r="C703" t="str">
        <f>VLOOKUP('A2'!B104,AGS_Gebiet_GeoCode!$A$2:$C$53,3,FALSE)</f>
        <v>K03452</v>
      </c>
      <c r="D703">
        <f>VLOOKUP('A2'!B104,'A2'!$B$61:$S$116,17,FALSE)</f>
        <v>6.0653786186844219</v>
      </c>
    </row>
    <row r="704" spans="1:4">
      <c r="A704">
        <f>'A2'!$R$2</f>
        <v>2018</v>
      </c>
      <c r="B704" t="str">
        <f>VLOOKUP('A2'!B105,AGS_Gebiet_GeoCode!$A$2:$C$53,2,FALSE)</f>
        <v>Cloppenburg</v>
      </c>
      <c r="C704" t="str">
        <f>VLOOKUP('A2'!B105,AGS_Gebiet_GeoCode!$A$2:$C$53,3,FALSE)</f>
        <v>K03453</v>
      </c>
      <c r="D704">
        <f>VLOOKUP('A2'!B105,'A2'!$B$61:$S$116,17,FALSE)</f>
        <v>11.169308170158491</v>
      </c>
    </row>
    <row r="705" spans="1:4">
      <c r="A705">
        <f>'A2'!$R$2</f>
        <v>2018</v>
      </c>
      <c r="B705" t="str">
        <f>VLOOKUP('A2'!B106,AGS_Gebiet_GeoCode!$A$2:$C$53,2,FALSE)</f>
        <v>Emsland</v>
      </c>
      <c r="C705" t="str">
        <f>VLOOKUP('A2'!B106,AGS_Gebiet_GeoCode!$A$2:$C$53,3,FALSE)</f>
        <v>K03454</v>
      </c>
      <c r="D705">
        <f>VLOOKUP('A2'!B106,'A2'!$B$61:$S$116,17,FALSE)</f>
        <v>11.922052957559641</v>
      </c>
    </row>
    <row r="706" spans="1:4">
      <c r="A706">
        <f>'A2'!$R$2</f>
        <v>2018</v>
      </c>
      <c r="B706" t="str">
        <f>VLOOKUP('A2'!B107,AGS_Gebiet_GeoCode!$A$2:$C$53,2,FALSE)</f>
        <v>Friesland</v>
      </c>
      <c r="C706" t="str">
        <f>VLOOKUP('A2'!B107,AGS_Gebiet_GeoCode!$A$2:$C$53,3,FALSE)</f>
        <v>K03455</v>
      </c>
      <c r="D706">
        <f>VLOOKUP('A2'!B107,'A2'!$B$61:$S$116,17,FALSE)</f>
        <v>4.9055453991468614</v>
      </c>
    </row>
    <row r="707" spans="1:4">
      <c r="A707">
        <f>'A2'!$R$2</f>
        <v>2018</v>
      </c>
      <c r="B707" t="str">
        <f>VLOOKUP('A2'!B108,AGS_Gebiet_GeoCode!$A$2:$C$53,2,FALSE)</f>
        <v>Grafschaft Bentheim</v>
      </c>
      <c r="C707" t="str">
        <f>VLOOKUP('A2'!B108,AGS_Gebiet_GeoCode!$A$2:$C$53,3,FALSE)</f>
        <v>K03456</v>
      </c>
      <c r="D707">
        <f>VLOOKUP('A2'!B108,'A2'!$B$61:$S$116,17,FALSE)</f>
        <v>15.786273633626594</v>
      </c>
    </row>
    <row r="708" spans="1:4">
      <c r="A708">
        <f>'A2'!$R$2</f>
        <v>2018</v>
      </c>
      <c r="B708" t="str">
        <f>VLOOKUP('A2'!B109,AGS_Gebiet_GeoCode!$A$2:$C$53,2,FALSE)</f>
        <v>Leer</v>
      </c>
      <c r="C708" t="str">
        <f>VLOOKUP('A2'!B109,AGS_Gebiet_GeoCode!$A$2:$C$53,3,FALSE)</f>
        <v>K03457</v>
      </c>
      <c r="D708">
        <f>VLOOKUP('A2'!B109,'A2'!$B$61:$S$116,17,FALSE)</f>
        <v>8.0148873145710766</v>
      </c>
    </row>
    <row r="709" spans="1:4">
      <c r="A709">
        <f>'A2'!$R$2</f>
        <v>2018</v>
      </c>
      <c r="B709" t="str">
        <f>VLOOKUP('A2'!B110,AGS_Gebiet_GeoCode!$A$2:$C$53,2,FALSE)</f>
        <v>Oldenburg</v>
      </c>
      <c r="C709" t="str">
        <f>VLOOKUP('A2'!B110,AGS_Gebiet_GeoCode!$A$2:$C$53,3,FALSE)</f>
        <v>K03458</v>
      </c>
      <c r="D709">
        <f>VLOOKUP('A2'!B110,'A2'!$B$61:$S$116,17,FALSE)</f>
        <v>8.9093619375461017</v>
      </c>
    </row>
    <row r="710" spans="1:4">
      <c r="A710">
        <f>'A2'!$R$2</f>
        <v>2018</v>
      </c>
      <c r="B710" t="str">
        <f>VLOOKUP('A2'!B111,AGS_Gebiet_GeoCode!$A$2:$C$53,2,FALSE)</f>
        <v>Osnabrück</v>
      </c>
      <c r="C710" t="str">
        <f>VLOOKUP('A2'!B111,AGS_Gebiet_GeoCode!$A$2:$C$53,3,FALSE)</f>
        <v>K03459</v>
      </c>
      <c r="D710">
        <f>VLOOKUP('A2'!B111,'A2'!$B$61:$S$116,17,FALSE)</f>
        <v>9.12988361322315</v>
      </c>
    </row>
    <row r="711" spans="1:4">
      <c r="A711">
        <f>'A2'!$R$2</f>
        <v>2018</v>
      </c>
      <c r="B711" t="str">
        <f>VLOOKUP('A2'!B112,AGS_Gebiet_GeoCode!$A$2:$C$53,2,FALSE)</f>
        <v>Vechta</v>
      </c>
      <c r="C711" t="str">
        <f>VLOOKUP('A2'!B112,AGS_Gebiet_GeoCode!$A$2:$C$53,3,FALSE)</f>
        <v>K03460</v>
      </c>
      <c r="D711">
        <f>VLOOKUP('A2'!B112,'A2'!$B$61:$S$116,17,FALSE)</f>
        <v>13.976186104323506</v>
      </c>
    </row>
    <row r="712" spans="1:4">
      <c r="A712">
        <f>'A2'!$R$2</f>
        <v>2018</v>
      </c>
      <c r="B712" t="str">
        <f>VLOOKUP('A2'!B113,AGS_Gebiet_GeoCode!$A$2:$C$53,2,FALSE)</f>
        <v>Wesermarsch</v>
      </c>
      <c r="C712" t="str">
        <f>VLOOKUP('A2'!B113,AGS_Gebiet_GeoCode!$A$2:$C$53,3,FALSE)</f>
        <v>K03461</v>
      </c>
      <c r="D712">
        <f>VLOOKUP('A2'!B113,'A2'!$B$61:$S$116,17,FALSE)</f>
        <v>8.4119425889149664</v>
      </c>
    </row>
    <row r="713" spans="1:4">
      <c r="A713">
        <f>'A2'!$R$2</f>
        <v>2018</v>
      </c>
      <c r="B713" t="str">
        <f>VLOOKUP('A2'!B114,AGS_Gebiet_GeoCode!$A$2:$C$53,2,FALSE)</f>
        <v>Wittmund</v>
      </c>
      <c r="C713" t="str">
        <f>VLOOKUP('A2'!B114,AGS_Gebiet_GeoCode!$A$2:$C$53,3,FALSE)</f>
        <v>K03462</v>
      </c>
      <c r="D713">
        <f>VLOOKUP('A2'!B114,'A2'!$B$61:$S$116,17,FALSE)</f>
        <v>4.7027179072465808</v>
      </c>
    </row>
    <row r="714" spans="1:4">
      <c r="A714">
        <f>'A2'!$R$2</f>
        <v>2018</v>
      </c>
      <c r="B714" t="str">
        <f>VLOOKUP('A2'!B115,AGS_Gebiet_GeoCode!$A$2:$C$53,2,FALSE)</f>
        <v>Statistische Region Weser-Ems</v>
      </c>
      <c r="C714" t="str">
        <f>VLOOKUP('A2'!B115,AGS_Gebiet_GeoCode!$A$2:$C$53,3,FALSE)</f>
        <v>K034</v>
      </c>
      <c r="D714">
        <f>VLOOKUP('A2'!B115,'A2'!$B$61:$S$116,17,FALSE)</f>
        <v>10.303789638831789</v>
      </c>
    </row>
    <row r="715" spans="1:4">
      <c r="A715">
        <f>'A2'!$R$2</f>
        <v>2018</v>
      </c>
      <c r="B715" t="str">
        <f>VLOOKUP('A2'!B116,AGS_Gebiet_GeoCode!$A$2:$C$53,2,FALSE)</f>
        <v>Niedersachsen</v>
      </c>
      <c r="C715" t="str">
        <f>VLOOKUP('A2'!B116,AGS_Gebiet_GeoCode!$A$2:$C$53,3,FALSE)</f>
        <v>K030</v>
      </c>
      <c r="D715">
        <f>VLOOKUP('A2'!B116,'A2'!$B$61:$S$116,17,FALSE)</f>
        <v>10.18584774996342</v>
      </c>
    </row>
    <row r="716" spans="1:4">
      <c r="A716">
        <f>'A2'!$S$2</f>
        <v>2019</v>
      </c>
      <c r="B716" t="str">
        <f>VLOOKUP('A2'!B61,AGS_Gebiet_GeoCode!$A$2:$C$53,2,FALSE)</f>
        <v>Braunschweig Stadt</v>
      </c>
      <c r="C716" t="str">
        <f>VLOOKUP('A2'!B61,AGS_Gebiet_GeoCode!$A$2:$C$53,3,FALSE)</f>
        <v>K03101</v>
      </c>
      <c r="D716">
        <f>VLOOKUP('A2'!B61,'A2'!$B$61:$S$116,18,FALSE)</f>
        <v>12.607956504655061</v>
      </c>
    </row>
    <row r="717" spans="1:4">
      <c r="A717">
        <f>'A2'!$S$2</f>
        <v>2019</v>
      </c>
      <c r="B717" t="str">
        <f>VLOOKUP('A2'!B62,AGS_Gebiet_GeoCode!$A$2:$C$53,2,FALSE)</f>
        <v>Salzgitter Stadt</v>
      </c>
      <c r="C717" t="str">
        <f>VLOOKUP('A2'!B62,AGS_Gebiet_GeoCode!$A$2:$C$53,3,FALSE)</f>
        <v>K03102</v>
      </c>
      <c r="D717">
        <f>VLOOKUP('A2'!B62,'A2'!$B$61:$S$116,18,FALSE)</f>
        <v>19.344909915524831</v>
      </c>
    </row>
    <row r="718" spans="1:4">
      <c r="A718">
        <f>'A2'!$S$2</f>
        <v>2019</v>
      </c>
      <c r="B718" t="str">
        <f>VLOOKUP('A2'!B63,AGS_Gebiet_GeoCode!$A$2:$C$53,2,FALSE)</f>
        <v>Wolfsburg Stadt</v>
      </c>
      <c r="C718" t="str">
        <f>VLOOKUP('A2'!B63,AGS_Gebiet_GeoCode!$A$2:$C$53,3,FALSE)</f>
        <v>K03103</v>
      </c>
      <c r="D718">
        <f>VLOOKUP('A2'!B63,'A2'!$B$61:$S$116,18,FALSE)</f>
        <v>16.20956653882336</v>
      </c>
    </row>
    <row r="719" spans="1:4">
      <c r="A719">
        <f>'A2'!$S$2</f>
        <v>2019</v>
      </c>
      <c r="B719" t="str">
        <f>VLOOKUP('A2'!B64,AGS_Gebiet_GeoCode!$A$2:$C$53,2,FALSE)</f>
        <v>Gifhorn</v>
      </c>
      <c r="C719" t="str">
        <f>VLOOKUP('A2'!B64,AGS_Gebiet_GeoCode!$A$2:$C$53,3,FALSE)</f>
        <v>K03151</v>
      </c>
      <c r="D719">
        <f>VLOOKUP('A2'!B64,'A2'!$B$61:$S$116,18,FALSE)</f>
        <v>6.9849254771332916</v>
      </c>
    </row>
    <row r="720" spans="1:4">
      <c r="A720">
        <f>'A2'!$S$2</f>
        <v>2019</v>
      </c>
      <c r="B720" t="str">
        <f>VLOOKUP('A2'!B65,AGS_Gebiet_GeoCode!$A$2:$C$53,2,FALSE)</f>
        <v>Goslar</v>
      </c>
      <c r="C720" t="str">
        <f>VLOOKUP('A2'!B65,AGS_Gebiet_GeoCode!$A$2:$C$53,3,FALSE)</f>
        <v>K03153</v>
      </c>
      <c r="D720">
        <f>VLOOKUP('A2'!B65,'A2'!$B$61:$S$116,18,FALSE)</f>
        <v>10.286737299327914</v>
      </c>
    </row>
    <row r="721" spans="1:4">
      <c r="A721">
        <f>'A2'!$S$2</f>
        <v>2019</v>
      </c>
      <c r="B721" t="str">
        <f>VLOOKUP('A2'!B66,AGS_Gebiet_GeoCode!$A$2:$C$53,2,FALSE)</f>
        <v>Helmstedt</v>
      </c>
      <c r="C721" t="str">
        <f>VLOOKUP('A2'!B66,AGS_Gebiet_GeoCode!$A$2:$C$53,3,FALSE)</f>
        <v>K03154</v>
      </c>
      <c r="D721">
        <f>VLOOKUP('A2'!B66,'A2'!$B$61:$S$116,18,FALSE)</f>
        <v>7.157956997491703</v>
      </c>
    </row>
    <row r="722" spans="1:4">
      <c r="A722">
        <f>'A2'!$S$2</f>
        <v>2019</v>
      </c>
      <c r="B722" t="str">
        <f>VLOOKUP('A2'!B67,AGS_Gebiet_GeoCode!$A$2:$C$53,2,FALSE)</f>
        <v>Northeim</v>
      </c>
      <c r="C722" t="str">
        <f>VLOOKUP('A2'!B67,AGS_Gebiet_GeoCode!$A$2:$C$53,3,FALSE)</f>
        <v>K03155</v>
      </c>
      <c r="D722">
        <f>VLOOKUP('A2'!B67,'A2'!$B$61:$S$116,18,FALSE)</f>
        <v>6.9735797709490868</v>
      </c>
    </row>
    <row r="723" spans="1:4">
      <c r="A723">
        <f>'A2'!$S$2</f>
        <v>2019</v>
      </c>
      <c r="B723" t="str">
        <f>VLOOKUP('A2'!B68,AGS_Gebiet_GeoCode!$A$2:$C$53,2,FALSE)</f>
        <v>Peine</v>
      </c>
      <c r="C723" t="str">
        <f>VLOOKUP('A2'!B68,AGS_Gebiet_GeoCode!$A$2:$C$53,3,FALSE)</f>
        <v>K03157</v>
      </c>
      <c r="D723">
        <f>VLOOKUP('A2'!B68,'A2'!$B$61:$S$116,18,FALSE)</f>
        <v>8.4124005014799597</v>
      </c>
    </row>
    <row r="724" spans="1:4">
      <c r="A724">
        <f>'A2'!$S$2</f>
        <v>2019</v>
      </c>
      <c r="B724" t="str">
        <f>VLOOKUP('A2'!B69,AGS_Gebiet_GeoCode!$A$2:$C$53,2,FALSE)</f>
        <v>Wolfenbüttel</v>
      </c>
      <c r="C724" t="str">
        <f>VLOOKUP('A2'!B69,AGS_Gebiet_GeoCode!$A$2:$C$53,3,FALSE)</f>
        <v>K03158</v>
      </c>
      <c r="D724">
        <f>VLOOKUP('A2'!B69,'A2'!$B$61:$S$116,18,FALSE)</f>
        <v>6.4160438715286485</v>
      </c>
    </row>
    <row r="725" spans="1:4">
      <c r="A725">
        <f>'A2'!$S$2</f>
        <v>2019</v>
      </c>
      <c r="B725" t="str">
        <f>VLOOKUP('A2'!B70,AGS_Gebiet_GeoCode!$A$2:$C$53,2,FALSE)</f>
        <v>Göttingen</v>
      </c>
      <c r="C725" t="str">
        <f>VLOOKUP('A2'!B70,AGS_Gebiet_GeoCode!$A$2:$C$53,3,FALSE)</f>
        <v>K03159</v>
      </c>
      <c r="D725">
        <f>VLOOKUP('A2'!B70,'A2'!$B$61:$S$116,18,FALSE)</f>
        <v>9.8423204443612917</v>
      </c>
    </row>
    <row r="726" spans="1:4">
      <c r="A726">
        <f>'A2'!$S$2</f>
        <v>2019</v>
      </c>
      <c r="B726" t="str">
        <f>VLOOKUP('A2'!B73,AGS_Gebiet_GeoCode!$A$2:$C$53,2,FALSE)</f>
        <v>Statistische Region Braunschweig</v>
      </c>
      <c r="C726" t="str">
        <f>VLOOKUP('A2'!B73,AGS_Gebiet_GeoCode!$A$2:$C$53,3,FALSE)</f>
        <v>K031</v>
      </c>
      <c r="D726">
        <f>VLOOKUP('A2'!B73,'A2'!$B$61:$S$116,18,FALSE)</f>
        <v>10.345288097463898</v>
      </c>
    </row>
    <row r="727" spans="1:4">
      <c r="A727">
        <f>'A2'!$S$2</f>
        <v>2019</v>
      </c>
      <c r="B727" t="str">
        <f>VLOOKUP('A2'!B74,AGS_Gebiet_GeoCode!$A$2:$C$53,2,FALSE)</f>
        <v>Hannover Region</v>
      </c>
      <c r="C727" t="str">
        <f>VLOOKUP('A2'!B74,AGS_Gebiet_GeoCode!$A$2:$C$53,3,FALSE)</f>
        <v>K03241</v>
      </c>
      <c r="D727">
        <f>VLOOKUP('A2'!B74,'A2'!$B$61:$S$116,18,FALSE)</f>
        <v>16.014829986647825</v>
      </c>
    </row>
    <row r="728" spans="1:4">
      <c r="A728">
        <f>'A2'!$S$2</f>
        <v>2019</v>
      </c>
      <c r="B728" t="str">
        <f>VLOOKUP('A2'!B75,AGS_Gebiet_GeoCode!$A$2:$C$53,2,FALSE)</f>
        <v>Hannover Landeshauptstadt</v>
      </c>
      <c r="C728" t="str">
        <f>VLOOKUP('A2'!B75,AGS_Gebiet_GeoCode!$A$2:$C$53,3,FALSE)</f>
        <v>K03241001</v>
      </c>
      <c r="D728">
        <f>VLOOKUP('A2'!B75,'A2'!$B$61:$S$116,18,FALSE)</f>
        <v>21.12771802393258</v>
      </c>
    </row>
    <row r="729" spans="1:4">
      <c r="A729">
        <f>'A2'!$S$2</f>
        <v>2019</v>
      </c>
      <c r="B729" t="str">
        <f>VLOOKUP('A2'!B77,AGS_Gebiet_GeoCode!$A$2:$C$53,2,FALSE)</f>
        <v>Diepholz</v>
      </c>
      <c r="C729" t="str">
        <f>VLOOKUP('A2'!B77,AGS_Gebiet_GeoCode!$A$2:$C$53,3,FALSE)</f>
        <v>K03251</v>
      </c>
      <c r="D729">
        <f>VLOOKUP('A2'!B77,'A2'!$B$61:$S$116,18,FALSE)</f>
        <v>8.5425793107895842</v>
      </c>
    </row>
    <row r="730" spans="1:4">
      <c r="A730">
        <f>'A2'!$S$2</f>
        <v>2019</v>
      </c>
      <c r="B730" t="str">
        <f>VLOOKUP('A2'!B78,AGS_Gebiet_GeoCode!$A$2:$C$53,2,FALSE)</f>
        <v>Hameln-Pyrmont</v>
      </c>
      <c r="C730" t="str">
        <f>VLOOKUP('A2'!B78,AGS_Gebiet_GeoCode!$A$2:$C$53,3,FALSE)</f>
        <v>K03252</v>
      </c>
      <c r="D730">
        <f>VLOOKUP('A2'!B78,'A2'!$B$61:$S$116,18,FALSE)</f>
        <v>11.383449232239867</v>
      </c>
    </row>
    <row r="731" spans="1:4">
      <c r="A731">
        <f>'A2'!$S$2</f>
        <v>2019</v>
      </c>
      <c r="B731" t="str">
        <f>VLOOKUP('A2'!B79,AGS_Gebiet_GeoCode!$A$2:$C$53,2,FALSE)</f>
        <v>Hildesheim</v>
      </c>
      <c r="C731" t="str">
        <f>VLOOKUP('A2'!B79,AGS_Gebiet_GeoCode!$A$2:$C$53,3,FALSE)</f>
        <v>K03254</v>
      </c>
      <c r="D731">
        <f>VLOOKUP('A2'!B79,'A2'!$B$61:$S$116,18,FALSE)</f>
        <v>9.0621680317021802</v>
      </c>
    </row>
    <row r="732" spans="1:4">
      <c r="A732">
        <f>'A2'!$S$2</f>
        <v>2019</v>
      </c>
      <c r="B732" t="str">
        <f>VLOOKUP('A2'!B82,AGS_Gebiet_GeoCode!$A$2:$C$53,2,FALSE)</f>
        <v>Holzminden</v>
      </c>
      <c r="C732" t="str">
        <f>VLOOKUP('A2'!B82,AGS_Gebiet_GeoCode!$A$2:$C$53,3,FALSE)</f>
        <v>K03255</v>
      </c>
      <c r="D732">
        <f>VLOOKUP('A2'!B82,'A2'!$B$61:$S$116,18,FALSE)</f>
        <v>6.0674444349825425</v>
      </c>
    </row>
    <row r="733" spans="1:4">
      <c r="A733">
        <f>'A2'!$S$2</f>
        <v>2019</v>
      </c>
      <c r="B733" t="str">
        <f>VLOOKUP('A2'!B83,AGS_Gebiet_GeoCode!$A$2:$C$53,2,FALSE)</f>
        <v>Nienburg (Weser)</v>
      </c>
      <c r="C733" t="str">
        <f>VLOOKUP('A2'!B83,AGS_Gebiet_GeoCode!$A$2:$C$53,3,FALSE)</f>
        <v>K03256</v>
      </c>
      <c r="D733">
        <f>VLOOKUP('A2'!B83,'A2'!$B$61:$S$116,18,FALSE)</f>
        <v>8.5221187906746856</v>
      </c>
    </row>
    <row r="734" spans="1:4">
      <c r="A734">
        <f>'A2'!$S$2</f>
        <v>2019</v>
      </c>
      <c r="B734" t="str">
        <f>VLOOKUP('A2'!B84,AGS_Gebiet_GeoCode!$A$2:$C$53,2,FALSE)</f>
        <v>Schaumburg</v>
      </c>
      <c r="C734" t="str">
        <f>VLOOKUP('A2'!B84,AGS_Gebiet_GeoCode!$A$2:$C$53,3,FALSE)</f>
        <v>K03257</v>
      </c>
      <c r="D734">
        <f>VLOOKUP('A2'!B84,'A2'!$B$61:$S$116,18,FALSE)</f>
        <v>9.0324420225573441</v>
      </c>
    </row>
    <row r="735" spans="1:4">
      <c r="A735">
        <f>'A2'!$S$2</f>
        <v>2019</v>
      </c>
      <c r="B735" t="str">
        <f>VLOOKUP('A2'!B85,AGS_Gebiet_GeoCode!$A$2:$C$53,2,FALSE)</f>
        <v>Statistische Region Hannover</v>
      </c>
      <c r="C735" t="str">
        <f>VLOOKUP('A2'!B85,AGS_Gebiet_GeoCode!$A$2:$C$53,3,FALSE)</f>
        <v>K032</v>
      </c>
      <c r="D735">
        <f>VLOOKUP('A2'!B85,'A2'!$B$61:$S$116,18,FALSE)</f>
        <v>12.784198026475652</v>
      </c>
    </row>
    <row r="736" spans="1:4">
      <c r="A736">
        <f>'A2'!$S$2</f>
        <v>2019</v>
      </c>
      <c r="B736" t="str">
        <f>VLOOKUP('A2'!B86,AGS_Gebiet_GeoCode!$A$2:$C$53,2,FALSE)</f>
        <v>Celle</v>
      </c>
      <c r="C736" t="str">
        <f>VLOOKUP('A2'!B86,AGS_Gebiet_GeoCode!$A$2:$C$53,3,FALSE)</f>
        <v>K03351</v>
      </c>
      <c r="D736">
        <f>VLOOKUP('A2'!B86,'A2'!$B$61:$S$116,18,FALSE)</f>
        <v>8.0050946589874368</v>
      </c>
    </row>
    <row r="737" spans="1:4">
      <c r="A737">
        <f>'A2'!$S$2</f>
        <v>2019</v>
      </c>
      <c r="B737" t="str">
        <f>VLOOKUP('A2'!B87,AGS_Gebiet_GeoCode!$A$2:$C$53,2,FALSE)</f>
        <v>Cuxhaven</v>
      </c>
      <c r="C737" t="str">
        <f>VLOOKUP('A2'!B87,AGS_Gebiet_GeoCode!$A$2:$C$53,3,FALSE)</f>
        <v>K03352</v>
      </c>
      <c r="D737">
        <f>VLOOKUP('A2'!B87,'A2'!$B$61:$S$116,18,FALSE)</f>
        <v>6.7386057221341362</v>
      </c>
    </row>
    <row r="738" spans="1:4">
      <c r="A738">
        <f>'A2'!$S$2</f>
        <v>2019</v>
      </c>
      <c r="B738" t="str">
        <f>VLOOKUP('A2'!B88,AGS_Gebiet_GeoCode!$A$2:$C$53,2,FALSE)</f>
        <v>Harburg</v>
      </c>
      <c r="C738" t="str">
        <f>VLOOKUP('A2'!B88,AGS_Gebiet_GeoCode!$A$2:$C$53,3,FALSE)</f>
        <v>K03353</v>
      </c>
      <c r="D738">
        <f>VLOOKUP('A2'!B88,'A2'!$B$61:$S$116,18,FALSE)</f>
        <v>8.3657258745986152</v>
      </c>
    </row>
    <row r="739" spans="1:4">
      <c r="A739">
        <f>'A2'!$S$2</f>
        <v>2019</v>
      </c>
      <c r="B739" t="str">
        <f>VLOOKUP('A2'!B89,AGS_Gebiet_GeoCode!$A$2:$C$53,2,FALSE)</f>
        <v>Lüchow-Dannenberg</v>
      </c>
      <c r="C739" t="str">
        <f>VLOOKUP('A2'!B89,AGS_Gebiet_GeoCode!$A$2:$C$53,3,FALSE)</f>
        <v>K03354</v>
      </c>
      <c r="D739">
        <f>VLOOKUP('A2'!B89,'A2'!$B$61:$S$116,18,FALSE)</f>
        <v>5.7527059406758649</v>
      </c>
    </row>
    <row r="740" spans="1:4">
      <c r="A740">
        <f>'A2'!$S$2</f>
        <v>2019</v>
      </c>
      <c r="B740" t="str">
        <f>VLOOKUP('A2'!B90,AGS_Gebiet_GeoCode!$A$2:$C$53,2,FALSE)</f>
        <v>Lüneburg</v>
      </c>
      <c r="C740" t="str">
        <f>VLOOKUP('A2'!B90,AGS_Gebiet_GeoCode!$A$2:$C$53,3,FALSE)</f>
        <v>K03355</v>
      </c>
      <c r="D740">
        <f>VLOOKUP('A2'!B90,'A2'!$B$61:$S$116,18,FALSE)</f>
        <v>7.125052270295809</v>
      </c>
    </row>
    <row r="741" spans="1:4">
      <c r="A741">
        <f>'A2'!$S$2</f>
        <v>2019</v>
      </c>
      <c r="B741" t="str">
        <f>VLOOKUP('A2'!B91,AGS_Gebiet_GeoCode!$A$2:$C$53,2,FALSE)</f>
        <v>Osterholz</v>
      </c>
      <c r="C741" t="str">
        <f>VLOOKUP('A2'!B91,AGS_Gebiet_GeoCode!$A$2:$C$53,3,FALSE)</f>
        <v>K03356</v>
      </c>
      <c r="D741">
        <f>VLOOKUP('A2'!B91,'A2'!$B$61:$S$116,18,FALSE)</f>
        <v>5.8940734498981815</v>
      </c>
    </row>
    <row r="742" spans="1:4">
      <c r="A742">
        <f>'A2'!$S$2</f>
        <v>2019</v>
      </c>
      <c r="B742" t="str">
        <f>VLOOKUP('A2'!B92,AGS_Gebiet_GeoCode!$A$2:$C$53,2,FALSE)</f>
        <v>Rotenburg (Wümme)</v>
      </c>
      <c r="C742" t="str">
        <f>VLOOKUP('A2'!B92,AGS_Gebiet_GeoCode!$A$2:$C$53,3,FALSE)</f>
        <v>K03357</v>
      </c>
      <c r="D742">
        <f>VLOOKUP('A2'!B92,'A2'!$B$61:$S$116,18,FALSE)</f>
        <v>7.0734268723058698</v>
      </c>
    </row>
    <row r="743" spans="1:4">
      <c r="A743">
        <f>'A2'!$S$2</f>
        <v>2019</v>
      </c>
      <c r="B743" t="str">
        <f>VLOOKUP('A2'!B93,AGS_Gebiet_GeoCode!$A$2:$C$53,2,FALSE)</f>
        <v>Heidekreis</v>
      </c>
      <c r="C743" t="str">
        <f>VLOOKUP('A2'!B93,AGS_Gebiet_GeoCode!$A$2:$C$53,3,FALSE)</f>
        <v>K03358</v>
      </c>
      <c r="D743">
        <f>VLOOKUP('A2'!B93,'A2'!$B$61:$S$116,18,FALSE)</f>
        <v>8.9036275617922414</v>
      </c>
    </row>
    <row r="744" spans="1:4">
      <c r="A744">
        <f>'A2'!$S$2</f>
        <v>2019</v>
      </c>
      <c r="B744" t="str">
        <f>VLOOKUP('A2'!B94,AGS_Gebiet_GeoCode!$A$2:$C$53,2,FALSE)</f>
        <v>Stade</v>
      </c>
      <c r="C744" t="str">
        <f>VLOOKUP('A2'!B94,AGS_Gebiet_GeoCode!$A$2:$C$53,3,FALSE)</f>
        <v>K03359</v>
      </c>
      <c r="D744">
        <f>VLOOKUP('A2'!B94,'A2'!$B$61:$S$116,18,FALSE)</f>
        <v>9.4786613988421209</v>
      </c>
    </row>
    <row r="745" spans="1:4">
      <c r="A745">
        <f>'A2'!$S$2</f>
        <v>2019</v>
      </c>
      <c r="B745" t="str">
        <f>VLOOKUP('A2'!B95,AGS_Gebiet_GeoCode!$A$2:$C$53,2,FALSE)</f>
        <v>Uelzen</v>
      </c>
      <c r="C745" t="str">
        <f>VLOOKUP('A2'!B95,AGS_Gebiet_GeoCode!$A$2:$C$53,3,FALSE)</f>
        <v>K03360</v>
      </c>
      <c r="D745">
        <f>VLOOKUP('A2'!B95,'A2'!$B$61:$S$116,18,FALSE)</f>
        <v>6.2399203368366365</v>
      </c>
    </row>
    <row r="746" spans="1:4">
      <c r="A746">
        <f>'A2'!$S$2</f>
        <v>2019</v>
      </c>
      <c r="B746" t="str">
        <f>VLOOKUP('A2'!B96,AGS_Gebiet_GeoCode!$A$2:$C$53,2,FALSE)</f>
        <v>Verden</v>
      </c>
      <c r="C746" t="str">
        <f>VLOOKUP('A2'!B96,AGS_Gebiet_GeoCode!$A$2:$C$53,3,FALSE)</f>
        <v>K03361</v>
      </c>
      <c r="D746">
        <f>VLOOKUP('A2'!B96,'A2'!$B$61:$S$116,18,FALSE)</f>
        <v>8.1490232110432927</v>
      </c>
    </row>
    <row r="747" spans="1:4">
      <c r="A747">
        <f>'A2'!$S$2</f>
        <v>2019</v>
      </c>
      <c r="B747" t="str">
        <f>VLOOKUP('A2'!B97,AGS_Gebiet_GeoCode!$A$2:$C$53,2,FALSE)</f>
        <v>Statistische Region Lüneburg</v>
      </c>
      <c r="C747" t="str">
        <f>VLOOKUP('A2'!B97,AGS_Gebiet_GeoCode!$A$2:$C$53,3,FALSE)</f>
        <v>K033</v>
      </c>
      <c r="D747">
        <f>VLOOKUP('A2'!B97,'A2'!$B$61:$S$116,18,FALSE)</f>
        <v>7.6917564645127614</v>
      </c>
    </row>
    <row r="748" spans="1:4">
      <c r="A748">
        <f>'A2'!$S$2</f>
        <v>2019</v>
      </c>
      <c r="B748" t="str">
        <f>VLOOKUP('A2'!B98,AGS_Gebiet_GeoCode!$A$2:$C$53,2,FALSE)</f>
        <v>Delmenhorst.Stadt</v>
      </c>
      <c r="C748" t="str">
        <f>VLOOKUP('A2'!B98,AGS_Gebiet_GeoCode!$A$2:$C$53,3,FALSE)</f>
        <v>K03401</v>
      </c>
      <c r="D748">
        <f>VLOOKUP('A2'!B98,'A2'!$B$61:$S$116,18,FALSE)</f>
        <v>17.045088255392667</v>
      </c>
    </row>
    <row r="749" spans="1:4">
      <c r="A749">
        <f>'A2'!$S$2</f>
        <v>2019</v>
      </c>
      <c r="B749" t="str">
        <f>VLOOKUP('A2'!B99,AGS_Gebiet_GeoCode!$A$2:$C$53,2,FALSE)</f>
        <v>Emden Stadt</v>
      </c>
      <c r="C749" t="str">
        <f>VLOOKUP('A2'!B99,AGS_Gebiet_GeoCode!$A$2:$C$53,3,FALSE)</f>
        <v>K03402</v>
      </c>
      <c r="D749">
        <f>VLOOKUP('A2'!B99,'A2'!$B$61:$S$116,18,FALSE)</f>
        <v>11.369783423156292</v>
      </c>
    </row>
    <row r="750" spans="1:4">
      <c r="A750">
        <f>'A2'!$S$2</f>
        <v>2019</v>
      </c>
      <c r="B750" t="str">
        <f>VLOOKUP('A2'!B100,AGS_Gebiet_GeoCode!$A$2:$C$53,2,FALSE)</f>
        <v>Oldenburg (Oldb) Stadt</v>
      </c>
      <c r="C750" t="str">
        <f>VLOOKUP('A2'!B100,AGS_Gebiet_GeoCode!$A$2:$C$53,3,FALSE)</f>
        <v>K03403</v>
      </c>
      <c r="D750">
        <f>VLOOKUP('A2'!B100,'A2'!$B$61:$S$116,18,FALSE)</f>
        <v>10.814599265423446</v>
      </c>
    </row>
    <row r="751" spans="1:4">
      <c r="A751">
        <f>'A2'!$S$2</f>
        <v>2019</v>
      </c>
      <c r="B751" t="str">
        <f>VLOOKUP('A2'!B101,AGS_Gebiet_GeoCode!$A$2:$C$53,2,FALSE)</f>
        <v>Osnabrück Stadt</v>
      </c>
      <c r="C751" t="str">
        <f>VLOOKUP('A2'!B101,AGS_Gebiet_GeoCode!$A$2:$C$53,3,FALSE)</f>
        <v>K03404</v>
      </c>
      <c r="D751">
        <f>VLOOKUP('A2'!B101,'A2'!$B$61:$S$116,18,FALSE)</f>
        <v>15.303992108973622</v>
      </c>
    </row>
    <row r="752" spans="1:4">
      <c r="A752">
        <f>'A2'!$S$2</f>
        <v>2019</v>
      </c>
      <c r="B752" t="str">
        <f>VLOOKUP('A2'!B102,AGS_Gebiet_GeoCode!$A$2:$C$53,2,FALSE)</f>
        <v>Wilhelmshaven Stadt</v>
      </c>
      <c r="C752" t="str">
        <f>VLOOKUP('A2'!B102,AGS_Gebiet_GeoCode!$A$2:$C$53,3,FALSE)</f>
        <v>K03405</v>
      </c>
      <c r="D752">
        <f>VLOOKUP('A2'!B102,'A2'!$B$61:$S$116,18,FALSE)</f>
        <v>11.545689915756547</v>
      </c>
    </row>
    <row r="753" spans="1:4">
      <c r="A753">
        <f>'A2'!$S$2</f>
        <v>2019</v>
      </c>
      <c r="B753" t="str">
        <f>VLOOKUP('A2'!B103,AGS_Gebiet_GeoCode!$A$2:$C$53,2,FALSE)</f>
        <v>Ammerland</v>
      </c>
      <c r="C753" t="str">
        <f>VLOOKUP('A2'!B103,AGS_Gebiet_GeoCode!$A$2:$C$53,3,FALSE)</f>
        <v>K03451</v>
      </c>
      <c r="D753">
        <f>VLOOKUP('A2'!B103,'A2'!$B$61:$S$116,18,FALSE)</f>
        <v>6.8277016474583325</v>
      </c>
    </row>
    <row r="754" spans="1:4">
      <c r="A754">
        <f>'A2'!$S$2</f>
        <v>2019</v>
      </c>
      <c r="B754" t="str">
        <f>VLOOKUP('A2'!B104,AGS_Gebiet_GeoCode!$A$2:$C$53,2,FALSE)</f>
        <v>Aurich</v>
      </c>
      <c r="C754" t="str">
        <f>VLOOKUP('A2'!B104,AGS_Gebiet_GeoCode!$A$2:$C$53,3,FALSE)</f>
        <v>K03452</v>
      </c>
      <c r="D754">
        <f>VLOOKUP('A2'!B104,'A2'!$B$61:$S$116,18,FALSE)</f>
        <v>6.0518519299503408</v>
      </c>
    </row>
    <row r="755" spans="1:4">
      <c r="A755">
        <f>'A2'!$S$2</f>
        <v>2019</v>
      </c>
      <c r="B755" t="str">
        <f>VLOOKUP('A2'!B105,AGS_Gebiet_GeoCode!$A$2:$C$53,2,FALSE)</f>
        <v>Cloppenburg</v>
      </c>
      <c r="C755" t="str">
        <f>VLOOKUP('A2'!B105,AGS_Gebiet_GeoCode!$A$2:$C$53,3,FALSE)</f>
        <v>K03453</v>
      </c>
      <c r="D755">
        <f>VLOOKUP('A2'!B105,'A2'!$B$61:$S$116,18,FALSE)</f>
        <v>11.067365041422059</v>
      </c>
    </row>
    <row r="756" spans="1:4">
      <c r="A756">
        <f>'A2'!$S$2</f>
        <v>2019</v>
      </c>
      <c r="B756" t="str">
        <f>VLOOKUP('A2'!B106,AGS_Gebiet_GeoCode!$A$2:$C$53,2,FALSE)</f>
        <v>Emsland</v>
      </c>
      <c r="C756" t="str">
        <f>VLOOKUP('A2'!B106,AGS_Gebiet_GeoCode!$A$2:$C$53,3,FALSE)</f>
        <v>K03454</v>
      </c>
      <c r="D756">
        <f>VLOOKUP('A2'!B106,'A2'!$B$61:$S$116,18,FALSE)</f>
        <v>12.365653884032616</v>
      </c>
    </row>
    <row r="757" spans="1:4">
      <c r="A757">
        <f>'A2'!$S$2</f>
        <v>2019</v>
      </c>
      <c r="B757" t="str">
        <f>VLOOKUP('A2'!B107,AGS_Gebiet_GeoCode!$A$2:$C$53,2,FALSE)</f>
        <v>Friesland</v>
      </c>
      <c r="C757" t="str">
        <f>VLOOKUP('A2'!B107,AGS_Gebiet_GeoCode!$A$2:$C$53,3,FALSE)</f>
        <v>K03455</v>
      </c>
      <c r="D757">
        <f>VLOOKUP('A2'!B107,'A2'!$B$61:$S$116,18,FALSE)</f>
        <v>4.9035500081050412</v>
      </c>
    </row>
    <row r="758" spans="1:4">
      <c r="A758">
        <f>'A2'!$S$2</f>
        <v>2019</v>
      </c>
      <c r="B758" t="str">
        <f>VLOOKUP('A2'!B108,AGS_Gebiet_GeoCode!$A$2:$C$53,2,FALSE)</f>
        <v>Grafschaft Bentheim</v>
      </c>
      <c r="C758" t="str">
        <f>VLOOKUP('A2'!B108,AGS_Gebiet_GeoCode!$A$2:$C$53,3,FALSE)</f>
        <v>K03456</v>
      </c>
      <c r="D758">
        <f>VLOOKUP('A2'!B108,'A2'!$B$61:$S$116,18,FALSE)</f>
        <v>16.061299776906139</v>
      </c>
    </row>
    <row r="759" spans="1:4">
      <c r="A759">
        <f>'A2'!$S$2</f>
        <v>2019</v>
      </c>
      <c r="B759" t="str">
        <f>VLOOKUP('A2'!B109,AGS_Gebiet_GeoCode!$A$2:$C$53,2,FALSE)</f>
        <v>Leer</v>
      </c>
      <c r="C759" t="str">
        <f>VLOOKUP('A2'!B109,AGS_Gebiet_GeoCode!$A$2:$C$53,3,FALSE)</f>
        <v>K03457</v>
      </c>
      <c r="D759">
        <f>VLOOKUP('A2'!B109,'A2'!$B$61:$S$116,18,FALSE)</f>
        <v>8.69954789289981</v>
      </c>
    </row>
    <row r="760" spans="1:4">
      <c r="A760">
        <f>'A2'!$S$2</f>
        <v>2019</v>
      </c>
      <c r="B760" t="str">
        <f>VLOOKUP('A2'!B110,AGS_Gebiet_GeoCode!$A$2:$C$53,2,FALSE)</f>
        <v>Oldenburg</v>
      </c>
      <c r="C760" t="str">
        <f>VLOOKUP('A2'!B110,AGS_Gebiet_GeoCode!$A$2:$C$53,3,FALSE)</f>
        <v>K03458</v>
      </c>
      <c r="D760">
        <f>VLOOKUP('A2'!B110,'A2'!$B$61:$S$116,18,FALSE)</f>
        <v>9.5691038276415306</v>
      </c>
    </row>
    <row r="761" spans="1:4">
      <c r="A761">
        <f>'A2'!$S$2</f>
        <v>2019</v>
      </c>
      <c r="B761" t="str">
        <f>VLOOKUP('A2'!B111,AGS_Gebiet_GeoCode!$A$2:$C$53,2,FALSE)</f>
        <v>Osnabrück</v>
      </c>
      <c r="C761" t="str">
        <f>VLOOKUP('A2'!B111,AGS_Gebiet_GeoCode!$A$2:$C$53,3,FALSE)</f>
        <v>K03459</v>
      </c>
      <c r="D761">
        <f>VLOOKUP('A2'!B111,'A2'!$B$61:$S$116,18,FALSE)</f>
        <v>9.3400915996425375</v>
      </c>
    </row>
    <row r="762" spans="1:4">
      <c r="A762">
        <f>'A2'!$S$2</f>
        <v>2019</v>
      </c>
      <c r="B762" t="str">
        <f>VLOOKUP('A2'!B112,AGS_Gebiet_GeoCode!$A$2:$C$53,2,FALSE)</f>
        <v>Vechta</v>
      </c>
      <c r="C762" t="str">
        <f>VLOOKUP('A2'!B112,AGS_Gebiet_GeoCode!$A$2:$C$53,3,FALSE)</f>
        <v>K03460</v>
      </c>
      <c r="D762">
        <f>VLOOKUP('A2'!B112,'A2'!$B$61:$S$116,18,FALSE)</f>
        <v>14.504880473903119</v>
      </c>
    </row>
    <row r="763" spans="1:4">
      <c r="A763">
        <f>'A2'!$S$2</f>
        <v>2019</v>
      </c>
      <c r="B763" t="str">
        <f>VLOOKUP('A2'!B113,AGS_Gebiet_GeoCode!$A$2:$C$53,2,FALSE)</f>
        <v>Wesermarsch</v>
      </c>
      <c r="C763" t="str">
        <f>VLOOKUP('A2'!B113,AGS_Gebiet_GeoCode!$A$2:$C$53,3,FALSE)</f>
        <v>K03461</v>
      </c>
      <c r="D763">
        <f>VLOOKUP('A2'!B113,'A2'!$B$61:$S$116,18,FALSE)</f>
        <v>8.7827235474075156</v>
      </c>
    </row>
    <row r="764" spans="1:4">
      <c r="A764">
        <f>'A2'!$S$2</f>
        <v>2019</v>
      </c>
      <c r="B764" t="str">
        <f>VLOOKUP('A2'!B114,AGS_Gebiet_GeoCode!$A$2:$C$53,2,FALSE)</f>
        <v>Wittmund</v>
      </c>
      <c r="C764" t="str">
        <f>VLOOKUP('A2'!B114,AGS_Gebiet_GeoCode!$A$2:$C$53,3,FALSE)</f>
        <v>K03462</v>
      </c>
      <c r="D764">
        <f>VLOOKUP('A2'!B114,'A2'!$B$61:$S$116,18,FALSE)</f>
        <v>4.8220496785300213</v>
      </c>
    </row>
    <row r="765" spans="1:4">
      <c r="A765">
        <f>'A2'!$S$2</f>
        <v>2019</v>
      </c>
      <c r="B765" t="str">
        <f>VLOOKUP('A2'!B115,AGS_Gebiet_GeoCode!$A$2:$C$53,2,FALSE)</f>
        <v>Statistische Region Weser-Ems</v>
      </c>
      <c r="C765" t="str">
        <f>VLOOKUP('A2'!B115,AGS_Gebiet_GeoCode!$A$2:$C$53,3,FALSE)</f>
        <v>K034</v>
      </c>
      <c r="D765">
        <f>VLOOKUP('A2'!B115,'A2'!$B$61:$S$116,18,FALSE)</f>
        <v>10.635585812589063</v>
      </c>
    </row>
    <row r="766" spans="1:4">
      <c r="A766">
        <f>'A2'!$S$2</f>
        <v>2019</v>
      </c>
      <c r="B766" t="str">
        <f>VLOOKUP('A2'!B116,AGS_Gebiet_GeoCode!$A$2:$C$53,2,FALSE)</f>
        <v>Niedersachsen</v>
      </c>
      <c r="C766" t="str">
        <f>VLOOKUP('A2'!B116,AGS_Gebiet_GeoCode!$A$2:$C$53,3,FALSE)</f>
        <v>K030</v>
      </c>
      <c r="D766">
        <f>VLOOKUP('A2'!B116,'A2'!$B$61:$S$116,18,FALSE)</f>
        <v>10.522970353312298</v>
      </c>
    </row>
  </sheetData>
  <autoFilter ref="A1:D766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6"/>
  <sheetViews>
    <sheetView workbookViewId="0"/>
    <sheetView workbookViewId="1">
      <selection sqref="A1:D1048576"/>
    </sheetView>
  </sheetViews>
  <sheetFormatPr baseColWidth="10" defaultRowHeight="15"/>
  <cols>
    <col min="2" max="2" width="37.42578125" customWidth="1"/>
  </cols>
  <sheetData>
    <row r="1" spans="1:5">
      <c r="A1" t="s">
        <v>24</v>
      </c>
      <c r="B1" t="s">
        <v>25</v>
      </c>
      <c r="C1" t="s">
        <v>26</v>
      </c>
      <c r="D1" t="s">
        <v>129</v>
      </c>
    </row>
    <row r="2" spans="1:5">
      <c r="A2">
        <v>2005</v>
      </c>
      <c r="B2" t="s">
        <v>27</v>
      </c>
      <c r="C2" t="s">
        <v>28</v>
      </c>
      <c r="D2">
        <v>8.1999999999999993</v>
      </c>
      <c r="E2" s="45"/>
    </row>
    <row r="3" spans="1:5">
      <c r="A3">
        <v>2005</v>
      </c>
      <c r="B3" t="s">
        <v>29</v>
      </c>
      <c r="C3" t="s">
        <v>30</v>
      </c>
      <c r="D3">
        <v>9.9</v>
      </c>
      <c r="E3" s="45"/>
    </row>
    <row r="4" spans="1:5">
      <c r="A4">
        <v>2005</v>
      </c>
      <c r="B4" t="s">
        <v>31</v>
      </c>
      <c r="C4" t="s">
        <v>32</v>
      </c>
      <c r="D4">
        <v>9.8000000000000007</v>
      </c>
      <c r="E4" s="45"/>
    </row>
    <row r="5" spans="1:5">
      <c r="A5">
        <v>2005</v>
      </c>
      <c r="B5" t="s">
        <v>33</v>
      </c>
      <c r="C5" t="s">
        <v>34</v>
      </c>
      <c r="D5">
        <v>4.3</v>
      </c>
      <c r="E5" s="45"/>
    </row>
    <row r="6" spans="1:5">
      <c r="A6">
        <v>2005</v>
      </c>
      <c r="B6" t="s">
        <v>35</v>
      </c>
      <c r="C6" t="s">
        <v>36</v>
      </c>
      <c r="D6">
        <v>4.9000000000000004</v>
      </c>
      <c r="E6" s="45"/>
    </row>
    <row r="7" spans="1:5">
      <c r="A7">
        <v>2005</v>
      </c>
      <c r="B7" t="s">
        <v>37</v>
      </c>
      <c r="C7" t="s">
        <v>38</v>
      </c>
      <c r="D7">
        <v>3.7</v>
      </c>
      <c r="E7" s="45"/>
    </row>
    <row r="8" spans="1:5">
      <c r="A8">
        <v>2005</v>
      </c>
      <c r="B8" t="s">
        <v>39</v>
      </c>
      <c r="C8" t="s">
        <v>40</v>
      </c>
      <c r="D8">
        <v>3.9</v>
      </c>
      <c r="E8" s="45"/>
    </row>
    <row r="9" spans="1:5">
      <c r="A9">
        <v>2005</v>
      </c>
      <c r="B9" t="s">
        <v>41</v>
      </c>
      <c r="C9" t="s">
        <v>42</v>
      </c>
      <c r="D9">
        <v>5</v>
      </c>
      <c r="E9" s="45"/>
    </row>
    <row r="10" spans="1:5">
      <c r="A10">
        <v>2005</v>
      </c>
      <c r="B10" t="s">
        <v>43</v>
      </c>
      <c r="C10" t="s">
        <v>44</v>
      </c>
      <c r="D10">
        <v>3.8</v>
      </c>
      <c r="E10" s="45"/>
    </row>
    <row r="11" spans="1:5">
      <c r="A11">
        <v>2005</v>
      </c>
      <c r="B11" t="s">
        <v>45</v>
      </c>
      <c r="C11" t="s">
        <v>46</v>
      </c>
      <c r="D11">
        <v>5.8</v>
      </c>
      <c r="E11" s="45"/>
    </row>
    <row r="12" spans="1:5">
      <c r="A12">
        <v>2005</v>
      </c>
      <c r="B12" t="s">
        <v>47</v>
      </c>
      <c r="C12" t="s">
        <v>48</v>
      </c>
      <c r="D12">
        <v>6</v>
      </c>
      <c r="E12" s="45"/>
    </row>
    <row r="13" spans="1:5">
      <c r="A13">
        <v>2005</v>
      </c>
      <c r="B13" t="s">
        <v>49</v>
      </c>
      <c r="C13" t="s">
        <v>50</v>
      </c>
      <c r="D13">
        <v>10.199999999999999</v>
      </c>
      <c r="E13" s="45"/>
    </row>
    <row r="14" spans="1:5">
      <c r="A14">
        <v>2005</v>
      </c>
      <c r="B14" t="s">
        <v>51</v>
      </c>
      <c r="C14" t="s">
        <v>52</v>
      </c>
      <c r="D14">
        <v>14.5</v>
      </c>
      <c r="E14" s="45"/>
    </row>
    <row r="15" spans="1:5">
      <c r="A15">
        <v>2005</v>
      </c>
      <c r="B15" t="s">
        <v>53</v>
      </c>
      <c r="C15" t="s">
        <v>54</v>
      </c>
      <c r="D15">
        <v>3.8</v>
      </c>
      <c r="E15" s="45"/>
    </row>
    <row r="16" spans="1:5">
      <c r="A16">
        <v>2005</v>
      </c>
      <c r="B16" t="s">
        <v>55</v>
      </c>
      <c r="C16" t="s">
        <v>56</v>
      </c>
      <c r="D16">
        <v>6.8</v>
      </c>
      <c r="E16" s="45"/>
    </row>
    <row r="17" spans="1:5">
      <c r="A17">
        <v>2005</v>
      </c>
      <c r="B17" t="s">
        <v>57</v>
      </c>
      <c r="C17" t="s">
        <v>58</v>
      </c>
      <c r="D17">
        <v>5</v>
      </c>
      <c r="E17" s="45"/>
    </row>
    <row r="18" spans="1:5">
      <c r="A18">
        <v>2005</v>
      </c>
      <c r="B18" t="s">
        <v>59</v>
      </c>
      <c r="C18" t="s">
        <v>60</v>
      </c>
      <c r="D18">
        <v>4.4000000000000004</v>
      </c>
      <c r="E18" s="45"/>
    </row>
    <row r="19" spans="1:5">
      <c r="A19">
        <v>2005</v>
      </c>
      <c r="B19" t="s">
        <v>61</v>
      </c>
      <c r="C19" t="s">
        <v>62</v>
      </c>
      <c r="D19">
        <v>4.3</v>
      </c>
      <c r="E19" s="45"/>
    </row>
    <row r="20" spans="1:5">
      <c r="A20">
        <v>2005</v>
      </c>
      <c r="B20" t="s">
        <v>63</v>
      </c>
      <c r="C20" t="s">
        <v>64</v>
      </c>
      <c r="D20">
        <v>5.8</v>
      </c>
      <c r="E20" s="45"/>
    </row>
    <row r="21" spans="1:5">
      <c r="A21">
        <v>2005</v>
      </c>
      <c r="B21" t="s">
        <v>65</v>
      </c>
      <c r="C21" t="s">
        <v>66</v>
      </c>
      <c r="D21">
        <v>7.7</v>
      </c>
      <c r="E21" s="45"/>
    </row>
    <row r="22" spans="1:5">
      <c r="A22">
        <v>2005</v>
      </c>
      <c r="B22" t="s">
        <v>67</v>
      </c>
      <c r="C22" t="s">
        <v>68</v>
      </c>
      <c r="D22">
        <v>4.2</v>
      </c>
      <c r="E22" s="45"/>
    </row>
    <row r="23" spans="1:5">
      <c r="A23">
        <v>2005</v>
      </c>
      <c r="B23" t="s">
        <v>69</v>
      </c>
      <c r="C23" t="s">
        <v>70</v>
      </c>
      <c r="D23">
        <v>4.2</v>
      </c>
      <c r="E23" s="45"/>
    </row>
    <row r="24" spans="1:5">
      <c r="A24">
        <v>2005</v>
      </c>
      <c r="B24" t="s">
        <v>71</v>
      </c>
      <c r="C24" t="s">
        <v>72</v>
      </c>
      <c r="D24">
        <v>4.5</v>
      </c>
      <c r="E24" s="45"/>
    </row>
    <row r="25" spans="1:5">
      <c r="A25">
        <v>2005</v>
      </c>
      <c r="B25" t="s">
        <v>73</v>
      </c>
      <c r="C25" t="s">
        <v>74</v>
      </c>
      <c r="D25">
        <v>2.4</v>
      </c>
      <c r="E25" s="45"/>
    </row>
    <row r="26" spans="1:5">
      <c r="A26">
        <v>2005</v>
      </c>
      <c r="B26" t="s">
        <v>75</v>
      </c>
      <c r="C26" t="s">
        <v>76</v>
      </c>
      <c r="D26">
        <v>3.9</v>
      </c>
      <c r="E26" s="45"/>
    </row>
    <row r="27" spans="1:5">
      <c r="A27">
        <v>2005</v>
      </c>
      <c r="B27" t="s">
        <v>77</v>
      </c>
      <c r="C27" t="s">
        <v>78</v>
      </c>
      <c r="D27">
        <v>3.5</v>
      </c>
      <c r="E27" s="45"/>
    </row>
    <row r="28" spans="1:5">
      <c r="A28">
        <v>2005</v>
      </c>
      <c r="B28" t="s">
        <v>79</v>
      </c>
      <c r="C28" t="s">
        <v>80</v>
      </c>
      <c r="D28">
        <v>3.9</v>
      </c>
      <c r="E28" s="45"/>
    </row>
    <row r="29" spans="1:5">
      <c r="A29">
        <v>2005</v>
      </c>
      <c r="B29" t="s">
        <v>81</v>
      </c>
      <c r="C29" t="s">
        <v>82</v>
      </c>
      <c r="D29">
        <v>4.0999999999999996</v>
      </c>
      <c r="E29" s="45"/>
    </row>
    <row r="30" spans="1:5">
      <c r="A30">
        <v>2005</v>
      </c>
      <c r="B30" t="s">
        <v>83</v>
      </c>
      <c r="C30" t="s">
        <v>84</v>
      </c>
      <c r="D30">
        <v>4</v>
      </c>
      <c r="E30" s="45"/>
    </row>
    <row r="31" spans="1:5">
      <c r="A31">
        <v>2005</v>
      </c>
      <c r="B31" t="s">
        <v>85</v>
      </c>
      <c r="C31" t="s">
        <v>86</v>
      </c>
      <c r="D31">
        <v>2.8</v>
      </c>
      <c r="E31" s="45"/>
    </row>
    <row r="32" spans="1:5">
      <c r="A32">
        <v>2005</v>
      </c>
      <c r="B32" t="s">
        <v>87</v>
      </c>
      <c r="C32" t="s">
        <v>88</v>
      </c>
      <c r="D32">
        <v>5</v>
      </c>
      <c r="E32" s="45"/>
    </row>
    <row r="33" spans="1:5">
      <c r="A33">
        <v>2005</v>
      </c>
      <c r="B33" t="s">
        <v>89</v>
      </c>
      <c r="C33" t="s">
        <v>90</v>
      </c>
      <c r="D33">
        <v>4</v>
      </c>
      <c r="E33" s="45"/>
    </row>
    <row r="34" spans="1:5">
      <c r="A34">
        <v>2005</v>
      </c>
      <c r="B34" t="s">
        <v>91</v>
      </c>
      <c r="C34" t="s">
        <v>92</v>
      </c>
      <c r="D34">
        <v>8.8000000000000007</v>
      </c>
      <c r="E34" s="45"/>
    </row>
    <row r="35" spans="1:5">
      <c r="A35">
        <v>2005</v>
      </c>
      <c r="B35" t="s">
        <v>93</v>
      </c>
      <c r="C35" t="s">
        <v>94</v>
      </c>
      <c r="D35">
        <v>5.3</v>
      </c>
      <c r="E35" s="45"/>
    </row>
    <row r="36" spans="1:5">
      <c r="A36">
        <v>2005</v>
      </c>
      <c r="B36" t="s">
        <v>95</v>
      </c>
      <c r="C36" t="s">
        <v>96</v>
      </c>
      <c r="D36">
        <v>6.2</v>
      </c>
      <c r="E36" s="45"/>
    </row>
    <row r="37" spans="1:5">
      <c r="A37">
        <v>2005</v>
      </c>
      <c r="B37" t="s">
        <v>97</v>
      </c>
      <c r="C37" t="s">
        <v>98</v>
      </c>
      <c r="D37">
        <v>9.1999999999999993</v>
      </c>
      <c r="E37" s="45"/>
    </row>
    <row r="38" spans="1:5">
      <c r="A38">
        <v>2005</v>
      </c>
      <c r="B38" t="s">
        <v>99</v>
      </c>
      <c r="C38" t="s">
        <v>100</v>
      </c>
      <c r="D38">
        <v>4.5999999999999996</v>
      </c>
      <c r="E38" s="45"/>
    </row>
    <row r="39" spans="1:5">
      <c r="A39">
        <v>2005</v>
      </c>
      <c r="B39" t="s">
        <v>101</v>
      </c>
      <c r="C39" t="s">
        <v>102</v>
      </c>
      <c r="D39">
        <v>2.8</v>
      </c>
      <c r="E39" s="45"/>
    </row>
    <row r="40" spans="1:5">
      <c r="A40">
        <v>2005</v>
      </c>
      <c r="B40" t="s">
        <v>103</v>
      </c>
      <c r="C40" t="s">
        <v>104</v>
      </c>
      <c r="D40">
        <v>2.8</v>
      </c>
      <c r="E40" s="45"/>
    </row>
    <row r="41" spans="1:5">
      <c r="A41">
        <v>2005</v>
      </c>
      <c r="B41" t="s">
        <v>105</v>
      </c>
      <c r="C41" t="s">
        <v>106</v>
      </c>
      <c r="D41">
        <v>4</v>
      </c>
      <c r="E41" s="45"/>
    </row>
    <row r="42" spans="1:5">
      <c r="A42">
        <v>2005</v>
      </c>
      <c r="B42" t="s">
        <v>107</v>
      </c>
      <c r="C42" t="s">
        <v>108</v>
      </c>
      <c r="D42">
        <v>4</v>
      </c>
      <c r="E42" s="45"/>
    </row>
    <row r="43" spans="1:5">
      <c r="A43">
        <v>2005</v>
      </c>
      <c r="B43" t="s">
        <v>109</v>
      </c>
      <c r="C43" t="s">
        <v>110</v>
      </c>
      <c r="D43">
        <v>2.7</v>
      </c>
      <c r="E43" s="45"/>
    </row>
    <row r="44" spans="1:5">
      <c r="A44">
        <v>2005</v>
      </c>
      <c r="B44" t="s">
        <v>111</v>
      </c>
      <c r="C44" t="s">
        <v>112</v>
      </c>
      <c r="D44">
        <v>9.8000000000000007</v>
      </c>
      <c r="E44" s="45"/>
    </row>
    <row r="45" spans="1:5">
      <c r="A45">
        <v>2005</v>
      </c>
      <c r="B45" t="s">
        <v>113</v>
      </c>
      <c r="C45" t="s">
        <v>114</v>
      </c>
      <c r="D45">
        <v>3.9</v>
      </c>
      <c r="E45" s="45"/>
    </row>
    <row r="46" spans="1:5">
      <c r="A46">
        <v>2005</v>
      </c>
      <c r="B46" t="s">
        <v>115</v>
      </c>
      <c r="C46" t="s">
        <v>116</v>
      </c>
      <c r="D46">
        <v>3.4</v>
      </c>
      <c r="E46" s="45"/>
    </row>
    <row r="47" spans="1:5">
      <c r="A47">
        <v>2005</v>
      </c>
      <c r="B47" t="s">
        <v>117</v>
      </c>
      <c r="C47" t="s">
        <v>118</v>
      </c>
      <c r="D47">
        <v>4.5</v>
      </c>
      <c r="E47" s="45"/>
    </row>
    <row r="48" spans="1:5">
      <c r="A48">
        <v>2005</v>
      </c>
      <c r="B48" t="s">
        <v>119</v>
      </c>
      <c r="C48" t="s">
        <v>120</v>
      </c>
      <c r="D48">
        <v>6.7</v>
      </c>
      <c r="E48" s="45"/>
    </row>
    <row r="49" spans="1:5">
      <c r="A49">
        <v>2005</v>
      </c>
      <c r="B49" t="s">
        <v>121</v>
      </c>
      <c r="C49" t="s">
        <v>122</v>
      </c>
      <c r="D49">
        <v>5.5</v>
      </c>
      <c r="E49" s="45"/>
    </row>
    <row r="50" spans="1:5">
      <c r="A50">
        <v>2005</v>
      </c>
      <c r="B50" t="s">
        <v>123</v>
      </c>
      <c r="C50" t="s">
        <v>124</v>
      </c>
      <c r="D50">
        <v>2.2000000000000002</v>
      </c>
      <c r="E50" s="45"/>
    </row>
    <row r="51" spans="1:5">
      <c r="A51">
        <v>2005</v>
      </c>
      <c r="B51" t="s">
        <v>125</v>
      </c>
      <c r="C51" t="s">
        <v>126</v>
      </c>
      <c r="D51">
        <v>5</v>
      </c>
      <c r="E51" s="45"/>
    </row>
    <row r="52" spans="1:5">
      <c r="A52">
        <v>2005</v>
      </c>
      <c r="B52" t="s">
        <v>127</v>
      </c>
      <c r="C52" t="s">
        <v>128</v>
      </c>
      <c r="D52">
        <v>5.7</v>
      </c>
      <c r="E52" s="45"/>
    </row>
    <row r="53" spans="1:5">
      <c r="A53">
        <v>2006</v>
      </c>
      <c r="B53" t="s">
        <v>27</v>
      </c>
      <c r="C53" t="s">
        <v>28</v>
      </c>
      <c r="D53">
        <v>8.1999999999999993</v>
      </c>
      <c r="E53" s="45"/>
    </row>
    <row r="54" spans="1:5">
      <c r="A54">
        <v>2006</v>
      </c>
      <c r="B54" t="s">
        <v>29</v>
      </c>
      <c r="C54" t="s">
        <v>30</v>
      </c>
      <c r="D54">
        <v>9.8000000000000007</v>
      </c>
      <c r="E54" s="45"/>
    </row>
    <row r="55" spans="1:5">
      <c r="A55">
        <v>2006</v>
      </c>
      <c r="B55" t="s">
        <v>31</v>
      </c>
      <c r="C55" t="s">
        <v>32</v>
      </c>
      <c r="D55">
        <v>9.9</v>
      </c>
      <c r="E55" s="45"/>
    </row>
    <row r="56" spans="1:5">
      <c r="A56">
        <v>2006</v>
      </c>
      <c r="B56" t="s">
        <v>33</v>
      </c>
      <c r="C56" t="s">
        <v>34</v>
      </c>
      <c r="D56">
        <v>4.2</v>
      </c>
      <c r="E56" s="45"/>
    </row>
    <row r="57" spans="1:5">
      <c r="A57">
        <v>2006</v>
      </c>
      <c r="B57" t="s">
        <v>35</v>
      </c>
      <c r="C57" t="s">
        <v>36</v>
      </c>
      <c r="D57">
        <v>4.8</v>
      </c>
      <c r="E57" s="45"/>
    </row>
    <row r="58" spans="1:5">
      <c r="A58">
        <v>2006</v>
      </c>
      <c r="B58" t="s">
        <v>37</v>
      </c>
      <c r="C58" t="s">
        <v>38</v>
      </c>
      <c r="D58">
        <v>3.7</v>
      </c>
      <c r="E58" s="45"/>
    </row>
    <row r="59" spans="1:5">
      <c r="A59">
        <v>2006</v>
      </c>
      <c r="B59" t="s">
        <v>39</v>
      </c>
      <c r="C59" t="s">
        <v>40</v>
      </c>
      <c r="D59">
        <v>3.8</v>
      </c>
      <c r="E59" s="45"/>
    </row>
    <row r="60" spans="1:5">
      <c r="A60">
        <v>2006</v>
      </c>
      <c r="B60" t="s">
        <v>41</v>
      </c>
      <c r="C60" t="s">
        <v>42</v>
      </c>
      <c r="D60">
        <v>4.9000000000000004</v>
      </c>
      <c r="E60" s="45"/>
    </row>
    <row r="61" spans="1:5">
      <c r="A61">
        <v>2006</v>
      </c>
      <c r="B61" t="s">
        <v>43</v>
      </c>
      <c r="C61" t="s">
        <v>44</v>
      </c>
      <c r="D61">
        <v>3.7</v>
      </c>
      <c r="E61" s="45"/>
    </row>
    <row r="62" spans="1:5">
      <c r="A62">
        <v>2006</v>
      </c>
      <c r="B62" t="s">
        <v>45</v>
      </c>
      <c r="C62" t="s">
        <v>46</v>
      </c>
      <c r="D62">
        <v>5.7</v>
      </c>
      <c r="E62" s="45"/>
    </row>
    <row r="63" spans="1:5">
      <c r="A63">
        <v>2006</v>
      </c>
      <c r="B63" t="s">
        <v>47</v>
      </c>
      <c r="C63" t="s">
        <v>48</v>
      </c>
      <c r="D63">
        <v>5.9</v>
      </c>
      <c r="E63" s="45"/>
    </row>
    <row r="64" spans="1:5">
      <c r="A64">
        <v>2006</v>
      </c>
      <c r="B64" t="s">
        <v>49</v>
      </c>
      <c r="C64" t="s">
        <v>50</v>
      </c>
      <c r="D64">
        <v>10.1</v>
      </c>
      <c r="E64" s="45"/>
    </row>
    <row r="65" spans="1:5">
      <c r="A65">
        <v>2006</v>
      </c>
      <c r="B65" t="s">
        <v>51</v>
      </c>
      <c r="C65" t="s">
        <v>52</v>
      </c>
      <c r="D65">
        <v>14.5</v>
      </c>
      <c r="E65" s="45"/>
    </row>
    <row r="66" spans="1:5">
      <c r="A66">
        <v>2006</v>
      </c>
      <c r="B66" t="s">
        <v>53</v>
      </c>
      <c r="C66" t="s">
        <v>54</v>
      </c>
      <c r="D66">
        <v>3.7</v>
      </c>
      <c r="E66" s="45"/>
    </row>
    <row r="67" spans="1:5">
      <c r="A67">
        <v>2006</v>
      </c>
      <c r="B67" t="s">
        <v>55</v>
      </c>
      <c r="C67" t="s">
        <v>56</v>
      </c>
      <c r="D67">
        <v>6.6</v>
      </c>
      <c r="E67" s="45"/>
    </row>
    <row r="68" spans="1:5">
      <c r="A68">
        <v>2006</v>
      </c>
      <c r="B68" t="s">
        <v>57</v>
      </c>
      <c r="C68" t="s">
        <v>58</v>
      </c>
      <c r="D68">
        <v>4.9000000000000004</v>
      </c>
      <c r="E68" s="45"/>
    </row>
    <row r="69" spans="1:5">
      <c r="A69">
        <v>2006</v>
      </c>
      <c r="B69" t="s">
        <v>59</v>
      </c>
      <c r="C69" t="s">
        <v>60</v>
      </c>
      <c r="D69">
        <v>4.2</v>
      </c>
      <c r="E69" s="45"/>
    </row>
    <row r="70" spans="1:5">
      <c r="A70">
        <v>2006</v>
      </c>
      <c r="B70" t="s">
        <v>61</v>
      </c>
      <c r="C70" t="s">
        <v>62</v>
      </c>
      <c r="D70">
        <v>4.3</v>
      </c>
      <c r="E70" s="45"/>
    </row>
    <row r="71" spans="1:5">
      <c r="A71">
        <v>2006</v>
      </c>
      <c r="B71" t="s">
        <v>63</v>
      </c>
      <c r="C71" t="s">
        <v>64</v>
      </c>
      <c r="D71">
        <v>5.5</v>
      </c>
      <c r="E71" s="45"/>
    </row>
    <row r="72" spans="1:5">
      <c r="A72">
        <v>2006</v>
      </c>
      <c r="B72" t="s">
        <v>65</v>
      </c>
      <c r="C72" t="s">
        <v>66</v>
      </c>
      <c r="D72">
        <v>7.6</v>
      </c>
      <c r="E72" s="45"/>
    </row>
    <row r="73" spans="1:5">
      <c r="A73">
        <v>2006</v>
      </c>
      <c r="B73" t="s">
        <v>67</v>
      </c>
      <c r="C73" t="s">
        <v>68</v>
      </c>
      <c r="D73">
        <v>4.0999999999999996</v>
      </c>
      <c r="E73" s="45"/>
    </row>
    <row r="74" spans="1:5">
      <c r="A74">
        <v>2006</v>
      </c>
      <c r="B74" t="s">
        <v>69</v>
      </c>
      <c r="C74" t="s">
        <v>70</v>
      </c>
      <c r="D74">
        <v>4.0999999999999996</v>
      </c>
      <c r="E74" s="45"/>
    </row>
    <row r="75" spans="1:5">
      <c r="A75">
        <v>2006</v>
      </c>
      <c r="B75" t="s">
        <v>71</v>
      </c>
      <c r="C75" t="s">
        <v>72</v>
      </c>
      <c r="D75">
        <v>4.3</v>
      </c>
      <c r="E75" s="45"/>
    </row>
    <row r="76" spans="1:5">
      <c r="A76">
        <v>2006</v>
      </c>
      <c r="B76" t="s">
        <v>73</v>
      </c>
      <c r="C76" t="s">
        <v>74</v>
      </c>
      <c r="D76">
        <v>2.4</v>
      </c>
      <c r="E76" s="45"/>
    </row>
    <row r="77" spans="1:5">
      <c r="A77">
        <v>2006</v>
      </c>
      <c r="B77" t="s">
        <v>75</v>
      </c>
      <c r="C77" t="s">
        <v>76</v>
      </c>
      <c r="D77">
        <v>3.8</v>
      </c>
      <c r="E77" s="45"/>
    </row>
    <row r="78" spans="1:5">
      <c r="A78">
        <v>2006</v>
      </c>
      <c r="B78" t="s">
        <v>77</v>
      </c>
      <c r="C78" t="s">
        <v>78</v>
      </c>
      <c r="D78">
        <v>3.5</v>
      </c>
      <c r="E78" s="45"/>
    </row>
    <row r="79" spans="1:5">
      <c r="A79">
        <v>2006</v>
      </c>
      <c r="B79" t="s">
        <v>79</v>
      </c>
      <c r="C79" t="s">
        <v>80</v>
      </c>
      <c r="D79">
        <v>3.9</v>
      </c>
      <c r="E79" s="45"/>
    </row>
    <row r="80" spans="1:5">
      <c r="A80">
        <v>2006</v>
      </c>
      <c r="B80" t="s">
        <v>81</v>
      </c>
      <c r="C80" t="s">
        <v>82</v>
      </c>
      <c r="D80">
        <v>4.2</v>
      </c>
      <c r="E80" s="45"/>
    </row>
    <row r="81" spans="1:5">
      <c r="A81">
        <v>2006</v>
      </c>
      <c r="B81" t="s">
        <v>83</v>
      </c>
      <c r="C81" t="s">
        <v>84</v>
      </c>
      <c r="D81">
        <v>4</v>
      </c>
      <c r="E81" s="45"/>
    </row>
    <row r="82" spans="1:5">
      <c r="A82">
        <v>2006</v>
      </c>
      <c r="B82" t="s">
        <v>85</v>
      </c>
      <c r="C82" t="s">
        <v>86</v>
      </c>
      <c r="D82">
        <v>2.8</v>
      </c>
      <c r="E82" s="45"/>
    </row>
    <row r="83" spans="1:5">
      <c r="A83">
        <v>2006</v>
      </c>
      <c r="B83" t="s">
        <v>87</v>
      </c>
      <c r="C83" t="s">
        <v>88</v>
      </c>
      <c r="D83">
        <v>5</v>
      </c>
      <c r="E83" s="45"/>
    </row>
    <row r="84" spans="1:5">
      <c r="A84">
        <v>2006</v>
      </c>
      <c r="B84" t="s">
        <v>89</v>
      </c>
      <c r="C84" t="s">
        <v>90</v>
      </c>
      <c r="D84">
        <v>4</v>
      </c>
      <c r="E84" s="45"/>
    </row>
    <row r="85" spans="1:5">
      <c r="A85">
        <v>2006</v>
      </c>
      <c r="B85" t="s">
        <v>91</v>
      </c>
      <c r="C85" t="s">
        <v>92</v>
      </c>
      <c r="D85">
        <v>8.6</v>
      </c>
      <c r="E85" s="45"/>
    </row>
    <row r="86" spans="1:5">
      <c r="A86">
        <v>2006</v>
      </c>
      <c r="B86" t="s">
        <v>93</v>
      </c>
      <c r="C86" t="s">
        <v>94</v>
      </c>
      <c r="D86">
        <v>5.0999999999999996</v>
      </c>
      <c r="E86" s="45"/>
    </row>
    <row r="87" spans="1:5">
      <c r="A87">
        <v>2006</v>
      </c>
      <c r="B87" t="s">
        <v>95</v>
      </c>
      <c r="C87" t="s">
        <v>96</v>
      </c>
      <c r="D87">
        <v>6.1</v>
      </c>
      <c r="E87" s="45"/>
    </row>
    <row r="88" spans="1:5">
      <c r="A88">
        <v>2006</v>
      </c>
      <c r="B88" t="s">
        <v>97</v>
      </c>
      <c r="C88" t="s">
        <v>98</v>
      </c>
      <c r="D88">
        <v>9</v>
      </c>
      <c r="E88" s="45"/>
    </row>
    <row r="89" spans="1:5">
      <c r="A89">
        <v>2006</v>
      </c>
      <c r="B89" t="s">
        <v>99</v>
      </c>
      <c r="C89" t="s">
        <v>100</v>
      </c>
      <c r="D89">
        <v>4.4000000000000004</v>
      </c>
      <c r="E89" s="45"/>
    </row>
    <row r="90" spans="1:5">
      <c r="A90">
        <v>2006</v>
      </c>
      <c r="B90" t="s">
        <v>101</v>
      </c>
      <c r="C90" t="s">
        <v>102</v>
      </c>
      <c r="D90">
        <v>2.8</v>
      </c>
      <c r="E90" s="45"/>
    </row>
    <row r="91" spans="1:5">
      <c r="A91">
        <v>2006</v>
      </c>
      <c r="B91" t="s">
        <v>103</v>
      </c>
      <c r="C91" t="s">
        <v>104</v>
      </c>
      <c r="D91">
        <v>2.8</v>
      </c>
      <c r="E91" s="45"/>
    </row>
    <row r="92" spans="1:5">
      <c r="A92">
        <v>2006</v>
      </c>
      <c r="B92" t="s">
        <v>105</v>
      </c>
      <c r="C92" t="s">
        <v>106</v>
      </c>
      <c r="D92">
        <v>4.0999999999999996</v>
      </c>
      <c r="E92" s="45"/>
    </row>
    <row r="93" spans="1:5">
      <c r="A93">
        <v>2006</v>
      </c>
      <c r="B93" t="s">
        <v>107</v>
      </c>
      <c r="C93" t="s">
        <v>108</v>
      </c>
      <c r="D93">
        <v>4.5</v>
      </c>
      <c r="E93" s="45"/>
    </row>
    <row r="94" spans="1:5">
      <c r="A94">
        <v>2006</v>
      </c>
      <c r="B94" t="s">
        <v>109</v>
      </c>
      <c r="C94" t="s">
        <v>110</v>
      </c>
      <c r="D94">
        <v>2.7</v>
      </c>
      <c r="E94" s="45"/>
    </row>
    <row r="95" spans="1:5">
      <c r="A95">
        <v>2006</v>
      </c>
      <c r="B95" t="s">
        <v>111</v>
      </c>
      <c r="C95" t="s">
        <v>112</v>
      </c>
      <c r="D95">
        <v>10.4</v>
      </c>
      <c r="E95" s="45"/>
    </row>
    <row r="96" spans="1:5">
      <c r="A96">
        <v>2006</v>
      </c>
      <c r="B96" t="s">
        <v>113</v>
      </c>
      <c r="C96" t="s">
        <v>114</v>
      </c>
      <c r="D96">
        <v>4</v>
      </c>
      <c r="E96" s="45"/>
    </row>
    <row r="97" spans="1:5">
      <c r="A97">
        <v>2006</v>
      </c>
      <c r="B97" t="s">
        <v>115</v>
      </c>
      <c r="C97" t="s">
        <v>116</v>
      </c>
      <c r="D97">
        <v>3.4</v>
      </c>
      <c r="E97" s="45"/>
    </row>
    <row r="98" spans="1:5">
      <c r="A98">
        <v>2006</v>
      </c>
      <c r="B98" t="s">
        <v>117</v>
      </c>
      <c r="C98" t="s">
        <v>118</v>
      </c>
      <c r="D98">
        <v>4.5</v>
      </c>
      <c r="E98" s="45"/>
    </row>
    <row r="99" spans="1:5">
      <c r="A99">
        <v>2006</v>
      </c>
      <c r="B99" t="s">
        <v>119</v>
      </c>
      <c r="C99" t="s">
        <v>120</v>
      </c>
      <c r="D99">
        <v>6.7</v>
      </c>
      <c r="E99" s="45"/>
    </row>
    <row r="100" spans="1:5">
      <c r="A100">
        <v>2006</v>
      </c>
      <c r="B100" t="s">
        <v>121</v>
      </c>
      <c r="C100" t="s">
        <v>122</v>
      </c>
      <c r="D100">
        <v>5.6</v>
      </c>
      <c r="E100" s="45"/>
    </row>
    <row r="101" spans="1:5">
      <c r="A101">
        <v>2006</v>
      </c>
      <c r="B101" t="s">
        <v>123</v>
      </c>
      <c r="C101" t="s">
        <v>124</v>
      </c>
      <c r="D101">
        <v>2.1</v>
      </c>
      <c r="E101" s="45"/>
    </row>
    <row r="102" spans="1:5">
      <c r="A102">
        <v>2006</v>
      </c>
      <c r="B102" t="s">
        <v>125</v>
      </c>
      <c r="C102" t="s">
        <v>126</v>
      </c>
      <c r="D102">
        <v>5.0999999999999996</v>
      </c>
      <c r="E102" s="45"/>
    </row>
    <row r="103" spans="1:5">
      <c r="A103">
        <v>2006</v>
      </c>
      <c r="B103" t="s">
        <v>127</v>
      </c>
      <c r="C103" t="s">
        <v>128</v>
      </c>
      <c r="D103">
        <v>5.7</v>
      </c>
      <c r="E103" s="45"/>
    </row>
    <row r="104" spans="1:5">
      <c r="A104">
        <v>2007</v>
      </c>
      <c r="B104" t="s">
        <v>27</v>
      </c>
      <c r="C104" t="s">
        <v>28</v>
      </c>
      <c r="D104">
        <v>8</v>
      </c>
      <c r="E104" s="45"/>
    </row>
    <row r="105" spans="1:5">
      <c r="A105">
        <v>2007</v>
      </c>
      <c r="B105" t="s">
        <v>29</v>
      </c>
      <c r="C105" t="s">
        <v>30</v>
      </c>
      <c r="D105">
        <v>9.6999999999999993</v>
      </c>
      <c r="E105" s="45"/>
    </row>
    <row r="106" spans="1:5">
      <c r="A106">
        <v>2007</v>
      </c>
      <c r="B106" t="s">
        <v>31</v>
      </c>
      <c r="C106" t="s">
        <v>32</v>
      </c>
      <c r="D106">
        <v>9.8000000000000007</v>
      </c>
      <c r="E106" s="45"/>
    </row>
    <row r="107" spans="1:5">
      <c r="A107">
        <v>2007</v>
      </c>
      <c r="B107" t="s">
        <v>33</v>
      </c>
      <c r="C107" t="s">
        <v>34</v>
      </c>
      <c r="D107">
        <v>4.0999999999999996</v>
      </c>
      <c r="E107" s="45"/>
    </row>
    <row r="108" spans="1:5">
      <c r="A108">
        <v>2007</v>
      </c>
      <c r="B108" t="s">
        <v>35</v>
      </c>
      <c r="C108" t="s">
        <v>36</v>
      </c>
      <c r="D108">
        <v>4.8</v>
      </c>
      <c r="E108" s="45"/>
    </row>
    <row r="109" spans="1:5">
      <c r="A109">
        <v>2007</v>
      </c>
      <c r="B109" t="s">
        <v>37</v>
      </c>
      <c r="C109" t="s">
        <v>38</v>
      </c>
      <c r="D109">
        <v>3.6</v>
      </c>
      <c r="E109" s="45"/>
    </row>
    <row r="110" spans="1:5">
      <c r="A110">
        <v>2007</v>
      </c>
      <c r="B110" t="s">
        <v>39</v>
      </c>
      <c r="C110" t="s">
        <v>40</v>
      </c>
      <c r="D110">
        <v>3.7</v>
      </c>
      <c r="E110" s="45"/>
    </row>
    <row r="111" spans="1:5">
      <c r="A111">
        <v>2007</v>
      </c>
      <c r="B111" t="s">
        <v>41</v>
      </c>
      <c r="C111" t="s">
        <v>42</v>
      </c>
      <c r="D111">
        <v>4.8</v>
      </c>
      <c r="E111" s="45"/>
    </row>
    <row r="112" spans="1:5">
      <c r="A112">
        <v>2007</v>
      </c>
      <c r="B112" t="s">
        <v>43</v>
      </c>
      <c r="C112" t="s">
        <v>44</v>
      </c>
      <c r="D112">
        <v>3.6</v>
      </c>
      <c r="E112" s="45"/>
    </row>
    <row r="113" spans="1:5">
      <c r="A113">
        <v>2007</v>
      </c>
      <c r="B113" t="s">
        <v>45</v>
      </c>
      <c r="C113" t="s">
        <v>46</v>
      </c>
      <c r="D113">
        <v>5.5</v>
      </c>
      <c r="E113" s="45"/>
    </row>
    <row r="114" spans="1:5">
      <c r="A114">
        <v>2007</v>
      </c>
      <c r="B114" t="s">
        <v>47</v>
      </c>
      <c r="C114" t="s">
        <v>48</v>
      </c>
      <c r="D114">
        <v>5.8</v>
      </c>
      <c r="E114" s="45"/>
    </row>
    <row r="115" spans="1:5">
      <c r="A115">
        <v>2007</v>
      </c>
      <c r="B115" t="s">
        <v>49</v>
      </c>
      <c r="C115" t="s">
        <v>50</v>
      </c>
      <c r="D115">
        <v>10.1</v>
      </c>
      <c r="E115" s="45"/>
    </row>
    <row r="116" spans="1:5">
      <c r="A116">
        <v>2007</v>
      </c>
      <c r="B116" t="s">
        <v>51</v>
      </c>
      <c r="C116" t="s">
        <v>52</v>
      </c>
      <c r="D116">
        <v>14.4</v>
      </c>
      <c r="E116" s="45"/>
    </row>
    <row r="117" spans="1:5">
      <c r="A117">
        <v>2007</v>
      </c>
      <c r="B117" t="s">
        <v>53</v>
      </c>
      <c r="C117" t="s">
        <v>54</v>
      </c>
      <c r="D117">
        <v>3.8</v>
      </c>
      <c r="E117" s="45"/>
    </row>
    <row r="118" spans="1:5">
      <c r="A118">
        <v>2007</v>
      </c>
      <c r="B118" t="s">
        <v>55</v>
      </c>
      <c r="C118" t="s">
        <v>56</v>
      </c>
      <c r="D118">
        <v>6.5</v>
      </c>
      <c r="E118" s="45"/>
    </row>
    <row r="119" spans="1:5">
      <c r="A119">
        <v>2007</v>
      </c>
      <c r="B119" t="s">
        <v>57</v>
      </c>
      <c r="C119" t="s">
        <v>58</v>
      </c>
      <c r="D119">
        <v>4.8</v>
      </c>
      <c r="E119" s="45"/>
    </row>
    <row r="120" spans="1:5">
      <c r="A120">
        <v>2007</v>
      </c>
      <c r="B120" t="s">
        <v>59</v>
      </c>
      <c r="C120" t="s">
        <v>60</v>
      </c>
      <c r="D120">
        <v>4.2</v>
      </c>
      <c r="E120" s="45"/>
    </row>
    <row r="121" spans="1:5">
      <c r="A121">
        <v>2007</v>
      </c>
      <c r="B121" t="s">
        <v>61</v>
      </c>
      <c r="C121" t="s">
        <v>62</v>
      </c>
      <c r="D121">
        <v>4.2</v>
      </c>
      <c r="E121" s="45"/>
    </row>
    <row r="122" spans="1:5">
      <c r="A122">
        <v>2007</v>
      </c>
      <c r="B122" t="s">
        <v>63</v>
      </c>
      <c r="C122" t="s">
        <v>64</v>
      </c>
      <c r="D122">
        <v>5.4</v>
      </c>
      <c r="E122" s="45"/>
    </row>
    <row r="123" spans="1:5">
      <c r="A123">
        <v>2007</v>
      </c>
      <c r="B123" t="s">
        <v>65</v>
      </c>
      <c r="C123" t="s">
        <v>66</v>
      </c>
      <c r="D123">
        <v>7.6</v>
      </c>
      <c r="E123" s="45"/>
    </row>
    <row r="124" spans="1:5">
      <c r="A124">
        <v>2007</v>
      </c>
      <c r="B124" t="s">
        <v>67</v>
      </c>
      <c r="C124" t="s">
        <v>68</v>
      </c>
      <c r="D124">
        <v>4</v>
      </c>
      <c r="E124" s="45"/>
    </row>
    <row r="125" spans="1:5">
      <c r="A125">
        <v>2007</v>
      </c>
      <c r="B125" t="s">
        <v>69</v>
      </c>
      <c r="C125" t="s">
        <v>70</v>
      </c>
      <c r="D125">
        <v>4.0999999999999996</v>
      </c>
      <c r="E125" s="45"/>
    </row>
    <row r="126" spans="1:5">
      <c r="A126">
        <v>2007</v>
      </c>
      <c r="B126" t="s">
        <v>71</v>
      </c>
      <c r="C126" t="s">
        <v>72</v>
      </c>
      <c r="D126">
        <v>4.3</v>
      </c>
      <c r="E126" s="45"/>
    </row>
    <row r="127" spans="1:5">
      <c r="A127">
        <v>2007</v>
      </c>
      <c r="B127" t="s">
        <v>73</v>
      </c>
      <c r="C127" t="s">
        <v>74</v>
      </c>
      <c r="D127">
        <v>2.5</v>
      </c>
      <c r="E127" s="45"/>
    </row>
    <row r="128" spans="1:5">
      <c r="A128">
        <v>2007</v>
      </c>
      <c r="B128" t="s">
        <v>75</v>
      </c>
      <c r="C128" t="s">
        <v>76</v>
      </c>
      <c r="D128">
        <v>3.7</v>
      </c>
      <c r="E128" s="45"/>
    </row>
    <row r="129" spans="1:5">
      <c r="A129">
        <v>2007</v>
      </c>
      <c r="B129" t="s">
        <v>77</v>
      </c>
      <c r="C129" t="s">
        <v>78</v>
      </c>
      <c r="D129">
        <v>3.4</v>
      </c>
      <c r="E129" s="45"/>
    </row>
    <row r="130" spans="1:5">
      <c r="A130">
        <v>2007</v>
      </c>
      <c r="B130" t="s">
        <v>79</v>
      </c>
      <c r="C130" t="s">
        <v>80</v>
      </c>
      <c r="D130">
        <v>3.9</v>
      </c>
      <c r="E130" s="45"/>
    </row>
    <row r="131" spans="1:5">
      <c r="A131">
        <v>2007</v>
      </c>
      <c r="B131" t="s">
        <v>81</v>
      </c>
      <c r="C131" t="s">
        <v>82</v>
      </c>
      <c r="D131">
        <v>4.0999999999999996</v>
      </c>
      <c r="E131" s="45"/>
    </row>
    <row r="132" spans="1:5">
      <c r="A132">
        <v>2007</v>
      </c>
      <c r="B132" t="s">
        <v>83</v>
      </c>
      <c r="C132" t="s">
        <v>84</v>
      </c>
      <c r="D132">
        <v>4</v>
      </c>
      <c r="E132" s="45"/>
    </row>
    <row r="133" spans="1:5">
      <c r="A133">
        <v>2007</v>
      </c>
      <c r="B133" t="s">
        <v>85</v>
      </c>
      <c r="C133" t="s">
        <v>86</v>
      </c>
      <c r="D133">
        <v>2.8</v>
      </c>
      <c r="E133" s="45"/>
    </row>
    <row r="134" spans="1:5">
      <c r="A134">
        <v>2007</v>
      </c>
      <c r="B134" t="s">
        <v>87</v>
      </c>
      <c r="C134" t="s">
        <v>88</v>
      </c>
      <c r="D134">
        <v>4.9000000000000004</v>
      </c>
      <c r="E134" s="45"/>
    </row>
    <row r="135" spans="1:5">
      <c r="A135">
        <v>2007</v>
      </c>
      <c r="B135" t="s">
        <v>89</v>
      </c>
      <c r="C135" t="s">
        <v>90</v>
      </c>
      <c r="D135">
        <v>3.9</v>
      </c>
      <c r="E135" s="45"/>
    </row>
    <row r="136" spans="1:5">
      <c r="A136">
        <v>2007</v>
      </c>
      <c r="B136" t="s">
        <v>91</v>
      </c>
      <c r="C136" t="s">
        <v>92</v>
      </c>
      <c r="D136">
        <v>8.4</v>
      </c>
      <c r="E136" s="45"/>
    </row>
    <row r="137" spans="1:5">
      <c r="A137">
        <v>2007</v>
      </c>
      <c r="B137" t="s">
        <v>93</v>
      </c>
      <c r="C137" t="s">
        <v>94</v>
      </c>
      <c r="D137">
        <v>5.0999999999999996</v>
      </c>
      <c r="E137" s="45"/>
    </row>
    <row r="138" spans="1:5">
      <c r="A138">
        <v>2007</v>
      </c>
      <c r="B138" t="s">
        <v>95</v>
      </c>
      <c r="C138" t="s">
        <v>96</v>
      </c>
      <c r="D138">
        <v>6.1</v>
      </c>
      <c r="E138" s="45"/>
    </row>
    <row r="139" spans="1:5">
      <c r="A139">
        <v>2007</v>
      </c>
      <c r="B139" t="s">
        <v>97</v>
      </c>
      <c r="C139" t="s">
        <v>98</v>
      </c>
      <c r="D139">
        <v>8.9</v>
      </c>
      <c r="E139" s="45"/>
    </row>
    <row r="140" spans="1:5">
      <c r="A140">
        <v>2007</v>
      </c>
      <c r="B140" t="s">
        <v>99</v>
      </c>
      <c r="C140" t="s">
        <v>100</v>
      </c>
      <c r="D140">
        <v>4.4000000000000004</v>
      </c>
      <c r="E140" s="45"/>
    </row>
    <row r="141" spans="1:5">
      <c r="A141">
        <v>2007</v>
      </c>
      <c r="B141" t="s">
        <v>101</v>
      </c>
      <c r="C141" t="s">
        <v>102</v>
      </c>
      <c r="D141">
        <v>2.8</v>
      </c>
      <c r="E141" s="45"/>
    </row>
    <row r="142" spans="1:5">
      <c r="A142">
        <v>2007</v>
      </c>
      <c r="B142" t="s">
        <v>103</v>
      </c>
      <c r="C142" t="s">
        <v>104</v>
      </c>
      <c r="D142">
        <v>2.8</v>
      </c>
      <c r="E142" s="45"/>
    </row>
    <row r="143" spans="1:5">
      <c r="A143">
        <v>2007</v>
      </c>
      <c r="B143" t="s">
        <v>105</v>
      </c>
      <c r="C143" t="s">
        <v>106</v>
      </c>
      <c r="D143">
        <v>4.3</v>
      </c>
      <c r="E143" s="45"/>
    </row>
    <row r="144" spans="1:5">
      <c r="A144">
        <v>2007</v>
      </c>
      <c r="B144" t="s">
        <v>107</v>
      </c>
      <c r="C144" t="s">
        <v>108</v>
      </c>
      <c r="D144">
        <v>4.9000000000000004</v>
      </c>
      <c r="E144" s="45"/>
    </row>
    <row r="145" spans="1:5">
      <c r="A145">
        <v>2007</v>
      </c>
      <c r="B145" t="s">
        <v>109</v>
      </c>
      <c r="C145" t="s">
        <v>110</v>
      </c>
      <c r="D145">
        <v>2.7</v>
      </c>
      <c r="E145" s="45"/>
    </row>
    <row r="146" spans="1:5">
      <c r="A146">
        <v>2007</v>
      </c>
      <c r="B146" t="s">
        <v>111</v>
      </c>
      <c r="C146" t="s">
        <v>112</v>
      </c>
      <c r="D146">
        <v>10.7</v>
      </c>
      <c r="E146" s="45"/>
    </row>
    <row r="147" spans="1:5">
      <c r="A147">
        <v>2007</v>
      </c>
      <c r="B147" t="s">
        <v>113</v>
      </c>
      <c r="C147" t="s">
        <v>114</v>
      </c>
      <c r="D147">
        <v>4.2</v>
      </c>
      <c r="E147" s="45"/>
    </row>
    <row r="148" spans="1:5">
      <c r="A148">
        <v>2007</v>
      </c>
      <c r="B148" t="s">
        <v>115</v>
      </c>
      <c r="C148" t="s">
        <v>116</v>
      </c>
      <c r="D148">
        <v>3.5</v>
      </c>
      <c r="E148" s="45"/>
    </row>
    <row r="149" spans="1:5">
      <c r="A149">
        <v>2007</v>
      </c>
      <c r="B149" t="s">
        <v>117</v>
      </c>
      <c r="C149" t="s">
        <v>118</v>
      </c>
      <c r="D149">
        <v>4.5999999999999996</v>
      </c>
      <c r="E149" s="45"/>
    </row>
    <row r="150" spans="1:5">
      <c r="A150">
        <v>2007</v>
      </c>
      <c r="B150" t="s">
        <v>119</v>
      </c>
      <c r="C150" t="s">
        <v>120</v>
      </c>
      <c r="D150">
        <v>6.6</v>
      </c>
      <c r="E150" s="45"/>
    </row>
    <row r="151" spans="1:5">
      <c r="A151">
        <v>2007</v>
      </c>
      <c r="B151" t="s">
        <v>121</v>
      </c>
      <c r="C151" t="s">
        <v>122</v>
      </c>
      <c r="D151">
        <v>5.5</v>
      </c>
      <c r="E151" s="45"/>
    </row>
    <row r="152" spans="1:5">
      <c r="A152">
        <v>2007</v>
      </c>
      <c r="B152" t="s">
        <v>123</v>
      </c>
      <c r="C152" t="s">
        <v>124</v>
      </c>
      <c r="D152">
        <v>2.1</v>
      </c>
      <c r="E152" s="45"/>
    </row>
    <row r="153" spans="1:5">
      <c r="A153">
        <v>2007</v>
      </c>
      <c r="B153" t="s">
        <v>125</v>
      </c>
      <c r="C153" t="s">
        <v>126</v>
      </c>
      <c r="D153">
        <v>5.2</v>
      </c>
      <c r="E153" s="45"/>
    </row>
    <row r="154" spans="1:5">
      <c r="A154">
        <v>2007</v>
      </c>
      <c r="B154" t="s">
        <v>127</v>
      </c>
      <c r="C154" t="s">
        <v>128</v>
      </c>
      <c r="D154">
        <v>5.7</v>
      </c>
      <c r="E154" s="45"/>
    </row>
    <row r="155" spans="1:5">
      <c r="A155">
        <v>2008</v>
      </c>
      <c r="B155" t="s">
        <v>27</v>
      </c>
      <c r="C155" t="s">
        <v>28</v>
      </c>
      <c r="D155">
        <v>7.8</v>
      </c>
      <c r="E155" s="45"/>
    </row>
    <row r="156" spans="1:5">
      <c r="A156">
        <v>2008</v>
      </c>
      <c r="B156" t="s">
        <v>29</v>
      </c>
      <c r="C156" t="s">
        <v>30</v>
      </c>
      <c r="D156">
        <v>9.6999999999999993</v>
      </c>
      <c r="E156" s="45"/>
    </row>
    <row r="157" spans="1:5">
      <c r="A157">
        <v>2008</v>
      </c>
      <c r="B157" t="s">
        <v>31</v>
      </c>
      <c r="C157" t="s">
        <v>32</v>
      </c>
      <c r="D157">
        <v>9.8000000000000007</v>
      </c>
      <c r="E157" s="45"/>
    </row>
    <row r="158" spans="1:5">
      <c r="A158">
        <v>2008</v>
      </c>
      <c r="B158" t="s">
        <v>33</v>
      </c>
      <c r="C158" t="s">
        <v>34</v>
      </c>
      <c r="D158">
        <v>4</v>
      </c>
      <c r="E158" s="45"/>
    </row>
    <row r="159" spans="1:5">
      <c r="A159">
        <v>2008</v>
      </c>
      <c r="B159" t="s">
        <v>35</v>
      </c>
      <c r="C159" t="s">
        <v>36</v>
      </c>
      <c r="D159">
        <v>4.8</v>
      </c>
      <c r="E159" s="45"/>
    </row>
    <row r="160" spans="1:5">
      <c r="A160">
        <v>2008</v>
      </c>
      <c r="B160" t="s">
        <v>37</v>
      </c>
      <c r="C160" t="s">
        <v>38</v>
      </c>
      <c r="D160">
        <v>3.5</v>
      </c>
      <c r="E160" s="45"/>
    </row>
    <row r="161" spans="1:5">
      <c r="A161">
        <v>2008</v>
      </c>
      <c r="B161" t="s">
        <v>39</v>
      </c>
      <c r="C161" t="s">
        <v>40</v>
      </c>
      <c r="D161">
        <v>3.6</v>
      </c>
      <c r="E161" s="45"/>
    </row>
    <row r="162" spans="1:5">
      <c r="A162">
        <v>2008</v>
      </c>
      <c r="B162" t="s">
        <v>41</v>
      </c>
      <c r="C162" t="s">
        <v>42</v>
      </c>
      <c r="D162">
        <v>4.8</v>
      </c>
      <c r="E162" s="45"/>
    </row>
    <row r="163" spans="1:5">
      <c r="A163">
        <v>2008</v>
      </c>
      <c r="B163" t="s">
        <v>43</v>
      </c>
      <c r="C163" t="s">
        <v>44</v>
      </c>
      <c r="D163">
        <v>3.6</v>
      </c>
      <c r="E163" s="45"/>
    </row>
    <row r="164" spans="1:5">
      <c r="A164">
        <v>2008</v>
      </c>
      <c r="B164" t="s">
        <v>45</v>
      </c>
      <c r="C164" t="s">
        <v>46</v>
      </c>
      <c r="D164">
        <v>5.4</v>
      </c>
      <c r="E164" s="45"/>
    </row>
    <row r="165" spans="1:5">
      <c r="A165">
        <v>2008</v>
      </c>
      <c r="B165" t="s">
        <v>47</v>
      </c>
      <c r="C165" t="s">
        <v>48</v>
      </c>
      <c r="D165">
        <v>5.7</v>
      </c>
      <c r="E165" s="45"/>
    </row>
    <row r="166" spans="1:5">
      <c r="A166">
        <v>2008</v>
      </c>
      <c r="B166" t="s">
        <v>49</v>
      </c>
      <c r="C166" t="s">
        <v>50</v>
      </c>
      <c r="D166">
        <v>9.9</v>
      </c>
      <c r="E166" s="45"/>
    </row>
    <row r="167" spans="1:5">
      <c r="A167">
        <v>2008</v>
      </c>
      <c r="B167" t="s">
        <v>51</v>
      </c>
      <c r="C167" t="s">
        <v>52</v>
      </c>
      <c r="D167">
        <v>14.2</v>
      </c>
      <c r="E167" s="45"/>
    </row>
    <row r="168" spans="1:5">
      <c r="A168">
        <v>2008</v>
      </c>
      <c r="B168" t="s">
        <v>53</v>
      </c>
      <c r="C168" t="s">
        <v>54</v>
      </c>
      <c r="D168">
        <v>3.7</v>
      </c>
      <c r="E168" s="45"/>
    </row>
    <row r="169" spans="1:5">
      <c r="A169">
        <v>2008</v>
      </c>
      <c r="B169" t="s">
        <v>55</v>
      </c>
      <c r="C169" t="s">
        <v>56</v>
      </c>
      <c r="D169">
        <v>6.5</v>
      </c>
      <c r="E169" s="45"/>
    </row>
    <row r="170" spans="1:5">
      <c r="A170">
        <v>2008</v>
      </c>
      <c r="B170" t="s">
        <v>57</v>
      </c>
      <c r="C170" t="s">
        <v>58</v>
      </c>
      <c r="D170">
        <v>4.7</v>
      </c>
      <c r="E170" s="45"/>
    </row>
    <row r="171" spans="1:5">
      <c r="A171">
        <v>2008</v>
      </c>
      <c r="B171" t="s">
        <v>59</v>
      </c>
      <c r="C171" t="s">
        <v>60</v>
      </c>
      <c r="D171">
        <v>4.0999999999999996</v>
      </c>
      <c r="E171" s="45"/>
    </row>
    <row r="172" spans="1:5">
      <c r="A172">
        <v>2008</v>
      </c>
      <c r="B172" t="s">
        <v>61</v>
      </c>
      <c r="C172" t="s">
        <v>62</v>
      </c>
      <c r="D172">
        <v>4.2</v>
      </c>
      <c r="E172" s="45"/>
    </row>
    <row r="173" spans="1:5">
      <c r="A173">
        <v>2008</v>
      </c>
      <c r="B173" t="s">
        <v>63</v>
      </c>
      <c r="C173" t="s">
        <v>64</v>
      </c>
      <c r="D173">
        <v>5.2</v>
      </c>
      <c r="E173" s="45"/>
    </row>
    <row r="174" spans="1:5">
      <c r="A174">
        <v>2008</v>
      </c>
      <c r="B174" t="s">
        <v>65</v>
      </c>
      <c r="C174" t="s">
        <v>66</v>
      </c>
      <c r="D174">
        <v>7.5</v>
      </c>
      <c r="E174" s="45"/>
    </row>
    <row r="175" spans="1:5">
      <c r="A175">
        <v>2008</v>
      </c>
      <c r="B175" t="s">
        <v>67</v>
      </c>
      <c r="C175" t="s">
        <v>68</v>
      </c>
      <c r="D175">
        <v>4.0999999999999996</v>
      </c>
      <c r="E175" s="45"/>
    </row>
    <row r="176" spans="1:5">
      <c r="A176">
        <v>2008</v>
      </c>
      <c r="B176" t="s">
        <v>69</v>
      </c>
      <c r="C176" t="s">
        <v>70</v>
      </c>
      <c r="D176">
        <v>4</v>
      </c>
      <c r="E176" s="45"/>
    </row>
    <row r="177" spans="1:5">
      <c r="A177">
        <v>2008</v>
      </c>
      <c r="B177" t="s">
        <v>71</v>
      </c>
      <c r="C177" t="s">
        <v>72</v>
      </c>
      <c r="D177">
        <v>4.3</v>
      </c>
      <c r="E177" s="45"/>
    </row>
    <row r="178" spans="1:5">
      <c r="A178">
        <v>2008</v>
      </c>
      <c r="B178" t="s">
        <v>73</v>
      </c>
      <c r="C178" t="s">
        <v>74</v>
      </c>
      <c r="D178">
        <v>2.7</v>
      </c>
      <c r="E178" s="45"/>
    </row>
    <row r="179" spans="1:5">
      <c r="A179">
        <v>2008</v>
      </c>
      <c r="B179" t="s">
        <v>75</v>
      </c>
      <c r="C179" t="s">
        <v>76</v>
      </c>
      <c r="D179">
        <v>3.6</v>
      </c>
      <c r="E179" s="45"/>
    </row>
    <row r="180" spans="1:5">
      <c r="A180">
        <v>2008</v>
      </c>
      <c r="B180" t="s">
        <v>77</v>
      </c>
      <c r="C180" t="s">
        <v>78</v>
      </c>
      <c r="D180">
        <v>3.4</v>
      </c>
      <c r="E180" s="45"/>
    </row>
    <row r="181" spans="1:5">
      <c r="A181">
        <v>2008</v>
      </c>
      <c r="B181" t="s">
        <v>79</v>
      </c>
      <c r="C181" t="s">
        <v>80</v>
      </c>
      <c r="D181">
        <v>3.8</v>
      </c>
      <c r="E181" s="45"/>
    </row>
    <row r="182" spans="1:5">
      <c r="A182">
        <v>2008</v>
      </c>
      <c r="B182" t="s">
        <v>81</v>
      </c>
      <c r="C182" t="s">
        <v>82</v>
      </c>
      <c r="D182">
        <v>4</v>
      </c>
      <c r="E182" s="45"/>
    </row>
    <row r="183" spans="1:5">
      <c r="A183">
        <v>2008</v>
      </c>
      <c r="B183" t="s">
        <v>83</v>
      </c>
      <c r="C183" t="s">
        <v>84</v>
      </c>
      <c r="D183">
        <v>4</v>
      </c>
      <c r="E183" s="45"/>
    </row>
    <row r="184" spans="1:5">
      <c r="A184">
        <v>2008</v>
      </c>
      <c r="B184" t="s">
        <v>85</v>
      </c>
      <c r="C184" t="s">
        <v>86</v>
      </c>
      <c r="D184">
        <v>2.6</v>
      </c>
      <c r="E184" s="45"/>
    </row>
    <row r="185" spans="1:5">
      <c r="A185">
        <v>2008</v>
      </c>
      <c r="B185" t="s">
        <v>87</v>
      </c>
      <c r="C185" t="s">
        <v>88</v>
      </c>
      <c r="D185">
        <v>4.9000000000000004</v>
      </c>
      <c r="E185" s="45"/>
    </row>
    <row r="186" spans="1:5">
      <c r="A186">
        <v>2008</v>
      </c>
      <c r="B186" t="s">
        <v>89</v>
      </c>
      <c r="C186" t="s">
        <v>90</v>
      </c>
      <c r="D186">
        <v>3.9</v>
      </c>
      <c r="E186" s="45"/>
    </row>
    <row r="187" spans="1:5">
      <c r="A187">
        <v>2008</v>
      </c>
      <c r="B187" t="s">
        <v>91</v>
      </c>
      <c r="C187" t="s">
        <v>92</v>
      </c>
      <c r="D187">
        <v>8.3000000000000007</v>
      </c>
      <c r="E187" s="45"/>
    </row>
    <row r="188" spans="1:5">
      <c r="A188">
        <v>2008</v>
      </c>
      <c r="B188" t="s">
        <v>93</v>
      </c>
      <c r="C188" t="s">
        <v>94</v>
      </c>
      <c r="D188">
        <v>5</v>
      </c>
      <c r="E188" s="45"/>
    </row>
    <row r="189" spans="1:5">
      <c r="A189">
        <v>2008</v>
      </c>
      <c r="B189" t="s">
        <v>95</v>
      </c>
      <c r="C189" t="s">
        <v>96</v>
      </c>
      <c r="D189">
        <v>5.8</v>
      </c>
      <c r="E189" s="45"/>
    </row>
    <row r="190" spans="1:5">
      <c r="A190">
        <v>2008</v>
      </c>
      <c r="B190" t="s">
        <v>97</v>
      </c>
      <c r="C190" t="s">
        <v>98</v>
      </c>
      <c r="D190">
        <v>8.9</v>
      </c>
      <c r="E190" s="45"/>
    </row>
    <row r="191" spans="1:5">
      <c r="A191">
        <v>2008</v>
      </c>
      <c r="B191" t="s">
        <v>99</v>
      </c>
      <c r="C191" t="s">
        <v>100</v>
      </c>
      <c r="D191">
        <v>4.4000000000000004</v>
      </c>
      <c r="E191" s="45"/>
    </row>
    <row r="192" spans="1:5">
      <c r="A192">
        <v>2008</v>
      </c>
      <c r="B192" t="s">
        <v>101</v>
      </c>
      <c r="C192" t="s">
        <v>102</v>
      </c>
      <c r="D192">
        <v>2.8</v>
      </c>
      <c r="E192" s="45"/>
    </row>
    <row r="193" spans="1:5">
      <c r="A193">
        <v>2008</v>
      </c>
      <c r="B193" t="s">
        <v>103</v>
      </c>
      <c r="C193" t="s">
        <v>104</v>
      </c>
      <c r="D193">
        <v>2.7</v>
      </c>
      <c r="E193" s="45"/>
    </row>
    <row r="194" spans="1:5">
      <c r="A194">
        <v>2008</v>
      </c>
      <c r="B194" t="s">
        <v>105</v>
      </c>
      <c r="C194" t="s">
        <v>106</v>
      </c>
      <c r="D194">
        <v>4.5999999999999996</v>
      </c>
      <c r="E194" s="45"/>
    </row>
    <row r="195" spans="1:5">
      <c r="A195">
        <v>2008</v>
      </c>
      <c r="B195" t="s">
        <v>107</v>
      </c>
      <c r="C195" t="s">
        <v>108</v>
      </c>
      <c r="D195">
        <v>5.2</v>
      </c>
      <c r="E195" s="45"/>
    </row>
    <row r="196" spans="1:5">
      <c r="A196">
        <v>2008</v>
      </c>
      <c r="B196" t="s">
        <v>109</v>
      </c>
      <c r="C196" t="s">
        <v>110</v>
      </c>
      <c r="D196">
        <v>2.6</v>
      </c>
      <c r="E196" s="45"/>
    </row>
    <row r="197" spans="1:5">
      <c r="A197">
        <v>2008</v>
      </c>
      <c r="B197" t="s">
        <v>111</v>
      </c>
      <c r="C197" t="s">
        <v>112</v>
      </c>
      <c r="D197">
        <v>11.3</v>
      </c>
      <c r="E197" s="45"/>
    </row>
    <row r="198" spans="1:5">
      <c r="A198">
        <v>2008</v>
      </c>
      <c r="B198" t="s">
        <v>113</v>
      </c>
      <c r="C198" t="s">
        <v>114</v>
      </c>
      <c r="D198">
        <v>4.3</v>
      </c>
      <c r="E198" s="45"/>
    </row>
    <row r="199" spans="1:5">
      <c r="A199">
        <v>2008</v>
      </c>
      <c r="B199" t="s">
        <v>115</v>
      </c>
      <c r="C199" t="s">
        <v>116</v>
      </c>
      <c r="D199">
        <v>3.5</v>
      </c>
      <c r="E199" s="45"/>
    </row>
    <row r="200" spans="1:5">
      <c r="A200">
        <v>2008</v>
      </c>
      <c r="B200" t="s">
        <v>117</v>
      </c>
      <c r="C200" t="s">
        <v>118</v>
      </c>
      <c r="D200">
        <v>4.8</v>
      </c>
      <c r="E200" s="45"/>
    </row>
    <row r="201" spans="1:5">
      <c r="A201">
        <v>2008</v>
      </c>
      <c r="B201" t="s">
        <v>119</v>
      </c>
      <c r="C201" t="s">
        <v>120</v>
      </c>
      <c r="D201">
        <v>6.7</v>
      </c>
      <c r="E201" s="45"/>
    </row>
    <row r="202" spans="1:5">
      <c r="A202">
        <v>2008</v>
      </c>
      <c r="B202" t="s">
        <v>121</v>
      </c>
      <c r="C202" t="s">
        <v>122</v>
      </c>
      <c r="D202">
        <v>5.5</v>
      </c>
      <c r="E202" s="45"/>
    </row>
    <row r="203" spans="1:5">
      <c r="A203">
        <v>2008</v>
      </c>
      <c r="B203" t="s">
        <v>123</v>
      </c>
      <c r="C203" t="s">
        <v>124</v>
      </c>
      <c r="D203">
        <v>2.1</v>
      </c>
      <c r="E203" s="45"/>
    </row>
    <row r="204" spans="1:5">
      <c r="A204">
        <v>2008</v>
      </c>
      <c r="B204" t="s">
        <v>125</v>
      </c>
      <c r="C204" t="s">
        <v>126</v>
      </c>
      <c r="D204">
        <v>5.2</v>
      </c>
      <c r="E204" s="45"/>
    </row>
    <row r="205" spans="1:5">
      <c r="A205">
        <v>2008</v>
      </c>
      <c r="B205" t="s">
        <v>127</v>
      </c>
      <c r="C205" t="s">
        <v>128</v>
      </c>
      <c r="D205">
        <v>5.7</v>
      </c>
      <c r="E205" s="45"/>
    </row>
    <row r="206" spans="1:5">
      <c r="A206">
        <v>2009</v>
      </c>
      <c r="B206" t="s">
        <v>27</v>
      </c>
      <c r="C206" t="s">
        <v>28</v>
      </c>
      <c r="D206">
        <v>7.8</v>
      </c>
      <c r="E206" s="45"/>
    </row>
    <row r="207" spans="1:5">
      <c r="A207">
        <v>2009</v>
      </c>
      <c r="B207" t="s">
        <v>29</v>
      </c>
      <c r="C207" t="s">
        <v>30</v>
      </c>
      <c r="D207">
        <v>9.6999999999999993</v>
      </c>
      <c r="E207" s="45"/>
    </row>
    <row r="208" spans="1:5">
      <c r="A208">
        <v>2009</v>
      </c>
      <c r="B208" t="s">
        <v>31</v>
      </c>
      <c r="C208" t="s">
        <v>32</v>
      </c>
      <c r="D208">
        <v>9.6999999999999993</v>
      </c>
      <c r="E208" s="45"/>
    </row>
    <row r="209" spans="1:5">
      <c r="A209">
        <v>2009</v>
      </c>
      <c r="B209" t="s">
        <v>33</v>
      </c>
      <c r="C209" t="s">
        <v>34</v>
      </c>
      <c r="D209">
        <v>4</v>
      </c>
      <c r="E209" s="45"/>
    </row>
    <row r="210" spans="1:5">
      <c r="A210">
        <v>2009</v>
      </c>
      <c r="B210" t="s">
        <v>35</v>
      </c>
      <c r="C210" t="s">
        <v>36</v>
      </c>
      <c r="D210">
        <v>4.8</v>
      </c>
      <c r="E210" s="45"/>
    </row>
    <row r="211" spans="1:5">
      <c r="A211">
        <v>2009</v>
      </c>
      <c r="B211" t="s">
        <v>37</v>
      </c>
      <c r="C211" t="s">
        <v>38</v>
      </c>
      <c r="D211">
        <v>3.5</v>
      </c>
      <c r="E211" s="45"/>
    </row>
    <row r="212" spans="1:5">
      <c r="A212">
        <v>2009</v>
      </c>
      <c r="B212" t="s">
        <v>39</v>
      </c>
      <c r="C212" t="s">
        <v>40</v>
      </c>
      <c r="D212">
        <v>3.6</v>
      </c>
      <c r="E212" s="45"/>
    </row>
    <row r="213" spans="1:5">
      <c r="A213">
        <v>2009</v>
      </c>
      <c r="B213" t="s">
        <v>41</v>
      </c>
      <c r="C213" t="s">
        <v>42</v>
      </c>
      <c r="D213">
        <v>4.8</v>
      </c>
      <c r="E213" s="45"/>
    </row>
    <row r="214" spans="1:5">
      <c r="A214">
        <v>2009</v>
      </c>
      <c r="B214" t="s">
        <v>43</v>
      </c>
      <c r="C214" t="s">
        <v>44</v>
      </c>
      <c r="D214">
        <v>3.5</v>
      </c>
      <c r="E214" s="45"/>
    </row>
    <row r="215" spans="1:5">
      <c r="A215">
        <v>2009</v>
      </c>
      <c r="B215" t="s">
        <v>45</v>
      </c>
      <c r="C215" t="s">
        <v>46</v>
      </c>
      <c r="D215">
        <v>5.5</v>
      </c>
      <c r="E215" s="45"/>
    </row>
    <row r="216" spans="1:5">
      <c r="A216">
        <v>2009</v>
      </c>
      <c r="B216" t="s">
        <v>47</v>
      </c>
      <c r="C216" t="s">
        <v>48</v>
      </c>
      <c r="D216">
        <v>5.7</v>
      </c>
      <c r="E216" s="45"/>
    </row>
    <row r="217" spans="1:5">
      <c r="A217">
        <v>2009</v>
      </c>
      <c r="B217" t="s">
        <v>49</v>
      </c>
      <c r="C217" t="s">
        <v>50</v>
      </c>
      <c r="D217">
        <v>9.9</v>
      </c>
      <c r="E217" s="45"/>
    </row>
    <row r="218" spans="1:5">
      <c r="A218">
        <v>2009</v>
      </c>
      <c r="B218" t="s">
        <v>51</v>
      </c>
      <c r="C218" t="s">
        <v>52</v>
      </c>
      <c r="D218">
        <v>14.1</v>
      </c>
      <c r="E218" s="45"/>
    </row>
    <row r="219" spans="1:5">
      <c r="A219">
        <v>2009</v>
      </c>
      <c r="B219" t="s">
        <v>53</v>
      </c>
      <c r="C219" t="s">
        <v>54</v>
      </c>
      <c r="D219">
        <v>3.7</v>
      </c>
      <c r="E219" s="45"/>
    </row>
    <row r="220" spans="1:5">
      <c r="A220">
        <v>2009</v>
      </c>
      <c r="B220" t="s">
        <v>55</v>
      </c>
      <c r="C220" t="s">
        <v>56</v>
      </c>
      <c r="D220">
        <v>6.5</v>
      </c>
      <c r="E220" s="45"/>
    </row>
    <row r="221" spans="1:5">
      <c r="A221">
        <v>2009</v>
      </c>
      <c r="B221" t="s">
        <v>57</v>
      </c>
      <c r="C221" t="s">
        <v>58</v>
      </c>
      <c r="D221">
        <v>4.7</v>
      </c>
      <c r="E221" s="45"/>
    </row>
    <row r="222" spans="1:5">
      <c r="A222">
        <v>2009</v>
      </c>
      <c r="B222" t="s">
        <v>59</v>
      </c>
      <c r="C222" t="s">
        <v>60</v>
      </c>
      <c r="D222">
        <v>4</v>
      </c>
      <c r="E222" s="45"/>
    </row>
    <row r="223" spans="1:5">
      <c r="A223">
        <v>2009</v>
      </c>
      <c r="B223" t="s">
        <v>61</v>
      </c>
      <c r="C223" t="s">
        <v>62</v>
      </c>
      <c r="D223">
        <v>4.2</v>
      </c>
      <c r="E223" s="45"/>
    </row>
    <row r="224" spans="1:5">
      <c r="A224">
        <v>2009</v>
      </c>
      <c r="B224" t="s">
        <v>63</v>
      </c>
      <c r="C224" t="s">
        <v>64</v>
      </c>
      <c r="D224">
        <v>5.2</v>
      </c>
      <c r="E224" s="45"/>
    </row>
    <row r="225" spans="1:5">
      <c r="A225">
        <v>2009</v>
      </c>
      <c r="B225" t="s">
        <v>65</v>
      </c>
      <c r="C225" t="s">
        <v>66</v>
      </c>
      <c r="D225">
        <v>7.4</v>
      </c>
      <c r="E225" s="45"/>
    </row>
    <row r="226" spans="1:5">
      <c r="A226">
        <v>2009</v>
      </c>
      <c r="B226" t="s">
        <v>67</v>
      </c>
      <c r="C226" t="s">
        <v>68</v>
      </c>
      <c r="D226">
        <v>4.0999999999999996</v>
      </c>
      <c r="E226" s="45"/>
    </row>
    <row r="227" spans="1:5">
      <c r="A227">
        <v>2009</v>
      </c>
      <c r="B227" t="s">
        <v>69</v>
      </c>
      <c r="C227" t="s">
        <v>70</v>
      </c>
      <c r="D227">
        <v>4</v>
      </c>
      <c r="E227" s="45"/>
    </row>
    <row r="228" spans="1:5">
      <c r="A228">
        <v>2009</v>
      </c>
      <c r="B228" t="s">
        <v>71</v>
      </c>
      <c r="C228" t="s">
        <v>72</v>
      </c>
      <c r="D228">
        <v>4.4000000000000004</v>
      </c>
      <c r="E228" s="45"/>
    </row>
    <row r="229" spans="1:5">
      <c r="A229">
        <v>2009</v>
      </c>
      <c r="B229" t="s">
        <v>73</v>
      </c>
      <c r="C229" t="s">
        <v>74</v>
      </c>
      <c r="D229">
        <v>2.9</v>
      </c>
      <c r="E229" s="45"/>
    </row>
    <row r="230" spans="1:5">
      <c r="A230">
        <v>2009</v>
      </c>
      <c r="B230" t="s">
        <v>75</v>
      </c>
      <c r="C230" t="s">
        <v>76</v>
      </c>
      <c r="D230">
        <v>3.6</v>
      </c>
      <c r="E230" s="45"/>
    </row>
    <row r="231" spans="1:5">
      <c r="A231">
        <v>2009</v>
      </c>
      <c r="B231" t="s">
        <v>77</v>
      </c>
      <c r="C231" t="s">
        <v>78</v>
      </c>
      <c r="D231">
        <v>3.3</v>
      </c>
      <c r="E231" s="45"/>
    </row>
    <row r="232" spans="1:5">
      <c r="A232">
        <v>2009</v>
      </c>
      <c r="B232" t="s">
        <v>79</v>
      </c>
      <c r="C232" t="s">
        <v>80</v>
      </c>
      <c r="D232">
        <v>3.8</v>
      </c>
      <c r="E232" s="45"/>
    </row>
    <row r="233" spans="1:5">
      <c r="A233">
        <v>2009</v>
      </c>
      <c r="B233" t="s">
        <v>81</v>
      </c>
      <c r="C233" t="s">
        <v>82</v>
      </c>
      <c r="D233">
        <v>4.0999999999999996</v>
      </c>
      <c r="E233" s="45"/>
    </row>
    <row r="234" spans="1:5">
      <c r="A234">
        <v>2009</v>
      </c>
      <c r="B234" t="s">
        <v>83</v>
      </c>
      <c r="C234" t="s">
        <v>84</v>
      </c>
      <c r="D234">
        <v>4.0999999999999996</v>
      </c>
      <c r="E234" s="45"/>
    </row>
    <row r="235" spans="1:5">
      <c r="A235">
        <v>2009</v>
      </c>
      <c r="B235" t="s">
        <v>85</v>
      </c>
      <c r="C235" t="s">
        <v>86</v>
      </c>
      <c r="D235">
        <v>2.6</v>
      </c>
      <c r="E235" s="45"/>
    </row>
    <row r="236" spans="1:5">
      <c r="A236">
        <v>2009</v>
      </c>
      <c r="B236" t="s">
        <v>87</v>
      </c>
      <c r="C236" t="s">
        <v>88</v>
      </c>
      <c r="D236">
        <v>4.8</v>
      </c>
      <c r="E236" s="45"/>
    </row>
    <row r="237" spans="1:5">
      <c r="A237">
        <v>2009</v>
      </c>
      <c r="B237" t="s">
        <v>89</v>
      </c>
      <c r="C237" t="s">
        <v>90</v>
      </c>
      <c r="D237">
        <v>3.9</v>
      </c>
      <c r="E237" s="45"/>
    </row>
    <row r="238" spans="1:5">
      <c r="A238">
        <v>2009</v>
      </c>
      <c r="B238" t="s">
        <v>91</v>
      </c>
      <c r="C238" t="s">
        <v>92</v>
      </c>
      <c r="D238">
        <v>8.3000000000000007</v>
      </c>
      <c r="E238" s="45"/>
    </row>
    <row r="239" spans="1:5">
      <c r="A239">
        <v>2009</v>
      </c>
      <c r="B239" t="s">
        <v>93</v>
      </c>
      <c r="C239" t="s">
        <v>94</v>
      </c>
      <c r="D239">
        <v>4.5999999999999996</v>
      </c>
      <c r="E239" s="45"/>
    </row>
    <row r="240" spans="1:5">
      <c r="A240">
        <v>2009</v>
      </c>
      <c r="B240" t="s">
        <v>95</v>
      </c>
      <c r="C240" t="s">
        <v>96</v>
      </c>
      <c r="D240">
        <v>5.8</v>
      </c>
      <c r="E240" s="45"/>
    </row>
    <row r="241" spans="1:5">
      <c r="A241">
        <v>2009</v>
      </c>
      <c r="B241" t="s">
        <v>97</v>
      </c>
      <c r="C241" t="s">
        <v>98</v>
      </c>
      <c r="D241">
        <v>8.9</v>
      </c>
      <c r="E241" s="45"/>
    </row>
    <row r="242" spans="1:5">
      <c r="A242">
        <v>2009</v>
      </c>
      <c r="B242" t="s">
        <v>99</v>
      </c>
      <c r="C242" t="s">
        <v>100</v>
      </c>
      <c r="D242">
        <v>4.5999999999999996</v>
      </c>
      <c r="E242" s="45"/>
    </row>
    <row r="243" spans="1:5">
      <c r="A243">
        <v>2009</v>
      </c>
      <c r="B243" t="s">
        <v>101</v>
      </c>
      <c r="C243" t="s">
        <v>102</v>
      </c>
      <c r="D243">
        <v>2.9</v>
      </c>
      <c r="E243" s="45"/>
    </row>
    <row r="244" spans="1:5">
      <c r="A244">
        <v>2009</v>
      </c>
      <c r="B244" t="s">
        <v>103</v>
      </c>
      <c r="C244" t="s">
        <v>104</v>
      </c>
      <c r="D244">
        <v>2.7</v>
      </c>
      <c r="E244" s="45"/>
    </row>
    <row r="245" spans="1:5">
      <c r="A245">
        <v>2009</v>
      </c>
      <c r="B245" t="s">
        <v>105</v>
      </c>
      <c r="C245" t="s">
        <v>106</v>
      </c>
      <c r="D245">
        <v>4.8</v>
      </c>
      <c r="E245" s="45"/>
    </row>
    <row r="246" spans="1:5">
      <c r="A246">
        <v>2009</v>
      </c>
      <c r="B246" t="s">
        <v>107</v>
      </c>
      <c r="C246" t="s">
        <v>108</v>
      </c>
      <c r="D246">
        <v>5.3</v>
      </c>
      <c r="E246" s="45"/>
    </row>
    <row r="247" spans="1:5">
      <c r="A247">
        <v>2009</v>
      </c>
      <c r="B247" t="s">
        <v>109</v>
      </c>
      <c r="C247" t="s">
        <v>110</v>
      </c>
      <c r="D247">
        <v>2.6</v>
      </c>
      <c r="E247" s="45"/>
    </row>
    <row r="248" spans="1:5">
      <c r="A248">
        <v>2009</v>
      </c>
      <c r="B248" t="s">
        <v>111</v>
      </c>
      <c r="C248" t="s">
        <v>112</v>
      </c>
      <c r="D248">
        <v>11.5</v>
      </c>
      <c r="E248" s="45"/>
    </row>
    <row r="249" spans="1:5">
      <c r="A249">
        <v>2009</v>
      </c>
      <c r="B249" t="s">
        <v>113</v>
      </c>
      <c r="C249" t="s">
        <v>114</v>
      </c>
      <c r="D249">
        <v>4.2</v>
      </c>
      <c r="E249" s="45"/>
    </row>
    <row r="250" spans="1:5">
      <c r="A250">
        <v>2009</v>
      </c>
      <c r="B250" t="s">
        <v>115</v>
      </c>
      <c r="C250" t="s">
        <v>116</v>
      </c>
      <c r="D250">
        <v>3.7</v>
      </c>
      <c r="E250" s="45"/>
    </row>
    <row r="251" spans="1:5">
      <c r="A251">
        <v>2009</v>
      </c>
      <c r="B251" t="s">
        <v>117</v>
      </c>
      <c r="C251" t="s">
        <v>118</v>
      </c>
      <c r="D251">
        <v>4.8</v>
      </c>
      <c r="E251" s="45"/>
    </row>
    <row r="252" spans="1:5">
      <c r="A252">
        <v>2009</v>
      </c>
      <c r="B252" t="s">
        <v>119</v>
      </c>
      <c r="C252" t="s">
        <v>120</v>
      </c>
      <c r="D252">
        <v>6.9</v>
      </c>
      <c r="E252" s="45"/>
    </row>
    <row r="253" spans="1:5">
      <c r="A253">
        <v>2009</v>
      </c>
      <c r="B253" t="s">
        <v>121</v>
      </c>
      <c r="C253" t="s">
        <v>122</v>
      </c>
      <c r="D253">
        <v>5.4</v>
      </c>
      <c r="E253" s="45"/>
    </row>
    <row r="254" spans="1:5">
      <c r="A254">
        <v>2009</v>
      </c>
      <c r="B254" t="s">
        <v>123</v>
      </c>
      <c r="C254" t="s">
        <v>124</v>
      </c>
      <c r="D254">
        <v>2.1</v>
      </c>
      <c r="E254" s="45"/>
    </row>
    <row r="255" spans="1:5">
      <c r="A255">
        <v>2009</v>
      </c>
      <c r="B255" t="s">
        <v>125</v>
      </c>
      <c r="C255" t="s">
        <v>126</v>
      </c>
      <c r="D255">
        <v>5.3</v>
      </c>
      <c r="E255" s="45"/>
    </row>
    <row r="256" spans="1:5">
      <c r="A256">
        <v>2009</v>
      </c>
      <c r="B256" t="s">
        <v>127</v>
      </c>
      <c r="C256" t="s">
        <v>128</v>
      </c>
      <c r="D256">
        <v>5.7</v>
      </c>
      <c r="E256" s="45"/>
    </row>
    <row r="257" spans="1:5">
      <c r="A257">
        <v>2010</v>
      </c>
      <c r="B257" t="s">
        <v>27</v>
      </c>
      <c r="C257" t="s">
        <v>28</v>
      </c>
      <c r="D257">
        <v>7.8</v>
      </c>
      <c r="E257" s="45"/>
    </row>
    <row r="258" spans="1:5">
      <c r="A258">
        <v>2010</v>
      </c>
      <c r="B258" t="s">
        <v>29</v>
      </c>
      <c r="C258" t="s">
        <v>30</v>
      </c>
      <c r="D258">
        <v>9.5</v>
      </c>
      <c r="E258" s="45"/>
    </row>
    <row r="259" spans="1:5">
      <c r="A259">
        <v>2010</v>
      </c>
      <c r="B259" t="s">
        <v>31</v>
      </c>
      <c r="C259" t="s">
        <v>32</v>
      </c>
      <c r="D259">
        <v>9.6999999999999993</v>
      </c>
      <c r="E259" s="45"/>
    </row>
    <row r="260" spans="1:5">
      <c r="A260">
        <v>2010</v>
      </c>
      <c r="B260" t="s">
        <v>33</v>
      </c>
      <c r="C260" t="s">
        <v>34</v>
      </c>
      <c r="D260">
        <v>4</v>
      </c>
      <c r="E260" s="45"/>
    </row>
    <row r="261" spans="1:5">
      <c r="A261">
        <v>2010</v>
      </c>
      <c r="B261" t="s">
        <v>35</v>
      </c>
      <c r="C261" t="s">
        <v>36</v>
      </c>
      <c r="D261">
        <v>4.8</v>
      </c>
      <c r="E261" s="45"/>
    </row>
    <row r="262" spans="1:5">
      <c r="A262">
        <v>2010</v>
      </c>
      <c r="B262" t="s">
        <v>37</v>
      </c>
      <c r="C262" t="s">
        <v>38</v>
      </c>
      <c r="D262">
        <v>3.6</v>
      </c>
      <c r="E262" s="45"/>
    </row>
    <row r="263" spans="1:5">
      <c r="A263">
        <v>2010</v>
      </c>
      <c r="B263" t="s">
        <v>39</v>
      </c>
      <c r="C263" t="s">
        <v>40</v>
      </c>
      <c r="D263">
        <v>3.6</v>
      </c>
      <c r="E263" s="45"/>
    </row>
    <row r="264" spans="1:5">
      <c r="A264">
        <v>2010</v>
      </c>
      <c r="B264" t="s">
        <v>41</v>
      </c>
      <c r="C264" t="s">
        <v>42</v>
      </c>
      <c r="D264">
        <v>4.8</v>
      </c>
      <c r="E264" s="45"/>
    </row>
    <row r="265" spans="1:5">
      <c r="A265">
        <v>2010</v>
      </c>
      <c r="B265" t="s">
        <v>43</v>
      </c>
      <c r="C265" t="s">
        <v>44</v>
      </c>
      <c r="D265">
        <v>3.6</v>
      </c>
      <c r="E265" s="45"/>
    </row>
    <row r="266" spans="1:5">
      <c r="A266">
        <v>2010</v>
      </c>
      <c r="B266" t="s">
        <v>45</v>
      </c>
      <c r="C266" t="s">
        <v>46</v>
      </c>
      <c r="D266">
        <v>5.5</v>
      </c>
      <c r="E266" s="45"/>
    </row>
    <row r="267" spans="1:5">
      <c r="A267">
        <v>2010</v>
      </c>
      <c r="B267" t="s">
        <v>47</v>
      </c>
      <c r="C267" t="s">
        <v>48</v>
      </c>
      <c r="D267">
        <v>5.7</v>
      </c>
      <c r="E267" s="45"/>
    </row>
    <row r="268" spans="1:5">
      <c r="A268">
        <v>2010</v>
      </c>
      <c r="B268" t="s">
        <v>49</v>
      </c>
      <c r="C268" t="s">
        <v>50</v>
      </c>
      <c r="D268">
        <v>9.8000000000000007</v>
      </c>
      <c r="E268" s="45"/>
    </row>
    <row r="269" spans="1:5">
      <c r="A269">
        <v>2010</v>
      </c>
      <c r="B269" t="s">
        <v>51</v>
      </c>
      <c r="C269" t="s">
        <v>52</v>
      </c>
      <c r="D269">
        <v>14</v>
      </c>
      <c r="E269" s="45"/>
    </row>
    <row r="270" spans="1:5">
      <c r="A270">
        <v>2010</v>
      </c>
      <c r="B270" t="s">
        <v>53</v>
      </c>
      <c r="C270" t="s">
        <v>54</v>
      </c>
      <c r="D270">
        <v>3.8</v>
      </c>
      <c r="E270" s="45"/>
    </row>
    <row r="271" spans="1:5">
      <c r="A271">
        <v>2010</v>
      </c>
      <c r="B271" t="s">
        <v>55</v>
      </c>
      <c r="C271" t="s">
        <v>56</v>
      </c>
      <c r="D271">
        <v>6.7</v>
      </c>
      <c r="E271" s="45"/>
    </row>
    <row r="272" spans="1:5">
      <c r="A272">
        <v>2010</v>
      </c>
      <c r="B272" t="s">
        <v>57</v>
      </c>
      <c r="C272" t="s">
        <v>58</v>
      </c>
      <c r="D272">
        <v>4.8</v>
      </c>
      <c r="E272" s="45"/>
    </row>
    <row r="273" spans="1:5">
      <c r="A273">
        <v>2010</v>
      </c>
      <c r="B273" t="s">
        <v>59</v>
      </c>
      <c r="C273" t="s">
        <v>60</v>
      </c>
      <c r="D273">
        <v>4.0999999999999996</v>
      </c>
      <c r="E273" s="45"/>
    </row>
    <row r="274" spans="1:5">
      <c r="A274">
        <v>2010</v>
      </c>
      <c r="B274" t="s">
        <v>61</v>
      </c>
      <c r="C274" t="s">
        <v>62</v>
      </c>
      <c r="D274">
        <v>4.2</v>
      </c>
      <c r="E274" s="45"/>
    </row>
    <row r="275" spans="1:5">
      <c r="A275">
        <v>2010</v>
      </c>
      <c r="B275" t="s">
        <v>63</v>
      </c>
      <c r="C275" t="s">
        <v>64</v>
      </c>
      <c r="D275">
        <v>5.0999999999999996</v>
      </c>
      <c r="E275" s="45"/>
    </row>
    <row r="276" spans="1:5">
      <c r="A276">
        <v>2010</v>
      </c>
      <c r="B276" t="s">
        <v>65</v>
      </c>
      <c r="C276" t="s">
        <v>66</v>
      </c>
      <c r="D276">
        <v>7.5</v>
      </c>
      <c r="E276" s="45"/>
    </row>
    <row r="277" spans="1:5">
      <c r="A277">
        <v>2010</v>
      </c>
      <c r="B277" t="s">
        <v>67</v>
      </c>
      <c r="C277" t="s">
        <v>68</v>
      </c>
      <c r="D277">
        <v>4.2</v>
      </c>
      <c r="E277" s="45"/>
    </row>
    <row r="278" spans="1:5">
      <c r="A278">
        <v>2010</v>
      </c>
      <c r="B278" t="s">
        <v>69</v>
      </c>
      <c r="C278" t="s">
        <v>70</v>
      </c>
      <c r="D278">
        <v>4</v>
      </c>
      <c r="E278" s="45"/>
    </row>
    <row r="279" spans="1:5">
      <c r="A279">
        <v>2010</v>
      </c>
      <c r="B279" t="s">
        <v>71</v>
      </c>
      <c r="C279" t="s">
        <v>72</v>
      </c>
      <c r="D279">
        <v>4.5</v>
      </c>
      <c r="E279" s="45"/>
    </row>
    <row r="280" spans="1:5">
      <c r="A280">
        <v>2010</v>
      </c>
      <c r="B280" t="s">
        <v>73</v>
      </c>
      <c r="C280" t="s">
        <v>74</v>
      </c>
      <c r="D280">
        <v>3</v>
      </c>
      <c r="E280" s="45"/>
    </row>
    <row r="281" spans="1:5">
      <c r="A281">
        <v>2010</v>
      </c>
      <c r="B281" t="s">
        <v>75</v>
      </c>
      <c r="C281" t="s">
        <v>76</v>
      </c>
      <c r="D281">
        <v>3.6</v>
      </c>
      <c r="E281" s="45"/>
    </row>
    <row r="282" spans="1:5">
      <c r="A282">
        <v>2010</v>
      </c>
      <c r="B282" t="s">
        <v>77</v>
      </c>
      <c r="C282" t="s">
        <v>78</v>
      </c>
      <c r="D282">
        <v>3.3</v>
      </c>
      <c r="E282" s="45"/>
    </row>
    <row r="283" spans="1:5">
      <c r="A283">
        <v>2010</v>
      </c>
      <c r="B283" t="s">
        <v>79</v>
      </c>
      <c r="C283" t="s">
        <v>80</v>
      </c>
      <c r="D283">
        <v>3.7</v>
      </c>
      <c r="E283" s="45"/>
    </row>
    <row r="284" spans="1:5">
      <c r="A284">
        <v>2010</v>
      </c>
      <c r="B284" t="s">
        <v>81</v>
      </c>
      <c r="C284" t="s">
        <v>82</v>
      </c>
      <c r="D284">
        <v>4.2</v>
      </c>
      <c r="E284" s="45"/>
    </row>
    <row r="285" spans="1:5">
      <c r="A285">
        <v>2010</v>
      </c>
      <c r="B285" t="s">
        <v>83</v>
      </c>
      <c r="C285" t="s">
        <v>84</v>
      </c>
      <c r="D285">
        <v>4.0999999999999996</v>
      </c>
      <c r="E285" s="45"/>
    </row>
    <row r="286" spans="1:5">
      <c r="A286">
        <v>2010</v>
      </c>
      <c r="B286" t="s">
        <v>85</v>
      </c>
      <c r="C286" t="s">
        <v>86</v>
      </c>
      <c r="D286">
        <v>2.7</v>
      </c>
      <c r="E286" s="45"/>
    </row>
    <row r="287" spans="1:5">
      <c r="A287">
        <v>2010</v>
      </c>
      <c r="B287" t="s">
        <v>87</v>
      </c>
      <c r="C287" t="s">
        <v>88</v>
      </c>
      <c r="D287">
        <v>4.8</v>
      </c>
      <c r="E287" s="45"/>
    </row>
    <row r="288" spans="1:5">
      <c r="A288">
        <v>2010</v>
      </c>
      <c r="B288" t="s">
        <v>89</v>
      </c>
      <c r="C288" t="s">
        <v>90</v>
      </c>
      <c r="D288">
        <v>4</v>
      </c>
      <c r="E288" s="45"/>
    </row>
    <row r="289" spans="1:5">
      <c r="A289">
        <v>2010</v>
      </c>
      <c r="B289" t="s">
        <v>91</v>
      </c>
      <c r="C289" t="s">
        <v>92</v>
      </c>
      <c r="D289">
        <v>8.1999999999999993</v>
      </c>
      <c r="E289" s="45"/>
    </row>
    <row r="290" spans="1:5">
      <c r="A290">
        <v>2010</v>
      </c>
      <c r="B290" t="s">
        <v>93</v>
      </c>
      <c r="C290" t="s">
        <v>94</v>
      </c>
      <c r="D290">
        <v>4.7</v>
      </c>
      <c r="E290" s="45"/>
    </row>
    <row r="291" spans="1:5">
      <c r="A291">
        <v>2010</v>
      </c>
      <c r="B291" t="s">
        <v>95</v>
      </c>
      <c r="C291" t="s">
        <v>96</v>
      </c>
      <c r="D291">
        <v>5.8</v>
      </c>
      <c r="E291" s="45"/>
    </row>
    <row r="292" spans="1:5">
      <c r="A292">
        <v>2010</v>
      </c>
      <c r="B292" t="s">
        <v>97</v>
      </c>
      <c r="C292" t="s">
        <v>98</v>
      </c>
      <c r="D292">
        <v>8.9</v>
      </c>
      <c r="E292" s="45"/>
    </row>
    <row r="293" spans="1:5">
      <c r="A293">
        <v>2010</v>
      </c>
      <c r="B293" t="s">
        <v>99</v>
      </c>
      <c r="C293" t="s">
        <v>100</v>
      </c>
      <c r="D293">
        <v>5.2</v>
      </c>
      <c r="E293" s="45"/>
    </row>
    <row r="294" spans="1:5">
      <c r="A294">
        <v>2010</v>
      </c>
      <c r="B294" t="s">
        <v>101</v>
      </c>
      <c r="C294" t="s">
        <v>102</v>
      </c>
      <c r="D294">
        <v>3</v>
      </c>
      <c r="E294" s="45"/>
    </row>
    <row r="295" spans="1:5">
      <c r="A295">
        <v>2010</v>
      </c>
      <c r="B295" t="s">
        <v>103</v>
      </c>
      <c r="C295" t="s">
        <v>104</v>
      </c>
      <c r="D295">
        <v>2.8</v>
      </c>
      <c r="E295" s="45"/>
    </row>
    <row r="296" spans="1:5">
      <c r="A296">
        <v>2010</v>
      </c>
      <c r="B296" t="s">
        <v>105</v>
      </c>
      <c r="C296" t="s">
        <v>106</v>
      </c>
      <c r="D296">
        <v>5.3</v>
      </c>
      <c r="E296" s="45"/>
    </row>
    <row r="297" spans="1:5">
      <c r="A297">
        <v>2010</v>
      </c>
      <c r="B297" t="s">
        <v>107</v>
      </c>
      <c r="C297" t="s">
        <v>108</v>
      </c>
      <c r="D297">
        <v>5.6</v>
      </c>
      <c r="E297" s="45"/>
    </row>
    <row r="298" spans="1:5">
      <c r="A298">
        <v>2010</v>
      </c>
      <c r="B298" t="s">
        <v>109</v>
      </c>
      <c r="C298" t="s">
        <v>110</v>
      </c>
      <c r="D298">
        <v>2.6</v>
      </c>
      <c r="E298" s="45"/>
    </row>
    <row r="299" spans="1:5">
      <c r="A299">
        <v>2010</v>
      </c>
      <c r="B299" t="s">
        <v>111</v>
      </c>
      <c r="C299" t="s">
        <v>112</v>
      </c>
      <c r="D299">
        <v>11.6</v>
      </c>
      <c r="E299" s="45"/>
    </row>
    <row r="300" spans="1:5">
      <c r="A300">
        <v>2010</v>
      </c>
      <c r="B300" t="s">
        <v>113</v>
      </c>
      <c r="C300" t="s">
        <v>114</v>
      </c>
      <c r="D300">
        <v>4.3</v>
      </c>
      <c r="E300" s="45"/>
    </row>
    <row r="301" spans="1:5">
      <c r="A301">
        <v>2010</v>
      </c>
      <c r="B301" t="s">
        <v>115</v>
      </c>
      <c r="C301" t="s">
        <v>116</v>
      </c>
      <c r="D301">
        <v>4.0999999999999996</v>
      </c>
      <c r="E301" s="45"/>
    </row>
    <row r="302" spans="1:5">
      <c r="A302">
        <v>2010</v>
      </c>
      <c r="B302" t="s">
        <v>117</v>
      </c>
      <c r="C302" t="s">
        <v>118</v>
      </c>
      <c r="D302">
        <v>4.9000000000000004</v>
      </c>
      <c r="E302" s="45"/>
    </row>
    <row r="303" spans="1:5">
      <c r="A303">
        <v>2010</v>
      </c>
      <c r="B303" t="s">
        <v>119</v>
      </c>
      <c r="C303" t="s">
        <v>120</v>
      </c>
      <c r="D303">
        <v>7.3</v>
      </c>
      <c r="E303" s="45"/>
    </row>
    <row r="304" spans="1:5">
      <c r="A304">
        <v>2010</v>
      </c>
      <c r="B304" t="s">
        <v>121</v>
      </c>
      <c r="C304" t="s">
        <v>122</v>
      </c>
      <c r="D304">
        <v>5.2</v>
      </c>
      <c r="E304" s="45"/>
    </row>
    <row r="305" spans="1:5">
      <c r="A305">
        <v>2010</v>
      </c>
      <c r="B305" t="s">
        <v>123</v>
      </c>
      <c r="C305" t="s">
        <v>124</v>
      </c>
      <c r="D305">
        <v>2.2000000000000002</v>
      </c>
      <c r="E305" s="45"/>
    </row>
    <row r="306" spans="1:5">
      <c r="A306">
        <v>2010</v>
      </c>
      <c r="B306" t="s">
        <v>125</v>
      </c>
      <c r="C306" t="s">
        <v>126</v>
      </c>
      <c r="D306">
        <v>5.5</v>
      </c>
      <c r="E306" s="45"/>
    </row>
    <row r="307" spans="1:5">
      <c r="A307">
        <v>2010</v>
      </c>
      <c r="B307" t="s">
        <v>127</v>
      </c>
      <c r="C307" t="s">
        <v>128</v>
      </c>
      <c r="D307">
        <v>5.7</v>
      </c>
      <c r="E307" s="45"/>
    </row>
    <row r="308" spans="1:5">
      <c r="A308">
        <v>2011</v>
      </c>
      <c r="B308" t="s">
        <v>27</v>
      </c>
      <c r="C308" t="s">
        <v>28</v>
      </c>
      <c r="D308">
        <v>8.1999999999999993</v>
      </c>
      <c r="E308" s="45"/>
    </row>
    <row r="309" spans="1:5">
      <c r="A309">
        <v>2011</v>
      </c>
      <c r="B309" t="s">
        <v>29</v>
      </c>
      <c r="C309" t="s">
        <v>30</v>
      </c>
      <c r="D309">
        <v>9.9</v>
      </c>
      <c r="E309" s="45"/>
    </row>
    <row r="310" spans="1:5">
      <c r="A310">
        <v>2011</v>
      </c>
      <c r="B310" t="s">
        <v>31</v>
      </c>
      <c r="C310" t="s">
        <v>32</v>
      </c>
      <c r="D310">
        <v>9.9</v>
      </c>
      <c r="E310" s="45"/>
    </row>
    <row r="311" spans="1:5">
      <c r="A311">
        <v>2011</v>
      </c>
      <c r="B311" t="s">
        <v>33</v>
      </c>
      <c r="C311" t="s">
        <v>34</v>
      </c>
      <c r="D311">
        <v>4.0999999999999996</v>
      </c>
      <c r="E311" s="45"/>
    </row>
    <row r="312" spans="1:5">
      <c r="A312">
        <v>2011</v>
      </c>
      <c r="B312" t="s">
        <v>35</v>
      </c>
      <c r="C312" t="s">
        <v>36</v>
      </c>
      <c r="D312">
        <v>5</v>
      </c>
      <c r="E312" s="45"/>
    </row>
    <row r="313" spans="1:5">
      <c r="A313">
        <v>2011</v>
      </c>
      <c r="B313" t="s">
        <v>37</v>
      </c>
      <c r="C313" t="s">
        <v>38</v>
      </c>
      <c r="D313">
        <v>3.7</v>
      </c>
      <c r="E313" s="45"/>
    </row>
    <row r="314" spans="1:5">
      <c r="A314">
        <v>2011</v>
      </c>
      <c r="B314" t="s">
        <v>39</v>
      </c>
      <c r="C314" t="s">
        <v>40</v>
      </c>
      <c r="D314">
        <v>3.7</v>
      </c>
      <c r="E314" s="45"/>
    </row>
    <row r="315" spans="1:5">
      <c r="A315">
        <v>2011</v>
      </c>
      <c r="B315" t="s">
        <v>41</v>
      </c>
      <c r="C315" t="s">
        <v>42</v>
      </c>
      <c r="D315">
        <v>4.8</v>
      </c>
      <c r="E315" s="45"/>
    </row>
    <row r="316" spans="1:5">
      <c r="A316">
        <v>2011</v>
      </c>
      <c r="B316" t="s">
        <v>43</v>
      </c>
      <c r="C316" t="s">
        <v>44</v>
      </c>
      <c r="D316">
        <v>3.7</v>
      </c>
      <c r="E316" s="45"/>
    </row>
    <row r="317" spans="1:5">
      <c r="A317">
        <v>2011</v>
      </c>
      <c r="B317" t="s">
        <v>45</v>
      </c>
      <c r="C317" t="s">
        <v>46</v>
      </c>
      <c r="D317">
        <v>5.8</v>
      </c>
      <c r="E317" s="45"/>
    </row>
    <row r="318" spans="1:5">
      <c r="A318">
        <v>2011</v>
      </c>
      <c r="B318" t="s">
        <v>47</v>
      </c>
      <c r="C318" t="s">
        <v>48</v>
      </c>
      <c r="D318">
        <v>6</v>
      </c>
      <c r="E318" s="45"/>
    </row>
    <row r="319" spans="1:5">
      <c r="A319">
        <v>2011</v>
      </c>
      <c r="B319" t="s">
        <v>49</v>
      </c>
      <c r="C319" t="s">
        <v>50</v>
      </c>
      <c r="D319">
        <v>10.4</v>
      </c>
      <c r="E319" s="45"/>
    </row>
    <row r="320" spans="1:5">
      <c r="A320">
        <v>2011</v>
      </c>
      <c r="B320" t="s">
        <v>51</v>
      </c>
      <c r="C320" t="s">
        <v>52</v>
      </c>
      <c r="D320">
        <v>14.8</v>
      </c>
      <c r="E320" s="45"/>
    </row>
    <row r="321" spans="1:5">
      <c r="A321">
        <v>2011</v>
      </c>
      <c r="B321" t="s">
        <v>53</v>
      </c>
      <c r="C321" t="s">
        <v>54</v>
      </c>
      <c r="D321">
        <v>3.9</v>
      </c>
      <c r="E321" s="45"/>
    </row>
    <row r="322" spans="1:5">
      <c r="A322">
        <v>2011</v>
      </c>
      <c r="B322" t="s">
        <v>55</v>
      </c>
      <c r="C322" t="s">
        <v>56</v>
      </c>
      <c r="D322">
        <v>6.9</v>
      </c>
      <c r="E322" s="45"/>
    </row>
    <row r="323" spans="1:5">
      <c r="A323">
        <v>2011</v>
      </c>
      <c r="B323" t="s">
        <v>57</v>
      </c>
      <c r="C323" t="s">
        <v>58</v>
      </c>
      <c r="D323">
        <v>5</v>
      </c>
      <c r="E323" s="45"/>
    </row>
    <row r="324" spans="1:5">
      <c r="A324">
        <v>2011</v>
      </c>
      <c r="B324" t="s">
        <v>59</v>
      </c>
      <c r="C324" t="s">
        <v>60</v>
      </c>
      <c r="D324">
        <v>4.2</v>
      </c>
      <c r="E324" s="45"/>
    </row>
    <row r="325" spans="1:5">
      <c r="A325">
        <v>2011</v>
      </c>
      <c r="B325" t="s">
        <v>61</v>
      </c>
      <c r="C325" t="s">
        <v>62</v>
      </c>
      <c r="D325">
        <v>4.3</v>
      </c>
      <c r="E325" s="45"/>
    </row>
    <row r="326" spans="1:5">
      <c r="A326">
        <v>2011</v>
      </c>
      <c r="B326" t="s">
        <v>63</v>
      </c>
      <c r="C326" t="s">
        <v>64</v>
      </c>
      <c r="D326">
        <v>5.3</v>
      </c>
      <c r="E326" s="45"/>
    </row>
    <row r="327" spans="1:5">
      <c r="A327">
        <v>2011</v>
      </c>
      <c r="B327" t="s">
        <v>65</v>
      </c>
      <c r="C327" t="s">
        <v>66</v>
      </c>
      <c r="D327">
        <v>7.8</v>
      </c>
      <c r="E327" s="45"/>
    </row>
    <row r="328" spans="1:5">
      <c r="A328">
        <v>2011</v>
      </c>
      <c r="B328" t="s">
        <v>67</v>
      </c>
      <c r="C328" t="s">
        <v>68</v>
      </c>
      <c r="D328">
        <v>4.3</v>
      </c>
      <c r="E328" s="45"/>
    </row>
    <row r="329" spans="1:5">
      <c r="A329">
        <v>2011</v>
      </c>
      <c r="B329" t="s">
        <v>69</v>
      </c>
      <c r="C329" t="s">
        <v>70</v>
      </c>
      <c r="D329">
        <v>4.0999999999999996</v>
      </c>
      <c r="E329" s="45"/>
    </row>
    <row r="330" spans="1:5">
      <c r="A330">
        <v>2011</v>
      </c>
      <c r="B330" t="s">
        <v>71</v>
      </c>
      <c r="C330" t="s">
        <v>72</v>
      </c>
      <c r="D330">
        <v>4.5999999999999996</v>
      </c>
      <c r="E330" s="45"/>
    </row>
    <row r="331" spans="1:5">
      <c r="A331">
        <v>2011</v>
      </c>
      <c r="B331" t="s">
        <v>73</v>
      </c>
      <c r="C331" t="s">
        <v>74</v>
      </c>
      <c r="D331">
        <v>2.9</v>
      </c>
      <c r="E331" s="45"/>
    </row>
    <row r="332" spans="1:5">
      <c r="A332">
        <v>2011</v>
      </c>
      <c r="B332" t="s">
        <v>75</v>
      </c>
      <c r="C332" t="s">
        <v>76</v>
      </c>
      <c r="D332">
        <v>3.8</v>
      </c>
      <c r="E332" s="45"/>
    </row>
    <row r="333" spans="1:5">
      <c r="A333">
        <v>2011</v>
      </c>
      <c r="B333" t="s">
        <v>77</v>
      </c>
      <c r="C333" t="s">
        <v>78</v>
      </c>
      <c r="D333">
        <v>3.5</v>
      </c>
      <c r="E333" s="45"/>
    </row>
    <row r="334" spans="1:5">
      <c r="A334">
        <v>2011</v>
      </c>
      <c r="B334" t="s">
        <v>79</v>
      </c>
      <c r="C334" t="s">
        <v>80</v>
      </c>
      <c r="D334">
        <v>3.9</v>
      </c>
      <c r="E334" s="45"/>
    </row>
    <row r="335" spans="1:5">
      <c r="A335">
        <v>2011</v>
      </c>
      <c r="B335" t="s">
        <v>81</v>
      </c>
      <c r="C335" t="s">
        <v>82</v>
      </c>
      <c r="D335">
        <v>4.4000000000000004</v>
      </c>
      <c r="E335" s="45"/>
    </row>
    <row r="336" spans="1:5">
      <c r="A336">
        <v>2011</v>
      </c>
      <c r="B336" t="s">
        <v>83</v>
      </c>
      <c r="C336" t="s">
        <v>84</v>
      </c>
      <c r="D336">
        <v>4.5</v>
      </c>
      <c r="E336" s="45"/>
    </row>
    <row r="337" spans="1:5">
      <c r="A337">
        <v>2011</v>
      </c>
      <c r="B337" t="s">
        <v>85</v>
      </c>
      <c r="C337" t="s">
        <v>86</v>
      </c>
      <c r="D337">
        <v>2.7</v>
      </c>
      <c r="E337" s="45"/>
    </row>
    <row r="338" spans="1:5">
      <c r="A338">
        <v>2011</v>
      </c>
      <c r="B338" t="s">
        <v>87</v>
      </c>
      <c r="C338" t="s">
        <v>88</v>
      </c>
      <c r="D338">
        <v>4.9000000000000004</v>
      </c>
      <c r="E338" s="45"/>
    </row>
    <row r="339" spans="1:5">
      <c r="A339">
        <v>2011</v>
      </c>
      <c r="B339" t="s">
        <v>89</v>
      </c>
      <c r="C339" t="s">
        <v>90</v>
      </c>
      <c r="D339">
        <v>4.0999999999999996</v>
      </c>
      <c r="E339" s="45"/>
    </row>
    <row r="340" spans="1:5">
      <c r="A340">
        <v>2011</v>
      </c>
      <c r="B340" t="s">
        <v>91</v>
      </c>
      <c r="C340" t="s">
        <v>92</v>
      </c>
      <c r="D340">
        <v>8.5</v>
      </c>
      <c r="E340" s="45"/>
    </row>
    <row r="341" spans="1:5">
      <c r="A341">
        <v>2011</v>
      </c>
      <c r="B341" t="s">
        <v>93</v>
      </c>
      <c r="C341" t="s">
        <v>94</v>
      </c>
      <c r="D341">
        <v>4.9000000000000004</v>
      </c>
      <c r="E341" s="45"/>
    </row>
    <row r="342" spans="1:5">
      <c r="A342">
        <v>2011</v>
      </c>
      <c r="B342" t="s">
        <v>95</v>
      </c>
      <c r="C342" t="s">
        <v>96</v>
      </c>
      <c r="D342">
        <v>5.9</v>
      </c>
      <c r="E342" s="45"/>
    </row>
    <row r="343" spans="1:5">
      <c r="A343">
        <v>2011</v>
      </c>
      <c r="B343" t="s">
        <v>97</v>
      </c>
      <c r="C343" t="s">
        <v>98</v>
      </c>
      <c r="D343">
        <v>9.8000000000000007</v>
      </c>
      <c r="E343" s="45"/>
    </row>
    <row r="344" spans="1:5">
      <c r="A344">
        <v>2011</v>
      </c>
      <c r="B344" t="s">
        <v>99</v>
      </c>
      <c r="C344" t="s">
        <v>100</v>
      </c>
      <c r="D344">
        <v>5.5</v>
      </c>
      <c r="E344" s="45"/>
    </row>
    <row r="345" spans="1:5">
      <c r="A345">
        <v>2011</v>
      </c>
      <c r="B345" t="s">
        <v>101</v>
      </c>
      <c r="C345" t="s">
        <v>102</v>
      </c>
      <c r="D345">
        <v>3.1</v>
      </c>
      <c r="E345" s="45"/>
    </row>
    <row r="346" spans="1:5">
      <c r="A346">
        <v>2011</v>
      </c>
      <c r="B346" t="s">
        <v>103</v>
      </c>
      <c r="C346" t="s">
        <v>104</v>
      </c>
      <c r="D346">
        <v>2.9</v>
      </c>
      <c r="E346" s="45"/>
    </row>
    <row r="347" spans="1:5">
      <c r="A347">
        <v>2011</v>
      </c>
      <c r="B347" t="s">
        <v>105</v>
      </c>
      <c r="C347" t="s">
        <v>106</v>
      </c>
      <c r="D347">
        <v>5.6</v>
      </c>
      <c r="E347" s="45"/>
    </row>
    <row r="348" spans="1:5">
      <c r="A348">
        <v>2011</v>
      </c>
      <c r="B348" t="s">
        <v>107</v>
      </c>
      <c r="C348" t="s">
        <v>108</v>
      </c>
      <c r="D348">
        <v>6.1</v>
      </c>
      <c r="E348" s="45"/>
    </row>
    <row r="349" spans="1:5">
      <c r="A349">
        <v>2011</v>
      </c>
      <c r="B349" t="s">
        <v>109</v>
      </c>
      <c r="C349" t="s">
        <v>110</v>
      </c>
      <c r="D349">
        <v>2.7</v>
      </c>
      <c r="E349" s="45"/>
    </row>
    <row r="350" spans="1:5">
      <c r="A350">
        <v>2011</v>
      </c>
      <c r="B350" t="s">
        <v>111</v>
      </c>
      <c r="C350" t="s">
        <v>112</v>
      </c>
      <c r="D350">
        <v>12.1</v>
      </c>
      <c r="E350" s="45"/>
    </row>
    <row r="351" spans="1:5">
      <c r="A351">
        <v>2011</v>
      </c>
      <c r="B351" t="s">
        <v>113</v>
      </c>
      <c r="C351" t="s">
        <v>114</v>
      </c>
      <c r="D351">
        <v>4.5</v>
      </c>
      <c r="E351" s="45"/>
    </row>
    <row r="352" spans="1:5">
      <c r="A352">
        <v>2011</v>
      </c>
      <c r="B352" t="s">
        <v>115</v>
      </c>
      <c r="C352" t="s">
        <v>116</v>
      </c>
      <c r="D352">
        <v>4.5999999999999996</v>
      </c>
      <c r="E352" s="45"/>
    </row>
    <row r="353" spans="1:5">
      <c r="A353">
        <v>2011</v>
      </c>
      <c r="B353" t="s">
        <v>117</v>
      </c>
      <c r="C353" t="s">
        <v>118</v>
      </c>
      <c r="D353">
        <v>5.2</v>
      </c>
      <c r="E353" s="45"/>
    </row>
    <row r="354" spans="1:5">
      <c r="A354">
        <v>2011</v>
      </c>
      <c r="B354" t="s">
        <v>119</v>
      </c>
      <c r="C354" t="s">
        <v>120</v>
      </c>
      <c r="D354">
        <v>8</v>
      </c>
      <c r="E354" s="45"/>
    </row>
    <row r="355" spans="1:5">
      <c r="A355">
        <v>2011</v>
      </c>
      <c r="B355" t="s">
        <v>121</v>
      </c>
      <c r="C355" t="s">
        <v>122</v>
      </c>
      <c r="D355">
        <v>5.2</v>
      </c>
      <c r="E355" s="45"/>
    </row>
    <row r="356" spans="1:5">
      <c r="A356">
        <v>2011</v>
      </c>
      <c r="B356" t="s">
        <v>123</v>
      </c>
      <c r="C356" t="s">
        <v>124</v>
      </c>
      <c r="D356">
        <v>2.4</v>
      </c>
      <c r="E356" s="45"/>
    </row>
    <row r="357" spans="1:5">
      <c r="A357">
        <v>2011</v>
      </c>
      <c r="B357" t="s">
        <v>125</v>
      </c>
      <c r="C357" t="s">
        <v>126</v>
      </c>
      <c r="D357">
        <v>5.8</v>
      </c>
      <c r="E357" s="45"/>
    </row>
    <row r="358" spans="1:5">
      <c r="A358">
        <v>2011</v>
      </c>
      <c r="B358" t="s">
        <v>127</v>
      </c>
      <c r="C358" t="s">
        <v>128</v>
      </c>
      <c r="D358">
        <v>6</v>
      </c>
      <c r="E358" s="45"/>
    </row>
    <row r="359" spans="1:5">
      <c r="A359">
        <v>2012</v>
      </c>
      <c r="B359" t="s">
        <v>27</v>
      </c>
      <c r="C359" t="s">
        <v>28</v>
      </c>
      <c r="D359">
        <v>8.4</v>
      </c>
      <c r="E359" s="45"/>
    </row>
    <row r="360" spans="1:5">
      <c r="A360">
        <v>2012</v>
      </c>
      <c r="B360" t="s">
        <v>29</v>
      </c>
      <c r="C360" t="s">
        <v>30</v>
      </c>
      <c r="D360">
        <v>10.1</v>
      </c>
      <c r="E360" s="45"/>
    </row>
    <row r="361" spans="1:5">
      <c r="A361">
        <v>2012</v>
      </c>
      <c r="B361" t="s">
        <v>31</v>
      </c>
      <c r="C361" t="s">
        <v>32</v>
      </c>
      <c r="D361">
        <v>10.4</v>
      </c>
      <c r="E361" s="45"/>
    </row>
    <row r="362" spans="1:5">
      <c r="A362">
        <v>2012</v>
      </c>
      <c r="B362" t="s">
        <v>33</v>
      </c>
      <c r="C362" t="s">
        <v>34</v>
      </c>
      <c r="D362">
        <v>4.4000000000000004</v>
      </c>
      <c r="E362" s="45"/>
    </row>
    <row r="363" spans="1:5">
      <c r="A363">
        <v>2012</v>
      </c>
      <c r="B363" t="s">
        <v>35</v>
      </c>
      <c r="C363" t="s">
        <v>36</v>
      </c>
      <c r="D363">
        <v>5.3</v>
      </c>
      <c r="E363" s="45"/>
    </row>
    <row r="364" spans="1:5">
      <c r="A364">
        <v>2012</v>
      </c>
      <c r="B364" t="s">
        <v>37</v>
      </c>
      <c r="C364" t="s">
        <v>38</v>
      </c>
      <c r="D364">
        <v>3.7</v>
      </c>
      <c r="E364" s="45"/>
    </row>
    <row r="365" spans="1:5">
      <c r="A365">
        <v>2012</v>
      </c>
      <c r="B365" t="s">
        <v>39</v>
      </c>
      <c r="C365" t="s">
        <v>40</v>
      </c>
      <c r="D365">
        <v>3.7</v>
      </c>
      <c r="E365" s="45"/>
    </row>
    <row r="366" spans="1:5">
      <c r="A366">
        <v>2012</v>
      </c>
      <c r="B366" t="s">
        <v>41</v>
      </c>
      <c r="C366" t="s">
        <v>42</v>
      </c>
      <c r="D366">
        <v>5</v>
      </c>
      <c r="E366" s="45"/>
    </row>
    <row r="367" spans="1:5">
      <c r="A367">
        <v>2012</v>
      </c>
      <c r="B367" t="s">
        <v>43</v>
      </c>
      <c r="C367" t="s">
        <v>44</v>
      </c>
      <c r="D367">
        <v>3.9</v>
      </c>
      <c r="E367" s="45"/>
    </row>
    <row r="368" spans="1:5">
      <c r="A368">
        <v>2012</v>
      </c>
      <c r="B368" t="s">
        <v>45</v>
      </c>
      <c r="C368" t="s">
        <v>46</v>
      </c>
      <c r="D368">
        <v>6</v>
      </c>
      <c r="E368" s="45"/>
    </row>
    <row r="369" spans="1:5">
      <c r="A369">
        <v>2012</v>
      </c>
      <c r="B369" t="s">
        <v>47</v>
      </c>
      <c r="C369" t="s">
        <v>48</v>
      </c>
      <c r="D369">
        <v>6.2</v>
      </c>
      <c r="E369" s="45"/>
    </row>
    <row r="370" spans="1:5">
      <c r="A370">
        <v>2012</v>
      </c>
      <c r="B370" t="s">
        <v>49</v>
      </c>
      <c r="C370" t="s">
        <v>50</v>
      </c>
      <c r="D370">
        <v>10.7</v>
      </c>
      <c r="E370" s="45"/>
    </row>
    <row r="371" spans="1:5">
      <c r="A371">
        <v>2012</v>
      </c>
      <c r="B371" t="s">
        <v>51</v>
      </c>
      <c r="C371" t="s">
        <v>52</v>
      </c>
      <c r="D371">
        <v>15.2</v>
      </c>
      <c r="E371" s="45"/>
    </row>
    <row r="372" spans="1:5">
      <c r="A372">
        <v>2012</v>
      </c>
      <c r="B372" t="s">
        <v>53</v>
      </c>
      <c r="C372" t="s">
        <v>54</v>
      </c>
      <c r="D372">
        <v>4.3</v>
      </c>
      <c r="E372" s="45"/>
    </row>
    <row r="373" spans="1:5">
      <c r="A373">
        <v>2012</v>
      </c>
      <c r="B373" t="s">
        <v>55</v>
      </c>
      <c r="C373" t="s">
        <v>56</v>
      </c>
      <c r="D373">
        <v>6.9</v>
      </c>
      <c r="E373" s="45"/>
    </row>
    <row r="374" spans="1:5">
      <c r="A374">
        <v>2012</v>
      </c>
      <c r="B374" t="s">
        <v>57</v>
      </c>
      <c r="C374" t="s">
        <v>58</v>
      </c>
      <c r="D374">
        <v>5.2</v>
      </c>
      <c r="E374" s="45"/>
    </row>
    <row r="375" spans="1:5">
      <c r="A375">
        <v>2012</v>
      </c>
      <c r="B375" t="s">
        <v>59</v>
      </c>
      <c r="C375" t="s">
        <v>60</v>
      </c>
      <c r="D375">
        <v>4.2</v>
      </c>
      <c r="E375" s="45"/>
    </row>
    <row r="376" spans="1:5">
      <c r="A376">
        <v>2012</v>
      </c>
      <c r="B376" t="s">
        <v>61</v>
      </c>
      <c r="C376" t="s">
        <v>62</v>
      </c>
      <c r="D376">
        <v>4.4000000000000004</v>
      </c>
      <c r="E376" s="45"/>
    </row>
    <row r="377" spans="1:5">
      <c r="A377">
        <v>2012</v>
      </c>
      <c r="B377" t="s">
        <v>63</v>
      </c>
      <c r="C377" t="s">
        <v>64</v>
      </c>
      <c r="D377">
        <v>5.4</v>
      </c>
      <c r="E377" s="45"/>
    </row>
    <row r="378" spans="1:5">
      <c r="A378">
        <v>2012</v>
      </c>
      <c r="B378" t="s">
        <v>65</v>
      </c>
      <c r="C378" t="s">
        <v>66</v>
      </c>
      <c r="D378">
        <v>8.1</v>
      </c>
      <c r="E378" s="45"/>
    </row>
    <row r="379" spans="1:5">
      <c r="A379">
        <v>2012</v>
      </c>
      <c r="B379" t="s">
        <v>67</v>
      </c>
      <c r="C379" t="s">
        <v>68</v>
      </c>
      <c r="D379">
        <v>4.5</v>
      </c>
      <c r="E379" s="45"/>
    </row>
    <row r="380" spans="1:5">
      <c r="A380">
        <v>2012</v>
      </c>
      <c r="B380" t="s">
        <v>69</v>
      </c>
      <c r="C380" t="s">
        <v>70</v>
      </c>
      <c r="D380">
        <v>4.0999999999999996</v>
      </c>
      <c r="E380" s="45"/>
    </row>
    <row r="381" spans="1:5">
      <c r="A381">
        <v>2012</v>
      </c>
      <c r="B381" t="s">
        <v>71</v>
      </c>
      <c r="C381" t="s">
        <v>72</v>
      </c>
      <c r="D381">
        <v>4.7</v>
      </c>
      <c r="E381" s="45"/>
    </row>
    <row r="382" spans="1:5">
      <c r="A382">
        <v>2012</v>
      </c>
      <c r="B382" t="s">
        <v>73</v>
      </c>
      <c r="C382" t="s">
        <v>74</v>
      </c>
      <c r="D382">
        <v>3.2</v>
      </c>
      <c r="E382" s="45"/>
    </row>
    <row r="383" spans="1:5">
      <c r="A383">
        <v>2012</v>
      </c>
      <c r="B383" t="s">
        <v>75</v>
      </c>
      <c r="C383" t="s">
        <v>76</v>
      </c>
      <c r="D383">
        <v>3.9</v>
      </c>
      <c r="E383" s="45"/>
    </row>
    <row r="384" spans="1:5">
      <c r="A384">
        <v>2012</v>
      </c>
      <c r="B384" t="s">
        <v>77</v>
      </c>
      <c r="C384" t="s">
        <v>78</v>
      </c>
      <c r="D384">
        <v>3.7</v>
      </c>
      <c r="E384" s="45"/>
    </row>
    <row r="385" spans="1:5">
      <c r="A385">
        <v>2012</v>
      </c>
      <c r="B385" t="s">
        <v>79</v>
      </c>
      <c r="C385" t="s">
        <v>80</v>
      </c>
      <c r="D385">
        <v>4.0999999999999996</v>
      </c>
      <c r="E385" s="45"/>
    </row>
    <row r="386" spans="1:5">
      <c r="A386">
        <v>2012</v>
      </c>
      <c r="B386" t="s">
        <v>81</v>
      </c>
      <c r="C386" t="s">
        <v>82</v>
      </c>
      <c r="D386">
        <v>4.5999999999999996</v>
      </c>
      <c r="E386" s="45"/>
    </row>
    <row r="387" spans="1:5">
      <c r="A387">
        <v>2012</v>
      </c>
      <c r="B387" t="s">
        <v>83</v>
      </c>
      <c r="C387" t="s">
        <v>84</v>
      </c>
      <c r="D387">
        <v>4.8</v>
      </c>
      <c r="E387" s="45"/>
    </row>
    <row r="388" spans="1:5">
      <c r="A388">
        <v>2012</v>
      </c>
      <c r="B388" t="s">
        <v>85</v>
      </c>
      <c r="C388" t="s">
        <v>86</v>
      </c>
      <c r="D388">
        <v>2.8</v>
      </c>
      <c r="E388" s="45"/>
    </row>
    <row r="389" spans="1:5">
      <c r="A389">
        <v>2012</v>
      </c>
      <c r="B389" t="s">
        <v>87</v>
      </c>
      <c r="C389" t="s">
        <v>88</v>
      </c>
      <c r="D389">
        <v>5</v>
      </c>
      <c r="E389" s="45"/>
    </row>
    <row r="390" spans="1:5">
      <c r="A390">
        <v>2012</v>
      </c>
      <c r="B390" t="s">
        <v>89</v>
      </c>
      <c r="C390" t="s">
        <v>90</v>
      </c>
      <c r="D390">
        <v>4.3</v>
      </c>
      <c r="E390" s="45"/>
    </row>
    <row r="391" spans="1:5">
      <c r="A391">
        <v>2012</v>
      </c>
      <c r="B391" t="s">
        <v>91</v>
      </c>
      <c r="C391" t="s">
        <v>92</v>
      </c>
      <c r="D391">
        <v>8.9</v>
      </c>
      <c r="E391" s="45"/>
    </row>
    <row r="392" spans="1:5">
      <c r="A392">
        <v>2012</v>
      </c>
      <c r="B392" t="s">
        <v>93</v>
      </c>
      <c r="C392" t="s">
        <v>94</v>
      </c>
      <c r="D392">
        <v>5.5</v>
      </c>
      <c r="E392" s="45"/>
    </row>
    <row r="393" spans="1:5">
      <c r="A393">
        <v>2012</v>
      </c>
      <c r="B393" t="s">
        <v>95</v>
      </c>
      <c r="C393" t="s">
        <v>96</v>
      </c>
      <c r="D393">
        <v>6.3</v>
      </c>
      <c r="E393" s="45"/>
    </row>
    <row r="394" spans="1:5">
      <c r="A394">
        <v>2012</v>
      </c>
      <c r="B394" t="s">
        <v>97</v>
      </c>
      <c r="C394" t="s">
        <v>98</v>
      </c>
      <c r="D394">
        <v>10.199999999999999</v>
      </c>
      <c r="E394" s="45"/>
    </row>
    <row r="395" spans="1:5">
      <c r="A395">
        <v>2012</v>
      </c>
      <c r="B395" t="s">
        <v>99</v>
      </c>
      <c r="C395" t="s">
        <v>100</v>
      </c>
      <c r="D395">
        <v>5.8</v>
      </c>
      <c r="E395" s="45"/>
    </row>
    <row r="396" spans="1:5">
      <c r="A396">
        <v>2012</v>
      </c>
      <c r="B396" t="s">
        <v>101</v>
      </c>
      <c r="C396" t="s">
        <v>102</v>
      </c>
      <c r="D396">
        <v>3.6</v>
      </c>
      <c r="E396" s="45"/>
    </row>
    <row r="397" spans="1:5">
      <c r="A397">
        <v>2012</v>
      </c>
      <c r="B397" t="s">
        <v>103</v>
      </c>
      <c r="C397" t="s">
        <v>104</v>
      </c>
      <c r="D397">
        <v>3</v>
      </c>
      <c r="E397" s="45"/>
    </row>
    <row r="398" spans="1:5">
      <c r="A398">
        <v>2012</v>
      </c>
      <c r="B398" t="s">
        <v>105</v>
      </c>
      <c r="C398" t="s">
        <v>106</v>
      </c>
      <c r="D398">
        <v>6.6</v>
      </c>
      <c r="E398" s="45"/>
    </row>
    <row r="399" spans="1:5">
      <c r="A399">
        <v>2012</v>
      </c>
      <c r="B399" t="s">
        <v>107</v>
      </c>
      <c r="C399" t="s">
        <v>108</v>
      </c>
      <c r="D399">
        <v>6.7</v>
      </c>
      <c r="E399" s="45"/>
    </row>
    <row r="400" spans="1:5">
      <c r="A400">
        <v>2012</v>
      </c>
      <c r="B400" t="s">
        <v>109</v>
      </c>
      <c r="C400" t="s">
        <v>110</v>
      </c>
      <c r="D400">
        <v>2.7</v>
      </c>
      <c r="E400" s="45"/>
    </row>
    <row r="401" spans="1:5">
      <c r="A401">
        <v>2012</v>
      </c>
      <c r="B401" t="s">
        <v>111</v>
      </c>
      <c r="C401" t="s">
        <v>112</v>
      </c>
      <c r="D401">
        <v>12.5</v>
      </c>
      <c r="E401" s="45"/>
    </row>
    <row r="402" spans="1:5">
      <c r="A402">
        <v>2012</v>
      </c>
      <c r="B402" t="s">
        <v>113</v>
      </c>
      <c r="C402" t="s">
        <v>114</v>
      </c>
      <c r="D402">
        <v>4.7</v>
      </c>
      <c r="E402" s="45"/>
    </row>
    <row r="403" spans="1:5">
      <c r="A403">
        <v>2012</v>
      </c>
      <c r="B403" t="s">
        <v>115</v>
      </c>
      <c r="C403" t="s">
        <v>116</v>
      </c>
      <c r="D403">
        <v>5</v>
      </c>
      <c r="E403" s="45"/>
    </row>
    <row r="404" spans="1:5">
      <c r="A404">
        <v>2012</v>
      </c>
      <c r="B404" t="s">
        <v>117</v>
      </c>
      <c r="C404" t="s">
        <v>118</v>
      </c>
      <c r="D404">
        <v>5.5</v>
      </c>
      <c r="E404" s="45"/>
    </row>
    <row r="405" spans="1:5">
      <c r="A405">
        <v>2012</v>
      </c>
      <c r="B405" t="s">
        <v>119</v>
      </c>
      <c r="C405" t="s">
        <v>120</v>
      </c>
      <c r="D405">
        <v>8.3000000000000007</v>
      </c>
      <c r="E405" s="45"/>
    </row>
    <row r="406" spans="1:5">
      <c r="A406">
        <v>2012</v>
      </c>
      <c r="B406" t="s">
        <v>121</v>
      </c>
      <c r="C406" t="s">
        <v>122</v>
      </c>
      <c r="D406">
        <v>5.2</v>
      </c>
      <c r="E406" s="45"/>
    </row>
    <row r="407" spans="1:5">
      <c r="A407">
        <v>2012</v>
      </c>
      <c r="B407" t="s">
        <v>123</v>
      </c>
      <c r="C407" t="s">
        <v>124</v>
      </c>
      <c r="D407">
        <v>2.5</v>
      </c>
      <c r="E407" s="45"/>
    </row>
    <row r="408" spans="1:5">
      <c r="A408">
        <v>2012</v>
      </c>
      <c r="B408" t="s">
        <v>125</v>
      </c>
      <c r="C408" t="s">
        <v>126</v>
      </c>
      <c r="D408">
        <v>6.2</v>
      </c>
      <c r="E408" s="45"/>
    </row>
    <row r="409" spans="1:5">
      <c r="A409">
        <v>2012</v>
      </c>
      <c r="B409" t="s">
        <v>127</v>
      </c>
      <c r="C409" t="s">
        <v>128</v>
      </c>
      <c r="D409">
        <v>6.3</v>
      </c>
      <c r="E409" s="45"/>
    </row>
    <row r="410" spans="1:5">
      <c r="A410">
        <v>2013</v>
      </c>
      <c r="B410" t="s">
        <v>27</v>
      </c>
      <c r="C410" t="s">
        <v>28</v>
      </c>
      <c r="D410">
        <v>8.9</v>
      </c>
      <c r="E410" s="45"/>
    </row>
    <row r="411" spans="1:5">
      <c r="A411">
        <v>2013</v>
      </c>
      <c r="B411" t="s">
        <v>29</v>
      </c>
      <c r="C411" t="s">
        <v>30</v>
      </c>
      <c r="D411">
        <v>10.7</v>
      </c>
      <c r="E411" s="45"/>
    </row>
    <row r="412" spans="1:5">
      <c r="A412">
        <v>2013</v>
      </c>
      <c r="B412" t="s">
        <v>31</v>
      </c>
      <c r="C412" t="s">
        <v>32</v>
      </c>
      <c r="D412">
        <v>11.4</v>
      </c>
      <c r="E412" s="45"/>
    </row>
    <row r="413" spans="1:5">
      <c r="A413">
        <v>2013</v>
      </c>
      <c r="B413" t="s">
        <v>33</v>
      </c>
      <c r="C413" t="s">
        <v>34</v>
      </c>
      <c r="D413">
        <v>4.5999999999999996</v>
      </c>
      <c r="E413" s="45"/>
    </row>
    <row r="414" spans="1:5">
      <c r="A414">
        <v>2013</v>
      </c>
      <c r="B414" t="s">
        <v>35</v>
      </c>
      <c r="C414" t="s">
        <v>36</v>
      </c>
      <c r="D414">
        <v>5.7</v>
      </c>
      <c r="E414" s="45"/>
    </row>
    <row r="415" spans="1:5">
      <c r="A415">
        <v>2013</v>
      </c>
      <c r="B415" t="s">
        <v>37</v>
      </c>
      <c r="C415" t="s">
        <v>38</v>
      </c>
      <c r="D415">
        <v>4</v>
      </c>
      <c r="E415" s="45"/>
    </row>
    <row r="416" spans="1:5">
      <c r="A416">
        <v>2013</v>
      </c>
      <c r="B416" t="s">
        <v>39</v>
      </c>
      <c r="C416" t="s">
        <v>40</v>
      </c>
      <c r="D416">
        <v>4</v>
      </c>
      <c r="E416" s="45"/>
    </row>
    <row r="417" spans="1:5">
      <c r="A417">
        <v>2013</v>
      </c>
      <c r="B417" t="s">
        <v>41</v>
      </c>
      <c r="C417" t="s">
        <v>42</v>
      </c>
      <c r="D417">
        <v>5.2</v>
      </c>
      <c r="E417" s="45"/>
    </row>
    <row r="418" spans="1:5">
      <c r="A418">
        <v>2013</v>
      </c>
      <c r="B418" t="s">
        <v>43</v>
      </c>
      <c r="C418" t="s">
        <v>44</v>
      </c>
      <c r="D418">
        <v>4.2</v>
      </c>
      <c r="E418" s="45"/>
    </row>
    <row r="419" spans="1:5">
      <c r="A419">
        <v>2013</v>
      </c>
      <c r="B419" t="s">
        <v>45</v>
      </c>
      <c r="C419" t="s">
        <v>46</v>
      </c>
      <c r="D419">
        <v>6.4</v>
      </c>
      <c r="E419" s="45"/>
    </row>
    <row r="420" spans="1:5">
      <c r="A420">
        <v>2013</v>
      </c>
      <c r="B420" t="s">
        <v>47</v>
      </c>
      <c r="C420" t="s">
        <v>48</v>
      </c>
      <c r="D420">
        <v>6.6</v>
      </c>
      <c r="E420" s="45"/>
    </row>
    <row r="421" spans="1:5">
      <c r="A421">
        <v>2013</v>
      </c>
      <c r="B421" t="s">
        <v>49</v>
      </c>
      <c r="C421" t="s">
        <v>50</v>
      </c>
      <c r="D421">
        <v>11.3</v>
      </c>
      <c r="E421" s="45"/>
    </row>
    <row r="422" spans="1:5">
      <c r="A422">
        <v>2013</v>
      </c>
      <c r="B422" t="s">
        <v>51</v>
      </c>
      <c r="C422" t="s">
        <v>52</v>
      </c>
      <c r="D422">
        <v>15.9</v>
      </c>
      <c r="E422" s="45"/>
    </row>
    <row r="423" spans="1:5">
      <c r="A423">
        <v>2013</v>
      </c>
      <c r="B423" t="s">
        <v>53</v>
      </c>
      <c r="C423" t="s">
        <v>54</v>
      </c>
      <c r="D423">
        <v>5.0999999999999996</v>
      </c>
      <c r="E423" s="45"/>
    </row>
    <row r="424" spans="1:5">
      <c r="A424">
        <v>2013</v>
      </c>
      <c r="B424" t="s">
        <v>55</v>
      </c>
      <c r="C424" t="s">
        <v>56</v>
      </c>
      <c r="D424">
        <v>7.2</v>
      </c>
      <c r="E424" s="45"/>
    </row>
    <row r="425" spans="1:5">
      <c r="A425">
        <v>2013</v>
      </c>
      <c r="B425" t="s">
        <v>57</v>
      </c>
      <c r="C425" t="s">
        <v>58</v>
      </c>
      <c r="D425">
        <v>5.5</v>
      </c>
      <c r="E425" s="45"/>
    </row>
    <row r="426" spans="1:5">
      <c r="A426">
        <v>2013</v>
      </c>
      <c r="B426" t="s">
        <v>59</v>
      </c>
      <c r="C426" t="s">
        <v>60</v>
      </c>
      <c r="D426">
        <v>4.3</v>
      </c>
      <c r="E426" s="45"/>
    </row>
    <row r="427" spans="1:5">
      <c r="A427">
        <v>2013</v>
      </c>
      <c r="B427" t="s">
        <v>61</v>
      </c>
      <c r="C427" t="s">
        <v>62</v>
      </c>
      <c r="D427">
        <v>4.8</v>
      </c>
      <c r="E427" s="45"/>
    </row>
    <row r="428" spans="1:5">
      <c r="A428">
        <v>2013</v>
      </c>
      <c r="B428" t="s">
        <v>63</v>
      </c>
      <c r="C428" t="s">
        <v>64</v>
      </c>
      <c r="D428">
        <v>5.6</v>
      </c>
      <c r="E428" s="45"/>
    </row>
    <row r="429" spans="1:5">
      <c r="A429">
        <v>2013</v>
      </c>
      <c r="B429" t="s">
        <v>65</v>
      </c>
      <c r="C429" t="s">
        <v>66</v>
      </c>
      <c r="D429">
        <v>8.6</v>
      </c>
      <c r="E429" s="45"/>
    </row>
    <row r="430" spans="1:5">
      <c r="A430">
        <v>2013</v>
      </c>
      <c r="B430" t="s">
        <v>67</v>
      </c>
      <c r="C430" t="s">
        <v>68</v>
      </c>
      <c r="D430">
        <v>4.8</v>
      </c>
      <c r="E430" s="45"/>
    </row>
    <row r="431" spans="1:5">
      <c r="A431">
        <v>2013</v>
      </c>
      <c r="B431" t="s">
        <v>69</v>
      </c>
      <c r="C431" t="s">
        <v>70</v>
      </c>
      <c r="D431">
        <v>4.4000000000000004</v>
      </c>
      <c r="E431" s="45"/>
    </row>
    <row r="432" spans="1:5">
      <c r="A432">
        <v>2013</v>
      </c>
      <c r="B432" t="s">
        <v>71</v>
      </c>
      <c r="C432" t="s">
        <v>72</v>
      </c>
      <c r="D432">
        <v>4.7</v>
      </c>
      <c r="E432" s="45"/>
    </row>
    <row r="433" spans="1:5">
      <c r="A433">
        <v>2013</v>
      </c>
      <c r="B433" t="s">
        <v>73</v>
      </c>
      <c r="C433" t="s">
        <v>74</v>
      </c>
      <c r="D433">
        <v>3.8</v>
      </c>
      <c r="E433" s="45"/>
    </row>
    <row r="434" spans="1:5">
      <c r="A434">
        <v>2013</v>
      </c>
      <c r="B434" t="s">
        <v>75</v>
      </c>
      <c r="C434" t="s">
        <v>76</v>
      </c>
      <c r="D434">
        <v>4.2</v>
      </c>
      <c r="E434" s="45"/>
    </row>
    <row r="435" spans="1:5">
      <c r="A435">
        <v>2013</v>
      </c>
      <c r="B435" t="s">
        <v>77</v>
      </c>
      <c r="C435" t="s">
        <v>78</v>
      </c>
      <c r="D435">
        <v>4</v>
      </c>
      <c r="E435" s="45"/>
    </row>
    <row r="436" spans="1:5">
      <c r="A436">
        <v>2013</v>
      </c>
      <c r="B436" t="s">
        <v>79</v>
      </c>
      <c r="C436" t="s">
        <v>80</v>
      </c>
      <c r="D436">
        <v>4.4000000000000004</v>
      </c>
      <c r="E436" s="45"/>
    </row>
    <row r="437" spans="1:5">
      <c r="A437">
        <v>2013</v>
      </c>
      <c r="B437" t="s">
        <v>81</v>
      </c>
      <c r="C437" t="s">
        <v>82</v>
      </c>
      <c r="D437">
        <v>5.3</v>
      </c>
      <c r="E437" s="45"/>
    </row>
    <row r="438" spans="1:5">
      <c r="A438">
        <v>2013</v>
      </c>
      <c r="B438" t="s">
        <v>83</v>
      </c>
      <c r="C438" t="s">
        <v>84</v>
      </c>
      <c r="D438">
        <v>5.3</v>
      </c>
      <c r="E438" s="45"/>
    </row>
    <row r="439" spans="1:5">
      <c r="A439">
        <v>2013</v>
      </c>
      <c r="B439" t="s">
        <v>85</v>
      </c>
      <c r="C439" t="s">
        <v>86</v>
      </c>
      <c r="D439">
        <v>3.2</v>
      </c>
      <c r="E439" s="45"/>
    </row>
    <row r="440" spans="1:5">
      <c r="A440">
        <v>2013</v>
      </c>
      <c r="B440" t="s">
        <v>87</v>
      </c>
      <c r="C440" t="s">
        <v>88</v>
      </c>
      <c r="D440">
        <v>5.3</v>
      </c>
      <c r="E440" s="45"/>
    </row>
    <row r="441" spans="1:5">
      <c r="A441">
        <v>2013</v>
      </c>
      <c r="B441" t="s">
        <v>89</v>
      </c>
      <c r="C441" t="s">
        <v>90</v>
      </c>
      <c r="D441">
        <v>4.5999999999999996</v>
      </c>
      <c r="E441" s="45"/>
    </row>
    <row r="442" spans="1:5">
      <c r="A442">
        <v>2013</v>
      </c>
      <c r="B442" t="s">
        <v>91</v>
      </c>
      <c r="C442" t="s">
        <v>92</v>
      </c>
      <c r="D442">
        <v>9.6</v>
      </c>
      <c r="E442" s="45"/>
    </row>
    <row r="443" spans="1:5">
      <c r="A443">
        <v>2013</v>
      </c>
      <c r="B443" t="s">
        <v>93</v>
      </c>
      <c r="C443" t="s">
        <v>94</v>
      </c>
      <c r="D443">
        <v>6.4</v>
      </c>
      <c r="E443" s="45"/>
    </row>
    <row r="444" spans="1:5">
      <c r="A444">
        <v>2013</v>
      </c>
      <c r="B444" t="s">
        <v>95</v>
      </c>
      <c r="C444" t="s">
        <v>96</v>
      </c>
      <c r="D444">
        <v>6.7</v>
      </c>
      <c r="E444" s="45"/>
    </row>
    <row r="445" spans="1:5">
      <c r="A445">
        <v>2013</v>
      </c>
      <c r="B445" t="s">
        <v>97</v>
      </c>
      <c r="C445" t="s">
        <v>98</v>
      </c>
      <c r="D445">
        <v>10.6</v>
      </c>
      <c r="E445" s="45"/>
    </row>
    <row r="446" spans="1:5">
      <c r="A446">
        <v>2013</v>
      </c>
      <c r="B446" t="s">
        <v>99</v>
      </c>
      <c r="C446" t="s">
        <v>100</v>
      </c>
      <c r="D446">
        <v>5.8</v>
      </c>
      <c r="E446" s="45"/>
    </row>
    <row r="447" spans="1:5">
      <c r="A447">
        <v>2013</v>
      </c>
      <c r="B447" t="s">
        <v>101</v>
      </c>
      <c r="C447" t="s">
        <v>102</v>
      </c>
      <c r="D447">
        <v>3.7</v>
      </c>
      <c r="E447" s="45"/>
    </row>
    <row r="448" spans="1:5">
      <c r="A448">
        <v>2013</v>
      </c>
      <c r="B448" t="s">
        <v>103</v>
      </c>
      <c r="C448" t="s">
        <v>104</v>
      </c>
      <c r="D448">
        <v>3.5</v>
      </c>
      <c r="E448" s="45"/>
    </row>
    <row r="449" spans="1:5">
      <c r="A449">
        <v>2013</v>
      </c>
      <c r="B449" t="s">
        <v>105</v>
      </c>
      <c r="C449" t="s">
        <v>106</v>
      </c>
      <c r="D449">
        <v>7</v>
      </c>
      <c r="E449" s="45"/>
    </row>
    <row r="450" spans="1:5">
      <c r="A450">
        <v>2013</v>
      </c>
      <c r="B450" t="s">
        <v>107</v>
      </c>
      <c r="C450" t="s">
        <v>108</v>
      </c>
      <c r="D450">
        <v>7.2</v>
      </c>
      <c r="E450" s="45"/>
    </row>
    <row r="451" spans="1:5">
      <c r="A451">
        <v>2013</v>
      </c>
      <c r="B451" t="s">
        <v>109</v>
      </c>
      <c r="C451" t="s">
        <v>110</v>
      </c>
      <c r="D451">
        <v>2.9</v>
      </c>
      <c r="E451" s="45"/>
    </row>
    <row r="452" spans="1:5">
      <c r="A452">
        <v>2013</v>
      </c>
      <c r="B452" t="s">
        <v>111</v>
      </c>
      <c r="C452" t="s">
        <v>112</v>
      </c>
      <c r="D452">
        <v>12.9</v>
      </c>
      <c r="E452" s="45"/>
    </row>
    <row r="453" spans="1:5">
      <c r="A453">
        <v>2013</v>
      </c>
      <c r="B453" t="s">
        <v>113</v>
      </c>
      <c r="C453" t="s">
        <v>114</v>
      </c>
      <c r="D453">
        <v>5</v>
      </c>
      <c r="E453" s="45"/>
    </row>
    <row r="454" spans="1:5">
      <c r="A454">
        <v>2013</v>
      </c>
      <c r="B454" t="s">
        <v>115</v>
      </c>
      <c r="C454" t="s">
        <v>116</v>
      </c>
      <c r="D454">
        <v>5.6</v>
      </c>
      <c r="E454" s="45"/>
    </row>
    <row r="455" spans="1:5">
      <c r="A455">
        <v>2013</v>
      </c>
      <c r="B455" t="s">
        <v>117</v>
      </c>
      <c r="C455" t="s">
        <v>118</v>
      </c>
      <c r="D455">
        <v>5.8</v>
      </c>
      <c r="E455" s="45"/>
    </row>
    <row r="456" spans="1:5">
      <c r="A456">
        <v>2013</v>
      </c>
      <c r="B456" t="s">
        <v>119</v>
      </c>
      <c r="C456" t="s">
        <v>120</v>
      </c>
      <c r="D456">
        <v>8.6999999999999993</v>
      </c>
      <c r="E456" s="45"/>
    </row>
    <row r="457" spans="1:5">
      <c r="A457">
        <v>2013</v>
      </c>
      <c r="B457" t="s">
        <v>121</v>
      </c>
      <c r="C457" t="s">
        <v>122</v>
      </c>
      <c r="D457">
        <v>5.5</v>
      </c>
      <c r="E457" s="45"/>
    </row>
    <row r="458" spans="1:5">
      <c r="A458">
        <v>2013</v>
      </c>
      <c r="B458" t="s">
        <v>123</v>
      </c>
      <c r="C458" t="s">
        <v>124</v>
      </c>
      <c r="D458">
        <v>2.9</v>
      </c>
      <c r="E458" s="45"/>
    </row>
    <row r="459" spans="1:5">
      <c r="A459">
        <v>2013</v>
      </c>
      <c r="B459" t="s">
        <v>125</v>
      </c>
      <c r="C459" t="s">
        <v>126</v>
      </c>
      <c r="D459">
        <v>6.6</v>
      </c>
      <c r="E459" s="45"/>
    </row>
    <row r="460" spans="1:5">
      <c r="A460">
        <v>2013</v>
      </c>
      <c r="B460" t="s">
        <v>127</v>
      </c>
      <c r="C460" t="s">
        <v>128</v>
      </c>
      <c r="D460">
        <v>6.7</v>
      </c>
      <c r="E460" s="45"/>
    </row>
    <row r="461" spans="1:5">
      <c r="A461">
        <v>2014</v>
      </c>
      <c r="B461" t="s">
        <v>27</v>
      </c>
      <c r="C461" t="s">
        <v>28</v>
      </c>
      <c r="D461">
        <v>9.1999999999999993</v>
      </c>
      <c r="E461" s="45"/>
    </row>
    <row r="462" spans="1:5">
      <c r="A462">
        <v>2014</v>
      </c>
      <c r="B462" t="s">
        <v>29</v>
      </c>
      <c r="C462" t="s">
        <v>30</v>
      </c>
      <c r="D462">
        <v>11.7</v>
      </c>
      <c r="E462" s="45"/>
    </row>
    <row r="463" spans="1:5">
      <c r="A463">
        <v>2014</v>
      </c>
      <c r="B463" t="s">
        <v>31</v>
      </c>
      <c r="C463" t="s">
        <v>32</v>
      </c>
      <c r="D463">
        <v>12.3</v>
      </c>
      <c r="E463" s="45"/>
    </row>
    <row r="464" spans="1:5">
      <c r="A464">
        <v>2014</v>
      </c>
      <c r="B464" t="s">
        <v>33</v>
      </c>
      <c r="C464" t="s">
        <v>34</v>
      </c>
      <c r="D464">
        <v>5.0999999999999996</v>
      </c>
      <c r="E464" s="45"/>
    </row>
    <row r="465" spans="1:5">
      <c r="A465">
        <v>2014</v>
      </c>
      <c r="B465" t="s">
        <v>35</v>
      </c>
      <c r="C465" t="s">
        <v>36</v>
      </c>
      <c r="D465">
        <v>6.2</v>
      </c>
      <c r="E465" s="45"/>
    </row>
    <row r="466" spans="1:5">
      <c r="A466">
        <v>2014</v>
      </c>
      <c r="B466" t="s">
        <v>37</v>
      </c>
      <c r="C466" t="s">
        <v>38</v>
      </c>
      <c r="D466">
        <v>4.5</v>
      </c>
      <c r="E466" s="45"/>
    </row>
    <row r="467" spans="1:5">
      <c r="A467">
        <v>2014</v>
      </c>
      <c r="B467" t="s">
        <v>39</v>
      </c>
      <c r="C467" t="s">
        <v>40</v>
      </c>
      <c r="D467">
        <v>4.4000000000000004</v>
      </c>
      <c r="E467" s="45"/>
    </row>
    <row r="468" spans="1:5">
      <c r="A468">
        <v>2014</v>
      </c>
      <c r="B468" t="s">
        <v>41</v>
      </c>
      <c r="C468" t="s">
        <v>42</v>
      </c>
      <c r="D468">
        <v>5.6</v>
      </c>
      <c r="E468" s="45"/>
    </row>
    <row r="469" spans="1:5">
      <c r="A469">
        <v>2014</v>
      </c>
      <c r="B469" t="s">
        <v>43</v>
      </c>
      <c r="C469" t="s">
        <v>44</v>
      </c>
      <c r="D469">
        <v>4.5</v>
      </c>
      <c r="E469" s="45"/>
    </row>
    <row r="470" spans="1:5">
      <c r="A470">
        <v>2014</v>
      </c>
      <c r="B470" t="s">
        <v>45</v>
      </c>
      <c r="C470" t="s">
        <v>46</v>
      </c>
      <c r="D470">
        <v>6.9</v>
      </c>
      <c r="E470" s="45"/>
    </row>
    <row r="471" spans="1:5">
      <c r="A471">
        <v>2014</v>
      </c>
      <c r="B471" t="s">
        <v>47</v>
      </c>
      <c r="C471" t="s">
        <v>48</v>
      </c>
      <c r="D471">
        <v>7.1</v>
      </c>
      <c r="E471" s="45"/>
    </row>
    <row r="472" spans="1:5">
      <c r="A472">
        <v>2014</v>
      </c>
      <c r="B472" t="s">
        <v>49</v>
      </c>
      <c r="C472" t="s">
        <v>50</v>
      </c>
      <c r="D472">
        <v>12.1</v>
      </c>
      <c r="E472" s="45"/>
    </row>
    <row r="473" spans="1:5">
      <c r="A473">
        <v>2014</v>
      </c>
      <c r="B473" t="s">
        <v>51</v>
      </c>
      <c r="C473" t="s">
        <v>52</v>
      </c>
      <c r="D473">
        <v>16.899999999999999</v>
      </c>
      <c r="E473" s="45"/>
    </row>
    <row r="474" spans="1:5">
      <c r="A474">
        <v>2014</v>
      </c>
      <c r="B474" t="s">
        <v>53</v>
      </c>
      <c r="C474" t="s">
        <v>54</v>
      </c>
      <c r="D474">
        <v>5.5</v>
      </c>
      <c r="E474" s="45"/>
    </row>
    <row r="475" spans="1:5">
      <c r="A475">
        <v>2014</v>
      </c>
      <c r="B475" t="s">
        <v>55</v>
      </c>
      <c r="C475" t="s">
        <v>56</v>
      </c>
      <c r="D475">
        <v>7.8</v>
      </c>
      <c r="E475" s="45"/>
    </row>
    <row r="476" spans="1:5">
      <c r="A476">
        <v>2014</v>
      </c>
      <c r="B476" t="s">
        <v>57</v>
      </c>
      <c r="C476" t="s">
        <v>58</v>
      </c>
      <c r="D476">
        <v>5.9</v>
      </c>
      <c r="E476" s="45"/>
    </row>
    <row r="477" spans="1:5">
      <c r="A477">
        <v>2014</v>
      </c>
      <c r="B477" t="s">
        <v>59</v>
      </c>
      <c r="C477" t="s">
        <v>60</v>
      </c>
      <c r="D477">
        <v>4.3</v>
      </c>
      <c r="E477" s="45"/>
    </row>
    <row r="478" spans="1:5">
      <c r="A478">
        <v>2014</v>
      </c>
      <c r="B478" t="s">
        <v>61</v>
      </c>
      <c r="C478" t="s">
        <v>62</v>
      </c>
      <c r="D478">
        <v>5.2</v>
      </c>
      <c r="E478" s="45"/>
    </row>
    <row r="479" spans="1:5">
      <c r="A479">
        <v>2014</v>
      </c>
      <c r="B479" t="s">
        <v>63</v>
      </c>
      <c r="C479" t="s">
        <v>64</v>
      </c>
      <c r="D479">
        <v>6.1</v>
      </c>
      <c r="E479" s="45"/>
    </row>
    <row r="480" spans="1:5">
      <c r="A480">
        <v>2014</v>
      </c>
      <c r="B480" t="s">
        <v>65</v>
      </c>
      <c r="C480" t="s">
        <v>66</v>
      </c>
      <c r="D480">
        <v>9.1999999999999993</v>
      </c>
      <c r="E480" s="45"/>
    </row>
    <row r="481" spans="1:5">
      <c r="A481">
        <v>2014</v>
      </c>
      <c r="B481" t="s">
        <v>67</v>
      </c>
      <c r="C481" t="s">
        <v>68</v>
      </c>
      <c r="D481">
        <v>5.3</v>
      </c>
      <c r="E481" s="45"/>
    </row>
    <row r="482" spans="1:5">
      <c r="A482">
        <v>2014</v>
      </c>
      <c r="B482" t="s">
        <v>69</v>
      </c>
      <c r="C482" t="s">
        <v>70</v>
      </c>
      <c r="D482">
        <v>4.9000000000000004</v>
      </c>
      <c r="E482" s="45"/>
    </row>
    <row r="483" spans="1:5">
      <c r="A483">
        <v>2014</v>
      </c>
      <c r="B483" t="s">
        <v>71</v>
      </c>
      <c r="C483" t="s">
        <v>72</v>
      </c>
      <c r="D483">
        <v>4.9000000000000004</v>
      </c>
      <c r="E483" s="45"/>
    </row>
    <row r="484" spans="1:5">
      <c r="A484">
        <v>2014</v>
      </c>
      <c r="B484" t="s">
        <v>73</v>
      </c>
      <c r="C484" t="s">
        <v>74</v>
      </c>
      <c r="D484">
        <v>4.5999999999999996</v>
      </c>
      <c r="E484" s="45"/>
    </row>
    <row r="485" spans="1:5">
      <c r="A485">
        <v>2014</v>
      </c>
      <c r="B485" t="s">
        <v>75</v>
      </c>
      <c r="C485" t="s">
        <v>76</v>
      </c>
      <c r="D485">
        <v>4.5999999999999996</v>
      </c>
      <c r="E485" s="45"/>
    </row>
    <row r="486" spans="1:5">
      <c r="A486">
        <v>2014</v>
      </c>
      <c r="B486" t="s">
        <v>77</v>
      </c>
      <c r="C486" t="s">
        <v>78</v>
      </c>
      <c r="D486">
        <v>4.5</v>
      </c>
      <c r="E486" s="45"/>
    </row>
    <row r="487" spans="1:5">
      <c r="A487">
        <v>2014</v>
      </c>
      <c r="B487" t="s">
        <v>79</v>
      </c>
      <c r="C487" t="s">
        <v>80</v>
      </c>
      <c r="D487">
        <v>4.9000000000000004</v>
      </c>
      <c r="E487" s="45"/>
    </row>
    <row r="488" spans="1:5">
      <c r="A488">
        <v>2014</v>
      </c>
      <c r="B488" t="s">
        <v>81</v>
      </c>
      <c r="C488" t="s">
        <v>82</v>
      </c>
      <c r="D488">
        <v>5.7</v>
      </c>
      <c r="E488" s="45"/>
    </row>
    <row r="489" spans="1:5">
      <c r="A489">
        <v>2014</v>
      </c>
      <c r="B489" t="s">
        <v>83</v>
      </c>
      <c r="C489" t="s">
        <v>84</v>
      </c>
      <c r="D489">
        <v>5.8</v>
      </c>
      <c r="E489" s="45"/>
    </row>
    <row r="490" spans="1:5">
      <c r="A490">
        <v>2014</v>
      </c>
      <c r="B490" t="s">
        <v>85</v>
      </c>
      <c r="C490" t="s">
        <v>86</v>
      </c>
      <c r="D490">
        <v>3.8</v>
      </c>
      <c r="E490" s="45"/>
    </row>
    <row r="491" spans="1:5">
      <c r="A491">
        <v>2014</v>
      </c>
      <c r="B491" t="s">
        <v>87</v>
      </c>
      <c r="C491" t="s">
        <v>88</v>
      </c>
      <c r="D491">
        <v>5.7</v>
      </c>
      <c r="E491" s="45"/>
    </row>
    <row r="492" spans="1:5">
      <c r="A492">
        <v>2014</v>
      </c>
      <c r="B492" t="s">
        <v>89</v>
      </c>
      <c r="C492" t="s">
        <v>90</v>
      </c>
      <c r="D492">
        <v>5.0999999999999996</v>
      </c>
      <c r="E492" s="45"/>
    </row>
    <row r="493" spans="1:5">
      <c r="A493">
        <v>2014</v>
      </c>
      <c r="B493" t="s">
        <v>91</v>
      </c>
      <c r="C493" t="s">
        <v>92</v>
      </c>
      <c r="D493">
        <v>10.8</v>
      </c>
      <c r="E493" s="45"/>
    </row>
    <row r="494" spans="1:5">
      <c r="A494">
        <v>2014</v>
      </c>
      <c r="B494" t="s">
        <v>93</v>
      </c>
      <c r="C494" t="s">
        <v>94</v>
      </c>
      <c r="D494">
        <v>7.2</v>
      </c>
      <c r="E494" s="45"/>
    </row>
    <row r="495" spans="1:5">
      <c r="A495">
        <v>2014</v>
      </c>
      <c r="B495" t="s">
        <v>95</v>
      </c>
      <c r="C495" t="s">
        <v>96</v>
      </c>
      <c r="D495">
        <v>7.1</v>
      </c>
      <c r="E495" s="45"/>
    </row>
    <row r="496" spans="1:5">
      <c r="A496">
        <v>2014</v>
      </c>
      <c r="B496" t="s">
        <v>97</v>
      </c>
      <c r="C496" t="s">
        <v>98</v>
      </c>
      <c r="D496">
        <v>11.2</v>
      </c>
      <c r="E496" s="45"/>
    </row>
    <row r="497" spans="1:5">
      <c r="A497">
        <v>2014</v>
      </c>
      <c r="B497" t="s">
        <v>99</v>
      </c>
      <c r="C497" t="s">
        <v>100</v>
      </c>
      <c r="D497">
        <v>6.2</v>
      </c>
      <c r="E497" s="45"/>
    </row>
    <row r="498" spans="1:5">
      <c r="A498">
        <v>2014</v>
      </c>
      <c r="B498" t="s">
        <v>101</v>
      </c>
      <c r="C498" t="s">
        <v>102</v>
      </c>
      <c r="D498">
        <v>4.0999999999999996</v>
      </c>
      <c r="E498" s="45"/>
    </row>
    <row r="499" spans="1:5">
      <c r="A499">
        <v>2014</v>
      </c>
      <c r="B499" t="s">
        <v>103</v>
      </c>
      <c r="C499" t="s">
        <v>104</v>
      </c>
      <c r="D499">
        <v>4.2</v>
      </c>
      <c r="E499" s="45"/>
    </row>
    <row r="500" spans="1:5">
      <c r="A500">
        <v>2014</v>
      </c>
      <c r="B500" t="s">
        <v>105</v>
      </c>
      <c r="C500" t="s">
        <v>106</v>
      </c>
      <c r="D500">
        <v>7.9</v>
      </c>
      <c r="E500" s="45"/>
    </row>
    <row r="501" spans="1:5">
      <c r="A501">
        <v>2014</v>
      </c>
      <c r="B501" t="s">
        <v>107</v>
      </c>
      <c r="C501" t="s">
        <v>108</v>
      </c>
      <c r="D501">
        <v>7.9</v>
      </c>
      <c r="E501" s="45"/>
    </row>
    <row r="502" spans="1:5">
      <c r="A502">
        <v>2014</v>
      </c>
      <c r="B502" t="s">
        <v>109</v>
      </c>
      <c r="C502" t="s">
        <v>110</v>
      </c>
      <c r="D502">
        <v>3.1</v>
      </c>
      <c r="E502" s="45"/>
    </row>
    <row r="503" spans="1:5">
      <c r="A503">
        <v>2014</v>
      </c>
      <c r="B503" t="s">
        <v>111</v>
      </c>
      <c r="C503" t="s">
        <v>112</v>
      </c>
      <c r="D503">
        <v>13.4</v>
      </c>
      <c r="E503" s="45"/>
    </row>
    <row r="504" spans="1:5">
      <c r="A504">
        <v>2014</v>
      </c>
      <c r="B504" t="s">
        <v>113</v>
      </c>
      <c r="C504" t="s">
        <v>114</v>
      </c>
      <c r="D504">
        <v>5.6</v>
      </c>
      <c r="E504" s="45"/>
    </row>
    <row r="505" spans="1:5">
      <c r="A505">
        <v>2014</v>
      </c>
      <c r="B505" t="s">
        <v>115</v>
      </c>
      <c r="C505" t="s">
        <v>116</v>
      </c>
      <c r="D505">
        <v>6.1</v>
      </c>
      <c r="E505" s="45"/>
    </row>
    <row r="506" spans="1:5">
      <c r="A506">
        <v>2014</v>
      </c>
      <c r="B506" t="s">
        <v>117</v>
      </c>
      <c r="C506" t="s">
        <v>118</v>
      </c>
      <c r="D506">
        <v>6.2</v>
      </c>
      <c r="E506" s="45"/>
    </row>
    <row r="507" spans="1:5">
      <c r="A507">
        <v>2014</v>
      </c>
      <c r="B507" t="s">
        <v>119</v>
      </c>
      <c r="C507" t="s">
        <v>120</v>
      </c>
      <c r="D507">
        <v>9.8000000000000007</v>
      </c>
      <c r="E507" s="45"/>
    </row>
    <row r="508" spans="1:5">
      <c r="A508">
        <v>2014</v>
      </c>
      <c r="B508" t="s">
        <v>121</v>
      </c>
      <c r="C508" t="s">
        <v>122</v>
      </c>
      <c r="D508">
        <v>5.9</v>
      </c>
      <c r="E508" s="45"/>
    </row>
    <row r="509" spans="1:5">
      <c r="A509">
        <v>2014</v>
      </c>
      <c r="B509" t="s">
        <v>123</v>
      </c>
      <c r="C509" t="s">
        <v>124</v>
      </c>
      <c r="D509">
        <v>3.4</v>
      </c>
      <c r="E509" s="45"/>
    </row>
    <row r="510" spans="1:5">
      <c r="A510">
        <v>2014</v>
      </c>
      <c r="B510" t="s">
        <v>125</v>
      </c>
      <c r="C510" t="s">
        <v>126</v>
      </c>
      <c r="D510">
        <v>7.2</v>
      </c>
      <c r="E510" s="45"/>
    </row>
    <row r="511" spans="1:5">
      <c r="A511">
        <v>2014</v>
      </c>
      <c r="B511" t="s">
        <v>127</v>
      </c>
      <c r="C511" t="s">
        <v>128</v>
      </c>
      <c r="D511">
        <v>7.2</v>
      </c>
      <c r="E511" s="45"/>
    </row>
    <row r="512" spans="1:5">
      <c r="A512">
        <v>2015</v>
      </c>
      <c r="B512" t="s">
        <v>27</v>
      </c>
      <c r="C512" t="s">
        <v>28</v>
      </c>
      <c r="D512">
        <v>10.3</v>
      </c>
      <c r="E512" s="45"/>
    </row>
    <row r="513" spans="1:5">
      <c r="A513">
        <v>2015</v>
      </c>
      <c r="B513" t="s">
        <v>29</v>
      </c>
      <c r="C513" t="s">
        <v>30</v>
      </c>
      <c r="D513">
        <v>13.4</v>
      </c>
      <c r="E513" s="45"/>
    </row>
    <row r="514" spans="1:5">
      <c r="A514">
        <v>2015</v>
      </c>
      <c r="B514" t="s">
        <v>31</v>
      </c>
      <c r="C514" t="s">
        <v>32</v>
      </c>
      <c r="D514">
        <v>13.6</v>
      </c>
      <c r="E514" s="45"/>
    </row>
    <row r="515" spans="1:5">
      <c r="A515">
        <v>2015</v>
      </c>
      <c r="B515" t="s">
        <v>33</v>
      </c>
      <c r="C515" t="s">
        <v>34</v>
      </c>
      <c r="D515">
        <v>5.6</v>
      </c>
      <c r="E515" s="45"/>
    </row>
    <row r="516" spans="1:5">
      <c r="A516">
        <v>2015</v>
      </c>
      <c r="B516" t="s">
        <v>35</v>
      </c>
      <c r="C516" t="s">
        <v>36</v>
      </c>
      <c r="D516">
        <v>7.6</v>
      </c>
      <c r="E516" s="45"/>
    </row>
    <row r="517" spans="1:5">
      <c r="A517">
        <v>2015</v>
      </c>
      <c r="B517" t="s">
        <v>37</v>
      </c>
      <c r="C517" t="s">
        <v>38</v>
      </c>
      <c r="D517">
        <v>5.7</v>
      </c>
      <c r="E517" s="45"/>
    </row>
    <row r="518" spans="1:5">
      <c r="A518">
        <v>2015</v>
      </c>
      <c r="B518" t="s">
        <v>39</v>
      </c>
      <c r="C518" t="s">
        <v>40</v>
      </c>
      <c r="D518">
        <v>5.3</v>
      </c>
      <c r="E518" s="45"/>
    </row>
    <row r="519" spans="1:5">
      <c r="A519">
        <v>2015</v>
      </c>
      <c r="B519" t="s">
        <v>41</v>
      </c>
      <c r="C519" t="s">
        <v>42</v>
      </c>
      <c r="D519">
        <v>6.8</v>
      </c>
      <c r="E519" s="45"/>
    </row>
    <row r="520" spans="1:5">
      <c r="A520">
        <v>2015</v>
      </c>
      <c r="B520" t="s">
        <v>43</v>
      </c>
      <c r="C520" t="s">
        <v>44</v>
      </c>
      <c r="D520">
        <v>5.5</v>
      </c>
      <c r="E520" s="45"/>
    </row>
    <row r="521" spans="1:5">
      <c r="A521">
        <v>2015</v>
      </c>
      <c r="B521" t="s">
        <v>45</v>
      </c>
      <c r="C521" t="s">
        <v>46</v>
      </c>
      <c r="D521">
        <v>7.9</v>
      </c>
      <c r="E521" s="45"/>
    </row>
    <row r="522" spans="1:5">
      <c r="A522">
        <v>2015</v>
      </c>
      <c r="B522" t="s">
        <v>47</v>
      </c>
      <c r="C522" t="s">
        <v>48</v>
      </c>
      <c r="D522">
        <v>8.1</v>
      </c>
      <c r="E522" s="45"/>
    </row>
    <row r="523" spans="1:5">
      <c r="A523">
        <v>2015</v>
      </c>
      <c r="B523" t="s">
        <v>49</v>
      </c>
      <c r="C523" t="s">
        <v>50</v>
      </c>
      <c r="D523">
        <v>13.5</v>
      </c>
      <c r="E523" s="45"/>
    </row>
    <row r="524" spans="1:5">
      <c r="A524">
        <v>2015</v>
      </c>
      <c r="B524" t="s">
        <v>51</v>
      </c>
      <c r="C524" t="s">
        <v>52</v>
      </c>
      <c r="D524">
        <v>18.2</v>
      </c>
      <c r="E524" s="45"/>
    </row>
    <row r="525" spans="1:5">
      <c r="A525">
        <v>2015</v>
      </c>
      <c r="B525" t="s">
        <v>53</v>
      </c>
      <c r="C525" t="s">
        <v>54</v>
      </c>
      <c r="D525">
        <v>6.4</v>
      </c>
      <c r="E525" s="45"/>
    </row>
    <row r="526" spans="1:5">
      <c r="A526">
        <v>2015</v>
      </c>
      <c r="B526" t="s">
        <v>55</v>
      </c>
      <c r="C526" t="s">
        <v>56</v>
      </c>
      <c r="D526">
        <v>9</v>
      </c>
      <c r="E526" s="45"/>
    </row>
    <row r="527" spans="1:5">
      <c r="A527">
        <v>2015</v>
      </c>
      <c r="B527" t="s">
        <v>57</v>
      </c>
      <c r="C527" t="s">
        <v>58</v>
      </c>
      <c r="D527">
        <v>7</v>
      </c>
      <c r="E527" s="45"/>
    </row>
    <row r="528" spans="1:5">
      <c r="A528">
        <v>2015</v>
      </c>
      <c r="B528" t="s">
        <v>59</v>
      </c>
      <c r="C528" t="s">
        <v>60</v>
      </c>
      <c r="D528">
        <v>5.3</v>
      </c>
      <c r="E528" s="45"/>
    </row>
    <row r="529" spans="1:5">
      <c r="A529">
        <v>2015</v>
      </c>
      <c r="B529" t="s">
        <v>61</v>
      </c>
      <c r="C529" t="s">
        <v>62</v>
      </c>
      <c r="D529">
        <v>6.1</v>
      </c>
      <c r="E529" s="45"/>
    </row>
    <row r="530" spans="1:5">
      <c r="A530">
        <v>2015</v>
      </c>
      <c r="B530" t="s">
        <v>63</v>
      </c>
      <c r="C530" t="s">
        <v>64</v>
      </c>
      <c r="D530">
        <v>6.8</v>
      </c>
      <c r="E530" s="45"/>
    </row>
    <row r="531" spans="1:5">
      <c r="A531">
        <v>2015</v>
      </c>
      <c r="B531" t="s">
        <v>65</v>
      </c>
      <c r="C531" t="s">
        <v>66</v>
      </c>
      <c r="D531">
        <v>10.4</v>
      </c>
      <c r="E531" s="45"/>
    </row>
    <row r="532" spans="1:5">
      <c r="A532">
        <v>2015</v>
      </c>
      <c r="B532" t="s">
        <v>67</v>
      </c>
      <c r="C532" t="s">
        <v>68</v>
      </c>
      <c r="D532">
        <v>6.1</v>
      </c>
      <c r="E532" s="45"/>
    </row>
    <row r="533" spans="1:5">
      <c r="A533">
        <v>2015</v>
      </c>
      <c r="B533" t="s">
        <v>69</v>
      </c>
      <c r="C533" t="s">
        <v>70</v>
      </c>
      <c r="D533">
        <v>5.9</v>
      </c>
      <c r="E533" s="45"/>
    </row>
    <row r="534" spans="1:5">
      <c r="A534">
        <v>2015</v>
      </c>
      <c r="B534" t="s">
        <v>71</v>
      </c>
      <c r="C534" t="s">
        <v>72</v>
      </c>
      <c r="D534">
        <v>5.2</v>
      </c>
      <c r="E534" s="45"/>
    </row>
    <row r="535" spans="1:5">
      <c r="A535">
        <v>2015</v>
      </c>
      <c r="B535" t="s">
        <v>73</v>
      </c>
      <c r="C535" t="s">
        <v>74</v>
      </c>
      <c r="D535">
        <v>5.5</v>
      </c>
      <c r="E535" s="45"/>
    </row>
    <row r="536" spans="1:5">
      <c r="A536">
        <v>2015</v>
      </c>
      <c r="B536" t="s">
        <v>75</v>
      </c>
      <c r="C536" t="s">
        <v>76</v>
      </c>
      <c r="D536">
        <v>5.2</v>
      </c>
      <c r="E536" s="45"/>
    </row>
    <row r="537" spans="1:5">
      <c r="A537">
        <v>2015</v>
      </c>
      <c r="B537" t="s">
        <v>77</v>
      </c>
      <c r="C537" t="s">
        <v>78</v>
      </c>
      <c r="D537">
        <v>5.3</v>
      </c>
      <c r="E537" s="45"/>
    </row>
    <row r="538" spans="1:5">
      <c r="A538">
        <v>2015</v>
      </c>
      <c r="B538" t="s">
        <v>79</v>
      </c>
      <c r="C538" t="s">
        <v>80</v>
      </c>
      <c r="D538">
        <v>5.9</v>
      </c>
      <c r="E538" s="45"/>
    </row>
    <row r="539" spans="1:5">
      <c r="A539">
        <v>2015</v>
      </c>
      <c r="B539" t="s">
        <v>81</v>
      </c>
      <c r="C539" t="s">
        <v>82</v>
      </c>
      <c r="D539">
        <v>6.6</v>
      </c>
      <c r="E539" s="45"/>
    </row>
    <row r="540" spans="1:5">
      <c r="A540">
        <v>2015</v>
      </c>
      <c r="B540" t="s">
        <v>83</v>
      </c>
      <c r="C540" t="s">
        <v>84</v>
      </c>
      <c r="D540">
        <v>7.3</v>
      </c>
      <c r="E540" s="45"/>
    </row>
    <row r="541" spans="1:5">
      <c r="A541">
        <v>2015</v>
      </c>
      <c r="B541" t="s">
        <v>85</v>
      </c>
      <c r="C541" t="s">
        <v>86</v>
      </c>
      <c r="D541">
        <v>4.4000000000000004</v>
      </c>
      <c r="E541" s="45"/>
    </row>
    <row r="542" spans="1:5">
      <c r="A542">
        <v>2015</v>
      </c>
      <c r="B542" t="s">
        <v>87</v>
      </c>
      <c r="C542" t="s">
        <v>88</v>
      </c>
      <c r="D542">
        <v>6.8</v>
      </c>
      <c r="E542" s="45"/>
    </row>
    <row r="543" spans="1:5">
      <c r="A543">
        <v>2015</v>
      </c>
      <c r="B543" t="s">
        <v>89</v>
      </c>
      <c r="C543" t="s">
        <v>90</v>
      </c>
      <c r="D543">
        <v>5.9</v>
      </c>
      <c r="E543" s="45"/>
    </row>
    <row r="544" spans="1:5">
      <c r="A544">
        <v>2015</v>
      </c>
      <c r="B544" t="s">
        <v>91</v>
      </c>
      <c r="C544" t="s">
        <v>92</v>
      </c>
      <c r="D544">
        <v>13.1</v>
      </c>
      <c r="E544" s="45"/>
    </row>
    <row r="545" spans="1:5">
      <c r="A545">
        <v>2015</v>
      </c>
      <c r="B545" t="s">
        <v>93</v>
      </c>
      <c r="C545" t="s">
        <v>94</v>
      </c>
      <c r="D545">
        <v>9</v>
      </c>
      <c r="E545" s="45"/>
    </row>
    <row r="546" spans="1:5">
      <c r="A546">
        <v>2015</v>
      </c>
      <c r="B546" t="s">
        <v>95</v>
      </c>
      <c r="C546" t="s">
        <v>96</v>
      </c>
      <c r="D546">
        <v>8.1999999999999993</v>
      </c>
      <c r="E546" s="45"/>
    </row>
    <row r="547" spans="1:5">
      <c r="A547">
        <v>2015</v>
      </c>
      <c r="B547" t="s">
        <v>97</v>
      </c>
      <c r="C547" t="s">
        <v>98</v>
      </c>
      <c r="D547">
        <v>11.9</v>
      </c>
      <c r="E547" s="45"/>
    </row>
    <row r="548" spans="1:5">
      <c r="A548">
        <v>2015</v>
      </c>
      <c r="B548" t="s">
        <v>99</v>
      </c>
      <c r="C548" t="s">
        <v>100</v>
      </c>
      <c r="D548">
        <v>7.8</v>
      </c>
      <c r="E548" s="45"/>
    </row>
    <row r="549" spans="1:5">
      <c r="A549">
        <v>2015</v>
      </c>
      <c r="B549" t="s">
        <v>101</v>
      </c>
      <c r="C549" t="s">
        <v>102</v>
      </c>
      <c r="D549">
        <v>5</v>
      </c>
      <c r="E549" s="45"/>
    </row>
    <row r="550" spans="1:5">
      <c r="A550">
        <v>2015</v>
      </c>
      <c r="B550" t="s">
        <v>103</v>
      </c>
      <c r="C550" t="s">
        <v>104</v>
      </c>
      <c r="D550">
        <v>5.0999999999999996</v>
      </c>
      <c r="E550" s="45"/>
    </row>
    <row r="551" spans="1:5">
      <c r="A551">
        <v>2015</v>
      </c>
      <c r="B551" t="s">
        <v>105</v>
      </c>
      <c r="C551" t="s">
        <v>106</v>
      </c>
      <c r="D551">
        <v>9</v>
      </c>
      <c r="E551" s="45"/>
    </row>
    <row r="552" spans="1:5">
      <c r="A552">
        <v>2015</v>
      </c>
      <c r="B552" t="s">
        <v>107</v>
      </c>
      <c r="C552" t="s">
        <v>108</v>
      </c>
      <c r="D552">
        <v>9.4</v>
      </c>
      <c r="E552" s="45"/>
    </row>
    <row r="553" spans="1:5">
      <c r="A553">
        <v>2015</v>
      </c>
      <c r="B553" t="s">
        <v>109</v>
      </c>
      <c r="C553" t="s">
        <v>110</v>
      </c>
      <c r="D553">
        <v>4</v>
      </c>
      <c r="E553" s="45"/>
    </row>
    <row r="554" spans="1:5">
      <c r="A554">
        <v>2015</v>
      </c>
      <c r="B554" t="s">
        <v>111</v>
      </c>
      <c r="C554" t="s">
        <v>112</v>
      </c>
      <c r="D554">
        <v>14.6</v>
      </c>
      <c r="E554" s="45"/>
    </row>
    <row r="555" spans="1:5">
      <c r="A555">
        <v>2015</v>
      </c>
      <c r="B555" t="s">
        <v>113</v>
      </c>
      <c r="C555" t="s">
        <v>114</v>
      </c>
      <c r="D555">
        <v>6.4</v>
      </c>
      <c r="E555" s="45"/>
    </row>
    <row r="556" spans="1:5">
      <c r="A556">
        <v>2015</v>
      </c>
      <c r="B556" t="s">
        <v>115</v>
      </c>
      <c r="C556" t="s">
        <v>116</v>
      </c>
      <c r="D556">
        <v>7.2</v>
      </c>
      <c r="E556" s="45"/>
    </row>
    <row r="557" spans="1:5">
      <c r="A557">
        <v>2015</v>
      </c>
      <c r="B557" t="s">
        <v>117</v>
      </c>
      <c r="C557" t="s">
        <v>118</v>
      </c>
      <c r="D557">
        <v>6.8</v>
      </c>
      <c r="E557" s="45"/>
    </row>
    <row r="558" spans="1:5">
      <c r="A558">
        <v>2015</v>
      </c>
      <c r="B558" t="s">
        <v>119</v>
      </c>
      <c r="C558" t="s">
        <v>120</v>
      </c>
      <c r="D558">
        <v>11.3</v>
      </c>
      <c r="E558" s="45"/>
    </row>
    <row r="559" spans="1:5">
      <c r="A559">
        <v>2015</v>
      </c>
      <c r="B559" t="s">
        <v>121</v>
      </c>
      <c r="C559" t="s">
        <v>122</v>
      </c>
      <c r="D559">
        <v>7.2</v>
      </c>
      <c r="E559" s="45"/>
    </row>
    <row r="560" spans="1:5">
      <c r="A560">
        <v>2015</v>
      </c>
      <c r="B560" t="s">
        <v>123</v>
      </c>
      <c r="C560" t="s">
        <v>124</v>
      </c>
      <c r="D560">
        <v>4.4000000000000004</v>
      </c>
      <c r="E560" s="45"/>
    </row>
    <row r="561" spans="1:5">
      <c r="A561">
        <v>2015</v>
      </c>
      <c r="B561" t="s">
        <v>125</v>
      </c>
      <c r="C561" t="s">
        <v>126</v>
      </c>
      <c r="D561">
        <v>8.3000000000000007</v>
      </c>
      <c r="E561" s="45"/>
    </row>
    <row r="562" spans="1:5">
      <c r="A562">
        <v>2015</v>
      </c>
      <c r="B562" t="s">
        <v>127</v>
      </c>
      <c r="C562" t="s">
        <v>128</v>
      </c>
      <c r="D562">
        <v>8.3000000000000007</v>
      </c>
      <c r="E562" s="45"/>
    </row>
    <row r="563" spans="1:5">
      <c r="A563">
        <v>2016</v>
      </c>
      <c r="B563" t="s">
        <v>27</v>
      </c>
      <c r="C563" t="s">
        <v>28</v>
      </c>
      <c r="D563">
        <v>11.3</v>
      </c>
      <c r="E563" s="45"/>
    </row>
    <row r="564" spans="1:5">
      <c r="A564">
        <v>2016</v>
      </c>
      <c r="B564" t="s">
        <v>29</v>
      </c>
      <c r="C564" t="s">
        <v>30</v>
      </c>
      <c r="D564">
        <v>16.2</v>
      </c>
      <c r="E564" s="45"/>
    </row>
    <row r="565" spans="1:5">
      <c r="A565">
        <v>2016</v>
      </c>
      <c r="B565" t="s">
        <v>31</v>
      </c>
      <c r="C565" t="s">
        <v>32</v>
      </c>
      <c r="D565">
        <v>14.3</v>
      </c>
      <c r="E565" s="45"/>
    </row>
    <row r="566" spans="1:5">
      <c r="A566">
        <v>2016</v>
      </c>
      <c r="B566" t="s">
        <v>33</v>
      </c>
      <c r="C566" t="s">
        <v>34</v>
      </c>
      <c r="D566">
        <v>6.2</v>
      </c>
      <c r="E566" s="45"/>
    </row>
    <row r="567" spans="1:5">
      <c r="A567">
        <v>2016</v>
      </c>
      <c r="B567" t="s">
        <v>35</v>
      </c>
      <c r="C567" t="s">
        <v>36</v>
      </c>
      <c r="D567">
        <v>8.5</v>
      </c>
      <c r="E567" s="45"/>
    </row>
    <row r="568" spans="1:5">
      <c r="A568">
        <v>2016</v>
      </c>
      <c r="B568" t="s">
        <v>37</v>
      </c>
      <c r="C568" t="s">
        <v>38</v>
      </c>
      <c r="D568">
        <v>6.7</v>
      </c>
      <c r="E568" s="45"/>
    </row>
    <row r="569" spans="1:5">
      <c r="A569">
        <v>2016</v>
      </c>
      <c r="B569" t="s">
        <v>39</v>
      </c>
      <c r="C569" t="s">
        <v>40</v>
      </c>
      <c r="D569">
        <v>6.1</v>
      </c>
      <c r="E569" s="45"/>
    </row>
    <row r="570" spans="1:5">
      <c r="A570">
        <v>2016</v>
      </c>
      <c r="B570" t="s">
        <v>41</v>
      </c>
      <c r="C570" t="s">
        <v>42</v>
      </c>
      <c r="D570">
        <v>7.4</v>
      </c>
      <c r="E570" s="45"/>
    </row>
    <row r="571" spans="1:5">
      <c r="A571">
        <v>2016</v>
      </c>
      <c r="B571" t="s">
        <v>43</v>
      </c>
      <c r="C571" t="s">
        <v>44</v>
      </c>
      <c r="D571">
        <v>6</v>
      </c>
      <c r="E571" s="45"/>
    </row>
    <row r="572" spans="1:5">
      <c r="A572">
        <v>2016</v>
      </c>
      <c r="B572" t="s">
        <v>45</v>
      </c>
      <c r="C572" t="s">
        <v>46</v>
      </c>
      <c r="D572">
        <v>8.5</v>
      </c>
      <c r="E572" s="45"/>
    </row>
    <row r="573" spans="1:5">
      <c r="A573">
        <v>2016</v>
      </c>
      <c r="B573" t="s">
        <v>47</v>
      </c>
      <c r="C573" t="s">
        <v>48</v>
      </c>
      <c r="D573">
        <v>9</v>
      </c>
      <c r="E573" s="45"/>
    </row>
    <row r="574" spans="1:5">
      <c r="A574">
        <v>2016</v>
      </c>
      <c r="B574" t="s">
        <v>49</v>
      </c>
      <c r="C574" t="s">
        <v>50</v>
      </c>
      <c r="D574">
        <v>14.6</v>
      </c>
      <c r="E574" s="45"/>
    </row>
    <row r="575" spans="1:5">
      <c r="A575">
        <v>2016</v>
      </c>
      <c r="B575" t="s">
        <v>51</v>
      </c>
      <c r="C575" t="s">
        <v>52</v>
      </c>
      <c r="D575">
        <v>19.600000000000001</v>
      </c>
      <c r="E575" s="45"/>
    </row>
    <row r="576" spans="1:5">
      <c r="A576">
        <v>2016</v>
      </c>
      <c r="B576" t="s">
        <v>53</v>
      </c>
      <c r="C576" t="s">
        <v>54</v>
      </c>
      <c r="D576">
        <v>7.2</v>
      </c>
      <c r="E576" s="45"/>
    </row>
    <row r="577" spans="1:5">
      <c r="A577">
        <v>2016</v>
      </c>
      <c r="B577" t="s">
        <v>55</v>
      </c>
      <c r="C577" t="s">
        <v>56</v>
      </c>
      <c r="D577">
        <v>10.1</v>
      </c>
      <c r="E577" s="45"/>
    </row>
    <row r="578" spans="1:5">
      <c r="A578">
        <v>2016</v>
      </c>
      <c r="B578" t="s">
        <v>57</v>
      </c>
      <c r="C578" t="s">
        <v>58</v>
      </c>
      <c r="D578">
        <v>7.9</v>
      </c>
      <c r="E578" s="45"/>
    </row>
    <row r="579" spans="1:5">
      <c r="A579">
        <v>2016</v>
      </c>
      <c r="B579" t="s">
        <v>59</v>
      </c>
      <c r="C579" t="s">
        <v>60</v>
      </c>
      <c r="D579">
        <v>6</v>
      </c>
      <c r="E579" s="45"/>
    </row>
    <row r="580" spans="1:5">
      <c r="A580">
        <v>2016</v>
      </c>
      <c r="B580" t="s">
        <v>61</v>
      </c>
      <c r="C580" t="s">
        <v>62</v>
      </c>
      <c r="D580">
        <v>7.7</v>
      </c>
      <c r="E580" s="45"/>
    </row>
    <row r="581" spans="1:5">
      <c r="A581">
        <v>2016</v>
      </c>
      <c r="B581" t="s">
        <v>63</v>
      </c>
      <c r="C581" t="s">
        <v>64</v>
      </c>
      <c r="D581">
        <v>7.9</v>
      </c>
      <c r="E581" s="45"/>
    </row>
    <row r="582" spans="1:5">
      <c r="A582">
        <v>2016</v>
      </c>
      <c r="B582" t="s">
        <v>65</v>
      </c>
      <c r="C582" t="s">
        <v>66</v>
      </c>
      <c r="D582">
        <v>11.5</v>
      </c>
      <c r="E582" s="45"/>
    </row>
    <row r="583" spans="1:5">
      <c r="A583">
        <v>2016</v>
      </c>
      <c r="B583" t="s">
        <v>67</v>
      </c>
      <c r="C583" t="s">
        <v>68</v>
      </c>
      <c r="D583">
        <v>7.1</v>
      </c>
      <c r="E583" s="45"/>
    </row>
    <row r="584" spans="1:5">
      <c r="A584">
        <v>2016</v>
      </c>
      <c r="B584" t="s">
        <v>69</v>
      </c>
      <c r="C584" t="s">
        <v>70</v>
      </c>
      <c r="D584">
        <v>6.6</v>
      </c>
      <c r="E584" s="45"/>
    </row>
    <row r="585" spans="1:5">
      <c r="A585">
        <v>2016</v>
      </c>
      <c r="B585" t="s">
        <v>71</v>
      </c>
      <c r="C585" t="s">
        <v>72</v>
      </c>
      <c r="D585">
        <v>6.3</v>
      </c>
      <c r="E585" s="45"/>
    </row>
    <row r="586" spans="1:5">
      <c r="A586">
        <v>2016</v>
      </c>
      <c r="B586" t="s">
        <v>73</v>
      </c>
      <c r="C586" t="s">
        <v>74</v>
      </c>
      <c r="D586">
        <v>5.7</v>
      </c>
      <c r="E586" s="45"/>
    </row>
    <row r="587" spans="1:5">
      <c r="A587">
        <v>2016</v>
      </c>
      <c r="B587" t="s">
        <v>75</v>
      </c>
      <c r="C587" t="s">
        <v>76</v>
      </c>
      <c r="D587">
        <v>6.4</v>
      </c>
      <c r="E587" s="45"/>
    </row>
    <row r="588" spans="1:5">
      <c r="A588">
        <v>2016</v>
      </c>
      <c r="B588" t="s">
        <v>77</v>
      </c>
      <c r="C588" t="s">
        <v>78</v>
      </c>
      <c r="D588">
        <v>5.5</v>
      </c>
      <c r="E588" s="45"/>
    </row>
    <row r="589" spans="1:5">
      <c r="A589">
        <v>2016</v>
      </c>
      <c r="B589" t="s">
        <v>79</v>
      </c>
      <c r="C589" t="s">
        <v>80</v>
      </c>
      <c r="D589">
        <v>6.5</v>
      </c>
      <c r="E589" s="45"/>
    </row>
    <row r="590" spans="1:5">
      <c r="A590">
        <v>2016</v>
      </c>
      <c r="B590" t="s">
        <v>81</v>
      </c>
      <c r="C590" t="s">
        <v>82</v>
      </c>
      <c r="D590">
        <v>7.9</v>
      </c>
      <c r="E590" s="45"/>
    </row>
    <row r="591" spans="1:5">
      <c r="A591">
        <v>2016</v>
      </c>
      <c r="B591" t="s">
        <v>83</v>
      </c>
      <c r="C591" t="s">
        <v>84</v>
      </c>
      <c r="D591">
        <v>8.1</v>
      </c>
      <c r="E591" s="45"/>
    </row>
    <row r="592" spans="1:5">
      <c r="A592">
        <v>2016</v>
      </c>
      <c r="B592" t="s">
        <v>85</v>
      </c>
      <c r="C592" t="s">
        <v>86</v>
      </c>
      <c r="D592">
        <v>5.4</v>
      </c>
      <c r="E592" s="45"/>
    </row>
    <row r="593" spans="1:5">
      <c r="A593">
        <v>2016</v>
      </c>
      <c r="B593" t="s">
        <v>87</v>
      </c>
      <c r="C593" t="s">
        <v>88</v>
      </c>
      <c r="D593">
        <v>7.4</v>
      </c>
      <c r="E593" s="45"/>
    </row>
    <row r="594" spans="1:5">
      <c r="A594">
        <v>2016</v>
      </c>
      <c r="B594" t="s">
        <v>89</v>
      </c>
      <c r="C594" t="s">
        <v>90</v>
      </c>
      <c r="D594">
        <v>6.8</v>
      </c>
      <c r="E594" s="45"/>
    </row>
    <row r="595" spans="1:5">
      <c r="A595">
        <v>2016</v>
      </c>
      <c r="B595" t="s">
        <v>91</v>
      </c>
      <c r="C595" t="s">
        <v>92</v>
      </c>
      <c r="D595">
        <v>14.5</v>
      </c>
      <c r="E595" s="45"/>
    </row>
    <row r="596" spans="1:5">
      <c r="A596">
        <v>2016</v>
      </c>
      <c r="B596" t="s">
        <v>93</v>
      </c>
      <c r="C596" t="s">
        <v>94</v>
      </c>
      <c r="D596">
        <v>9.8000000000000007</v>
      </c>
      <c r="E596" s="45"/>
    </row>
    <row r="597" spans="1:5">
      <c r="A597">
        <v>2016</v>
      </c>
      <c r="B597" t="s">
        <v>95</v>
      </c>
      <c r="C597" t="s">
        <v>96</v>
      </c>
      <c r="D597">
        <v>9.3000000000000007</v>
      </c>
      <c r="E597" s="45"/>
    </row>
    <row r="598" spans="1:5">
      <c r="A598">
        <v>2016</v>
      </c>
      <c r="B598" t="s">
        <v>97</v>
      </c>
      <c r="C598" t="s">
        <v>98</v>
      </c>
      <c r="D598">
        <v>13.9</v>
      </c>
      <c r="E598" s="45"/>
    </row>
    <row r="599" spans="1:5">
      <c r="A599">
        <v>2016</v>
      </c>
      <c r="B599" t="s">
        <v>99</v>
      </c>
      <c r="C599" t="s">
        <v>100</v>
      </c>
      <c r="D599">
        <v>9</v>
      </c>
      <c r="E599" s="45"/>
    </row>
    <row r="600" spans="1:5">
      <c r="A600">
        <v>2016</v>
      </c>
      <c r="B600" t="s">
        <v>101</v>
      </c>
      <c r="C600" t="s">
        <v>102</v>
      </c>
      <c r="D600">
        <v>5.8</v>
      </c>
      <c r="E600" s="45"/>
    </row>
    <row r="601" spans="1:5">
      <c r="A601">
        <v>2016</v>
      </c>
      <c r="B601" t="s">
        <v>103</v>
      </c>
      <c r="C601" t="s">
        <v>104</v>
      </c>
      <c r="D601">
        <v>5.8</v>
      </c>
      <c r="E601" s="45"/>
    </row>
    <row r="602" spans="1:5">
      <c r="A602">
        <v>2016</v>
      </c>
      <c r="B602" t="s">
        <v>105</v>
      </c>
      <c r="C602" t="s">
        <v>106</v>
      </c>
      <c r="D602">
        <v>10.4</v>
      </c>
      <c r="E602" s="45"/>
    </row>
    <row r="603" spans="1:5">
      <c r="A603">
        <v>2016</v>
      </c>
      <c r="B603" t="s">
        <v>107</v>
      </c>
      <c r="C603" t="s">
        <v>108</v>
      </c>
      <c r="D603">
        <v>10.6</v>
      </c>
      <c r="E603" s="45"/>
    </row>
    <row r="604" spans="1:5">
      <c r="A604">
        <v>2016</v>
      </c>
      <c r="B604" t="s">
        <v>109</v>
      </c>
      <c r="C604" t="s">
        <v>110</v>
      </c>
      <c r="D604">
        <v>4.8</v>
      </c>
      <c r="E604" s="45"/>
    </row>
    <row r="605" spans="1:5">
      <c r="A605">
        <v>2016</v>
      </c>
      <c r="B605" t="s">
        <v>111</v>
      </c>
      <c r="C605" t="s">
        <v>112</v>
      </c>
      <c r="D605">
        <v>15.4</v>
      </c>
      <c r="E605" s="45"/>
    </row>
    <row r="606" spans="1:5">
      <c r="A606">
        <v>2016</v>
      </c>
      <c r="B606" t="s">
        <v>113</v>
      </c>
      <c r="C606" t="s">
        <v>114</v>
      </c>
      <c r="D606">
        <v>7.3</v>
      </c>
      <c r="E606" s="45"/>
    </row>
    <row r="607" spans="1:5">
      <c r="A607">
        <v>2016</v>
      </c>
      <c r="B607" t="s">
        <v>115</v>
      </c>
      <c r="C607" t="s">
        <v>116</v>
      </c>
      <c r="D607">
        <v>8.3000000000000007</v>
      </c>
      <c r="E607" s="45"/>
    </row>
    <row r="608" spans="1:5">
      <c r="A608">
        <v>2016</v>
      </c>
      <c r="B608" t="s">
        <v>117</v>
      </c>
      <c r="C608" t="s">
        <v>118</v>
      </c>
      <c r="D608">
        <v>8.1</v>
      </c>
      <c r="E608" s="45"/>
    </row>
    <row r="609" spans="1:5">
      <c r="A609">
        <v>2016</v>
      </c>
      <c r="B609" t="s">
        <v>119</v>
      </c>
      <c r="C609" t="s">
        <v>120</v>
      </c>
      <c r="D609">
        <v>12.6</v>
      </c>
      <c r="E609" s="45"/>
    </row>
    <row r="610" spans="1:5">
      <c r="A610">
        <v>2016</v>
      </c>
      <c r="B610" t="s">
        <v>121</v>
      </c>
      <c r="C610" t="s">
        <v>122</v>
      </c>
      <c r="D610">
        <v>8.1</v>
      </c>
      <c r="E610" s="45"/>
    </row>
    <row r="611" spans="1:5">
      <c r="A611">
        <v>2016</v>
      </c>
      <c r="B611" t="s">
        <v>123</v>
      </c>
      <c r="C611" t="s">
        <v>124</v>
      </c>
      <c r="D611">
        <v>4.5</v>
      </c>
      <c r="E611" s="45"/>
    </row>
    <row r="612" spans="1:5">
      <c r="A612">
        <v>2016</v>
      </c>
      <c r="B612" t="s">
        <v>125</v>
      </c>
      <c r="C612" t="s">
        <v>126</v>
      </c>
      <c r="D612">
        <v>9.4</v>
      </c>
      <c r="E612" s="45"/>
    </row>
    <row r="613" spans="1:5">
      <c r="A613">
        <v>2016</v>
      </c>
      <c r="B613" t="s">
        <v>127</v>
      </c>
      <c r="C613" t="s">
        <v>128</v>
      </c>
      <c r="D613">
        <v>9.3000000000000007</v>
      </c>
      <c r="E613" s="45"/>
    </row>
    <row r="614" spans="1:5">
      <c r="A614">
        <v>2017</v>
      </c>
      <c r="B614" t="s">
        <v>27</v>
      </c>
      <c r="C614" t="s">
        <v>28</v>
      </c>
      <c r="D614">
        <v>11.4</v>
      </c>
      <c r="E614" s="45"/>
    </row>
    <row r="615" spans="1:5">
      <c r="A615">
        <v>2017</v>
      </c>
      <c r="B615" t="s">
        <v>29</v>
      </c>
      <c r="C615" t="s">
        <v>30</v>
      </c>
      <c r="D615">
        <v>18</v>
      </c>
      <c r="E615" s="45"/>
    </row>
    <row r="616" spans="1:5">
      <c r="A616">
        <v>2017</v>
      </c>
      <c r="B616" t="s">
        <v>31</v>
      </c>
      <c r="C616" t="s">
        <v>32</v>
      </c>
      <c r="D616">
        <v>14.8</v>
      </c>
      <c r="E616" s="45"/>
    </row>
    <row r="617" spans="1:5">
      <c r="A617">
        <v>2017</v>
      </c>
      <c r="B617" t="s">
        <v>33</v>
      </c>
      <c r="C617" t="s">
        <v>34</v>
      </c>
      <c r="D617">
        <v>6.3</v>
      </c>
      <c r="E617" s="45"/>
    </row>
    <row r="618" spans="1:5">
      <c r="A618">
        <v>2017</v>
      </c>
      <c r="B618" t="s">
        <v>35</v>
      </c>
      <c r="C618" t="s">
        <v>36</v>
      </c>
      <c r="D618">
        <v>9.1999999999999993</v>
      </c>
      <c r="E618" s="45"/>
    </row>
    <row r="619" spans="1:5">
      <c r="A619">
        <v>2017</v>
      </c>
      <c r="B619" t="s">
        <v>37</v>
      </c>
      <c r="C619" t="s">
        <v>38</v>
      </c>
      <c r="D619">
        <v>6.9</v>
      </c>
      <c r="E619" s="45"/>
    </row>
    <row r="620" spans="1:5">
      <c r="A620">
        <v>2017</v>
      </c>
      <c r="B620" t="s">
        <v>39</v>
      </c>
      <c r="C620" t="s">
        <v>40</v>
      </c>
      <c r="D620">
        <v>6.3</v>
      </c>
      <c r="E620" s="45"/>
    </row>
    <row r="621" spans="1:5">
      <c r="A621">
        <v>2017</v>
      </c>
      <c r="B621" t="s">
        <v>41</v>
      </c>
      <c r="C621" t="s">
        <v>42</v>
      </c>
      <c r="D621">
        <v>7.8</v>
      </c>
      <c r="E621" s="45"/>
    </row>
    <row r="622" spans="1:5">
      <c r="A622">
        <v>2017</v>
      </c>
      <c r="B622" t="s">
        <v>43</v>
      </c>
      <c r="C622" t="s">
        <v>44</v>
      </c>
      <c r="D622">
        <v>6</v>
      </c>
      <c r="E622" s="45"/>
    </row>
    <row r="623" spans="1:5">
      <c r="A623">
        <v>2017</v>
      </c>
      <c r="B623" t="s">
        <v>45</v>
      </c>
      <c r="C623" t="s">
        <v>46</v>
      </c>
      <c r="D623">
        <v>8.8000000000000007</v>
      </c>
      <c r="E623" s="45"/>
    </row>
    <row r="624" spans="1:5">
      <c r="A624">
        <v>2017</v>
      </c>
      <c r="B624" t="s">
        <v>47</v>
      </c>
      <c r="C624" t="s">
        <v>48</v>
      </c>
      <c r="D624">
        <v>9.4</v>
      </c>
      <c r="E624" s="45"/>
    </row>
    <row r="625" spans="1:5">
      <c r="A625">
        <v>2017</v>
      </c>
      <c r="B625" t="s">
        <v>49</v>
      </c>
      <c r="C625" t="s">
        <v>50</v>
      </c>
      <c r="D625">
        <v>15.1</v>
      </c>
      <c r="E625" s="45"/>
    </row>
    <row r="626" spans="1:5">
      <c r="A626">
        <v>2017</v>
      </c>
      <c r="B626" t="s">
        <v>51</v>
      </c>
      <c r="C626" t="s">
        <v>52</v>
      </c>
      <c r="D626">
        <v>20.100000000000001</v>
      </c>
      <c r="E626" s="45"/>
    </row>
    <row r="627" spans="1:5">
      <c r="A627">
        <v>2017</v>
      </c>
      <c r="B627" t="s">
        <v>53</v>
      </c>
      <c r="C627" t="s">
        <v>54</v>
      </c>
      <c r="D627">
        <v>7.4</v>
      </c>
      <c r="E627" s="45"/>
    </row>
    <row r="628" spans="1:5">
      <c r="A628">
        <v>2017</v>
      </c>
      <c r="B628" t="s">
        <v>55</v>
      </c>
      <c r="C628" t="s">
        <v>56</v>
      </c>
      <c r="D628">
        <v>10.6</v>
      </c>
      <c r="E628" s="45"/>
    </row>
    <row r="629" spans="1:5">
      <c r="A629">
        <v>2017</v>
      </c>
      <c r="B629" t="s">
        <v>57</v>
      </c>
      <c r="C629" t="s">
        <v>58</v>
      </c>
      <c r="D629">
        <v>8.1999999999999993</v>
      </c>
      <c r="E629" s="45"/>
    </row>
    <row r="630" spans="1:5">
      <c r="A630">
        <v>2017</v>
      </c>
      <c r="B630" t="s">
        <v>59</v>
      </c>
      <c r="C630" t="s">
        <v>60</v>
      </c>
      <c r="D630">
        <v>6.1</v>
      </c>
      <c r="E630" s="45"/>
    </row>
    <row r="631" spans="1:5">
      <c r="A631">
        <v>2017</v>
      </c>
      <c r="B631" t="s">
        <v>61</v>
      </c>
      <c r="C631" t="s">
        <v>62</v>
      </c>
      <c r="D631">
        <v>8.1999999999999993</v>
      </c>
      <c r="E631" s="45"/>
    </row>
    <row r="632" spans="1:5">
      <c r="A632">
        <v>2017</v>
      </c>
      <c r="B632" t="s">
        <v>63</v>
      </c>
      <c r="C632" t="s">
        <v>64</v>
      </c>
      <c r="D632">
        <v>8.5</v>
      </c>
      <c r="E632" s="45"/>
    </row>
    <row r="633" spans="1:5">
      <c r="A633">
        <v>2017</v>
      </c>
      <c r="B633" t="s">
        <v>65</v>
      </c>
      <c r="C633" t="s">
        <v>66</v>
      </c>
      <c r="D633">
        <v>12</v>
      </c>
      <c r="E633" s="45"/>
    </row>
    <row r="634" spans="1:5">
      <c r="A634">
        <v>2017</v>
      </c>
      <c r="B634" t="s">
        <v>67</v>
      </c>
      <c r="C634" t="s">
        <v>68</v>
      </c>
      <c r="D634">
        <v>7.5</v>
      </c>
      <c r="E634" s="45"/>
    </row>
    <row r="635" spans="1:5">
      <c r="A635">
        <v>2017</v>
      </c>
      <c r="B635" t="s">
        <v>69</v>
      </c>
      <c r="C635" t="s">
        <v>70</v>
      </c>
      <c r="D635">
        <v>6.6</v>
      </c>
      <c r="E635" s="45"/>
    </row>
    <row r="636" spans="1:5">
      <c r="A636">
        <v>2017</v>
      </c>
      <c r="B636" t="s">
        <v>71</v>
      </c>
      <c r="C636" t="s">
        <v>72</v>
      </c>
      <c r="D636">
        <v>6.9</v>
      </c>
      <c r="E636" s="45"/>
    </row>
    <row r="637" spans="1:5">
      <c r="A637">
        <v>2017</v>
      </c>
      <c r="B637" t="s">
        <v>73</v>
      </c>
      <c r="C637" t="s">
        <v>74</v>
      </c>
      <c r="D637">
        <v>5.3</v>
      </c>
      <c r="E637" s="45"/>
    </row>
    <row r="638" spans="1:5">
      <c r="A638">
        <v>2017</v>
      </c>
      <c r="B638" t="s">
        <v>75</v>
      </c>
      <c r="C638" t="s">
        <v>76</v>
      </c>
      <c r="D638">
        <v>6.6</v>
      </c>
      <c r="E638" s="45"/>
    </row>
    <row r="639" spans="1:5">
      <c r="A639">
        <v>2017</v>
      </c>
      <c r="B639" t="s">
        <v>77</v>
      </c>
      <c r="C639" t="s">
        <v>78</v>
      </c>
      <c r="D639">
        <v>5.6</v>
      </c>
      <c r="E639" s="45"/>
    </row>
    <row r="640" spans="1:5">
      <c r="A640">
        <v>2017</v>
      </c>
      <c r="B640" t="s">
        <v>79</v>
      </c>
      <c r="C640" t="s">
        <v>80</v>
      </c>
      <c r="D640">
        <v>6.6</v>
      </c>
      <c r="E640" s="45"/>
    </row>
    <row r="641" spans="1:5">
      <c r="A641">
        <v>2017</v>
      </c>
      <c r="B641" t="s">
        <v>81</v>
      </c>
      <c r="C641" t="s">
        <v>82</v>
      </c>
      <c r="D641">
        <v>7.8</v>
      </c>
      <c r="E641" s="45"/>
    </row>
    <row r="642" spans="1:5">
      <c r="A642">
        <v>2017</v>
      </c>
      <c r="B642" t="s">
        <v>83</v>
      </c>
      <c r="C642" t="s">
        <v>84</v>
      </c>
      <c r="D642">
        <v>8.5</v>
      </c>
      <c r="E642" s="45"/>
    </row>
    <row r="643" spans="1:5">
      <c r="A643">
        <v>2017</v>
      </c>
      <c r="B643" t="s">
        <v>85</v>
      </c>
      <c r="C643" t="s">
        <v>86</v>
      </c>
      <c r="D643">
        <v>5.7</v>
      </c>
      <c r="E643" s="45"/>
    </row>
    <row r="644" spans="1:5">
      <c r="A644">
        <v>2017</v>
      </c>
      <c r="B644" t="s">
        <v>87</v>
      </c>
      <c r="C644" t="s">
        <v>88</v>
      </c>
      <c r="D644">
        <v>7.6</v>
      </c>
      <c r="E644" s="45"/>
    </row>
    <row r="645" spans="1:5">
      <c r="A645">
        <v>2017</v>
      </c>
      <c r="B645" t="s">
        <v>89</v>
      </c>
      <c r="C645" t="s">
        <v>90</v>
      </c>
      <c r="D645">
        <v>7</v>
      </c>
      <c r="E645" s="45"/>
    </row>
    <row r="646" spans="1:5">
      <c r="A646">
        <v>2017</v>
      </c>
      <c r="B646" t="s">
        <v>91</v>
      </c>
      <c r="C646" t="s">
        <v>92</v>
      </c>
      <c r="D646">
        <v>16</v>
      </c>
      <c r="E646" s="45"/>
    </row>
    <row r="647" spans="1:5">
      <c r="A647">
        <v>2017</v>
      </c>
      <c r="B647" t="s">
        <v>93</v>
      </c>
      <c r="C647" t="s">
        <v>94</v>
      </c>
      <c r="D647">
        <v>10.7</v>
      </c>
      <c r="E647" s="45"/>
    </row>
    <row r="648" spans="1:5">
      <c r="A648">
        <v>2017</v>
      </c>
      <c r="B648" t="s">
        <v>95</v>
      </c>
      <c r="C648" t="s">
        <v>96</v>
      </c>
      <c r="D648">
        <v>9.9</v>
      </c>
      <c r="E648" s="45"/>
    </row>
    <row r="649" spans="1:5">
      <c r="A649">
        <v>2017</v>
      </c>
      <c r="B649" t="s">
        <v>97</v>
      </c>
      <c r="C649" t="s">
        <v>98</v>
      </c>
      <c r="D649">
        <v>14.5</v>
      </c>
      <c r="E649" s="45"/>
    </row>
    <row r="650" spans="1:5">
      <c r="A650">
        <v>2017</v>
      </c>
      <c r="B650" t="s">
        <v>99</v>
      </c>
      <c r="C650" t="s">
        <v>100</v>
      </c>
      <c r="D650">
        <v>10.199999999999999</v>
      </c>
      <c r="E650" s="45"/>
    </row>
    <row r="651" spans="1:5">
      <c r="A651">
        <v>2017</v>
      </c>
      <c r="B651" t="s">
        <v>101</v>
      </c>
      <c r="C651" t="s">
        <v>102</v>
      </c>
      <c r="D651">
        <v>6.1</v>
      </c>
      <c r="E651" s="45"/>
    </row>
    <row r="652" spans="1:5">
      <c r="A652">
        <v>2017</v>
      </c>
      <c r="B652" t="s">
        <v>103</v>
      </c>
      <c r="C652" t="s">
        <v>104</v>
      </c>
      <c r="D652">
        <v>5.8</v>
      </c>
      <c r="E652" s="45"/>
    </row>
    <row r="653" spans="1:5">
      <c r="A653">
        <v>2017</v>
      </c>
      <c r="B653" t="s">
        <v>105</v>
      </c>
      <c r="C653" t="s">
        <v>106</v>
      </c>
      <c r="D653">
        <v>10.1</v>
      </c>
      <c r="E653" s="45"/>
    </row>
    <row r="654" spans="1:5">
      <c r="A654">
        <v>2017</v>
      </c>
      <c r="B654" t="s">
        <v>107</v>
      </c>
      <c r="C654" t="s">
        <v>108</v>
      </c>
      <c r="D654">
        <v>11.2</v>
      </c>
      <c r="E654" s="45"/>
    </row>
    <row r="655" spans="1:5">
      <c r="A655">
        <v>2017</v>
      </c>
      <c r="B655" t="s">
        <v>109</v>
      </c>
      <c r="C655" t="s">
        <v>110</v>
      </c>
      <c r="D655">
        <v>4.8</v>
      </c>
      <c r="E655" s="45"/>
    </row>
    <row r="656" spans="1:5">
      <c r="A656">
        <v>2017</v>
      </c>
      <c r="B656" t="s">
        <v>111</v>
      </c>
      <c r="C656" t="s">
        <v>112</v>
      </c>
      <c r="D656">
        <v>15.5</v>
      </c>
      <c r="E656" s="45"/>
    </row>
    <row r="657" spans="1:5">
      <c r="A657">
        <v>2017</v>
      </c>
      <c r="B657" t="s">
        <v>113</v>
      </c>
      <c r="C657" t="s">
        <v>114</v>
      </c>
      <c r="D657">
        <v>7.5</v>
      </c>
      <c r="E657" s="45"/>
    </row>
    <row r="658" spans="1:5">
      <c r="A658">
        <v>2017</v>
      </c>
      <c r="B658" t="s">
        <v>115</v>
      </c>
      <c r="C658" t="s">
        <v>116</v>
      </c>
      <c r="D658">
        <v>8.6999999999999993</v>
      </c>
      <c r="E658" s="45"/>
    </row>
    <row r="659" spans="1:5">
      <c r="A659">
        <v>2017</v>
      </c>
      <c r="B659" t="s">
        <v>117</v>
      </c>
      <c r="C659" t="s">
        <v>118</v>
      </c>
      <c r="D659">
        <v>8.6</v>
      </c>
      <c r="E659" s="45"/>
    </row>
    <row r="660" spans="1:5">
      <c r="A660">
        <v>2017</v>
      </c>
      <c r="B660" t="s">
        <v>119</v>
      </c>
      <c r="C660" t="s">
        <v>120</v>
      </c>
      <c r="D660">
        <v>13.2</v>
      </c>
      <c r="E660" s="45"/>
    </row>
    <row r="661" spans="1:5">
      <c r="A661">
        <v>2017</v>
      </c>
      <c r="B661" t="s">
        <v>121</v>
      </c>
      <c r="C661" t="s">
        <v>122</v>
      </c>
      <c r="D661">
        <v>8.1999999999999993</v>
      </c>
      <c r="E661" s="45"/>
    </row>
    <row r="662" spans="1:5">
      <c r="A662">
        <v>2017</v>
      </c>
      <c r="B662" t="s">
        <v>123</v>
      </c>
      <c r="C662" t="s">
        <v>124</v>
      </c>
      <c r="D662">
        <v>4.5</v>
      </c>
      <c r="E662" s="45"/>
    </row>
    <row r="663" spans="1:5">
      <c r="A663">
        <v>2017</v>
      </c>
      <c r="B663" t="s">
        <v>125</v>
      </c>
      <c r="C663" t="s">
        <v>126</v>
      </c>
      <c r="D663">
        <v>9.8000000000000007</v>
      </c>
      <c r="E663" s="45"/>
    </row>
    <row r="664" spans="1:5">
      <c r="A664">
        <v>2017</v>
      </c>
      <c r="B664" t="s">
        <v>127</v>
      </c>
      <c r="C664" t="s">
        <v>128</v>
      </c>
      <c r="D664">
        <v>9.6999999999999993</v>
      </c>
      <c r="E664" s="45"/>
    </row>
    <row r="665" spans="1:5">
      <c r="A665">
        <v>2018</v>
      </c>
      <c r="B665" t="s">
        <v>27</v>
      </c>
      <c r="C665" t="s">
        <v>28</v>
      </c>
      <c r="D665">
        <v>11.9</v>
      </c>
      <c r="E665" s="45"/>
    </row>
    <row r="666" spans="1:5">
      <c r="A666">
        <v>2018</v>
      </c>
      <c r="B666" t="s">
        <v>29</v>
      </c>
      <c r="C666" t="s">
        <v>30</v>
      </c>
      <c r="D666">
        <v>18.899999999999999</v>
      </c>
      <c r="E666" s="45"/>
    </row>
    <row r="667" spans="1:5">
      <c r="A667">
        <v>2018</v>
      </c>
      <c r="B667" t="s">
        <v>31</v>
      </c>
      <c r="C667" t="s">
        <v>32</v>
      </c>
      <c r="D667">
        <v>15.5</v>
      </c>
      <c r="E667" s="45"/>
    </row>
    <row r="668" spans="1:5">
      <c r="A668">
        <v>2018</v>
      </c>
      <c r="B668" t="s">
        <v>33</v>
      </c>
      <c r="C668" t="s">
        <v>34</v>
      </c>
      <c r="D668">
        <v>6.7</v>
      </c>
      <c r="E668" s="45"/>
    </row>
    <row r="669" spans="1:5">
      <c r="A669">
        <v>2018</v>
      </c>
      <c r="B669" t="s">
        <v>35</v>
      </c>
      <c r="C669" t="s">
        <v>36</v>
      </c>
      <c r="D669">
        <v>9.8000000000000007</v>
      </c>
      <c r="E669" s="45"/>
    </row>
    <row r="670" spans="1:5">
      <c r="A670">
        <v>2018</v>
      </c>
      <c r="B670" t="s">
        <v>37</v>
      </c>
      <c r="C670" t="s">
        <v>38</v>
      </c>
      <c r="D670">
        <v>7.1</v>
      </c>
      <c r="E670" s="45"/>
    </row>
    <row r="671" spans="1:5">
      <c r="A671">
        <v>2018</v>
      </c>
      <c r="B671" t="s">
        <v>39</v>
      </c>
      <c r="C671" t="s">
        <v>40</v>
      </c>
      <c r="D671">
        <v>6.6</v>
      </c>
      <c r="E671" s="45"/>
    </row>
    <row r="672" spans="1:5">
      <c r="A672">
        <v>2018</v>
      </c>
      <c r="B672" t="s">
        <v>41</v>
      </c>
      <c r="C672" t="s">
        <v>42</v>
      </c>
      <c r="D672">
        <v>8.1999999999999993</v>
      </c>
      <c r="E672" s="45"/>
    </row>
    <row r="673" spans="1:5">
      <c r="A673">
        <v>2018</v>
      </c>
      <c r="B673" t="s">
        <v>43</v>
      </c>
      <c r="C673" t="s">
        <v>44</v>
      </c>
      <c r="D673">
        <v>6.2</v>
      </c>
      <c r="E673" s="45"/>
    </row>
    <row r="674" spans="1:5">
      <c r="A674">
        <v>2018</v>
      </c>
      <c r="B674" t="s">
        <v>45</v>
      </c>
      <c r="C674" t="s">
        <v>46</v>
      </c>
      <c r="D674">
        <v>9.1</v>
      </c>
      <c r="E674" s="45"/>
    </row>
    <row r="675" spans="1:5">
      <c r="A675">
        <v>2018</v>
      </c>
      <c r="B675" t="s">
        <v>47</v>
      </c>
      <c r="C675" t="s">
        <v>48</v>
      </c>
      <c r="D675">
        <v>9.9</v>
      </c>
      <c r="E675" s="45"/>
    </row>
    <row r="676" spans="1:5">
      <c r="A676">
        <v>2018</v>
      </c>
      <c r="B676" t="s">
        <v>49</v>
      </c>
      <c r="C676" t="s">
        <v>50</v>
      </c>
      <c r="D676">
        <v>15.6</v>
      </c>
      <c r="E676" s="45"/>
    </row>
    <row r="677" spans="1:5">
      <c r="A677">
        <v>2018</v>
      </c>
      <c r="B677" t="s">
        <v>51</v>
      </c>
      <c r="C677" t="s">
        <v>52</v>
      </c>
      <c r="D677">
        <v>20.6</v>
      </c>
      <c r="E677" s="45"/>
    </row>
    <row r="678" spans="1:5">
      <c r="A678">
        <v>2018</v>
      </c>
      <c r="B678" t="s">
        <v>53</v>
      </c>
      <c r="C678" t="s">
        <v>54</v>
      </c>
      <c r="D678">
        <v>8</v>
      </c>
      <c r="E678" s="45"/>
    </row>
    <row r="679" spans="1:5">
      <c r="A679">
        <v>2018</v>
      </c>
      <c r="B679" t="s">
        <v>55</v>
      </c>
      <c r="C679" t="s">
        <v>56</v>
      </c>
      <c r="D679">
        <v>11.1</v>
      </c>
      <c r="E679" s="45"/>
    </row>
    <row r="680" spans="1:5">
      <c r="A680">
        <v>2018</v>
      </c>
      <c r="B680" t="s">
        <v>57</v>
      </c>
      <c r="C680" t="s">
        <v>58</v>
      </c>
      <c r="D680">
        <v>8.6999999999999993</v>
      </c>
      <c r="E680" s="45"/>
    </row>
    <row r="681" spans="1:5">
      <c r="A681">
        <v>2018</v>
      </c>
      <c r="B681" t="s">
        <v>59</v>
      </c>
      <c r="C681" t="s">
        <v>60</v>
      </c>
      <c r="D681">
        <v>6.1</v>
      </c>
      <c r="E681" s="45"/>
    </row>
    <row r="682" spans="1:5">
      <c r="A682">
        <v>2018</v>
      </c>
      <c r="B682" t="s">
        <v>61</v>
      </c>
      <c r="C682" t="s">
        <v>62</v>
      </c>
      <c r="D682">
        <v>8.5</v>
      </c>
      <c r="E682" s="45"/>
    </row>
    <row r="683" spans="1:5">
      <c r="A683">
        <v>2018</v>
      </c>
      <c r="B683" t="s">
        <v>63</v>
      </c>
      <c r="C683" t="s">
        <v>64</v>
      </c>
      <c r="D683">
        <v>8.8000000000000007</v>
      </c>
      <c r="E683" s="45"/>
    </row>
    <row r="684" spans="1:5">
      <c r="A684">
        <v>2018</v>
      </c>
      <c r="B684" t="s">
        <v>65</v>
      </c>
      <c r="C684" t="s">
        <v>66</v>
      </c>
      <c r="D684">
        <v>12.4</v>
      </c>
      <c r="E684" s="45"/>
    </row>
    <row r="685" spans="1:5">
      <c r="A685">
        <v>2018</v>
      </c>
      <c r="B685" t="s">
        <v>67</v>
      </c>
      <c r="C685" t="s">
        <v>68</v>
      </c>
      <c r="D685">
        <v>7.8</v>
      </c>
      <c r="E685" s="45"/>
    </row>
    <row r="686" spans="1:5">
      <c r="A686">
        <v>2018</v>
      </c>
      <c r="B686" t="s">
        <v>69</v>
      </c>
      <c r="C686" t="s">
        <v>70</v>
      </c>
      <c r="D686">
        <v>6.7</v>
      </c>
      <c r="E686" s="45"/>
    </row>
    <row r="687" spans="1:5">
      <c r="A687">
        <v>2018</v>
      </c>
      <c r="B687" t="s">
        <v>71</v>
      </c>
      <c r="C687" t="s">
        <v>72</v>
      </c>
      <c r="D687">
        <v>7.4</v>
      </c>
      <c r="E687" s="45"/>
    </row>
    <row r="688" spans="1:5">
      <c r="A688">
        <v>2018</v>
      </c>
      <c r="B688" t="s">
        <v>73</v>
      </c>
      <c r="C688" t="s">
        <v>74</v>
      </c>
      <c r="D688">
        <v>5.5</v>
      </c>
      <c r="E688" s="45"/>
    </row>
    <row r="689" spans="1:5">
      <c r="A689">
        <v>2018</v>
      </c>
      <c r="B689" t="s">
        <v>75</v>
      </c>
      <c r="C689" t="s">
        <v>76</v>
      </c>
      <c r="D689">
        <v>6.9</v>
      </c>
      <c r="E689" s="45"/>
    </row>
    <row r="690" spans="1:5">
      <c r="A690">
        <v>2018</v>
      </c>
      <c r="B690" t="s">
        <v>77</v>
      </c>
      <c r="C690" t="s">
        <v>78</v>
      </c>
      <c r="D690">
        <v>5.7</v>
      </c>
      <c r="E690" s="45"/>
    </row>
    <row r="691" spans="1:5">
      <c r="A691">
        <v>2018</v>
      </c>
      <c r="B691" t="s">
        <v>79</v>
      </c>
      <c r="C691" t="s">
        <v>80</v>
      </c>
      <c r="D691">
        <v>6.8</v>
      </c>
      <c r="E691" s="45"/>
    </row>
    <row r="692" spans="1:5">
      <c r="A692">
        <v>2018</v>
      </c>
      <c r="B692" t="s">
        <v>81</v>
      </c>
      <c r="C692" t="s">
        <v>82</v>
      </c>
      <c r="D692">
        <v>8.1999999999999993</v>
      </c>
      <c r="E692" s="45"/>
    </row>
    <row r="693" spans="1:5">
      <c r="A693">
        <v>2018</v>
      </c>
      <c r="B693" t="s">
        <v>83</v>
      </c>
      <c r="C693" t="s">
        <v>84</v>
      </c>
      <c r="D693">
        <v>9.1</v>
      </c>
      <c r="E693" s="45"/>
    </row>
    <row r="694" spans="1:5">
      <c r="A694">
        <v>2018</v>
      </c>
      <c r="B694" t="s">
        <v>85</v>
      </c>
      <c r="C694" t="s">
        <v>86</v>
      </c>
      <c r="D694">
        <v>6</v>
      </c>
      <c r="E694" s="45"/>
    </row>
    <row r="695" spans="1:5">
      <c r="A695">
        <v>2018</v>
      </c>
      <c r="B695" t="s">
        <v>87</v>
      </c>
      <c r="C695" t="s">
        <v>88</v>
      </c>
      <c r="D695">
        <v>8</v>
      </c>
      <c r="E695" s="45"/>
    </row>
    <row r="696" spans="1:5">
      <c r="A696">
        <v>2018</v>
      </c>
      <c r="B696" t="s">
        <v>89</v>
      </c>
      <c r="C696" t="s">
        <v>90</v>
      </c>
      <c r="D696">
        <v>7.3</v>
      </c>
      <c r="E696" s="45"/>
    </row>
    <row r="697" spans="1:5">
      <c r="A697">
        <v>2018</v>
      </c>
      <c r="B697" t="s">
        <v>91</v>
      </c>
      <c r="C697" t="s">
        <v>92</v>
      </c>
      <c r="D697">
        <v>16.7</v>
      </c>
      <c r="E697" s="45"/>
    </row>
    <row r="698" spans="1:5">
      <c r="A698">
        <v>2018</v>
      </c>
      <c r="B698" t="s">
        <v>93</v>
      </c>
      <c r="C698" t="s">
        <v>94</v>
      </c>
      <c r="D698">
        <v>11</v>
      </c>
      <c r="E698" s="45"/>
    </row>
    <row r="699" spans="1:5">
      <c r="A699">
        <v>2018</v>
      </c>
      <c r="B699" t="s">
        <v>95</v>
      </c>
      <c r="C699" t="s">
        <v>96</v>
      </c>
      <c r="D699">
        <v>10.3</v>
      </c>
      <c r="E699" s="45"/>
    </row>
    <row r="700" spans="1:5">
      <c r="A700">
        <v>2018</v>
      </c>
      <c r="B700" t="s">
        <v>97</v>
      </c>
      <c r="C700" t="s">
        <v>98</v>
      </c>
      <c r="D700">
        <v>14.8</v>
      </c>
      <c r="E700" s="45"/>
    </row>
    <row r="701" spans="1:5">
      <c r="A701">
        <v>2018</v>
      </c>
      <c r="B701" t="s">
        <v>99</v>
      </c>
      <c r="C701" t="s">
        <v>100</v>
      </c>
      <c r="D701">
        <v>11</v>
      </c>
      <c r="E701" s="45"/>
    </row>
    <row r="702" spans="1:5">
      <c r="A702">
        <v>2018</v>
      </c>
      <c r="B702" t="s">
        <v>101</v>
      </c>
      <c r="C702" t="s">
        <v>102</v>
      </c>
      <c r="D702">
        <v>6.5</v>
      </c>
      <c r="E702" s="45"/>
    </row>
    <row r="703" spans="1:5">
      <c r="A703">
        <v>2018</v>
      </c>
      <c r="B703" t="s">
        <v>103</v>
      </c>
      <c r="C703" t="s">
        <v>104</v>
      </c>
      <c r="D703">
        <v>6</v>
      </c>
      <c r="E703" s="45"/>
    </row>
    <row r="704" spans="1:5">
      <c r="A704">
        <v>2018</v>
      </c>
      <c r="B704" t="s">
        <v>105</v>
      </c>
      <c r="C704" t="s">
        <v>106</v>
      </c>
      <c r="D704">
        <v>11.1</v>
      </c>
      <c r="E704" s="45"/>
    </row>
    <row r="705" spans="1:5">
      <c r="A705">
        <v>2018</v>
      </c>
      <c r="B705" t="s">
        <v>107</v>
      </c>
      <c r="C705" t="s">
        <v>108</v>
      </c>
      <c r="D705">
        <v>11.9</v>
      </c>
      <c r="E705" s="45"/>
    </row>
    <row r="706" spans="1:5">
      <c r="A706">
        <v>2018</v>
      </c>
      <c r="B706" t="s">
        <v>109</v>
      </c>
      <c r="C706" t="s">
        <v>110</v>
      </c>
      <c r="D706">
        <v>4.9000000000000004</v>
      </c>
      <c r="E706" s="45"/>
    </row>
    <row r="707" spans="1:5">
      <c r="A707">
        <v>2018</v>
      </c>
      <c r="B707" t="s">
        <v>111</v>
      </c>
      <c r="C707" t="s">
        <v>112</v>
      </c>
      <c r="D707">
        <v>15.7</v>
      </c>
      <c r="E707" s="45"/>
    </row>
    <row r="708" spans="1:5">
      <c r="A708">
        <v>2018</v>
      </c>
      <c r="B708" t="s">
        <v>113</v>
      </c>
      <c r="C708" t="s">
        <v>114</v>
      </c>
      <c r="D708">
        <v>8</v>
      </c>
      <c r="E708" s="45"/>
    </row>
    <row r="709" spans="1:5">
      <c r="A709">
        <v>2018</v>
      </c>
      <c r="B709" t="s">
        <v>115</v>
      </c>
      <c r="C709" t="s">
        <v>116</v>
      </c>
      <c r="D709">
        <v>8.9</v>
      </c>
      <c r="E709" s="45"/>
    </row>
    <row r="710" spans="1:5">
      <c r="A710">
        <v>2018</v>
      </c>
      <c r="B710" t="s">
        <v>117</v>
      </c>
      <c r="C710" t="s">
        <v>118</v>
      </c>
      <c r="D710">
        <v>9.1</v>
      </c>
      <c r="E710" s="45"/>
    </row>
    <row r="711" spans="1:5">
      <c r="A711">
        <v>2018</v>
      </c>
      <c r="B711" t="s">
        <v>119</v>
      </c>
      <c r="C711" t="s">
        <v>120</v>
      </c>
      <c r="D711">
        <v>13.9</v>
      </c>
      <c r="E711" s="45"/>
    </row>
    <row r="712" spans="1:5">
      <c r="A712">
        <v>2018</v>
      </c>
      <c r="B712" t="s">
        <v>121</v>
      </c>
      <c r="C712" t="s">
        <v>122</v>
      </c>
      <c r="D712">
        <v>8.4</v>
      </c>
      <c r="E712" s="45"/>
    </row>
    <row r="713" spans="1:5">
      <c r="A713">
        <v>2018</v>
      </c>
      <c r="B713" t="s">
        <v>123</v>
      </c>
      <c r="C713" t="s">
        <v>124</v>
      </c>
      <c r="D713">
        <v>4.7</v>
      </c>
      <c r="E713" s="45"/>
    </row>
    <row r="714" spans="1:5">
      <c r="A714">
        <v>2018</v>
      </c>
      <c r="B714" t="s">
        <v>125</v>
      </c>
      <c r="C714" t="s">
        <v>126</v>
      </c>
      <c r="D714">
        <v>10.3</v>
      </c>
      <c r="E714" s="45"/>
    </row>
    <row r="715" spans="1:5">
      <c r="A715">
        <v>2018</v>
      </c>
      <c r="B715" t="s">
        <v>127</v>
      </c>
      <c r="C715" t="s">
        <v>128</v>
      </c>
      <c r="D715">
        <v>10.1</v>
      </c>
      <c r="E715" s="45"/>
    </row>
    <row r="716" spans="1:5">
      <c r="A716">
        <v>2019</v>
      </c>
      <c r="B716" t="s">
        <v>27</v>
      </c>
      <c r="C716" t="s">
        <v>28</v>
      </c>
      <c r="D716">
        <v>12.6</v>
      </c>
      <c r="E716" s="45"/>
    </row>
    <row r="717" spans="1:5">
      <c r="A717">
        <v>2019</v>
      </c>
      <c r="B717" t="s">
        <v>29</v>
      </c>
      <c r="C717" t="s">
        <v>30</v>
      </c>
      <c r="D717">
        <v>19.3</v>
      </c>
      <c r="E717" s="45"/>
    </row>
    <row r="718" spans="1:5">
      <c r="A718">
        <v>2019</v>
      </c>
      <c r="B718" t="s">
        <v>31</v>
      </c>
      <c r="C718" t="s">
        <v>32</v>
      </c>
      <c r="D718">
        <v>16.2</v>
      </c>
      <c r="E718" s="45"/>
    </row>
    <row r="719" spans="1:5">
      <c r="A719">
        <v>2019</v>
      </c>
      <c r="B719" t="s">
        <v>33</v>
      </c>
      <c r="C719" t="s">
        <v>34</v>
      </c>
      <c r="D719">
        <v>6.9</v>
      </c>
      <c r="E719" s="45"/>
    </row>
    <row r="720" spans="1:5">
      <c r="A720">
        <v>2019</v>
      </c>
      <c r="B720" t="s">
        <v>35</v>
      </c>
      <c r="C720" t="s">
        <v>36</v>
      </c>
      <c r="D720">
        <v>10.199999999999999</v>
      </c>
      <c r="E720" s="45"/>
    </row>
    <row r="721" spans="1:5">
      <c r="A721">
        <v>2019</v>
      </c>
      <c r="B721" t="s">
        <v>37</v>
      </c>
      <c r="C721" t="s">
        <v>38</v>
      </c>
      <c r="D721">
        <v>7.1</v>
      </c>
      <c r="E721" s="45"/>
    </row>
    <row r="722" spans="1:5">
      <c r="A722">
        <v>2019</v>
      </c>
      <c r="B722" t="s">
        <v>39</v>
      </c>
      <c r="C722" t="s">
        <v>40</v>
      </c>
      <c r="D722">
        <v>6.9</v>
      </c>
      <c r="E722" s="45"/>
    </row>
    <row r="723" spans="1:5">
      <c r="A723">
        <v>2019</v>
      </c>
      <c r="B723" t="s">
        <v>41</v>
      </c>
      <c r="C723" t="s">
        <v>42</v>
      </c>
      <c r="D723">
        <v>8.4</v>
      </c>
      <c r="E723" s="45"/>
    </row>
    <row r="724" spans="1:5">
      <c r="A724">
        <v>2019</v>
      </c>
      <c r="B724" t="s">
        <v>43</v>
      </c>
      <c r="C724" t="s">
        <v>44</v>
      </c>
      <c r="D724">
        <v>6.4</v>
      </c>
      <c r="E724" s="45"/>
    </row>
    <row r="725" spans="1:5">
      <c r="A725">
        <v>2019</v>
      </c>
      <c r="B725" t="s">
        <v>45</v>
      </c>
      <c r="C725" t="s">
        <v>46</v>
      </c>
      <c r="D725">
        <v>9.8000000000000007</v>
      </c>
      <c r="E725" s="45"/>
    </row>
    <row r="726" spans="1:5">
      <c r="A726">
        <v>2019</v>
      </c>
      <c r="B726" t="s">
        <v>47</v>
      </c>
      <c r="C726" t="s">
        <v>48</v>
      </c>
      <c r="D726">
        <v>10.3</v>
      </c>
      <c r="E726" s="45"/>
    </row>
    <row r="727" spans="1:5">
      <c r="A727">
        <v>2019</v>
      </c>
      <c r="B727" t="s">
        <v>49</v>
      </c>
      <c r="C727" t="s">
        <v>50</v>
      </c>
      <c r="D727">
        <v>16</v>
      </c>
      <c r="E727" s="45"/>
    </row>
    <row r="728" spans="1:5">
      <c r="A728">
        <v>2019</v>
      </c>
      <c r="B728" t="s">
        <v>51</v>
      </c>
      <c r="C728" t="s">
        <v>52</v>
      </c>
      <c r="D728">
        <v>21.1</v>
      </c>
      <c r="E728" s="45"/>
    </row>
    <row r="729" spans="1:5">
      <c r="A729">
        <v>2019</v>
      </c>
      <c r="B729" t="s">
        <v>53</v>
      </c>
      <c r="C729" t="s">
        <v>54</v>
      </c>
      <c r="D729">
        <v>8.5</v>
      </c>
      <c r="E729" s="45"/>
    </row>
    <row r="730" spans="1:5">
      <c r="A730">
        <v>2019</v>
      </c>
      <c r="B730" t="s">
        <v>55</v>
      </c>
      <c r="C730" t="s">
        <v>56</v>
      </c>
      <c r="D730">
        <v>11.3</v>
      </c>
      <c r="E730" s="45"/>
    </row>
    <row r="731" spans="1:5">
      <c r="A731">
        <v>2019</v>
      </c>
      <c r="B731" t="s">
        <v>57</v>
      </c>
      <c r="C731" t="s">
        <v>58</v>
      </c>
      <c r="D731">
        <v>9</v>
      </c>
      <c r="E731" s="45"/>
    </row>
    <row r="732" spans="1:5">
      <c r="A732">
        <v>2019</v>
      </c>
      <c r="B732" t="s">
        <v>59</v>
      </c>
      <c r="C732" t="s">
        <v>60</v>
      </c>
      <c r="D732">
        <v>6</v>
      </c>
      <c r="E732" s="45"/>
    </row>
    <row r="733" spans="1:5">
      <c r="A733">
        <v>2019</v>
      </c>
      <c r="B733" t="s">
        <v>61</v>
      </c>
      <c r="C733" t="s">
        <v>62</v>
      </c>
      <c r="D733">
        <v>8.5</v>
      </c>
      <c r="E733" s="45"/>
    </row>
    <row r="734" spans="1:5">
      <c r="A734">
        <v>2019</v>
      </c>
      <c r="B734" t="s">
        <v>63</v>
      </c>
      <c r="C734" t="s">
        <v>64</v>
      </c>
      <c r="D734">
        <v>9</v>
      </c>
      <c r="E734" s="45"/>
    </row>
    <row r="735" spans="1:5">
      <c r="A735">
        <v>2019</v>
      </c>
      <c r="B735" t="s">
        <v>65</v>
      </c>
      <c r="C735" t="s">
        <v>66</v>
      </c>
      <c r="D735">
        <v>12.7</v>
      </c>
      <c r="E735" s="45"/>
    </row>
    <row r="736" spans="1:5">
      <c r="A736">
        <v>2019</v>
      </c>
      <c r="B736" t="s">
        <v>67</v>
      </c>
      <c r="C736" t="s">
        <v>68</v>
      </c>
      <c r="D736">
        <v>8</v>
      </c>
      <c r="E736" s="45"/>
    </row>
    <row r="737" spans="1:5">
      <c r="A737">
        <v>2019</v>
      </c>
      <c r="B737" t="s">
        <v>69</v>
      </c>
      <c r="C737" t="s">
        <v>70</v>
      </c>
      <c r="D737">
        <v>6.7</v>
      </c>
      <c r="E737" s="45"/>
    </row>
    <row r="738" spans="1:5">
      <c r="A738">
        <v>2019</v>
      </c>
      <c r="B738" t="s">
        <v>71</v>
      </c>
      <c r="C738" t="s">
        <v>72</v>
      </c>
      <c r="D738">
        <v>8.3000000000000007</v>
      </c>
      <c r="E738" s="45"/>
    </row>
    <row r="739" spans="1:5">
      <c r="A739">
        <v>2019</v>
      </c>
      <c r="B739" t="s">
        <v>73</v>
      </c>
      <c r="C739" t="s">
        <v>74</v>
      </c>
      <c r="D739">
        <v>5.7</v>
      </c>
      <c r="E739" s="45"/>
    </row>
    <row r="740" spans="1:5">
      <c r="A740">
        <v>2019</v>
      </c>
      <c r="B740" t="s">
        <v>75</v>
      </c>
      <c r="C740" t="s">
        <v>76</v>
      </c>
      <c r="D740">
        <v>7.1</v>
      </c>
      <c r="E740" s="45"/>
    </row>
    <row r="741" spans="1:5">
      <c r="A741">
        <v>2019</v>
      </c>
      <c r="B741" t="s">
        <v>77</v>
      </c>
      <c r="C741" t="s">
        <v>78</v>
      </c>
      <c r="D741">
        <v>5.8</v>
      </c>
      <c r="E741" s="45"/>
    </row>
    <row r="742" spans="1:5">
      <c r="A742">
        <v>2019</v>
      </c>
      <c r="B742" t="s">
        <v>79</v>
      </c>
      <c r="C742" t="s">
        <v>80</v>
      </c>
      <c r="D742">
        <v>7</v>
      </c>
      <c r="E742" s="45"/>
    </row>
    <row r="743" spans="1:5">
      <c r="A743">
        <v>2019</v>
      </c>
      <c r="B743" t="s">
        <v>81</v>
      </c>
      <c r="C743" t="s">
        <v>82</v>
      </c>
      <c r="D743">
        <v>8.9</v>
      </c>
      <c r="E743" s="45"/>
    </row>
    <row r="744" spans="1:5">
      <c r="A744">
        <v>2019</v>
      </c>
      <c r="B744" t="s">
        <v>83</v>
      </c>
      <c r="C744" t="s">
        <v>84</v>
      </c>
      <c r="D744">
        <v>9.4</v>
      </c>
      <c r="E744" s="45"/>
    </row>
    <row r="745" spans="1:5">
      <c r="A745">
        <v>2019</v>
      </c>
      <c r="B745" t="s">
        <v>85</v>
      </c>
      <c r="C745" t="s">
        <v>86</v>
      </c>
      <c r="D745">
        <v>6.2</v>
      </c>
      <c r="E745" s="45"/>
    </row>
    <row r="746" spans="1:5">
      <c r="A746">
        <v>2019</v>
      </c>
      <c r="B746" t="s">
        <v>87</v>
      </c>
      <c r="C746" t="s">
        <v>88</v>
      </c>
      <c r="D746">
        <v>8.1</v>
      </c>
      <c r="E746" s="45"/>
    </row>
    <row r="747" spans="1:5">
      <c r="A747">
        <v>2019</v>
      </c>
      <c r="B747" t="s">
        <v>89</v>
      </c>
      <c r="C747" t="s">
        <v>90</v>
      </c>
      <c r="D747">
        <v>7.6</v>
      </c>
      <c r="E747" s="45"/>
    </row>
    <row r="748" spans="1:5">
      <c r="A748">
        <v>2019</v>
      </c>
      <c r="B748" t="s">
        <v>91</v>
      </c>
      <c r="C748" t="s">
        <v>92</v>
      </c>
      <c r="D748">
        <v>17</v>
      </c>
      <c r="E748" s="45"/>
    </row>
    <row r="749" spans="1:5">
      <c r="A749">
        <v>2019</v>
      </c>
      <c r="B749" t="s">
        <v>93</v>
      </c>
      <c r="C749" t="s">
        <v>94</v>
      </c>
      <c r="D749">
        <v>11.3</v>
      </c>
      <c r="E749" s="45"/>
    </row>
    <row r="750" spans="1:5">
      <c r="A750">
        <v>2019</v>
      </c>
      <c r="B750" t="s">
        <v>95</v>
      </c>
      <c r="C750" t="s">
        <v>96</v>
      </c>
      <c r="D750">
        <v>10.8</v>
      </c>
      <c r="E750" s="45"/>
    </row>
    <row r="751" spans="1:5">
      <c r="A751">
        <v>2019</v>
      </c>
      <c r="B751" t="s">
        <v>97</v>
      </c>
      <c r="C751" t="s">
        <v>98</v>
      </c>
      <c r="D751">
        <v>15.3</v>
      </c>
      <c r="E751" s="45"/>
    </row>
    <row r="752" spans="1:5">
      <c r="A752">
        <v>2019</v>
      </c>
      <c r="B752" t="s">
        <v>99</v>
      </c>
      <c r="C752" t="s">
        <v>100</v>
      </c>
      <c r="D752">
        <v>11.5</v>
      </c>
      <c r="E752" s="45"/>
    </row>
    <row r="753" spans="1:5">
      <c r="A753">
        <v>2019</v>
      </c>
      <c r="B753" t="s">
        <v>101</v>
      </c>
      <c r="C753" t="s">
        <v>102</v>
      </c>
      <c r="D753">
        <v>6.8</v>
      </c>
      <c r="E753" s="45"/>
    </row>
    <row r="754" spans="1:5">
      <c r="A754">
        <v>2019</v>
      </c>
      <c r="B754" t="s">
        <v>103</v>
      </c>
      <c r="C754" t="s">
        <v>104</v>
      </c>
      <c r="D754">
        <v>6</v>
      </c>
      <c r="E754" s="45"/>
    </row>
    <row r="755" spans="1:5">
      <c r="A755">
        <v>2019</v>
      </c>
      <c r="B755" t="s">
        <v>105</v>
      </c>
      <c r="C755" t="s">
        <v>106</v>
      </c>
      <c r="D755">
        <v>11</v>
      </c>
      <c r="E755" s="45"/>
    </row>
    <row r="756" spans="1:5">
      <c r="A756">
        <v>2019</v>
      </c>
      <c r="B756" t="s">
        <v>107</v>
      </c>
      <c r="C756" t="s">
        <v>108</v>
      </c>
      <c r="D756">
        <v>12.3</v>
      </c>
      <c r="E756" s="45"/>
    </row>
    <row r="757" spans="1:5">
      <c r="A757">
        <v>2019</v>
      </c>
      <c r="B757" t="s">
        <v>109</v>
      </c>
      <c r="C757" t="s">
        <v>110</v>
      </c>
      <c r="D757">
        <v>4.9000000000000004</v>
      </c>
      <c r="E757" s="45"/>
    </row>
    <row r="758" spans="1:5">
      <c r="A758">
        <v>2019</v>
      </c>
      <c r="B758" t="s">
        <v>111</v>
      </c>
      <c r="C758" t="s">
        <v>112</v>
      </c>
      <c r="D758">
        <v>16</v>
      </c>
      <c r="E758" s="45"/>
    </row>
    <row r="759" spans="1:5">
      <c r="A759">
        <v>2019</v>
      </c>
      <c r="B759" t="s">
        <v>113</v>
      </c>
      <c r="C759" t="s">
        <v>114</v>
      </c>
      <c r="D759">
        <v>8.6</v>
      </c>
      <c r="E759" s="45"/>
    </row>
    <row r="760" spans="1:5">
      <c r="A760">
        <v>2019</v>
      </c>
      <c r="B760" t="s">
        <v>115</v>
      </c>
      <c r="C760" t="s">
        <v>116</v>
      </c>
      <c r="D760">
        <v>9.5</v>
      </c>
      <c r="E760" s="45"/>
    </row>
    <row r="761" spans="1:5">
      <c r="A761">
        <v>2019</v>
      </c>
      <c r="B761" t="s">
        <v>117</v>
      </c>
      <c r="C761" t="s">
        <v>118</v>
      </c>
      <c r="D761">
        <v>9.3000000000000007</v>
      </c>
      <c r="E761" s="45"/>
    </row>
    <row r="762" spans="1:5">
      <c r="A762">
        <v>2019</v>
      </c>
      <c r="B762" t="s">
        <v>119</v>
      </c>
      <c r="C762" t="s">
        <v>120</v>
      </c>
      <c r="D762">
        <v>14.5</v>
      </c>
      <c r="E762" s="45"/>
    </row>
    <row r="763" spans="1:5">
      <c r="A763">
        <v>2019</v>
      </c>
      <c r="B763" t="s">
        <v>121</v>
      </c>
      <c r="C763" t="s">
        <v>122</v>
      </c>
      <c r="D763">
        <v>8.6999999999999993</v>
      </c>
      <c r="E763" s="45"/>
    </row>
    <row r="764" spans="1:5">
      <c r="A764">
        <v>2019</v>
      </c>
      <c r="B764" t="s">
        <v>123</v>
      </c>
      <c r="C764" t="s">
        <v>124</v>
      </c>
      <c r="D764">
        <v>4.8</v>
      </c>
      <c r="E764" s="45"/>
    </row>
    <row r="765" spans="1:5">
      <c r="A765">
        <v>2019</v>
      </c>
      <c r="B765" t="s">
        <v>125</v>
      </c>
      <c r="C765" t="s">
        <v>126</v>
      </c>
      <c r="D765">
        <v>10.6</v>
      </c>
      <c r="E765" s="45"/>
    </row>
    <row r="766" spans="1:5">
      <c r="A766">
        <v>2019</v>
      </c>
      <c r="B766" t="s">
        <v>127</v>
      </c>
      <c r="C766" t="s">
        <v>128</v>
      </c>
      <c r="D766">
        <v>10.5</v>
      </c>
      <c r="E766" s="4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workbookViewId="0"/>
    <sheetView tabSelected="1" workbookViewId="1">
      <selection activeCell="G10" sqref="G10"/>
    </sheetView>
  </sheetViews>
  <sheetFormatPr baseColWidth="10" defaultRowHeight="15"/>
  <cols>
    <col min="2" max="2" width="37.42578125" customWidth="1"/>
  </cols>
  <sheetData>
    <row r="1" spans="1:4">
      <c r="A1" t="s">
        <v>24</v>
      </c>
      <c r="B1" t="s">
        <v>25</v>
      </c>
      <c r="C1" t="s">
        <v>26</v>
      </c>
      <c r="D1" t="s">
        <v>129</v>
      </c>
    </row>
    <row r="2" spans="1:4">
      <c r="A2">
        <v>2005</v>
      </c>
      <c r="B2" t="s">
        <v>27</v>
      </c>
      <c r="C2" t="s">
        <v>28</v>
      </c>
      <c r="D2" s="45">
        <v>8.1999999999999993</v>
      </c>
    </row>
    <row r="3" spans="1:4">
      <c r="A3">
        <v>2005</v>
      </c>
      <c r="B3" t="s">
        <v>29</v>
      </c>
      <c r="C3" t="s">
        <v>30</v>
      </c>
      <c r="D3" s="45">
        <v>9.9</v>
      </c>
    </row>
    <row r="4" spans="1:4">
      <c r="A4">
        <v>2005</v>
      </c>
      <c r="B4" t="s">
        <v>31</v>
      </c>
      <c r="C4" t="s">
        <v>32</v>
      </c>
      <c r="D4" s="45">
        <v>9.8000000000000007</v>
      </c>
    </row>
    <row r="5" spans="1:4">
      <c r="A5">
        <v>2005</v>
      </c>
      <c r="B5" t="s">
        <v>33</v>
      </c>
      <c r="C5" t="s">
        <v>34</v>
      </c>
      <c r="D5" s="45">
        <v>4.3</v>
      </c>
    </row>
    <row r="6" spans="1:4">
      <c r="A6">
        <v>2005</v>
      </c>
      <c r="B6" t="s">
        <v>35</v>
      </c>
      <c r="C6" t="s">
        <v>36</v>
      </c>
      <c r="D6" s="45">
        <v>4.9000000000000004</v>
      </c>
    </row>
    <row r="7" spans="1:4">
      <c r="A7">
        <v>2005</v>
      </c>
      <c r="B7" t="s">
        <v>37</v>
      </c>
      <c r="C7" t="s">
        <v>38</v>
      </c>
      <c r="D7" s="45">
        <v>3.7</v>
      </c>
    </row>
    <row r="8" spans="1:4">
      <c r="A8">
        <v>2005</v>
      </c>
      <c r="B8" t="s">
        <v>39</v>
      </c>
      <c r="C8" t="s">
        <v>40</v>
      </c>
      <c r="D8" s="45">
        <v>3.9</v>
      </c>
    </row>
    <row r="9" spans="1:4">
      <c r="A9">
        <v>2005</v>
      </c>
      <c r="B9" t="s">
        <v>41</v>
      </c>
      <c r="C9" t="s">
        <v>42</v>
      </c>
      <c r="D9" s="45">
        <v>5</v>
      </c>
    </row>
    <row r="10" spans="1:4">
      <c r="A10">
        <v>2005</v>
      </c>
      <c r="B10" t="s">
        <v>43</v>
      </c>
      <c r="C10" t="s">
        <v>44</v>
      </c>
      <c r="D10" s="45">
        <v>3.8</v>
      </c>
    </row>
    <row r="11" spans="1:4">
      <c r="A11">
        <v>2005</v>
      </c>
      <c r="B11" t="s">
        <v>45</v>
      </c>
      <c r="C11" t="s">
        <v>46</v>
      </c>
      <c r="D11" s="45">
        <v>5.8</v>
      </c>
    </row>
    <row r="12" spans="1:4">
      <c r="A12">
        <v>2005</v>
      </c>
      <c r="B12" t="s">
        <v>47</v>
      </c>
      <c r="C12" t="s">
        <v>48</v>
      </c>
      <c r="D12" s="45">
        <v>6</v>
      </c>
    </row>
    <row r="13" spans="1:4">
      <c r="A13">
        <v>2005</v>
      </c>
      <c r="B13" t="s">
        <v>49</v>
      </c>
      <c r="C13" t="s">
        <v>50</v>
      </c>
      <c r="D13" s="45">
        <v>10.199999999999999</v>
      </c>
    </row>
    <row r="14" spans="1:4">
      <c r="A14">
        <v>2005</v>
      </c>
      <c r="B14" t="s">
        <v>51</v>
      </c>
      <c r="C14" t="s">
        <v>52</v>
      </c>
      <c r="D14" s="45">
        <v>14.5</v>
      </c>
    </row>
    <row r="15" spans="1:4">
      <c r="A15">
        <v>2005</v>
      </c>
      <c r="B15" t="s">
        <v>53</v>
      </c>
      <c r="C15" t="s">
        <v>54</v>
      </c>
      <c r="D15" s="45">
        <v>3.8</v>
      </c>
    </row>
    <row r="16" spans="1:4">
      <c r="A16">
        <v>2005</v>
      </c>
      <c r="B16" t="s">
        <v>55</v>
      </c>
      <c r="C16" t="s">
        <v>56</v>
      </c>
      <c r="D16" s="45">
        <v>6.8</v>
      </c>
    </row>
    <row r="17" spans="1:4">
      <c r="A17">
        <v>2005</v>
      </c>
      <c r="B17" t="s">
        <v>57</v>
      </c>
      <c r="C17" t="s">
        <v>58</v>
      </c>
      <c r="D17" s="45">
        <v>5</v>
      </c>
    </row>
    <row r="18" spans="1:4">
      <c r="A18">
        <v>2005</v>
      </c>
      <c r="B18" t="s">
        <v>59</v>
      </c>
      <c r="C18" t="s">
        <v>60</v>
      </c>
      <c r="D18" s="45">
        <v>4.4000000000000004</v>
      </c>
    </row>
    <row r="19" spans="1:4">
      <c r="A19">
        <v>2005</v>
      </c>
      <c r="B19" t="s">
        <v>61</v>
      </c>
      <c r="C19" t="s">
        <v>62</v>
      </c>
      <c r="D19" s="45">
        <v>4.3</v>
      </c>
    </row>
    <row r="20" spans="1:4">
      <c r="A20">
        <v>2005</v>
      </c>
      <c r="B20" t="s">
        <v>63</v>
      </c>
      <c r="C20" t="s">
        <v>64</v>
      </c>
      <c r="D20" s="45">
        <v>5.8</v>
      </c>
    </row>
    <row r="21" spans="1:4">
      <c r="A21">
        <v>2005</v>
      </c>
      <c r="B21" t="s">
        <v>65</v>
      </c>
      <c r="C21" t="s">
        <v>66</v>
      </c>
      <c r="D21" s="45">
        <v>7.7</v>
      </c>
    </row>
    <row r="22" spans="1:4">
      <c r="A22">
        <v>2005</v>
      </c>
      <c r="B22" t="s">
        <v>67</v>
      </c>
      <c r="C22" t="s">
        <v>68</v>
      </c>
      <c r="D22" s="45">
        <v>4.2</v>
      </c>
    </row>
    <row r="23" spans="1:4">
      <c r="A23">
        <v>2005</v>
      </c>
      <c r="B23" t="s">
        <v>69</v>
      </c>
      <c r="C23" t="s">
        <v>70</v>
      </c>
      <c r="D23" s="45">
        <v>4.2</v>
      </c>
    </row>
    <row r="24" spans="1:4">
      <c r="A24">
        <v>2005</v>
      </c>
      <c r="B24" t="s">
        <v>71</v>
      </c>
      <c r="C24" t="s">
        <v>72</v>
      </c>
      <c r="D24" s="45">
        <v>4.5</v>
      </c>
    </row>
    <row r="25" spans="1:4">
      <c r="A25">
        <v>2005</v>
      </c>
      <c r="B25" t="s">
        <v>73</v>
      </c>
      <c r="C25" t="s">
        <v>74</v>
      </c>
      <c r="D25" s="45">
        <v>2.4</v>
      </c>
    </row>
    <row r="26" spans="1:4">
      <c r="A26">
        <v>2005</v>
      </c>
      <c r="B26" t="s">
        <v>75</v>
      </c>
      <c r="C26" t="s">
        <v>76</v>
      </c>
      <c r="D26" s="45">
        <v>3.9</v>
      </c>
    </row>
    <row r="27" spans="1:4">
      <c r="A27">
        <v>2005</v>
      </c>
      <c r="B27" t="s">
        <v>77</v>
      </c>
      <c r="C27" t="s">
        <v>78</v>
      </c>
      <c r="D27" s="45">
        <v>3.5</v>
      </c>
    </row>
    <row r="28" spans="1:4">
      <c r="A28">
        <v>2005</v>
      </c>
      <c r="B28" t="s">
        <v>79</v>
      </c>
      <c r="C28" t="s">
        <v>80</v>
      </c>
      <c r="D28" s="45">
        <v>3.9</v>
      </c>
    </row>
    <row r="29" spans="1:4">
      <c r="A29">
        <v>2005</v>
      </c>
      <c r="B29" t="s">
        <v>81</v>
      </c>
      <c r="C29" t="s">
        <v>82</v>
      </c>
      <c r="D29" s="45">
        <v>4.0999999999999996</v>
      </c>
    </row>
    <row r="30" spans="1:4">
      <c r="A30">
        <v>2005</v>
      </c>
      <c r="B30" t="s">
        <v>83</v>
      </c>
      <c r="C30" t="s">
        <v>84</v>
      </c>
      <c r="D30" s="45">
        <v>4</v>
      </c>
    </row>
    <row r="31" spans="1:4">
      <c r="A31">
        <v>2005</v>
      </c>
      <c r="B31" t="s">
        <v>85</v>
      </c>
      <c r="C31" t="s">
        <v>86</v>
      </c>
      <c r="D31" s="45">
        <v>2.8</v>
      </c>
    </row>
    <row r="32" spans="1:4">
      <c r="A32">
        <v>2005</v>
      </c>
      <c r="B32" t="s">
        <v>87</v>
      </c>
      <c r="C32" t="s">
        <v>88</v>
      </c>
      <c r="D32" s="45">
        <v>5</v>
      </c>
    </row>
    <row r="33" spans="1:4">
      <c r="A33">
        <v>2005</v>
      </c>
      <c r="B33" t="s">
        <v>89</v>
      </c>
      <c r="C33" t="s">
        <v>90</v>
      </c>
      <c r="D33" s="45">
        <v>4</v>
      </c>
    </row>
    <row r="34" spans="1:4">
      <c r="A34">
        <v>2005</v>
      </c>
      <c r="B34" t="s">
        <v>91</v>
      </c>
      <c r="C34" t="s">
        <v>92</v>
      </c>
      <c r="D34" s="45">
        <v>8.8000000000000007</v>
      </c>
    </row>
    <row r="35" spans="1:4">
      <c r="A35">
        <v>2005</v>
      </c>
      <c r="B35" t="s">
        <v>93</v>
      </c>
      <c r="C35" t="s">
        <v>94</v>
      </c>
      <c r="D35" s="45">
        <v>5.3</v>
      </c>
    </row>
    <row r="36" spans="1:4">
      <c r="A36">
        <v>2005</v>
      </c>
      <c r="B36" t="s">
        <v>95</v>
      </c>
      <c r="C36" t="s">
        <v>96</v>
      </c>
      <c r="D36" s="45">
        <v>6.2</v>
      </c>
    </row>
    <row r="37" spans="1:4">
      <c r="A37">
        <v>2005</v>
      </c>
      <c r="B37" t="s">
        <v>97</v>
      </c>
      <c r="C37" t="s">
        <v>98</v>
      </c>
      <c r="D37" s="45">
        <v>9.1999999999999993</v>
      </c>
    </row>
    <row r="38" spans="1:4">
      <c r="A38">
        <v>2005</v>
      </c>
      <c r="B38" t="s">
        <v>99</v>
      </c>
      <c r="C38" t="s">
        <v>100</v>
      </c>
      <c r="D38" s="45">
        <v>4.5999999999999996</v>
      </c>
    </row>
    <row r="39" spans="1:4">
      <c r="A39">
        <v>2005</v>
      </c>
      <c r="B39" t="s">
        <v>101</v>
      </c>
      <c r="C39" t="s">
        <v>102</v>
      </c>
      <c r="D39" s="45">
        <v>2.8</v>
      </c>
    </row>
    <row r="40" spans="1:4">
      <c r="A40">
        <v>2005</v>
      </c>
      <c r="B40" t="s">
        <v>103</v>
      </c>
      <c r="C40" t="s">
        <v>104</v>
      </c>
      <c r="D40" s="45">
        <v>2.8</v>
      </c>
    </row>
    <row r="41" spans="1:4">
      <c r="A41">
        <v>2005</v>
      </c>
      <c r="B41" t="s">
        <v>105</v>
      </c>
      <c r="C41" t="s">
        <v>106</v>
      </c>
      <c r="D41" s="45">
        <v>4</v>
      </c>
    </row>
    <row r="42" spans="1:4">
      <c r="A42">
        <v>2005</v>
      </c>
      <c r="B42" t="s">
        <v>107</v>
      </c>
      <c r="C42" t="s">
        <v>108</v>
      </c>
      <c r="D42" s="45">
        <v>4</v>
      </c>
    </row>
    <row r="43" spans="1:4">
      <c r="A43">
        <v>2005</v>
      </c>
      <c r="B43" t="s">
        <v>109</v>
      </c>
      <c r="C43" t="s">
        <v>110</v>
      </c>
      <c r="D43" s="45">
        <v>2.7</v>
      </c>
    </row>
    <row r="44" spans="1:4">
      <c r="A44">
        <v>2005</v>
      </c>
      <c r="B44" t="s">
        <v>111</v>
      </c>
      <c r="C44" t="s">
        <v>112</v>
      </c>
      <c r="D44" s="45">
        <v>9.8000000000000007</v>
      </c>
    </row>
    <row r="45" spans="1:4">
      <c r="A45">
        <v>2005</v>
      </c>
      <c r="B45" t="s">
        <v>113</v>
      </c>
      <c r="C45" t="s">
        <v>114</v>
      </c>
      <c r="D45" s="45">
        <v>3.9</v>
      </c>
    </row>
    <row r="46" spans="1:4">
      <c r="A46">
        <v>2005</v>
      </c>
      <c r="B46" t="s">
        <v>115</v>
      </c>
      <c r="C46" t="s">
        <v>116</v>
      </c>
      <c r="D46" s="45">
        <v>3.4</v>
      </c>
    </row>
    <row r="47" spans="1:4">
      <c r="A47">
        <v>2005</v>
      </c>
      <c r="B47" t="s">
        <v>117</v>
      </c>
      <c r="C47" t="s">
        <v>118</v>
      </c>
      <c r="D47" s="45">
        <v>4.5</v>
      </c>
    </row>
    <row r="48" spans="1:4">
      <c r="A48">
        <v>2005</v>
      </c>
      <c r="B48" t="s">
        <v>119</v>
      </c>
      <c r="C48" t="s">
        <v>120</v>
      </c>
      <c r="D48" s="45">
        <v>6.7</v>
      </c>
    </row>
    <row r="49" spans="1:4">
      <c r="A49">
        <v>2005</v>
      </c>
      <c r="B49" t="s">
        <v>121</v>
      </c>
      <c r="C49" t="s">
        <v>122</v>
      </c>
      <c r="D49" s="45">
        <v>5.5</v>
      </c>
    </row>
    <row r="50" spans="1:4">
      <c r="A50">
        <v>2005</v>
      </c>
      <c r="B50" t="s">
        <v>123</v>
      </c>
      <c r="C50" t="s">
        <v>124</v>
      </c>
      <c r="D50" s="45">
        <v>2.2000000000000002</v>
      </c>
    </row>
    <row r="51" spans="1:4">
      <c r="A51">
        <v>2005</v>
      </c>
      <c r="B51" t="s">
        <v>125</v>
      </c>
      <c r="C51" t="s">
        <v>126</v>
      </c>
      <c r="D51" s="45">
        <v>5</v>
      </c>
    </row>
    <row r="52" spans="1:4">
      <c r="A52">
        <v>2005</v>
      </c>
      <c r="B52" t="s">
        <v>127</v>
      </c>
      <c r="C52" t="s">
        <v>128</v>
      </c>
      <c r="D52" s="45">
        <v>5.7</v>
      </c>
    </row>
    <row r="53" spans="1:4">
      <c r="A53">
        <v>2006</v>
      </c>
      <c r="B53" t="s">
        <v>27</v>
      </c>
      <c r="C53" t="s">
        <v>28</v>
      </c>
      <c r="D53" s="45">
        <v>8.1999999999999993</v>
      </c>
    </row>
    <row r="54" spans="1:4">
      <c r="A54">
        <v>2006</v>
      </c>
      <c r="B54" t="s">
        <v>29</v>
      </c>
      <c r="C54" t="s">
        <v>30</v>
      </c>
      <c r="D54" s="45">
        <v>9.8000000000000007</v>
      </c>
    </row>
    <row r="55" spans="1:4">
      <c r="A55">
        <v>2006</v>
      </c>
      <c r="B55" t="s">
        <v>31</v>
      </c>
      <c r="C55" t="s">
        <v>32</v>
      </c>
      <c r="D55" s="45">
        <v>9.9</v>
      </c>
    </row>
    <row r="56" spans="1:4">
      <c r="A56">
        <v>2006</v>
      </c>
      <c r="B56" t="s">
        <v>33</v>
      </c>
      <c r="C56" t="s">
        <v>34</v>
      </c>
      <c r="D56" s="45">
        <v>4.2</v>
      </c>
    </row>
    <row r="57" spans="1:4">
      <c r="A57">
        <v>2006</v>
      </c>
      <c r="B57" t="s">
        <v>35</v>
      </c>
      <c r="C57" t="s">
        <v>36</v>
      </c>
      <c r="D57" s="45">
        <v>4.8</v>
      </c>
    </row>
    <row r="58" spans="1:4">
      <c r="A58">
        <v>2006</v>
      </c>
      <c r="B58" t="s">
        <v>37</v>
      </c>
      <c r="C58" t="s">
        <v>38</v>
      </c>
      <c r="D58" s="45">
        <v>3.7</v>
      </c>
    </row>
    <row r="59" spans="1:4">
      <c r="A59">
        <v>2006</v>
      </c>
      <c r="B59" t="s">
        <v>39</v>
      </c>
      <c r="C59" t="s">
        <v>40</v>
      </c>
      <c r="D59" s="45">
        <v>3.8</v>
      </c>
    </row>
    <row r="60" spans="1:4">
      <c r="A60">
        <v>2006</v>
      </c>
      <c r="B60" t="s">
        <v>41</v>
      </c>
      <c r="C60" t="s">
        <v>42</v>
      </c>
      <c r="D60" s="45">
        <v>4.9000000000000004</v>
      </c>
    </row>
    <row r="61" spans="1:4">
      <c r="A61">
        <v>2006</v>
      </c>
      <c r="B61" t="s">
        <v>43</v>
      </c>
      <c r="C61" t="s">
        <v>44</v>
      </c>
      <c r="D61" s="45">
        <v>3.7</v>
      </c>
    </row>
    <row r="62" spans="1:4">
      <c r="A62">
        <v>2006</v>
      </c>
      <c r="B62" t="s">
        <v>45</v>
      </c>
      <c r="C62" t="s">
        <v>46</v>
      </c>
      <c r="D62" s="45">
        <v>5.7</v>
      </c>
    </row>
    <row r="63" spans="1:4">
      <c r="A63">
        <v>2006</v>
      </c>
      <c r="B63" t="s">
        <v>47</v>
      </c>
      <c r="C63" t="s">
        <v>48</v>
      </c>
      <c r="D63" s="45">
        <v>5.9</v>
      </c>
    </row>
    <row r="64" spans="1:4">
      <c r="A64">
        <v>2006</v>
      </c>
      <c r="B64" t="s">
        <v>49</v>
      </c>
      <c r="C64" t="s">
        <v>50</v>
      </c>
      <c r="D64" s="45">
        <v>10.1</v>
      </c>
    </row>
    <row r="65" spans="1:4">
      <c r="A65">
        <v>2006</v>
      </c>
      <c r="B65" t="s">
        <v>51</v>
      </c>
      <c r="C65" t="s">
        <v>52</v>
      </c>
      <c r="D65" s="45">
        <v>14.5</v>
      </c>
    </row>
    <row r="66" spans="1:4">
      <c r="A66">
        <v>2006</v>
      </c>
      <c r="B66" t="s">
        <v>53</v>
      </c>
      <c r="C66" t="s">
        <v>54</v>
      </c>
      <c r="D66" s="45">
        <v>3.7</v>
      </c>
    </row>
    <row r="67" spans="1:4">
      <c r="A67">
        <v>2006</v>
      </c>
      <c r="B67" t="s">
        <v>55</v>
      </c>
      <c r="C67" t="s">
        <v>56</v>
      </c>
      <c r="D67" s="45">
        <v>6.6</v>
      </c>
    </row>
    <row r="68" spans="1:4">
      <c r="A68">
        <v>2006</v>
      </c>
      <c r="B68" t="s">
        <v>57</v>
      </c>
      <c r="C68" t="s">
        <v>58</v>
      </c>
      <c r="D68" s="45">
        <v>4.9000000000000004</v>
      </c>
    </row>
    <row r="69" spans="1:4">
      <c r="A69">
        <v>2006</v>
      </c>
      <c r="B69" t="s">
        <v>59</v>
      </c>
      <c r="C69" t="s">
        <v>60</v>
      </c>
      <c r="D69" s="45">
        <v>4.2</v>
      </c>
    </row>
    <row r="70" spans="1:4">
      <c r="A70">
        <v>2006</v>
      </c>
      <c r="B70" t="s">
        <v>61</v>
      </c>
      <c r="C70" t="s">
        <v>62</v>
      </c>
      <c r="D70" s="45">
        <v>4.3</v>
      </c>
    </row>
    <row r="71" spans="1:4">
      <c r="A71">
        <v>2006</v>
      </c>
      <c r="B71" t="s">
        <v>63</v>
      </c>
      <c r="C71" t="s">
        <v>64</v>
      </c>
      <c r="D71" s="45">
        <v>5.5</v>
      </c>
    </row>
    <row r="72" spans="1:4">
      <c r="A72">
        <v>2006</v>
      </c>
      <c r="B72" t="s">
        <v>65</v>
      </c>
      <c r="C72" t="s">
        <v>66</v>
      </c>
      <c r="D72" s="45">
        <v>7.6</v>
      </c>
    </row>
    <row r="73" spans="1:4">
      <c r="A73">
        <v>2006</v>
      </c>
      <c r="B73" t="s">
        <v>67</v>
      </c>
      <c r="C73" t="s">
        <v>68</v>
      </c>
      <c r="D73" s="45">
        <v>4.0999999999999996</v>
      </c>
    </row>
    <row r="74" spans="1:4">
      <c r="A74">
        <v>2006</v>
      </c>
      <c r="B74" t="s">
        <v>69</v>
      </c>
      <c r="C74" t="s">
        <v>70</v>
      </c>
      <c r="D74" s="45">
        <v>4.0999999999999996</v>
      </c>
    </row>
    <row r="75" spans="1:4">
      <c r="A75">
        <v>2006</v>
      </c>
      <c r="B75" t="s">
        <v>71</v>
      </c>
      <c r="C75" t="s">
        <v>72</v>
      </c>
      <c r="D75" s="45">
        <v>4.3</v>
      </c>
    </row>
    <row r="76" spans="1:4">
      <c r="A76">
        <v>2006</v>
      </c>
      <c r="B76" t="s">
        <v>73</v>
      </c>
      <c r="C76" t="s">
        <v>74</v>
      </c>
      <c r="D76" s="45">
        <v>2.4</v>
      </c>
    </row>
    <row r="77" spans="1:4">
      <c r="A77">
        <v>2006</v>
      </c>
      <c r="B77" t="s">
        <v>75</v>
      </c>
      <c r="C77" t="s">
        <v>76</v>
      </c>
      <c r="D77" s="45">
        <v>3.8</v>
      </c>
    </row>
    <row r="78" spans="1:4">
      <c r="A78">
        <v>2006</v>
      </c>
      <c r="B78" t="s">
        <v>77</v>
      </c>
      <c r="C78" t="s">
        <v>78</v>
      </c>
      <c r="D78" s="45">
        <v>3.5</v>
      </c>
    </row>
    <row r="79" spans="1:4">
      <c r="A79">
        <v>2006</v>
      </c>
      <c r="B79" t="s">
        <v>79</v>
      </c>
      <c r="C79" t="s">
        <v>80</v>
      </c>
      <c r="D79" s="45">
        <v>3.9</v>
      </c>
    </row>
    <row r="80" spans="1:4">
      <c r="A80">
        <v>2006</v>
      </c>
      <c r="B80" t="s">
        <v>81</v>
      </c>
      <c r="C80" t="s">
        <v>82</v>
      </c>
      <c r="D80" s="45">
        <v>4.2</v>
      </c>
    </row>
    <row r="81" spans="1:4">
      <c r="A81">
        <v>2006</v>
      </c>
      <c r="B81" t="s">
        <v>83</v>
      </c>
      <c r="C81" t="s">
        <v>84</v>
      </c>
      <c r="D81" s="45">
        <v>4</v>
      </c>
    </row>
    <row r="82" spans="1:4">
      <c r="A82">
        <v>2006</v>
      </c>
      <c r="B82" t="s">
        <v>85</v>
      </c>
      <c r="C82" t="s">
        <v>86</v>
      </c>
      <c r="D82" s="45">
        <v>2.8</v>
      </c>
    </row>
    <row r="83" spans="1:4">
      <c r="A83">
        <v>2006</v>
      </c>
      <c r="B83" t="s">
        <v>87</v>
      </c>
      <c r="C83" t="s">
        <v>88</v>
      </c>
      <c r="D83" s="45">
        <v>5</v>
      </c>
    </row>
    <row r="84" spans="1:4">
      <c r="A84">
        <v>2006</v>
      </c>
      <c r="B84" t="s">
        <v>89</v>
      </c>
      <c r="C84" t="s">
        <v>90</v>
      </c>
      <c r="D84" s="45">
        <v>4</v>
      </c>
    </row>
    <row r="85" spans="1:4">
      <c r="A85">
        <v>2006</v>
      </c>
      <c r="B85" t="s">
        <v>91</v>
      </c>
      <c r="C85" t="s">
        <v>92</v>
      </c>
      <c r="D85" s="45">
        <v>8.6</v>
      </c>
    </row>
    <row r="86" spans="1:4">
      <c r="A86">
        <v>2006</v>
      </c>
      <c r="B86" t="s">
        <v>93</v>
      </c>
      <c r="C86" t="s">
        <v>94</v>
      </c>
      <c r="D86" s="45">
        <v>5.0999999999999996</v>
      </c>
    </row>
    <row r="87" spans="1:4">
      <c r="A87">
        <v>2006</v>
      </c>
      <c r="B87" t="s">
        <v>95</v>
      </c>
      <c r="C87" t="s">
        <v>96</v>
      </c>
      <c r="D87" s="45">
        <v>6.1</v>
      </c>
    </row>
    <row r="88" spans="1:4">
      <c r="A88">
        <v>2006</v>
      </c>
      <c r="B88" t="s">
        <v>97</v>
      </c>
      <c r="C88" t="s">
        <v>98</v>
      </c>
      <c r="D88" s="45">
        <v>9</v>
      </c>
    </row>
    <row r="89" spans="1:4">
      <c r="A89">
        <v>2006</v>
      </c>
      <c r="B89" t="s">
        <v>99</v>
      </c>
      <c r="C89" t="s">
        <v>100</v>
      </c>
      <c r="D89" s="45">
        <v>4.4000000000000004</v>
      </c>
    </row>
    <row r="90" spans="1:4">
      <c r="A90">
        <v>2006</v>
      </c>
      <c r="B90" t="s">
        <v>101</v>
      </c>
      <c r="C90" t="s">
        <v>102</v>
      </c>
      <c r="D90" s="45">
        <v>2.8</v>
      </c>
    </row>
    <row r="91" spans="1:4">
      <c r="A91">
        <v>2006</v>
      </c>
      <c r="B91" t="s">
        <v>103</v>
      </c>
      <c r="C91" t="s">
        <v>104</v>
      </c>
      <c r="D91" s="45">
        <v>2.8</v>
      </c>
    </row>
    <row r="92" spans="1:4">
      <c r="A92">
        <v>2006</v>
      </c>
      <c r="B92" t="s">
        <v>105</v>
      </c>
      <c r="C92" t="s">
        <v>106</v>
      </c>
      <c r="D92" s="45">
        <v>4.0999999999999996</v>
      </c>
    </row>
    <row r="93" spans="1:4">
      <c r="A93">
        <v>2006</v>
      </c>
      <c r="B93" t="s">
        <v>107</v>
      </c>
      <c r="C93" t="s">
        <v>108</v>
      </c>
      <c r="D93" s="45">
        <v>4.5</v>
      </c>
    </row>
    <row r="94" spans="1:4">
      <c r="A94">
        <v>2006</v>
      </c>
      <c r="B94" t="s">
        <v>109</v>
      </c>
      <c r="C94" t="s">
        <v>110</v>
      </c>
      <c r="D94" s="45">
        <v>2.7</v>
      </c>
    </row>
    <row r="95" spans="1:4">
      <c r="A95">
        <v>2006</v>
      </c>
      <c r="B95" t="s">
        <v>111</v>
      </c>
      <c r="C95" t="s">
        <v>112</v>
      </c>
      <c r="D95" s="45">
        <v>10.4</v>
      </c>
    </row>
    <row r="96" spans="1:4">
      <c r="A96">
        <v>2006</v>
      </c>
      <c r="B96" t="s">
        <v>113</v>
      </c>
      <c r="C96" t="s">
        <v>114</v>
      </c>
      <c r="D96" s="45">
        <v>4</v>
      </c>
    </row>
    <row r="97" spans="1:4">
      <c r="A97">
        <v>2006</v>
      </c>
      <c r="B97" t="s">
        <v>115</v>
      </c>
      <c r="C97" t="s">
        <v>116</v>
      </c>
      <c r="D97" s="45">
        <v>3.4</v>
      </c>
    </row>
    <row r="98" spans="1:4">
      <c r="A98">
        <v>2006</v>
      </c>
      <c r="B98" t="s">
        <v>117</v>
      </c>
      <c r="C98" t="s">
        <v>118</v>
      </c>
      <c r="D98" s="45">
        <v>4.5</v>
      </c>
    </row>
    <row r="99" spans="1:4">
      <c r="A99">
        <v>2006</v>
      </c>
      <c r="B99" t="s">
        <v>119</v>
      </c>
      <c r="C99" t="s">
        <v>120</v>
      </c>
      <c r="D99" s="45">
        <v>6.7</v>
      </c>
    </row>
    <row r="100" spans="1:4">
      <c r="A100">
        <v>2006</v>
      </c>
      <c r="B100" t="s">
        <v>121</v>
      </c>
      <c r="C100" t="s">
        <v>122</v>
      </c>
      <c r="D100" s="45">
        <v>5.6</v>
      </c>
    </row>
    <row r="101" spans="1:4">
      <c r="A101">
        <v>2006</v>
      </c>
      <c r="B101" t="s">
        <v>123</v>
      </c>
      <c r="C101" t="s">
        <v>124</v>
      </c>
      <c r="D101" s="45">
        <v>2.1</v>
      </c>
    </row>
    <row r="102" spans="1:4">
      <c r="A102">
        <v>2006</v>
      </c>
      <c r="B102" t="s">
        <v>125</v>
      </c>
      <c r="C102" t="s">
        <v>126</v>
      </c>
      <c r="D102" s="45">
        <v>5.0999999999999996</v>
      </c>
    </row>
    <row r="103" spans="1:4">
      <c r="A103">
        <v>2006</v>
      </c>
      <c r="B103" t="s">
        <v>127</v>
      </c>
      <c r="C103" t="s">
        <v>128</v>
      </c>
      <c r="D103" s="45">
        <v>5.7</v>
      </c>
    </row>
    <row r="104" spans="1:4">
      <c r="A104">
        <v>2007</v>
      </c>
      <c r="B104" t="s">
        <v>27</v>
      </c>
      <c r="C104" t="s">
        <v>28</v>
      </c>
      <c r="D104" s="45">
        <v>8</v>
      </c>
    </row>
    <row r="105" spans="1:4">
      <c r="A105">
        <v>2007</v>
      </c>
      <c r="B105" t="s">
        <v>29</v>
      </c>
      <c r="C105" t="s">
        <v>30</v>
      </c>
      <c r="D105" s="45">
        <v>9.6999999999999993</v>
      </c>
    </row>
    <row r="106" spans="1:4">
      <c r="A106">
        <v>2007</v>
      </c>
      <c r="B106" t="s">
        <v>31</v>
      </c>
      <c r="C106" t="s">
        <v>32</v>
      </c>
      <c r="D106" s="45">
        <v>9.8000000000000007</v>
      </c>
    </row>
    <row r="107" spans="1:4">
      <c r="A107">
        <v>2007</v>
      </c>
      <c r="B107" t="s">
        <v>33</v>
      </c>
      <c r="C107" t="s">
        <v>34</v>
      </c>
      <c r="D107" s="45">
        <v>4.0999999999999996</v>
      </c>
    </row>
    <row r="108" spans="1:4">
      <c r="A108">
        <v>2007</v>
      </c>
      <c r="B108" t="s">
        <v>35</v>
      </c>
      <c r="C108" t="s">
        <v>36</v>
      </c>
      <c r="D108" s="45">
        <v>4.8</v>
      </c>
    </row>
    <row r="109" spans="1:4">
      <c r="A109">
        <v>2007</v>
      </c>
      <c r="B109" t="s">
        <v>37</v>
      </c>
      <c r="C109" t="s">
        <v>38</v>
      </c>
      <c r="D109" s="45">
        <v>3.6</v>
      </c>
    </row>
    <row r="110" spans="1:4">
      <c r="A110">
        <v>2007</v>
      </c>
      <c r="B110" t="s">
        <v>39</v>
      </c>
      <c r="C110" t="s">
        <v>40</v>
      </c>
      <c r="D110" s="45">
        <v>3.7</v>
      </c>
    </row>
    <row r="111" spans="1:4">
      <c r="A111">
        <v>2007</v>
      </c>
      <c r="B111" t="s">
        <v>41</v>
      </c>
      <c r="C111" t="s">
        <v>42</v>
      </c>
      <c r="D111" s="45">
        <v>4.8</v>
      </c>
    </row>
    <row r="112" spans="1:4">
      <c r="A112">
        <v>2007</v>
      </c>
      <c r="B112" t="s">
        <v>43</v>
      </c>
      <c r="C112" t="s">
        <v>44</v>
      </c>
      <c r="D112" s="45">
        <v>3.6</v>
      </c>
    </row>
    <row r="113" spans="1:4">
      <c r="A113">
        <v>2007</v>
      </c>
      <c r="B113" t="s">
        <v>45</v>
      </c>
      <c r="C113" t="s">
        <v>46</v>
      </c>
      <c r="D113" s="45">
        <v>5.5</v>
      </c>
    </row>
    <row r="114" spans="1:4">
      <c r="A114">
        <v>2007</v>
      </c>
      <c r="B114" t="s">
        <v>47</v>
      </c>
      <c r="C114" t="s">
        <v>48</v>
      </c>
      <c r="D114" s="45">
        <v>5.8</v>
      </c>
    </row>
    <row r="115" spans="1:4">
      <c r="A115">
        <v>2007</v>
      </c>
      <c r="B115" t="s">
        <v>49</v>
      </c>
      <c r="C115" t="s">
        <v>50</v>
      </c>
      <c r="D115" s="45">
        <v>10.1</v>
      </c>
    </row>
    <row r="116" spans="1:4">
      <c r="A116">
        <v>2007</v>
      </c>
      <c r="B116" t="s">
        <v>51</v>
      </c>
      <c r="C116" t="s">
        <v>52</v>
      </c>
      <c r="D116" s="45">
        <v>14.4</v>
      </c>
    </row>
    <row r="117" spans="1:4">
      <c r="A117">
        <v>2007</v>
      </c>
      <c r="B117" t="s">
        <v>53</v>
      </c>
      <c r="C117" t="s">
        <v>54</v>
      </c>
      <c r="D117" s="45">
        <v>3.8</v>
      </c>
    </row>
    <row r="118" spans="1:4">
      <c r="A118">
        <v>2007</v>
      </c>
      <c r="B118" t="s">
        <v>55</v>
      </c>
      <c r="C118" t="s">
        <v>56</v>
      </c>
      <c r="D118" s="45">
        <v>6.5</v>
      </c>
    </row>
    <row r="119" spans="1:4">
      <c r="A119">
        <v>2007</v>
      </c>
      <c r="B119" t="s">
        <v>57</v>
      </c>
      <c r="C119" t="s">
        <v>58</v>
      </c>
      <c r="D119" s="45">
        <v>4.8</v>
      </c>
    </row>
    <row r="120" spans="1:4">
      <c r="A120">
        <v>2007</v>
      </c>
      <c r="B120" t="s">
        <v>59</v>
      </c>
      <c r="C120" t="s">
        <v>60</v>
      </c>
      <c r="D120" s="45">
        <v>4.2</v>
      </c>
    </row>
    <row r="121" spans="1:4">
      <c r="A121">
        <v>2007</v>
      </c>
      <c r="B121" t="s">
        <v>61</v>
      </c>
      <c r="C121" t="s">
        <v>62</v>
      </c>
      <c r="D121" s="45">
        <v>4.2</v>
      </c>
    </row>
    <row r="122" spans="1:4">
      <c r="A122">
        <v>2007</v>
      </c>
      <c r="B122" t="s">
        <v>63</v>
      </c>
      <c r="C122" t="s">
        <v>64</v>
      </c>
      <c r="D122" s="45">
        <v>5.4</v>
      </c>
    </row>
    <row r="123" spans="1:4">
      <c r="A123">
        <v>2007</v>
      </c>
      <c r="B123" t="s">
        <v>65</v>
      </c>
      <c r="C123" t="s">
        <v>66</v>
      </c>
      <c r="D123" s="45">
        <v>7.6</v>
      </c>
    </row>
    <row r="124" spans="1:4">
      <c r="A124">
        <v>2007</v>
      </c>
      <c r="B124" t="s">
        <v>67</v>
      </c>
      <c r="C124" t="s">
        <v>68</v>
      </c>
      <c r="D124" s="45">
        <v>4</v>
      </c>
    </row>
    <row r="125" spans="1:4">
      <c r="A125">
        <v>2007</v>
      </c>
      <c r="B125" t="s">
        <v>69</v>
      </c>
      <c r="C125" t="s">
        <v>70</v>
      </c>
      <c r="D125" s="45">
        <v>4.0999999999999996</v>
      </c>
    </row>
    <row r="126" spans="1:4">
      <c r="A126">
        <v>2007</v>
      </c>
      <c r="B126" t="s">
        <v>71</v>
      </c>
      <c r="C126" t="s">
        <v>72</v>
      </c>
      <c r="D126" s="45">
        <v>4.3</v>
      </c>
    </row>
    <row r="127" spans="1:4">
      <c r="A127">
        <v>2007</v>
      </c>
      <c r="B127" t="s">
        <v>73</v>
      </c>
      <c r="C127" t="s">
        <v>74</v>
      </c>
      <c r="D127" s="45">
        <v>2.5</v>
      </c>
    </row>
    <row r="128" spans="1:4">
      <c r="A128">
        <v>2007</v>
      </c>
      <c r="B128" t="s">
        <v>75</v>
      </c>
      <c r="C128" t="s">
        <v>76</v>
      </c>
      <c r="D128" s="45">
        <v>3.7</v>
      </c>
    </row>
    <row r="129" spans="1:4">
      <c r="A129">
        <v>2007</v>
      </c>
      <c r="B129" t="s">
        <v>77</v>
      </c>
      <c r="C129" t="s">
        <v>78</v>
      </c>
      <c r="D129" s="45">
        <v>3.4</v>
      </c>
    </row>
    <row r="130" spans="1:4">
      <c r="A130">
        <v>2007</v>
      </c>
      <c r="B130" t="s">
        <v>79</v>
      </c>
      <c r="C130" t="s">
        <v>80</v>
      </c>
      <c r="D130" s="45">
        <v>3.9</v>
      </c>
    </row>
    <row r="131" spans="1:4">
      <c r="A131">
        <v>2007</v>
      </c>
      <c r="B131" t="s">
        <v>81</v>
      </c>
      <c r="C131" t="s">
        <v>82</v>
      </c>
      <c r="D131" s="45">
        <v>4.0999999999999996</v>
      </c>
    </row>
    <row r="132" spans="1:4">
      <c r="A132">
        <v>2007</v>
      </c>
      <c r="B132" t="s">
        <v>83</v>
      </c>
      <c r="C132" t="s">
        <v>84</v>
      </c>
      <c r="D132" s="45">
        <v>4</v>
      </c>
    </row>
    <row r="133" spans="1:4">
      <c r="A133">
        <v>2007</v>
      </c>
      <c r="B133" t="s">
        <v>85</v>
      </c>
      <c r="C133" t="s">
        <v>86</v>
      </c>
      <c r="D133" s="45">
        <v>2.8</v>
      </c>
    </row>
    <row r="134" spans="1:4">
      <c r="A134">
        <v>2007</v>
      </c>
      <c r="B134" t="s">
        <v>87</v>
      </c>
      <c r="C134" t="s">
        <v>88</v>
      </c>
      <c r="D134" s="45">
        <v>4.9000000000000004</v>
      </c>
    </row>
    <row r="135" spans="1:4">
      <c r="A135">
        <v>2007</v>
      </c>
      <c r="B135" t="s">
        <v>89</v>
      </c>
      <c r="C135" t="s">
        <v>90</v>
      </c>
      <c r="D135" s="45">
        <v>3.9</v>
      </c>
    </row>
    <row r="136" spans="1:4">
      <c r="A136">
        <v>2007</v>
      </c>
      <c r="B136" t="s">
        <v>91</v>
      </c>
      <c r="C136" t="s">
        <v>92</v>
      </c>
      <c r="D136" s="45">
        <v>8.4</v>
      </c>
    </row>
    <row r="137" spans="1:4">
      <c r="A137">
        <v>2007</v>
      </c>
      <c r="B137" t="s">
        <v>93</v>
      </c>
      <c r="C137" t="s">
        <v>94</v>
      </c>
      <c r="D137" s="45">
        <v>5.0999999999999996</v>
      </c>
    </row>
    <row r="138" spans="1:4">
      <c r="A138">
        <v>2007</v>
      </c>
      <c r="B138" t="s">
        <v>95</v>
      </c>
      <c r="C138" t="s">
        <v>96</v>
      </c>
      <c r="D138" s="45">
        <v>6.1</v>
      </c>
    </row>
    <row r="139" spans="1:4">
      <c r="A139">
        <v>2007</v>
      </c>
      <c r="B139" t="s">
        <v>97</v>
      </c>
      <c r="C139" t="s">
        <v>98</v>
      </c>
      <c r="D139" s="45">
        <v>8.9</v>
      </c>
    </row>
    <row r="140" spans="1:4">
      <c r="A140">
        <v>2007</v>
      </c>
      <c r="B140" t="s">
        <v>99</v>
      </c>
      <c r="C140" t="s">
        <v>100</v>
      </c>
      <c r="D140" s="45">
        <v>4.4000000000000004</v>
      </c>
    </row>
    <row r="141" spans="1:4">
      <c r="A141">
        <v>2007</v>
      </c>
      <c r="B141" t="s">
        <v>101</v>
      </c>
      <c r="C141" t="s">
        <v>102</v>
      </c>
      <c r="D141" s="45">
        <v>2.8</v>
      </c>
    </row>
    <row r="142" spans="1:4">
      <c r="A142">
        <v>2007</v>
      </c>
      <c r="B142" t="s">
        <v>103</v>
      </c>
      <c r="C142" t="s">
        <v>104</v>
      </c>
      <c r="D142" s="45">
        <v>2.8</v>
      </c>
    </row>
    <row r="143" spans="1:4">
      <c r="A143">
        <v>2007</v>
      </c>
      <c r="B143" t="s">
        <v>105</v>
      </c>
      <c r="C143" t="s">
        <v>106</v>
      </c>
      <c r="D143" s="45">
        <v>4.3</v>
      </c>
    </row>
    <row r="144" spans="1:4">
      <c r="A144">
        <v>2007</v>
      </c>
      <c r="B144" t="s">
        <v>107</v>
      </c>
      <c r="C144" t="s">
        <v>108</v>
      </c>
      <c r="D144" s="45">
        <v>4.9000000000000004</v>
      </c>
    </row>
    <row r="145" spans="1:4">
      <c r="A145">
        <v>2007</v>
      </c>
      <c r="B145" t="s">
        <v>109</v>
      </c>
      <c r="C145" t="s">
        <v>110</v>
      </c>
      <c r="D145" s="45">
        <v>2.7</v>
      </c>
    </row>
    <row r="146" spans="1:4">
      <c r="A146">
        <v>2007</v>
      </c>
      <c r="B146" t="s">
        <v>111</v>
      </c>
      <c r="C146" t="s">
        <v>112</v>
      </c>
      <c r="D146" s="45">
        <v>10.7</v>
      </c>
    </row>
    <row r="147" spans="1:4">
      <c r="A147">
        <v>2007</v>
      </c>
      <c r="B147" t="s">
        <v>113</v>
      </c>
      <c r="C147" t="s">
        <v>114</v>
      </c>
      <c r="D147" s="45">
        <v>4.2</v>
      </c>
    </row>
    <row r="148" spans="1:4">
      <c r="A148">
        <v>2007</v>
      </c>
      <c r="B148" t="s">
        <v>115</v>
      </c>
      <c r="C148" t="s">
        <v>116</v>
      </c>
      <c r="D148" s="45">
        <v>3.5</v>
      </c>
    </row>
    <row r="149" spans="1:4">
      <c r="A149">
        <v>2007</v>
      </c>
      <c r="B149" t="s">
        <v>117</v>
      </c>
      <c r="C149" t="s">
        <v>118</v>
      </c>
      <c r="D149" s="45">
        <v>4.5999999999999996</v>
      </c>
    </row>
    <row r="150" spans="1:4">
      <c r="A150">
        <v>2007</v>
      </c>
      <c r="B150" t="s">
        <v>119</v>
      </c>
      <c r="C150" t="s">
        <v>120</v>
      </c>
      <c r="D150" s="45">
        <v>6.6</v>
      </c>
    </row>
    <row r="151" spans="1:4">
      <c r="A151">
        <v>2007</v>
      </c>
      <c r="B151" t="s">
        <v>121</v>
      </c>
      <c r="C151" t="s">
        <v>122</v>
      </c>
      <c r="D151" s="45">
        <v>5.5</v>
      </c>
    </row>
    <row r="152" spans="1:4">
      <c r="A152">
        <v>2007</v>
      </c>
      <c r="B152" t="s">
        <v>123</v>
      </c>
      <c r="C152" t="s">
        <v>124</v>
      </c>
      <c r="D152" s="45">
        <v>2.1</v>
      </c>
    </row>
    <row r="153" spans="1:4">
      <c r="A153">
        <v>2007</v>
      </c>
      <c r="B153" t="s">
        <v>125</v>
      </c>
      <c r="C153" t="s">
        <v>126</v>
      </c>
      <c r="D153" s="45">
        <v>5.2</v>
      </c>
    </row>
    <row r="154" spans="1:4">
      <c r="A154">
        <v>2007</v>
      </c>
      <c r="B154" t="s">
        <v>127</v>
      </c>
      <c r="C154" t="s">
        <v>128</v>
      </c>
      <c r="D154" s="45">
        <v>5.7</v>
      </c>
    </row>
    <row r="155" spans="1:4">
      <c r="A155">
        <v>2008</v>
      </c>
      <c r="B155" t="s">
        <v>27</v>
      </c>
      <c r="C155" t="s">
        <v>28</v>
      </c>
      <c r="D155" s="45">
        <v>7.8</v>
      </c>
    </row>
    <row r="156" spans="1:4">
      <c r="A156">
        <v>2008</v>
      </c>
      <c r="B156" t="s">
        <v>29</v>
      </c>
      <c r="C156" t="s">
        <v>30</v>
      </c>
      <c r="D156" s="45">
        <v>9.6999999999999993</v>
      </c>
    </row>
    <row r="157" spans="1:4">
      <c r="A157">
        <v>2008</v>
      </c>
      <c r="B157" t="s">
        <v>31</v>
      </c>
      <c r="C157" t="s">
        <v>32</v>
      </c>
      <c r="D157" s="45">
        <v>9.8000000000000007</v>
      </c>
    </row>
    <row r="158" spans="1:4">
      <c r="A158">
        <v>2008</v>
      </c>
      <c r="B158" t="s">
        <v>33</v>
      </c>
      <c r="C158" t="s">
        <v>34</v>
      </c>
      <c r="D158" s="45">
        <v>4</v>
      </c>
    </row>
    <row r="159" spans="1:4">
      <c r="A159">
        <v>2008</v>
      </c>
      <c r="B159" t="s">
        <v>35</v>
      </c>
      <c r="C159" t="s">
        <v>36</v>
      </c>
      <c r="D159" s="45">
        <v>4.8</v>
      </c>
    </row>
    <row r="160" spans="1:4">
      <c r="A160">
        <v>2008</v>
      </c>
      <c r="B160" t="s">
        <v>37</v>
      </c>
      <c r="C160" t="s">
        <v>38</v>
      </c>
      <c r="D160" s="45">
        <v>3.5</v>
      </c>
    </row>
    <row r="161" spans="1:4">
      <c r="A161">
        <v>2008</v>
      </c>
      <c r="B161" t="s">
        <v>39</v>
      </c>
      <c r="C161" t="s">
        <v>40</v>
      </c>
      <c r="D161" s="45">
        <v>3.6</v>
      </c>
    </row>
    <row r="162" spans="1:4">
      <c r="A162">
        <v>2008</v>
      </c>
      <c r="B162" t="s">
        <v>41</v>
      </c>
      <c r="C162" t="s">
        <v>42</v>
      </c>
      <c r="D162" s="45">
        <v>4.8</v>
      </c>
    </row>
    <row r="163" spans="1:4">
      <c r="A163">
        <v>2008</v>
      </c>
      <c r="B163" t="s">
        <v>43</v>
      </c>
      <c r="C163" t="s">
        <v>44</v>
      </c>
      <c r="D163" s="45">
        <v>3.6</v>
      </c>
    </row>
    <row r="164" spans="1:4">
      <c r="A164">
        <v>2008</v>
      </c>
      <c r="B164" t="s">
        <v>45</v>
      </c>
      <c r="C164" t="s">
        <v>46</v>
      </c>
      <c r="D164" s="45">
        <v>5.4</v>
      </c>
    </row>
    <row r="165" spans="1:4">
      <c r="A165">
        <v>2008</v>
      </c>
      <c r="B165" t="s">
        <v>47</v>
      </c>
      <c r="C165" t="s">
        <v>48</v>
      </c>
      <c r="D165" s="45">
        <v>5.7</v>
      </c>
    </row>
    <row r="166" spans="1:4">
      <c r="A166">
        <v>2008</v>
      </c>
      <c r="B166" t="s">
        <v>49</v>
      </c>
      <c r="C166" t="s">
        <v>50</v>
      </c>
      <c r="D166" s="45">
        <v>9.9</v>
      </c>
    </row>
    <row r="167" spans="1:4">
      <c r="A167">
        <v>2008</v>
      </c>
      <c r="B167" t="s">
        <v>51</v>
      </c>
      <c r="C167" t="s">
        <v>52</v>
      </c>
      <c r="D167" s="45">
        <v>14.2</v>
      </c>
    </row>
    <row r="168" spans="1:4">
      <c r="A168">
        <v>2008</v>
      </c>
      <c r="B168" t="s">
        <v>53</v>
      </c>
      <c r="C168" t="s">
        <v>54</v>
      </c>
      <c r="D168" s="45">
        <v>3.7</v>
      </c>
    </row>
    <row r="169" spans="1:4">
      <c r="A169">
        <v>2008</v>
      </c>
      <c r="B169" t="s">
        <v>55</v>
      </c>
      <c r="C169" t="s">
        <v>56</v>
      </c>
      <c r="D169" s="45">
        <v>6.5</v>
      </c>
    </row>
    <row r="170" spans="1:4">
      <c r="A170">
        <v>2008</v>
      </c>
      <c r="B170" t="s">
        <v>57</v>
      </c>
      <c r="C170" t="s">
        <v>58</v>
      </c>
      <c r="D170" s="45">
        <v>4.7</v>
      </c>
    </row>
    <row r="171" spans="1:4">
      <c r="A171">
        <v>2008</v>
      </c>
      <c r="B171" t="s">
        <v>59</v>
      </c>
      <c r="C171" t="s">
        <v>60</v>
      </c>
      <c r="D171" s="45">
        <v>4.0999999999999996</v>
      </c>
    </row>
    <row r="172" spans="1:4">
      <c r="A172">
        <v>2008</v>
      </c>
      <c r="B172" t="s">
        <v>61</v>
      </c>
      <c r="C172" t="s">
        <v>62</v>
      </c>
      <c r="D172" s="45">
        <v>4.2</v>
      </c>
    </row>
    <row r="173" spans="1:4">
      <c r="A173">
        <v>2008</v>
      </c>
      <c r="B173" t="s">
        <v>63</v>
      </c>
      <c r="C173" t="s">
        <v>64</v>
      </c>
      <c r="D173" s="45">
        <v>5.2</v>
      </c>
    </row>
    <row r="174" spans="1:4">
      <c r="A174">
        <v>2008</v>
      </c>
      <c r="B174" t="s">
        <v>65</v>
      </c>
      <c r="C174" t="s">
        <v>66</v>
      </c>
      <c r="D174" s="45">
        <v>7.5</v>
      </c>
    </row>
    <row r="175" spans="1:4">
      <c r="A175">
        <v>2008</v>
      </c>
      <c r="B175" t="s">
        <v>67</v>
      </c>
      <c r="C175" t="s">
        <v>68</v>
      </c>
      <c r="D175" s="45">
        <v>4.0999999999999996</v>
      </c>
    </row>
    <row r="176" spans="1:4">
      <c r="A176">
        <v>2008</v>
      </c>
      <c r="B176" t="s">
        <v>69</v>
      </c>
      <c r="C176" t="s">
        <v>70</v>
      </c>
      <c r="D176" s="45">
        <v>4</v>
      </c>
    </row>
    <row r="177" spans="1:4">
      <c r="A177">
        <v>2008</v>
      </c>
      <c r="B177" t="s">
        <v>71</v>
      </c>
      <c r="C177" t="s">
        <v>72</v>
      </c>
      <c r="D177" s="45">
        <v>4.3</v>
      </c>
    </row>
    <row r="178" spans="1:4">
      <c r="A178">
        <v>2008</v>
      </c>
      <c r="B178" t="s">
        <v>73</v>
      </c>
      <c r="C178" t="s">
        <v>74</v>
      </c>
      <c r="D178" s="45">
        <v>2.7</v>
      </c>
    </row>
    <row r="179" spans="1:4">
      <c r="A179">
        <v>2008</v>
      </c>
      <c r="B179" t="s">
        <v>75</v>
      </c>
      <c r="C179" t="s">
        <v>76</v>
      </c>
      <c r="D179" s="45">
        <v>3.6</v>
      </c>
    </row>
    <row r="180" spans="1:4">
      <c r="A180">
        <v>2008</v>
      </c>
      <c r="B180" t="s">
        <v>77</v>
      </c>
      <c r="C180" t="s">
        <v>78</v>
      </c>
      <c r="D180" s="45">
        <v>3.4</v>
      </c>
    </row>
    <row r="181" spans="1:4">
      <c r="A181">
        <v>2008</v>
      </c>
      <c r="B181" t="s">
        <v>79</v>
      </c>
      <c r="C181" t="s">
        <v>80</v>
      </c>
      <c r="D181" s="45">
        <v>3.8</v>
      </c>
    </row>
    <row r="182" spans="1:4">
      <c r="A182">
        <v>2008</v>
      </c>
      <c r="B182" t="s">
        <v>81</v>
      </c>
      <c r="C182" t="s">
        <v>82</v>
      </c>
      <c r="D182" s="45">
        <v>4</v>
      </c>
    </row>
    <row r="183" spans="1:4">
      <c r="A183">
        <v>2008</v>
      </c>
      <c r="B183" t="s">
        <v>83</v>
      </c>
      <c r="C183" t="s">
        <v>84</v>
      </c>
      <c r="D183" s="45">
        <v>4</v>
      </c>
    </row>
    <row r="184" spans="1:4">
      <c r="A184">
        <v>2008</v>
      </c>
      <c r="B184" t="s">
        <v>85</v>
      </c>
      <c r="C184" t="s">
        <v>86</v>
      </c>
      <c r="D184" s="45">
        <v>2.6</v>
      </c>
    </row>
    <row r="185" spans="1:4">
      <c r="A185">
        <v>2008</v>
      </c>
      <c r="B185" t="s">
        <v>87</v>
      </c>
      <c r="C185" t="s">
        <v>88</v>
      </c>
      <c r="D185" s="45">
        <v>4.9000000000000004</v>
      </c>
    </row>
    <row r="186" spans="1:4">
      <c r="A186">
        <v>2008</v>
      </c>
      <c r="B186" t="s">
        <v>89</v>
      </c>
      <c r="C186" t="s">
        <v>90</v>
      </c>
      <c r="D186" s="45">
        <v>3.9</v>
      </c>
    </row>
    <row r="187" spans="1:4">
      <c r="A187">
        <v>2008</v>
      </c>
      <c r="B187" t="s">
        <v>91</v>
      </c>
      <c r="C187" t="s">
        <v>92</v>
      </c>
      <c r="D187" s="45">
        <v>8.3000000000000007</v>
      </c>
    </row>
    <row r="188" spans="1:4">
      <c r="A188">
        <v>2008</v>
      </c>
      <c r="B188" t="s">
        <v>93</v>
      </c>
      <c r="C188" t="s">
        <v>94</v>
      </c>
      <c r="D188" s="45">
        <v>5</v>
      </c>
    </row>
    <row r="189" spans="1:4">
      <c r="A189">
        <v>2008</v>
      </c>
      <c r="B189" t="s">
        <v>95</v>
      </c>
      <c r="C189" t="s">
        <v>96</v>
      </c>
      <c r="D189" s="45">
        <v>5.8</v>
      </c>
    </row>
    <row r="190" spans="1:4">
      <c r="A190">
        <v>2008</v>
      </c>
      <c r="B190" t="s">
        <v>97</v>
      </c>
      <c r="C190" t="s">
        <v>98</v>
      </c>
      <c r="D190" s="45">
        <v>8.9</v>
      </c>
    </row>
    <row r="191" spans="1:4">
      <c r="A191">
        <v>2008</v>
      </c>
      <c r="B191" t="s">
        <v>99</v>
      </c>
      <c r="C191" t="s">
        <v>100</v>
      </c>
      <c r="D191" s="45">
        <v>4.4000000000000004</v>
      </c>
    </row>
    <row r="192" spans="1:4">
      <c r="A192">
        <v>2008</v>
      </c>
      <c r="B192" t="s">
        <v>101</v>
      </c>
      <c r="C192" t="s">
        <v>102</v>
      </c>
      <c r="D192" s="45">
        <v>2.8</v>
      </c>
    </row>
    <row r="193" spans="1:4">
      <c r="A193">
        <v>2008</v>
      </c>
      <c r="B193" t="s">
        <v>103</v>
      </c>
      <c r="C193" t="s">
        <v>104</v>
      </c>
      <c r="D193" s="45">
        <v>2.7</v>
      </c>
    </row>
    <row r="194" spans="1:4">
      <c r="A194">
        <v>2008</v>
      </c>
      <c r="B194" t="s">
        <v>105</v>
      </c>
      <c r="C194" t="s">
        <v>106</v>
      </c>
      <c r="D194" s="45">
        <v>4.5999999999999996</v>
      </c>
    </row>
    <row r="195" spans="1:4">
      <c r="A195">
        <v>2008</v>
      </c>
      <c r="B195" t="s">
        <v>107</v>
      </c>
      <c r="C195" t="s">
        <v>108</v>
      </c>
      <c r="D195" s="45">
        <v>5.2</v>
      </c>
    </row>
    <row r="196" spans="1:4">
      <c r="A196">
        <v>2008</v>
      </c>
      <c r="B196" t="s">
        <v>109</v>
      </c>
      <c r="C196" t="s">
        <v>110</v>
      </c>
      <c r="D196" s="45">
        <v>2.6</v>
      </c>
    </row>
    <row r="197" spans="1:4">
      <c r="A197">
        <v>2008</v>
      </c>
      <c r="B197" t="s">
        <v>111</v>
      </c>
      <c r="C197" t="s">
        <v>112</v>
      </c>
      <c r="D197" s="45">
        <v>11.3</v>
      </c>
    </row>
    <row r="198" spans="1:4">
      <c r="A198">
        <v>2008</v>
      </c>
      <c r="B198" t="s">
        <v>113</v>
      </c>
      <c r="C198" t="s">
        <v>114</v>
      </c>
      <c r="D198" s="45">
        <v>4.3</v>
      </c>
    </row>
    <row r="199" spans="1:4">
      <c r="A199">
        <v>2008</v>
      </c>
      <c r="B199" t="s">
        <v>115</v>
      </c>
      <c r="C199" t="s">
        <v>116</v>
      </c>
      <c r="D199" s="45">
        <v>3.5</v>
      </c>
    </row>
    <row r="200" spans="1:4">
      <c r="A200">
        <v>2008</v>
      </c>
      <c r="B200" t="s">
        <v>117</v>
      </c>
      <c r="C200" t="s">
        <v>118</v>
      </c>
      <c r="D200" s="45">
        <v>4.8</v>
      </c>
    </row>
    <row r="201" spans="1:4">
      <c r="A201">
        <v>2008</v>
      </c>
      <c r="B201" t="s">
        <v>119</v>
      </c>
      <c r="C201" t="s">
        <v>120</v>
      </c>
      <c r="D201" s="45">
        <v>6.7</v>
      </c>
    </row>
    <row r="202" spans="1:4">
      <c r="A202">
        <v>2008</v>
      </c>
      <c r="B202" t="s">
        <v>121</v>
      </c>
      <c r="C202" t="s">
        <v>122</v>
      </c>
      <c r="D202" s="45">
        <v>5.5</v>
      </c>
    </row>
    <row r="203" spans="1:4">
      <c r="A203">
        <v>2008</v>
      </c>
      <c r="B203" t="s">
        <v>123</v>
      </c>
      <c r="C203" t="s">
        <v>124</v>
      </c>
      <c r="D203" s="45">
        <v>2.1</v>
      </c>
    </row>
    <row r="204" spans="1:4">
      <c r="A204">
        <v>2008</v>
      </c>
      <c r="B204" t="s">
        <v>125</v>
      </c>
      <c r="C204" t="s">
        <v>126</v>
      </c>
      <c r="D204" s="45">
        <v>5.2</v>
      </c>
    </row>
    <row r="205" spans="1:4">
      <c r="A205">
        <v>2008</v>
      </c>
      <c r="B205" t="s">
        <v>127</v>
      </c>
      <c r="C205" t="s">
        <v>128</v>
      </c>
      <c r="D205" s="45">
        <v>5.7</v>
      </c>
    </row>
    <row r="206" spans="1:4">
      <c r="A206">
        <v>2009</v>
      </c>
      <c r="B206" t="s">
        <v>27</v>
      </c>
      <c r="C206" t="s">
        <v>28</v>
      </c>
      <c r="D206" s="45">
        <v>7.8</v>
      </c>
    </row>
    <row r="207" spans="1:4">
      <c r="A207">
        <v>2009</v>
      </c>
      <c r="B207" t="s">
        <v>29</v>
      </c>
      <c r="C207" t="s">
        <v>30</v>
      </c>
      <c r="D207" s="45">
        <v>9.6999999999999993</v>
      </c>
    </row>
    <row r="208" spans="1:4">
      <c r="A208">
        <v>2009</v>
      </c>
      <c r="B208" t="s">
        <v>31</v>
      </c>
      <c r="C208" t="s">
        <v>32</v>
      </c>
      <c r="D208" s="45">
        <v>9.6999999999999993</v>
      </c>
    </row>
    <row r="209" spans="1:4">
      <c r="A209">
        <v>2009</v>
      </c>
      <c r="B209" t="s">
        <v>33</v>
      </c>
      <c r="C209" t="s">
        <v>34</v>
      </c>
      <c r="D209" s="45">
        <v>4</v>
      </c>
    </row>
    <row r="210" spans="1:4">
      <c r="A210">
        <v>2009</v>
      </c>
      <c r="B210" t="s">
        <v>35</v>
      </c>
      <c r="C210" t="s">
        <v>36</v>
      </c>
      <c r="D210" s="45">
        <v>4.8</v>
      </c>
    </row>
    <row r="211" spans="1:4">
      <c r="A211">
        <v>2009</v>
      </c>
      <c r="B211" t="s">
        <v>37</v>
      </c>
      <c r="C211" t="s">
        <v>38</v>
      </c>
      <c r="D211" s="45">
        <v>3.5</v>
      </c>
    </row>
    <row r="212" spans="1:4">
      <c r="A212">
        <v>2009</v>
      </c>
      <c r="B212" t="s">
        <v>39</v>
      </c>
      <c r="C212" t="s">
        <v>40</v>
      </c>
      <c r="D212" s="45">
        <v>3.6</v>
      </c>
    </row>
    <row r="213" spans="1:4">
      <c r="A213">
        <v>2009</v>
      </c>
      <c r="B213" t="s">
        <v>41</v>
      </c>
      <c r="C213" t="s">
        <v>42</v>
      </c>
      <c r="D213" s="45">
        <v>4.8</v>
      </c>
    </row>
    <row r="214" spans="1:4">
      <c r="A214">
        <v>2009</v>
      </c>
      <c r="B214" t="s">
        <v>43</v>
      </c>
      <c r="C214" t="s">
        <v>44</v>
      </c>
      <c r="D214" s="45">
        <v>3.5</v>
      </c>
    </row>
    <row r="215" spans="1:4">
      <c r="A215">
        <v>2009</v>
      </c>
      <c r="B215" t="s">
        <v>45</v>
      </c>
      <c r="C215" t="s">
        <v>46</v>
      </c>
      <c r="D215" s="45">
        <v>5.5</v>
      </c>
    </row>
    <row r="216" spans="1:4">
      <c r="A216">
        <v>2009</v>
      </c>
      <c r="B216" t="s">
        <v>47</v>
      </c>
      <c r="C216" t="s">
        <v>48</v>
      </c>
      <c r="D216" s="45">
        <v>5.7</v>
      </c>
    </row>
    <row r="217" spans="1:4">
      <c r="A217">
        <v>2009</v>
      </c>
      <c r="B217" t="s">
        <v>49</v>
      </c>
      <c r="C217" t="s">
        <v>50</v>
      </c>
      <c r="D217" s="45">
        <v>9.9</v>
      </c>
    </row>
    <row r="218" spans="1:4">
      <c r="A218">
        <v>2009</v>
      </c>
      <c r="B218" t="s">
        <v>51</v>
      </c>
      <c r="C218" t="s">
        <v>52</v>
      </c>
      <c r="D218" s="45">
        <v>14.1</v>
      </c>
    </row>
    <row r="219" spans="1:4">
      <c r="A219">
        <v>2009</v>
      </c>
      <c r="B219" t="s">
        <v>53</v>
      </c>
      <c r="C219" t="s">
        <v>54</v>
      </c>
      <c r="D219" s="45">
        <v>3.7</v>
      </c>
    </row>
    <row r="220" spans="1:4">
      <c r="A220">
        <v>2009</v>
      </c>
      <c r="B220" t="s">
        <v>55</v>
      </c>
      <c r="C220" t="s">
        <v>56</v>
      </c>
      <c r="D220" s="45">
        <v>6.5</v>
      </c>
    </row>
    <row r="221" spans="1:4">
      <c r="A221">
        <v>2009</v>
      </c>
      <c r="B221" t="s">
        <v>57</v>
      </c>
      <c r="C221" t="s">
        <v>58</v>
      </c>
      <c r="D221" s="45">
        <v>4.7</v>
      </c>
    </row>
    <row r="222" spans="1:4">
      <c r="A222">
        <v>2009</v>
      </c>
      <c r="B222" t="s">
        <v>59</v>
      </c>
      <c r="C222" t="s">
        <v>60</v>
      </c>
      <c r="D222" s="45">
        <v>4</v>
      </c>
    </row>
    <row r="223" spans="1:4">
      <c r="A223">
        <v>2009</v>
      </c>
      <c r="B223" t="s">
        <v>61</v>
      </c>
      <c r="C223" t="s">
        <v>62</v>
      </c>
      <c r="D223" s="45">
        <v>4.2</v>
      </c>
    </row>
    <row r="224" spans="1:4">
      <c r="A224">
        <v>2009</v>
      </c>
      <c r="B224" t="s">
        <v>63</v>
      </c>
      <c r="C224" t="s">
        <v>64</v>
      </c>
      <c r="D224" s="45">
        <v>5.2</v>
      </c>
    </row>
    <row r="225" spans="1:4">
      <c r="A225">
        <v>2009</v>
      </c>
      <c r="B225" t="s">
        <v>65</v>
      </c>
      <c r="C225" t="s">
        <v>66</v>
      </c>
      <c r="D225" s="45">
        <v>7.4</v>
      </c>
    </row>
    <row r="226" spans="1:4">
      <c r="A226">
        <v>2009</v>
      </c>
      <c r="B226" t="s">
        <v>67</v>
      </c>
      <c r="C226" t="s">
        <v>68</v>
      </c>
      <c r="D226" s="45">
        <v>4.0999999999999996</v>
      </c>
    </row>
    <row r="227" spans="1:4">
      <c r="A227">
        <v>2009</v>
      </c>
      <c r="B227" t="s">
        <v>69</v>
      </c>
      <c r="C227" t="s">
        <v>70</v>
      </c>
      <c r="D227" s="45">
        <v>4</v>
      </c>
    </row>
    <row r="228" spans="1:4">
      <c r="A228">
        <v>2009</v>
      </c>
      <c r="B228" t="s">
        <v>71</v>
      </c>
      <c r="C228" t="s">
        <v>72</v>
      </c>
      <c r="D228" s="45">
        <v>4.4000000000000004</v>
      </c>
    </row>
    <row r="229" spans="1:4">
      <c r="A229">
        <v>2009</v>
      </c>
      <c r="B229" t="s">
        <v>73</v>
      </c>
      <c r="C229" t="s">
        <v>74</v>
      </c>
      <c r="D229" s="45">
        <v>2.9</v>
      </c>
    </row>
    <row r="230" spans="1:4">
      <c r="A230">
        <v>2009</v>
      </c>
      <c r="B230" t="s">
        <v>75</v>
      </c>
      <c r="C230" t="s">
        <v>76</v>
      </c>
      <c r="D230" s="45">
        <v>3.6</v>
      </c>
    </row>
    <row r="231" spans="1:4">
      <c r="A231">
        <v>2009</v>
      </c>
      <c r="B231" t="s">
        <v>77</v>
      </c>
      <c r="C231" t="s">
        <v>78</v>
      </c>
      <c r="D231" s="45">
        <v>3.3</v>
      </c>
    </row>
    <row r="232" spans="1:4">
      <c r="A232">
        <v>2009</v>
      </c>
      <c r="B232" t="s">
        <v>79</v>
      </c>
      <c r="C232" t="s">
        <v>80</v>
      </c>
      <c r="D232" s="45">
        <v>3.8</v>
      </c>
    </row>
    <row r="233" spans="1:4">
      <c r="A233">
        <v>2009</v>
      </c>
      <c r="B233" t="s">
        <v>81</v>
      </c>
      <c r="C233" t="s">
        <v>82</v>
      </c>
      <c r="D233" s="45">
        <v>4.0999999999999996</v>
      </c>
    </row>
    <row r="234" spans="1:4">
      <c r="A234">
        <v>2009</v>
      </c>
      <c r="B234" t="s">
        <v>83</v>
      </c>
      <c r="C234" t="s">
        <v>84</v>
      </c>
      <c r="D234" s="45">
        <v>4.0999999999999996</v>
      </c>
    </row>
    <row r="235" spans="1:4">
      <c r="A235">
        <v>2009</v>
      </c>
      <c r="B235" t="s">
        <v>85</v>
      </c>
      <c r="C235" t="s">
        <v>86</v>
      </c>
      <c r="D235" s="45">
        <v>2.6</v>
      </c>
    </row>
    <row r="236" spans="1:4">
      <c r="A236">
        <v>2009</v>
      </c>
      <c r="B236" t="s">
        <v>87</v>
      </c>
      <c r="C236" t="s">
        <v>88</v>
      </c>
      <c r="D236" s="45">
        <v>4.8</v>
      </c>
    </row>
    <row r="237" spans="1:4">
      <c r="A237">
        <v>2009</v>
      </c>
      <c r="B237" t="s">
        <v>89</v>
      </c>
      <c r="C237" t="s">
        <v>90</v>
      </c>
      <c r="D237" s="45">
        <v>3.9</v>
      </c>
    </row>
    <row r="238" spans="1:4">
      <c r="A238">
        <v>2009</v>
      </c>
      <c r="B238" t="s">
        <v>91</v>
      </c>
      <c r="C238" t="s">
        <v>92</v>
      </c>
      <c r="D238" s="45">
        <v>8.3000000000000007</v>
      </c>
    </row>
    <row r="239" spans="1:4">
      <c r="A239">
        <v>2009</v>
      </c>
      <c r="B239" t="s">
        <v>93</v>
      </c>
      <c r="C239" t="s">
        <v>94</v>
      </c>
      <c r="D239" s="45">
        <v>4.5999999999999996</v>
      </c>
    </row>
    <row r="240" spans="1:4">
      <c r="A240">
        <v>2009</v>
      </c>
      <c r="B240" t="s">
        <v>95</v>
      </c>
      <c r="C240" t="s">
        <v>96</v>
      </c>
      <c r="D240" s="45">
        <v>5.8</v>
      </c>
    </row>
    <row r="241" spans="1:4">
      <c r="A241">
        <v>2009</v>
      </c>
      <c r="B241" t="s">
        <v>97</v>
      </c>
      <c r="C241" t="s">
        <v>98</v>
      </c>
      <c r="D241" s="45">
        <v>8.9</v>
      </c>
    </row>
    <row r="242" spans="1:4">
      <c r="A242">
        <v>2009</v>
      </c>
      <c r="B242" t="s">
        <v>99</v>
      </c>
      <c r="C242" t="s">
        <v>100</v>
      </c>
      <c r="D242" s="45">
        <v>4.5999999999999996</v>
      </c>
    </row>
    <row r="243" spans="1:4">
      <c r="A243">
        <v>2009</v>
      </c>
      <c r="B243" t="s">
        <v>101</v>
      </c>
      <c r="C243" t="s">
        <v>102</v>
      </c>
      <c r="D243" s="45">
        <v>2.9</v>
      </c>
    </row>
    <row r="244" spans="1:4">
      <c r="A244">
        <v>2009</v>
      </c>
      <c r="B244" t="s">
        <v>103</v>
      </c>
      <c r="C244" t="s">
        <v>104</v>
      </c>
      <c r="D244" s="45">
        <v>2.7</v>
      </c>
    </row>
    <row r="245" spans="1:4">
      <c r="A245">
        <v>2009</v>
      </c>
      <c r="B245" t="s">
        <v>105</v>
      </c>
      <c r="C245" t="s">
        <v>106</v>
      </c>
      <c r="D245" s="45">
        <v>4.8</v>
      </c>
    </row>
    <row r="246" spans="1:4">
      <c r="A246">
        <v>2009</v>
      </c>
      <c r="B246" t="s">
        <v>107</v>
      </c>
      <c r="C246" t="s">
        <v>108</v>
      </c>
      <c r="D246" s="45">
        <v>5.3</v>
      </c>
    </row>
    <row r="247" spans="1:4">
      <c r="A247">
        <v>2009</v>
      </c>
      <c r="B247" t="s">
        <v>109</v>
      </c>
      <c r="C247" t="s">
        <v>110</v>
      </c>
      <c r="D247" s="45">
        <v>2.6</v>
      </c>
    </row>
    <row r="248" spans="1:4">
      <c r="A248">
        <v>2009</v>
      </c>
      <c r="B248" t="s">
        <v>111</v>
      </c>
      <c r="C248" t="s">
        <v>112</v>
      </c>
      <c r="D248" s="45">
        <v>11.5</v>
      </c>
    </row>
    <row r="249" spans="1:4">
      <c r="A249">
        <v>2009</v>
      </c>
      <c r="B249" t="s">
        <v>113</v>
      </c>
      <c r="C249" t="s">
        <v>114</v>
      </c>
      <c r="D249" s="45">
        <v>4.2</v>
      </c>
    </row>
    <row r="250" spans="1:4">
      <c r="A250">
        <v>2009</v>
      </c>
      <c r="B250" t="s">
        <v>115</v>
      </c>
      <c r="C250" t="s">
        <v>116</v>
      </c>
      <c r="D250" s="45">
        <v>3.7</v>
      </c>
    </row>
    <row r="251" spans="1:4">
      <c r="A251">
        <v>2009</v>
      </c>
      <c r="B251" t="s">
        <v>117</v>
      </c>
      <c r="C251" t="s">
        <v>118</v>
      </c>
      <c r="D251" s="45">
        <v>4.8</v>
      </c>
    </row>
    <row r="252" spans="1:4">
      <c r="A252">
        <v>2009</v>
      </c>
      <c r="B252" t="s">
        <v>119</v>
      </c>
      <c r="C252" t="s">
        <v>120</v>
      </c>
      <c r="D252" s="45">
        <v>6.9</v>
      </c>
    </row>
    <row r="253" spans="1:4">
      <c r="A253">
        <v>2009</v>
      </c>
      <c r="B253" t="s">
        <v>121</v>
      </c>
      <c r="C253" t="s">
        <v>122</v>
      </c>
      <c r="D253" s="45">
        <v>5.4</v>
      </c>
    </row>
    <row r="254" spans="1:4">
      <c r="A254">
        <v>2009</v>
      </c>
      <c r="B254" t="s">
        <v>123</v>
      </c>
      <c r="C254" t="s">
        <v>124</v>
      </c>
      <c r="D254" s="45">
        <v>2.1</v>
      </c>
    </row>
    <row r="255" spans="1:4">
      <c r="A255">
        <v>2009</v>
      </c>
      <c r="B255" t="s">
        <v>125</v>
      </c>
      <c r="C255" t="s">
        <v>126</v>
      </c>
      <c r="D255" s="45">
        <v>5.3</v>
      </c>
    </row>
    <row r="256" spans="1:4">
      <c r="A256">
        <v>2009</v>
      </c>
      <c r="B256" t="s">
        <v>127</v>
      </c>
      <c r="C256" t="s">
        <v>128</v>
      </c>
      <c r="D256" s="45">
        <v>5.7</v>
      </c>
    </row>
    <row r="257" spans="1:4">
      <c r="A257">
        <v>2010</v>
      </c>
      <c r="B257" t="s">
        <v>27</v>
      </c>
      <c r="C257" t="s">
        <v>28</v>
      </c>
      <c r="D257" s="45">
        <v>7.8</v>
      </c>
    </row>
    <row r="258" spans="1:4">
      <c r="A258">
        <v>2010</v>
      </c>
      <c r="B258" t="s">
        <v>29</v>
      </c>
      <c r="C258" t="s">
        <v>30</v>
      </c>
      <c r="D258" s="45">
        <v>9.5</v>
      </c>
    </row>
    <row r="259" spans="1:4">
      <c r="A259">
        <v>2010</v>
      </c>
      <c r="B259" t="s">
        <v>31</v>
      </c>
      <c r="C259" t="s">
        <v>32</v>
      </c>
      <c r="D259" s="45">
        <v>9.6999999999999993</v>
      </c>
    </row>
    <row r="260" spans="1:4">
      <c r="A260">
        <v>2010</v>
      </c>
      <c r="B260" t="s">
        <v>33</v>
      </c>
      <c r="C260" t="s">
        <v>34</v>
      </c>
      <c r="D260" s="45">
        <v>4</v>
      </c>
    </row>
    <row r="261" spans="1:4">
      <c r="A261">
        <v>2010</v>
      </c>
      <c r="B261" t="s">
        <v>35</v>
      </c>
      <c r="C261" t="s">
        <v>36</v>
      </c>
      <c r="D261" s="45">
        <v>4.8</v>
      </c>
    </row>
    <row r="262" spans="1:4">
      <c r="A262">
        <v>2010</v>
      </c>
      <c r="B262" t="s">
        <v>37</v>
      </c>
      <c r="C262" t="s">
        <v>38</v>
      </c>
      <c r="D262" s="45">
        <v>3.6</v>
      </c>
    </row>
    <row r="263" spans="1:4">
      <c r="A263">
        <v>2010</v>
      </c>
      <c r="B263" t="s">
        <v>39</v>
      </c>
      <c r="C263" t="s">
        <v>40</v>
      </c>
      <c r="D263" s="45">
        <v>3.6</v>
      </c>
    </row>
    <row r="264" spans="1:4">
      <c r="A264">
        <v>2010</v>
      </c>
      <c r="B264" t="s">
        <v>41</v>
      </c>
      <c r="C264" t="s">
        <v>42</v>
      </c>
      <c r="D264" s="45">
        <v>4.8</v>
      </c>
    </row>
    <row r="265" spans="1:4">
      <c r="A265">
        <v>2010</v>
      </c>
      <c r="B265" t="s">
        <v>43</v>
      </c>
      <c r="C265" t="s">
        <v>44</v>
      </c>
      <c r="D265" s="45">
        <v>3.6</v>
      </c>
    </row>
    <row r="266" spans="1:4">
      <c r="A266">
        <v>2010</v>
      </c>
      <c r="B266" t="s">
        <v>45</v>
      </c>
      <c r="C266" t="s">
        <v>46</v>
      </c>
      <c r="D266" s="45">
        <v>5.5</v>
      </c>
    </row>
    <row r="267" spans="1:4">
      <c r="A267">
        <v>2010</v>
      </c>
      <c r="B267" t="s">
        <v>47</v>
      </c>
      <c r="C267" t="s">
        <v>48</v>
      </c>
      <c r="D267" s="45">
        <v>5.7</v>
      </c>
    </row>
    <row r="268" spans="1:4">
      <c r="A268">
        <v>2010</v>
      </c>
      <c r="B268" t="s">
        <v>49</v>
      </c>
      <c r="C268" t="s">
        <v>50</v>
      </c>
      <c r="D268" s="45">
        <v>9.8000000000000007</v>
      </c>
    </row>
    <row r="269" spans="1:4">
      <c r="A269">
        <v>2010</v>
      </c>
      <c r="B269" t="s">
        <v>51</v>
      </c>
      <c r="C269" t="s">
        <v>52</v>
      </c>
      <c r="D269" s="45">
        <v>14</v>
      </c>
    </row>
    <row r="270" spans="1:4">
      <c r="A270">
        <v>2010</v>
      </c>
      <c r="B270" t="s">
        <v>53</v>
      </c>
      <c r="C270" t="s">
        <v>54</v>
      </c>
      <c r="D270" s="45">
        <v>3.8</v>
      </c>
    </row>
    <row r="271" spans="1:4">
      <c r="A271">
        <v>2010</v>
      </c>
      <c r="B271" t="s">
        <v>55</v>
      </c>
      <c r="C271" t="s">
        <v>56</v>
      </c>
      <c r="D271" s="45">
        <v>6.7</v>
      </c>
    </row>
    <row r="272" spans="1:4">
      <c r="A272">
        <v>2010</v>
      </c>
      <c r="B272" t="s">
        <v>57</v>
      </c>
      <c r="C272" t="s">
        <v>58</v>
      </c>
      <c r="D272" s="45">
        <v>4.8</v>
      </c>
    </row>
    <row r="273" spans="1:4">
      <c r="A273">
        <v>2010</v>
      </c>
      <c r="B273" t="s">
        <v>59</v>
      </c>
      <c r="C273" t="s">
        <v>60</v>
      </c>
      <c r="D273" s="45">
        <v>4.0999999999999996</v>
      </c>
    </row>
    <row r="274" spans="1:4">
      <c r="A274">
        <v>2010</v>
      </c>
      <c r="B274" t="s">
        <v>61</v>
      </c>
      <c r="C274" t="s">
        <v>62</v>
      </c>
      <c r="D274" s="45">
        <v>4.2</v>
      </c>
    </row>
    <row r="275" spans="1:4">
      <c r="A275">
        <v>2010</v>
      </c>
      <c r="B275" t="s">
        <v>63</v>
      </c>
      <c r="C275" t="s">
        <v>64</v>
      </c>
      <c r="D275" s="45">
        <v>5.0999999999999996</v>
      </c>
    </row>
    <row r="276" spans="1:4">
      <c r="A276">
        <v>2010</v>
      </c>
      <c r="B276" t="s">
        <v>65</v>
      </c>
      <c r="C276" t="s">
        <v>66</v>
      </c>
      <c r="D276" s="45">
        <v>7.5</v>
      </c>
    </row>
    <row r="277" spans="1:4">
      <c r="A277">
        <v>2010</v>
      </c>
      <c r="B277" t="s">
        <v>67</v>
      </c>
      <c r="C277" t="s">
        <v>68</v>
      </c>
      <c r="D277" s="45">
        <v>4.2</v>
      </c>
    </row>
    <row r="278" spans="1:4">
      <c r="A278">
        <v>2010</v>
      </c>
      <c r="B278" t="s">
        <v>69</v>
      </c>
      <c r="C278" t="s">
        <v>70</v>
      </c>
      <c r="D278" s="45">
        <v>4</v>
      </c>
    </row>
    <row r="279" spans="1:4">
      <c r="A279">
        <v>2010</v>
      </c>
      <c r="B279" t="s">
        <v>71</v>
      </c>
      <c r="C279" t="s">
        <v>72</v>
      </c>
      <c r="D279" s="45">
        <v>4.5</v>
      </c>
    </row>
    <row r="280" spans="1:4">
      <c r="A280">
        <v>2010</v>
      </c>
      <c r="B280" t="s">
        <v>73</v>
      </c>
      <c r="C280" t="s">
        <v>74</v>
      </c>
      <c r="D280" s="45">
        <v>3</v>
      </c>
    </row>
    <row r="281" spans="1:4">
      <c r="A281">
        <v>2010</v>
      </c>
      <c r="B281" t="s">
        <v>75</v>
      </c>
      <c r="C281" t="s">
        <v>76</v>
      </c>
      <c r="D281" s="45">
        <v>3.6</v>
      </c>
    </row>
    <row r="282" spans="1:4">
      <c r="A282">
        <v>2010</v>
      </c>
      <c r="B282" t="s">
        <v>77</v>
      </c>
      <c r="C282" t="s">
        <v>78</v>
      </c>
      <c r="D282" s="45">
        <v>3.3</v>
      </c>
    </row>
    <row r="283" spans="1:4">
      <c r="A283">
        <v>2010</v>
      </c>
      <c r="B283" t="s">
        <v>79</v>
      </c>
      <c r="C283" t="s">
        <v>80</v>
      </c>
      <c r="D283" s="45">
        <v>3.7</v>
      </c>
    </row>
    <row r="284" spans="1:4">
      <c r="A284">
        <v>2010</v>
      </c>
      <c r="B284" t="s">
        <v>81</v>
      </c>
      <c r="C284" t="s">
        <v>82</v>
      </c>
      <c r="D284" s="45">
        <v>4.2</v>
      </c>
    </row>
    <row r="285" spans="1:4">
      <c r="A285">
        <v>2010</v>
      </c>
      <c r="B285" t="s">
        <v>83</v>
      </c>
      <c r="C285" t="s">
        <v>84</v>
      </c>
      <c r="D285" s="45">
        <v>4.0999999999999996</v>
      </c>
    </row>
    <row r="286" spans="1:4">
      <c r="A286">
        <v>2010</v>
      </c>
      <c r="B286" t="s">
        <v>85</v>
      </c>
      <c r="C286" t="s">
        <v>86</v>
      </c>
      <c r="D286" s="45">
        <v>2.7</v>
      </c>
    </row>
    <row r="287" spans="1:4">
      <c r="A287">
        <v>2010</v>
      </c>
      <c r="B287" t="s">
        <v>87</v>
      </c>
      <c r="C287" t="s">
        <v>88</v>
      </c>
      <c r="D287" s="45">
        <v>4.8</v>
      </c>
    </row>
    <row r="288" spans="1:4">
      <c r="A288">
        <v>2010</v>
      </c>
      <c r="B288" t="s">
        <v>89</v>
      </c>
      <c r="C288" t="s">
        <v>90</v>
      </c>
      <c r="D288" s="45">
        <v>4</v>
      </c>
    </row>
    <row r="289" spans="1:4">
      <c r="A289">
        <v>2010</v>
      </c>
      <c r="B289" t="s">
        <v>91</v>
      </c>
      <c r="C289" t="s">
        <v>92</v>
      </c>
      <c r="D289" s="45">
        <v>8.1999999999999993</v>
      </c>
    </row>
    <row r="290" spans="1:4">
      <c r="A290">
        <v>2010</v>
      </c>
      <c r="B290" t="s">
        <v>93</v>
      </c>
      <c r="C290" t="s">
        <v>94</v>
      </c>
      <c r="D290" s="45">
        <v>4.7</v>
      </c>
    </row>
    <row r="291" spans="1:4">
      <c r="A291">
        <v>2010</v>
      </c>
      <c r="B291" t="s">
        <v>95</v>
      </c>
      <c r="C291" t="s">
        <v>96</v>
      </c>
      <c r="D291" s="45">
        <v>5.8</v>
      </c>
    </row>
    <row r="292" spans="1:4">
      <c r="A292">
        <v>2010</v>
      </c>
      <c r="B292" t="s">
        <v>97</v>
      </c>
      <c r="C292" t="s">
        <v>98</v>
      </c>
      <c r="D292" s="45">
        <v>8.9</v>
      </c>
    </row>
    <row r="293" spans="1:4">
      <c r="A293">
        <v>2010</v>
      </c>
      <c r="B293" t="s">
        <v>99</v>
      </c>
      <c r="C293" t="s">
        <v>100</v>
      </c>
      <c r="D293" s="45">
        <v>5.2</v>
      </c>
    </row>
    <row r="294" spans="1:4">
      <c r="A294">
        <v>2010</v>
      </c>
      <c r="B294" t="s">
        <v>101</v>
      </c>
      <c r="C294" t="s">
        <v>102</v>
      </c>
      <c r="D294" s="45">
        <v>3</v>
      </c>
    </row>
    <row r="295" spans="1:4">
      <c r="A295">
        <v>2010</v>
      </c>
      <c r="B295" t="s">
        <v>103</v>
      </c>
      <c r="C295" t="s">
        <v>104</v>
      </c>
      <c r="D295" s="45">
        <v>2.8</v>
      </c>
    </row>
    <row r="296" spans="1:4">
      <c r="A296">
        <v>2010</v>
      </c>
      <c r="B296" t="s">
        <v>105</v>
      </c>
      <c r="C296" t="s">
        <v>106</v>
      </c>
      <c r="D296" s="45">
        <v>5.3</v>
      </c>
    </row>
    <row r="297" spans="1:4">
      <c r="A297">
        <v>2010</v>
      </c>
      <c r="B297" t="s">
        <v>107</v>
      </c>
      <c r="C297" t="s">
        <v>108</v>
      </c>
      <c r="D297" s="45">
        <v>5.6</v>
      </c>
    </row>
    <row r="298" spans="1:4">
      <c r="A298">
        <v>2010</v>
      </c>
      <c r="B298" t="s">
        <v>109</v>
      </c>
      <c r="C298" t="s">
        <v>110</v>
      </c>
      <c r="D298" s="45">
        <v>2.6</v>
      </c>
    </row>
    <row r="299" spans="1:4">
      <c r="A299">
        <v>2010</v>
      </c>
      <c r="B299" t="s">
        <v>111</v>
      </c>
      <c r="C299" t="s">
        <v>112</v>
      </c>
      <c r="D299" s="45">
        <v>11.6</v>
      </c>
    </row>
    <row r="300" spans="1:4">
      <c r="A300">
        <v>2010</v>
      </c>
      <c r="B300" t="s">
        <v>113</v>
      </c>
      <c r="C300" t="s">
        <v>114</v>
      </c>
      <c r="D300" s="45">
        <v>4.3</v>
      </c>
    </row>
    <row r="301" spans="1:4">
      <c r="A301">
        <v>2010</v>
      </c>
      <c r="B301" t="s">
        <v>115</v>
      </c>
      <c r="C301" t="s">
        <v>116</v>
      </c>
      <c r="D301" s="45">
        <v>4.0999999999999996</v>
      </c>
    </row>
    <row r="302" spans="1:4">
      <c r="A302">
        <v>2010</v>
      </c>
      <c r="B302" t="s">
        <v>117</v>
      </c>
      <c r="C302" t="s">
        <v>118</v>
      </c>
      <c r="D302" s="45">
        <v>4.9000000000000004</v>
      </c>
    </row>
    <row r="303" spans="1:4">
      <c r="A303">
        <v>2010</v>
      </c>
      <c r="B303" t="s">
        <v>119</v>
      </c>
      <c r="C303" t="s">
        <v>120</v>
      </c>
      <c r="D303" s="45">
        <v>7.3</v>
      </c>
    </row>
    <row r="304" spans="1:4">
      <c r="A304">
        <v>2010</v>
      </c>
      <c r="B304" t="s">
        <v>121</v>
      </c>
      <c r="C304" t="s">
        <v>122</v>
      </c>
      <c r="D304" s="45">
        <v>5.2</v>
      </c>
    </row>
    <row r="305" spans="1:4">
      <c r="A305">
        <v>2010</v>
      </c>
      <c r="B305" t="s">
        <v>123</v>
      </c>
      <c r="C305" t="s">
        <v>124</v>
      </c>
      <c r="D305" s="45">
        <v>2.2000000000000002</v>
      </c>
    </row>
    <row r="306" spans="1:4">
      <c r="A306">
        <v>2010</v>
      </c>
      <c r="B306" t="s">
        <v>125</v>
      </c>
      <c r="C306" t="s">
        <v>126</v>
      </c>
      <c r="D306" s="45">
        <v>5.5</v>
      </c>
    </row>
    <row r="307" spans="1:4">
      <c r="A307">
        <v>2010</v>
      </c>
      <c r="B307" t="s">
        <v>127</v>
      </c>
      <c r="C307" t="s">
        <v>128</v>
      </c>
      <c r="D307" s="45">
        <v>5.7</v>
      </c>
    </row>
    <row r="308" spans="1:4">
      <c r="A308">
        <v>2011</v>
      </c>
      <c r="B308" t="s">
        <v>27</v>
      </c>
      <c r="C308" t="s">
        <v>28</v>
      </c>
      <c r="D308" s="45">
        <v>8.1999999999999993</v>
      </c>
    </row>
    <row r="309" spans="1:4">
      <c r="A309">
        <v>2011</v>
      </c>
      <c r="B309" t="s">
        <v>29</v>
      </c>
      <c r="C309" t="s">
        <v>30</v>
      </c>
      <c r="D309" s="45">
        <v>9.9</v>
      </c>
    </row>
    <row r="310" spans="1:4">
      <c r="A310">
        <v>2011</v>
      </c>
      <c r="B310" t="s">
        <v>31</v>
      </c>
      <c r="C310" t="s">
        <v>32</v>
      </c>
      <c r="D310" s="45">
        <v>9.9</v>
      </c>
    </row>
    <row r="311" spans="1:4">
      <c r="A311">
        <v>2011</v>
      </c>
      <c r="B311" t="s">
        <v>33</v>
      </c>
      <c r="C311" t="s">
        <v>34</v>
      </c>
      <c r="D311" s="45">
        <v>4.0999999999999996</v>
      </c>
    </row>
    <row r="312" spans="1:4">
      <c r="A312">
        <v>2011</v>
      </c>
      <c r="B312" t="s">
        <v>35</v>
      </c>
      <c r="C312" t="s">
        <v>36</v>
      </c>
      <c r="D312" s="45">
        <v>5</v>
      </c>
    </row>
    <row r="313" spans="1:4">
      <c r="A313">
        <v>2011</v>
      </c>
      <c r="B313" t="s">
        <v>37</v>
      </c>
      <c r="C313" t="s">
        <v>38</v>
      </c>
      <c r="D313" s="45">
        <v>3.7</v>
      </c>
    </row>
    <row r="314" spans="1:4">
      <c r="A314">
        <v>2011</v>
      </c>
      <c r="B314" t="s">
        <v>39</v>
      </c>
      <c r="C314" t="s">
        <v>40</v>
      </c>
      <c r="D314" s="45">
        <v>3.7</v>
      </c>
    </row>
    <row r="315" spans="1:4">
      <c r="A315">
        <v>2011</v>
      </c>
      <c r="B315" t="s">
        <v>41</v>
      </c>
      <c r="C315" t="s">
        <v>42</v>
      </c>
      <c r="D315" s="45">
        <v>4.8</v>
      </c>
    </row>
    <row r="316" spans="1:4">
      <c r="A316">
        <v>2011</v>
      </c>
      <c r="B316" t="s">
        <v>43</v>
      </c>
      <c r="C316" t="s">
        <v>44</v>
      </c>
      <c r="D316" s="45">
        <v>3.7</v>
      </c>
    </row>
    <row r="317" spans="1:4">
      <c r="A317">
        <v>2011</v>
      </c>
      <c r="B317" t="s">
        <v>45</v>
      </c>
      <c r="C317" t="s">
        <v>46</v>
      </c>
      <c r="D317" s="45">
        <v>5.8</v>
      </c>
    </row>
    <row r="318" spans="1:4">
      <c r="A318">
        <v>2011</v>
      </c>
      <c r="B318" t="s">
        <v>47</v>
      </c>
      <c r="C318" t="s">
        <v>48</v>
      </c>
      <c r="D318" s="45">
        <v>6</v>
      </c>
    </row>
    <row r="319" spans="1:4">
      <c r="A319">
        <v>2011</v>
      </c>
      <c r="B319" t="s">
        <v>49</v>
      </c>
      <c r="C319" t="s">
        <v>50</v>
      </c>
      <c r="D319" s="45">
        <v>10.4</v>
      </c>
    </row>
    <row r="320" spans="1:4">
      <c r="A320">
        <v>2011</v>
      </c>
      <c r="B320" t="s">
        <v>51</v>
      </c>
      <c r="C320" t="s">
        <v>52</v>
      </c>
      <c r="D320" s="45">
        <v>14.8</v>
      </c>
    </row>
    <row r="321" spans="1:4">
      <c r="A321">
        <v>2011</v>
      </c>
      <c r="B321" t="s">
        <v>53</v>
      </c>
      <c r="C321" t="s">
        <v>54</v>
      </c>
      <c r="D321" s="45">
        <v>3.9</v>
      </c>
    </row>
    <row r="322" spans="1:4">
      <c r="A322">
        <v>2011</v>
      </c>
      <c r="B322" t="s">
        <v>55</v>
      </c>
      <c r="C322" t="s">
        <v>56</v>
      </c>
      <c r="D322" s="45">
        <v>6.9</v>
      </c>
    </row>
    <row r="323" spans="1:4">
      <c r="A323">
        <v>2011</v>
      </c>
      <c r="B323" t="s">
        <v>57</v>
      </c>
      <c r="C323" t="s">
        <v>58</v>
      </c>
      <c r="D323" s="45">
        <v>5</v>
      </c>
    </row>
    <row r="324" spans="1:4">
      <c r="A324">
        <v>2011</v>
      </c>
      <c r="B324" t="s">
        <v>59</v>
      </c>
      <c r="C324" t="s">
        <v>60</v>
      </c>
      <c r="D324" s="45">
        <v>4.2</v>
      </c>
    </row>
    <row r="325" spans="1:4">
      <c r="A325">
        <v>2011</v>
      </c>
      <c r="B325" t="s">
        <v>61</v>
      </c>
      <c r="C325" t="s">
        <v>62</v>
      </c>
      <c r="D325" s="45">
        <v>4.3</v>
      </c>
    </row>
    <row r="326" spans="1:4">
      <c r="A326">
        <v>2011</v>
      </c>
      <c r="B326" t="s">
        <v>63</v>
      </c>
      <c r="C326" t="s">
        <v>64</v>
      </c>
      <c r="D326" s="45">
        <v>5.3</v>
      </c>
    </row>
    <row r="327" spans="1:4">
      <c r="A327">
        <v>2011</v>
      </c>
      <c r="B327" t="s">
        <v>65</v>
      </c>
      <c r="C327" t="s">
        <v>66</v>
      </c>
      <c r="D327" s="45">
        <v>7.8</v>
      </c>
    </row>
    <row r="328" spans="1:4">
      <c r="A328">
        <v>2011</v>
      </c>
      <c r="B328" t="s">
        <v>67</v>
      </c>
      <c r="C328" t="s">
        <v>68</v>
      </c>
      <c r="D328" s="45">
        <v>4.3</v>
      </c>
    </row>
    <row r="329" spans="1:4">
      <c r="A329">
        <v>2011</v>
      </c>
      <c r="B329" t="s">
        <v>69</v>
      </c>
      <c r="C329" t="s">
        <v>70</v>
      </c>
      <c r="D329" s="45">
        <v>4.0999999999999996</v>
      </c>
    </row>
    <row r="330" spans="1:4">
      <c r="A330">
        <v>2011</v>
      </c>
      <c r="B330" t="s">
        <v>71</v>
      </c>
      <c r="C330" t="s">
        <v>72</v>
      </c>
      <c r="D330" s="45">
        <v>4.5999999999999996</v>
      </c>
    </row>
    <row r="331" spans="1:4">
      <c r="A331">
        <v>2011</v>
      </c>
      <c r="B331" t="s">
        <v>73</v>
      </c>
      <c r="C331" t="s">
        <v>74</v>
      </c>
      <c r="D331" s="45">
        <v>2.9</v>
      </c>
    </row>
    <row r="332" spans="1:4">
      <c r="A332">
        <v>2011</v>
      </c>
      <c r="B332" t="s">
        <v>75</v>
      </c>
      <c r="C332" t="s">
        <v>76</v>
      </c>
      <c r="D332" s="45">
        <v>3.8</v>
      </c>
    </row>
    <row r="333" spans="1:4">
      <c r="A333">
        <v>2011</v>
      </c>
      <c r="B333" t="s">
        <v>77</v>
      </c>
      <c r="C333" t="s">
        <v>78</v>
      </c>
      <c r="D333" s="45">
        <v>3.5</v>
      </c>
    </row>
    <row r="334" spans="1:4">
      <c r="A334">
        <v>2011</v>
      </c>
      <c r="B334" t="s">
        <v>79</v>
      </c>
      <c r="C334" t="s">
        <v>80</v>
      </c>
      <c r="D334" s="45">
        <v>3.9</v>
      </c>
    </row>
    <row r="335" spans="1:4">
      <c r="A335">
        <v>2011</v>
      </c>
      <c r="B335" t="s">
        <v>81</v>
      </c>
      <c r="C335" t="s">
        <v>82</v>
      </c>
      <c r="D335" s="45">
        <v>4.4000000000000004</v>
      </c>
    </row>
    <row r="336" spans="1:4">
      <c r="A336">
        <v>2011</v>
      </c>
      <c r="B336" t="s">
        <v>83</v>
      </c>
      <c r="C336" t="s">
        <v>84</v>
      </c>
      <c r="D336" s="45">
        <v>4.5</v>
      </c>
    </row>
    <row r="337" spans="1:4">
      <c r="A337">
        <v>2011</v>
      </c>
      <c r="B337" t="s">
        <v>85</v>
      </c>
      <c r="C337" t="s">
        <v>86</v>
      </c>
      <c r="D337" s="45">
        <v>2.7</v>
      </c>
    </row>
    <row r="338" spans="1:4">
      <c r="A338">
        <v>2011</v>
      </c>
      <c r="B338" t="s">
        <v>87</v>
      </c>
      <c r="C338" t="s">
        <v>88</v>
      </c>
      <c r="D338" s="45">
        <v>4.9000000000000004</v>
      </c>
    </row>
    <row r="339" spans="1:4">
      <c r="A339">
        <v>2011</v>
      </c>
      <c r="B339" t="s">
        <v>89</v>
      </c>
      <c r="C339" t="s">
        <v>90</v>
      </c>
      <c r="D339" s="45">
        <v>4.0999999999999996</v>
      </c>
    </row>
    <row r="340" spans="1:4">
      <c r="A340">
        <v>2011</v>
      </c>
      <c r="B340" t="s">
        <v>91</v>
      </c>
      <c r="C340" t="s">
        <v>92</v>
      </c>
      <c r="D340" s="45">
        <v>8.5</v>
      </c>
    </row>
    <row r="341" spans="1:4">
      <c r="A341">
        <v>2011</v>
      </c>
      <c r="B341" t="s">
        <v>93</v>
      </c>
      <c r="C341" t="s">
        <v>94</v>
      </c>
      <c r="D341" s="45">
        <v>4.9000000000000004</v>
      </c>
    </row>
    <row r="342" spans="1:4">
      <c r="A342">
        <v>2011</v>
      </c>
      <c r="B342" t="s">
        <v>95</v>
      </c>
      <c r="C342" t="s">
        <v>96</v>
      </c>
      <c r="D342" s="45">
        <v>5.9</v>
      </c>
    </row>
    <row r="343" spans="1:4">
      <c r="A343">
        <v>2011</v>
      </c>
      <c r="B343" t="s">
        <v>97</v>
      </c>
      <c r="C343" t="s">
        <v>98</v>
      </c>
      <c r="D343" s="45">
        <v>9.8000000000000007</v>
      </c>
    </row>
    <row r="344" spans="1:4">
      <c r="A344">
        <v>2011</v>
      </c>
      <c r="B344" t="s">
        <v>99</v>
      </c>
      <c r="C344" t="s">
        <v>100</v>
      </c>
      <c r="D344" s="45">
        <v>5.5</v>
      </c>
    </row>
    <row r="345" spans="1:4">
      <c r="A345">
        <v>2011</v>
      </c>
      <c r="B345" t="s">
        <v>101</v>
      </c>
      <c r="C345" t="s">
        <v>102</v>
      </c>
      <c r="D345" s="45">
        <v>3.1</v>
      </c>
    </row>
    <row r="346" spans="1:4">
      <c r="A346">
        <v>2011</v>
      </c>
      <c r="B346" t="s">
        <v>103</v>
      </c>
      <c r="C346" t="s">
        <v>104</v>
      </c>
      <c r="D346" s="45">
        <v>2.9</v>
      </c>
    </row>
    <row r="347" spans="1:4">
      <c r="A347">
        <v>2011</v>
      </c>
      <c r="B347" t="s">
        <v>105</v>
      </c>
      <c r="C347" t="s">
        <v>106</v>
      </c>
      <c r="D347" s="45">
        <v>5.6</v>
      </c>
    </row>
    <row r="348" spans="1:4">
      <c r="A348">
        <v>2011</v>
      </c>
      <c r="B348" t="s">
        <v>107</v>
      </c>
      <c r="C348" t="s">
        <v>108</v>
      </c>
      <c r="D348" s="45">
        <v>6.1</v>
      </c>
    </row>
    <row r="349" spans="1:4">
      <c r="A349">
        <v>2011</v>
      </c>
      <c r="B349" t="s">
        <v>109</v>
      </c>
      <c r="C349" t="s">
        <v>110</v>
      </c>
      <c r="D349" s="45">
        <v>2.7</v>
      </c>
    </row>
    <row r="350" spans="1:4">
      <c r="A350">
        <v>2011</v>
      </c>
      <c r="B350" t="s">
        <v>111</v>
      </c>
      <c r="C350" t="s">
        <v>112</v>
      </c>
      <c r="D350" s="45">
        <v>12.1</v>
      </c>
    </row>
    <row r="351" spans="1:4">
      <c r="A351">
        <v>2011</v>
      </c>
      <c r="B351" t="s">
        <v>113</v>
      </c>
      <c r="C351" t="s">
        <v>114</v>
      </c>
      <c r="D351" s="45">
        <v>4.5</v>
      </c>
    </row>
    <row r="352" spans="1:4">
      <c r="A352">
        <v>2011</v>
      </c>
      <c r="B352" t="s">
        <v>115</v>
      </c>
      <c r="C352" t="s">
        <v>116</v>
      </c>
      <c r="D352" s="45">
        <v>4.5999999999999996</v>
      </c>
    </row>
    <row r="353" spans="1:4">
      <c r="A353">
        <v>2011</v>
      </c>
      <c r="B353" t="s">
        <v>117</v>
      </c>
      <c r="C353" t="s">
        <v>118</v>
      </c>
      <c r="D353" s="45">
        <v>5.2</v>
      </c>
    </row>
    <row r="354" spans="1:4">
      <c r="A354">
        <v>2011</v>
      </c>
      <c r="B354" t="s">
        <v>119</v>
      </c>
      <c r="C354" t="s">
        <v>120</v>
      </c>
      <c r="D354" s="45">
        <v>8</v>
      </c>
    </row>
    <row r="355" spans="1:4">
      <c r="A355">
        <v>2011</v>
      </c>
      <c r="B355" t="s">
        <v>121</v>
      </c>
      <c r="C355" t="s">
        <v>122</v>
      </c>
      <c r="D355" s="45">
        <v>5.2</v>
      </c>
    </row>
    <row r="356" spans="1:4">
      <c r="A356">
        <v>2011</v>
      </c>
      <c r="B356" t="s">
        <v>123</v>
      </c>
      <c r="C356" t="s">
        <v>124</v>
      </c>
      <c r="D356" s="45">
        <v>2.4</v>
      </c>
    </row>
    <row r="357" spans="1:4">
      <c r="A357">
        <v>2011</v>
      </c>
      <c r="B357" t="s">
        <v>125</v>
      </c>
      <c r="C357" t="s">
        <v>126</v>
      </c>
      <c r="D357" s="45">
        <v>5.8</v>
      </c>
    </row>
    <row r="358" spans="1:4">
      <c r="A358">
        <v>2011</v>
      </c>
      <c r="B358" t="s">
        <v>127</v>
      </c>
      <c r="C358" t="s">
        <v>128</v>
      </c>
      <c r="D358" s="45">
        <v>6</v>
      </c>
    </row>
    <row r="359" spans="1:4">
      <c r="A359">
        <v>2012</v>
      </c>
      <c r="B359" t="s">
        <v>27</v>
      </c>
      <c r="C359" t="s">
        <v>28</v>
      </c>
      <c r="D359" s="45">
        <v>8.4</v>
      </c>
    </row>
    <row r="360" spans="1:4">
      <c r="A360">
        <v>2012</v>
      </c>
      <c r="B360" t="s">
        <v>29</v>
      </c>
      <c r="C360" t="s">
        <v>30</v>
      </c>
      <c r="D360" s="45">
        <v>10.1</v>
      </c>
    </row>
    <row r="361" spans="1:4">
      <c r="A361">
        <v>2012</v>
      </c>
      <c r="B361" t="s">
        <v>31</v>
      </c>
      <c r="C361" t="s">
        <v>32</v>
      </c>
      <c r="D361" s="45">
        <v>10.4</v>
      </c>
    </row>
    <row r="362" spans="1:4">
      <c r="A362">
        <v>2012</v>
      </c>
      <c r="B362" t="s">
        <v>33</v>
      </c>
      <c r="C362" t="s">
        <v>34</v>
      </c>
      <c r="D362" s="45">
        <v>4.4000000000000004</v>
      </c>
    </row>
    <row r="363" spans="1:4">
      <c r="A363">
        <v>2012</v>
      </c>
      <c r="B363" t="s">
        <v>35</v>
      </c>
      <c r="C363" t="s">
        <v>36</v>
      </c>
      <c r="D363" s="45">
        <v>5.3</v>
      </c>
    </row>
    <row r="364" spans="1:4">
      <c r="A364">
        <v>2012</v>
      </c>
      <c r="B364" t="s">
        <v>37</v>
      </c>
      <c r="C364" t="s">
        <v>38</v>
      </c>
      <c r="D364" s="45">
        <v>3.7</v>
      </c>
    </row>
    <row r="365" spans="1:4">
      <c r="A365">
        <v>2012</v>
      </c>
      <c r="B365" t="s">
        <v>39</v>
      </c>
      <c r="C365" t="s">
        <v>40</v>
      </c>
      <c r="D365" s="45">
        <v>3.7</v>
      </c>
    </row>
    <row r="366" spans="1:4">
      <c r="A366">
        <v>2012</v>
      </c>
      <c r="B366" t="s">
        <v>41</v>
      </c>
      <c r="C366" t="s">
        <v>42</v>
      </c>
      <c r="D366" s="45">
        <v>5</v>
      </c>
    </row>
    <row r="367" spans="1:4">
      <c r="A367">
        <v>2012</v>
      </c>
      <c r="B367" t="s">
        <v>43</v>
      </c>
      <c r="C367" t="s">
        <v>44</v>
      </c>
      <c r="D367" s="45">
        <v>3.9</v>
      </c>
    </row>
    <row r="368" spans="1:4">
      <c r="A368">
        <v>2012</v>
      </c>
      <c r="B368" t="s">
        <v>45</v>
      </c>
      <c r="C368" t="s">
        <v>46</v>
      </c>
      <c r="D368" s="45">
        <v>6</v>
      </c>
    </row>
    <row r="369" spans="1:4">
      <c r="A369">
        <v>2012</v>
      </c>
      <c r="B369" t="s">
        <v>47</v>
      </c>
      <c r="C369" t="s">
        <v>48</v>
      </c>
      <c r="D369" s="45">
        <v>6.2</v>
      </c>
    </row>
    <row r="370" spans="1:4">
      <c r="A370">
        <v>2012</v>
      </c>
      <c r="B370" t="s">
        <v>49</v>
      </c>
      <c r="C370" t="s">
        <v>50</v>
      </c>
      <c r="D370" s="45">
        <v>10.7</v>
      </c>
    </row>
    <row r="371" spans="1:4">
      <c r="A371">
        <v>2012</v>
      </c>
      <c r="B371" t="s">
        <v>51</v>
      </c>
      <c r="C371" t="s">
        <v>52</v>
      </c>
      <c r="D371" s="45">
        <v>15.2</v>
      </c>
    </row>
    <row r="372" spans="1:4">
      <c r="A372">
        <v>2012</v>
      </c>
      <c r="B372" t="s">
        <v>53</v>
      </c>
      <c r="C372" t="s">
        <v>54</v>
      </c>
      <c r="D372" s="45">
        <v>4.3</v>
      </c>
    </row>
    <row r="373" spans="1:4">
      <c r="A373">
        <v>2012</v>
      </c>
      <c r="B373" t="s">
        <v>55</v>
      </c>
      <c r="C373" t="s">
        <v>56</v>
      </c>
      <c r="D373" s="45">
        <v>6.9</v>
      </c>
    </row>
    <row r="374" spans="1:4">
      <c r="A374">
        <v>2012</v>
      </c>
      <c r="B374" t="s">
        <v>57</v>
      </c>
      <c r="C374" t="s">
        <v>58</v>
      </c>
      <c r="D374" s="45">
        <v>5.2</v>
      </c>
    </row>
    <row r="375" spans="1:4">
      <c r="A375">
        <v>2012</v>
      </c>
      <c r="B375" t="s">
        <v>59</v>
      </c>
      <c r="C375" t="s">
        <v>60</v>
      </c>
      <c r="D375" s="45">
        <v>4.2</v>
      </c>
    </row>
    <row r="376" spans="1:4">
      <c r="A376">
        <v>2012</v>
      </c>
      <c r="B376" t="s">
        <v>61</v>
      </c>
      <c r="C376" t="s">
        <v>62</v>
      </c>
      <c r="D376" s="45">
        <v>4.4000000000000004</v>
      </c>
    </row>
    <row r="377" spans="1:4">
      <c r="A377">
        <v>2012</v>
      </c>
      <c r="B377" t="s">
        <v>63</v>
      </c>
      <c r="C377" t="s">
        <v>64</v>
      </c>
      <c r="D377" s="45">
        <v>5.4</v>
      </c>
    </row>
    <row r="378" spans="1:4">
      <c r="A378">
        <v>2012</v>
      </c>
      <c r="B378" t="s">
        <v>65</v>
      </c>
      <c r="C378" t="s">
        <v>66</v>
      </c>
      <c r="D378" s="45">
        <v>8.1</v>
      </c>
    </row>
    <row r="379" spans="1:4">
      <c r="A379">
        <v>2012</v>
      </c>
      <c r="B379" t="s">
        <v>67</v>
      </c>
      <c r="C379" t="s">
        <v>68</v>
      </c>
      <c r="D379" s="45">
        <v>4.5</v>
      </c>
    </row>
    <row r="380" spans="1:4">
      <c r="A380">
        <v>2012</v>
      </c>
      <c r="B380" t="s">
        <v>69</v>
      </c>
      <c r="C380" t="s">
        <v>70</v>
      </c>
      <c r="D380" s="45">
        <v>4.0999999999999996</v>
      </c>
    </row>
    <row r="381" spans="1:4">
      <c r="A381">
        <v>2012</v>
      </c>
      <c r="B381" t="s">
        <v>71</v>
      </c>
      <c r="C381" t="s">
        <v>72</v>
      </c>
      <c r="D381" s="45">
        <v>4.7</v>
      </c>
    </row>
    <row r="382" spans="1:4">
      <c r="A382">
        <v>2012</v>
      </c>
      <c r="B382" t="s">
        <v>73</v>
      </c>
      <c r="C382" t="s">
        <v>74</v>
      </c>
      <c r="D382" s="45">
        <v>3.2</v>
      </c>
    </row>
    <row r="383" spans="1:4">
      <c r="A383">
        <v>2012</v>
      </c>
      <c r="B383" t="s">
        <v>75</v>
      </c>
      <c r="C383" t="s">
        <v>76</v>
      </c>
      <c r="D383" s="45">
        <v>3.9</v>
      </c>
    </row>
    <row r="384" spans="1:4">
      <c r="A384">
        <v>2012</v>
      </c>
      <c r="B384" t="s">
        <v>77</v>
      </c>
      <c r="C384" t="s">
        <v>78</v>
      </c>
      <c r="D384" s="45">
        <v>3.7</v>
      </c>
    </row>
    <row r="385" spans="1:4">
      <c r="A385">
        <v>2012</v>
      </c>
      <c r="B385" t="s">
        <v>79</v>
      </c>
      <c r="C385" t="s">
        <v>80</v>
      </c>
      <c r="D385" s="45">
        <v>4.0999999999999996</v>
      </c>
    </row>
    <row r="386" spans="1:4">
      <c r="A386">
        <v>2012</v>
      </c>
      <c r="B386" t="s">
        <v>81</v>
      </c>
      <c r="C386" t="s">
        <v>82</v>
      </c>
      <c r="D386" s="45">
        <v>4.5999999999999996</v>
      </c>
    </row>
    <row r="387" spans="1:4">
      <c r="A387">
        <v>2012</v>
      </c>
      <c r="B387" t="s">
        <v>83</v>
      </c>
      <c r="C387" t="s">
        <v>84</v>
      </c>
      <c r="D387" s="45">
        <v>4.8</v>
      </c>
    </row>
    <row r="388" spans="1:4">
      <c r="A388">
        <v>2012</v>
      </c>
      <c r="B388" t="s">
        <v>85</v>
      </c>
      <c r="C388" t="s">
        <v>86</v>
      </c>
      <c r="D388" s="45">
        <v>2.8</v>
      </c>
    </row>
    <row r="389" spans="1:4">
      <c r="A389">
        <v>2012</v>
      </c>
      <c r="B389" t="s">
        <v>87</v>
      </c>
      <c r="C389" t="s">
        <v>88</v>
      </c>
      <c r="D389" s="45">
        <v>5</v>
      </c>
    </row>
    <row r="390" spans="1:4">
      <c r="A390">
        <v>2012</v>
      </c>
      <c r="B390" t="s">
        <v>89</v>
      </c>
      <c r="C390" t="s">
        <v>90</v>
      </c>
      <c r="D390" s="45">
        <v>4.3</v>
      </c>
    </row>
    <row r="391" spans="1:4">
      <c r="A391">
        <v>2012</v>
      </c>
      <c r="B391" t="s">
        <v>91</v>
      </c>
      <c r="C391" t="s">
        <v>92</v>
      </c>
      <c r="D391" s="45">
        <v>8.9</v>
      </c>
    </row>
    <row r="392" spans="1:4">
      <c r="A392">
        <v>2012</v>
      </c>
      <c r="B392" t="s">
        <v>93</v>
      </c>
      <c r="C392" t="s">
        <v>94</v>
      </c>
      <c r="D392" s="45">
        <v>5.5</v>
      </c>
    </row>
    <row r="393" spans="1:4">
      <c r="A393">
        <v>2012</v>
      </c>
      <c r="B393" t="s">
        <v>95</v>
      </c>
      <c r="C393" t="s">
        <v>96</v>
      </c>
      <c r="D393" s="45">
        <v>6.3</v>
      </c>
    </row>
    <row r="394" spans="1:4">
      <c r="A394">
        <v>2012</v>
      </c>
      <c r="B394" t="s">
        <v>97</v>
      </c>
      <c r="C394" t="s">
        <v>98</v>
      </c>
      <c r="D394" s="45">
        <v>10.199999999999999</v>
      </c>
    </row>
    <row r="395" spans="1:4">
      <c r="A395">
        <v>2012</v>
      </c>
      <c r="B395" t="s">
        <v>99</v>
      </c>
      <c r="C395" t="s">
        <v>100</v>
      </c>
      <c r="D395" s="45">
        <v>5.8</v>
      </c>
    </row>
    <row r="396" spans="1:4">
      <c r="A396">
        <v>2012</v>
      </c>
      <c r="B396" t="s">
        <v>101</v>
      </c>
      <c r="C396" t="s">
        <v>102</v>
      </c>
      <c r="D396" s="45">
        <v>3.6</v>
      </c>
    </row>
    <row r="397" spans="1:4">
      <c r="A397">
        <v>2012</v>
      </c>
      <c r="B397" t="s">
        <v>103</v>
      </c>
      <c r="C397" t="s">
        <v>104</v>
      </c>
      <c r="D397" s="45">
        <v>3</v>
      </c>
    </row>
    <row r="398" spans="1:4">
      <c r="A398">
        <v>2012</v>
      </c>
      <c r="B398" t="s">
        <v>105</v>
      </c>
      <c r="C398" t="s">
        <v>106</v>
      </c>
      <c r="D398" s="45">
        <v>6.6</v>
      </c>
    </row>
    <row r="399" spans="1:4">
      <c r="A399">
        <v>2012</v>
      </c>
      <c r="B399" t="s">
        <v>107</v>
      </c>
      <c r="C399" t="s">
        <v>108</v>
      </c>
      <c r="D399" s="45">
        <v>6.7</v>
      </c>
    </row>
    <row r="400" spans="1:4">
      <c r="A400">
        <v>2012</v>
      </c>
      <c r="B400" t="s">
        <v>109</v>
      </c>
      <c r="C400" t="s">
        <v>110</v>
      </c>
      <c r="D400" s="45">
        <v>2.7</v>
      </c>
    </row>
    <row r="401" spans="1:4">
      <c r="A401">
        <v>2012</v>
      </c>
      <c r="B401" t="s">
        <v>111</v>
      </c>
      <c r="C401" t="s">
        <v>112</v>
      </c>
      <c r="D401" s="45">
        <v>12.5</v>
      </c>
    </row>
    <row r="402" spans="1:4">
      <c r="A402">
        <v>2012</v>
      </c>
      <c r="B402" t="s">
        <v>113</v>
      </c>
      <c r="C402" t="s">
        <v>114</v>
      </c>
      <c r="D402" s="45">
        <v>4.7</v>
      </c>
    </row>
    <row r="403" spans="1:4">
      <c r="A403">
        <v>2012</v>
      </c>
      <c r="B403" t="s">
        <v>115</v>
      </c>
      <c r="C403" t="s">
        <v>116</v>
      </c>
      <c r="D403" s="45">
        <v>5</v>
      </c>
    </row>
    <row r="404" spans="1:4">
      <c r="A404">
        <v>2012</v>
      </c>
      <c r="B404" t="s">
        <v>117</v>
      </c>
      <c r="C404" t="s">
        <v>118</v>
      </c>
      <c r="D404" s="45">
        <v>5.5</v>
      </c>
    </row>
    <row r="405" spans="1:4">
      <c r="A405">
        <v>2012</v>
      </c>
      <c r="B405" t="s">
        <v>119</v>
      </c>
      <c r="C405" t="s">
        <v>120</v>
      </c>
      <c r="D405" s="45">
        <v>8.3000000000000007</v>
      </c>
    </row>
    <row r="406" spans="1:4">
      <c r="A406">
        <v>2012</v>
      </c>
      <c r="B406" t="s">
        <v>121</v>
      </c>
      <c r="C406" t="s">
        <v>122</v>
      </c>
      <c r="D406" s="45">
        <v>5.2</v>
      </c>
    </row>
    <row r="407" spans="1:4">
      <c r="A407">
        <v>2012</v>
      </c>
      <c r="B407" t="s">
        <v>123</v>
      </c>
      <c r="C407" t="s">
        <v>124</v>
      </c>
      <c r="D407" s="45">
        <v>2.5</v>
      </c>
    </row>
    <row r="408" spans="1:4">
      <c r="A408">
        <v>2012</v>
      </c>
      <c r="B408" t="s">
        <v>125</v>
      </c>
      <c r="C408" t="s">
        <v>126</v>
      </c>
      <c r="D408" s="45">
        <v>6.2</v>
      </c>
    </row>
    <row r="409" spans="1:4">
      <c r="A409">
        <v>2012</v>
      </c>
      <c r="B409" t="s">
        <v>127</v>
      </c>
      <c r="C409" t="s">
        <v>128</v>
      </c>
      <c r="D409" s="45">
        <v>6.3</v>
      </c>
    </row>
    <row r="410" spans="1:4">
      <c r="A410">
        <v>2013</v>
      </c>
      <c r="B410" t="s">
        <v>27</v>
      </c>
      <c r="C410" t="s">
        <v>28</v>
      </c>
      <c r="D410" s="45">
        <v>8.9</v>
      </c>
    </row>
    <row r="411" spans="1:4">
      <c r="A411">
        <v>2013</v>
      </c>
      <c r="B411" t="s">
        <v>29</v>
      </c>
      <c r="C411" t="s">
        <v>30</v>
      </c>
      <c r="D411" s="45">
        <v>10.7</v>
      </c>
    </row>
    <row r="412" spans="1:4">
      <c r="A412">
        <v>2013</v>
      </c>
      <c r="B412" t="s">
        <v>31</v>
      </c>
      <c r="C412" t="s">
        <v>32</v>
      </c>
      <c r="D412" s="45">
        <v>11.4</v>
      </c>
    </row>
    <row r="413" spans="1:4">
      <c r="A413">
        <v>2013</v>
      </c>
      <c r="B413" t="s">
        <v>33</v>
      </c>
      <c r="C413" t="s">
        <v>34</v>
      </c>
      <c r="D413" s="45">
        <v>4.5999999999999996</v>
      </c>
    </row>
    <row r="414" spans="1:4">
      <c r="A414">
        <v>2013</v>
      </c>
      <c r="B414" t="s">
        <v>35</v>
      </c>
      <c r="C414" t="s">
        <v>36</v>
      </c>
      <c r="D414" s="45">
        <v>5.7</v>
      </c>
    </row>
    <row r="415" spans="1:4">
      <c r="A415">
        <v>2013</v>
      </c>
      <c r="B415" t="s">
        <v>37</v>
      </c>
      <c r="C415" t="s">
        <v>38</v>
      </c>
      <c r="D415" s="45">
        <v>4</v>
      </c>
    </row>
    <row r="416" spans="1:4">
      <c r="A416">
        <v>2013</v>
      </c>
      <c r="B416" t="s">
        <v>39</v>
      </c>
      <c r="C416" t="s">
        <v>40</v>
      </c>
      <c r="D416" s="45">
        <v>4</v>
      </c>
    </row>
    <row r="417" spans="1:4">
      <c r="A417">
        <v>2013</v>
      </c>
      <c r="B417" t="s">
        <v>41</v>
      </c>
      <c r="C417" t="s">
        <v>42</v>
      </c>
      <c r="D417" s="45">
        <v>5.2</v>
      </c>
    </row>
    <row r="418" spans="1:4">
      <c r="A418">
        <v>2013</v>
      </c>
      <c r="B418" t="s">
        <v>43</v>
      </c>
      <c r="C418" t="s">
        <v>44</v>
      </c>
      <c r="D418" s="45">
        <v>4.2</v>
      </c>
    </row>
    <row r="419" spans="1:4">
      <c r="A419">
        <v>2013</v>
      </c>
      <c r="B419" t="s">
        <v>45</v>
      </c>
      <c r="C419" t="s">
        <v>46</v>
      </c>
      <c r="D419" s="45">
        <v>6.4</v>
      </c>
    </row>
    <row r="420" spans="1:4">
      <c r="A420">
        <v>2013</v>
      </c>
      <c r="B420" t="s">
        <v>47</v>
      </c>
      <c r="C420" t="s">
        <v>48</v>
      </c>
      <c r="D420" s="45">
        <v>6.6</v>
      </c>
    </row>
    <row r="421" spans="1:4">
      <c r="A421">
        <v>2013</v>
      </c>
      <c r="B421" t="s">
        <v>49</v>
      </c>
      <c r="C421" t="s">
        <v>50</v>
      </c>
      <c r="D421" s="45">
        <v>11.3</v>
      </c>
    </row>
    <row r="422" spans="1:4">
      <c r="A422">
        <v>2013</v>
      </c>
      <c r="B422" t="s">
        <v>51</v>
      </c>
      <c r="C422" t="s">
        <v>52</v>
      </c>
      <c r="D422" s="45">
        <v>15.9</v>
      </c>
    </row>
    <row r="423" spans="1:4">
      <c r="A423">
        <v>2013</v>
      </c>
      <c r="B423" t="s">
        <v>53</v>
      </c>
      <c r="C423" t="s">
        <v>54</v>
      </c>
      <c r="D423" s="45">
        <v>5.0999999999999996</v>
      </c>
    </row>
    <row r="424" spans="1:4">
      <c r="A424">
        <v>2013</v>
      </c>
      <c r="B424" t="s">
        <v>55</v>
      </c>
      <c r="C424" t="s">
        <v>56</v>
      </c>
      <c r="D424" s="45">
        <v>7.2</v>
      </c>
    </row>
    <row r="425" spans="1:4">
      <c r="A425">
        <v>2013</v>
      </c>
      <c r="B425" t="s">
        <v>57</v>
      </c>
      <c r="C425" t="s">
        <v>58</v>
      </c>
      <c r="D425" s="45">
        <v>5.5</v>
      </c>
    </row>
    <row r="426" spans="1:4">
      <c r="A426">
        <v>2013</v>
      </c>
      <c r="B426" t="s">
        <v>59</v>
      </c>
      <c r="C426" t="s">
        <v>60</v>
      </c>
      <c r="D426" s="45">
        <v>4.3</v>
      </c>
    </row>
    <row r="427" spans="1:4">
      <c r="A427">
        <v>2013</v>
      </c>
      <c r="B427" t="s">
        <v>61</v>
      </c>
      <c r="C427" t="s">
        <v>62</v>
      </c>
      <c r="D427" s="45">
        <v>4.8</v>
      </c>
    </row>
    <row r="428" spans="1:4">
      <c r="A428">
        <v>2013</v>
      </c>
      <c r="B428" t="s">
        <v>63</v>
      </c>
      <c r="C428" t="s">
        <v>64</v>
      </c>
      <c r="D428" s="45">
        <v>5.6</v>
      </c>
    </row>
    <row r="429" spans="1:4">
      <c r="A429">
        <v>2013</v>
      </c>
      <c r="B429" t="s">
        <v>65</v>
      </c>
      <c r="C429" t="s">
        <v>66</v>
      </c>
      <c r="D429" s="45">
        <v>8.6</v>
      </c>
    </row>
    <row r="430" spans="1:4">
      <c r="A430">
        <v>2013</v>
      </c>
      <c r="B430" t="s">
        <v>67</v>
      </c>
      <c r="C430" t="s">
        <v>68</v>
      </c>
      <c r="D430" s="45">
        <v>4.8</v>
      </c>
    </row>
    <row r="431" spans="1:4">
      <c r="A431">
        <v>2013</v>
      </c>
      <c r="B431" t="s">
        <v>69</v>
      </c>
      <c r="C431" t="s">
        <v>70</v>
      </c>
      <c r="D431" s="45">
        <v>4.4000000000000004</v>
      </c>
    </row>
    <row r="432" spans="1:4">
      <c r="A432">
        <v>2013</v>
      </c>
      <c r="B432" t="s">
        <v>71</v>
      </c>
      <c r="C432" t="s">
        <v>72</v>
      </c>
      <c r="D432" s="45">
        <v>4.7</v>
      </c>
    </row>
    <row r="433" spans="1:4">
      <c r="A433">
        <v>2013</v>
      </c>
      <c r="B433" t="s">
        <v>73</v>
      </c>
      <c r="C433" t="s">
        <v>74</v>
      </c>
      <c r="D433" s="45">
        <v>3.8</v>
      </c>
    </row>
    <row r="434" spans="1:4">
      <c r="A434">
        <v>2013</v>
      </c>
      <c r="B434" t="s">
        <v>75</v>
      </c>
      <c r="C434" t="s">
        <v>76</v>
      </c>
      <c r="D434" s="45">
        <v>4.2</v>
      </c>
    </row>
    <row r="435" spans="1:4">
      <c r="A435">
        <v>2013</v>
      </c>
      <c r="B435" t="s">
        <v>77</v>
      </c>
      <c r="C435" t="s">
        <v>78</v>
      </c>
      <c r="D435" s="45">
        <v>4</v>
      </c>
    </row>
    <row r="436" spans="1:4">
      <c r="A436">
        <v>2013</v>
      </c>
      <c r="B436" t="s">
        <v>79</v>
      </c>
      <c r="C436" t="s">
        <v>80</v>
      </c>
      <c r="D436" s="45">
        <v>4.4000000000000004</v>
      </c>
    </row>
    <row r="437" spans="1:4">
      <c r="A437">
        <v>2013</v>
      </c>
      <c r="B437" t="s">
        <v>81</v>
      </c>
      <c r="C437" t="s">
        <v>82</v>
      </c>
      <c r="D437" s="45">
        <v>5.3</v>
      </c>
    </row>
    <row r="438" spans="1:4">
      <c r="A438">
        <v>2013</v>
      </c>
      <c r="B438" t="s">
        <v>83</v>
      </c>
      <c r="C438" t="s">
        <v>84</v>
      </c>
      <c r="D438" s="45">
        <v>5.3</v>
      </c>
    </row>
    <row r="439" spans="1:4">
      <c r="A439">
        <v>2013</v>
      </c>
      <c r="B439" t="s">
        <v>85</v>
      </c>
      <c r="C439" t="s">
        <v>86</v>
      </c>
      <c r="D439" s="45">
        <v>3.2</v>
      </c>
    </row>
    <row r="440" spans="1:4">
      <c r="A440">
        <v>2013</v>
      </c>
      <c r="B440" t="s">
        <v>87</v>
      </c>
      <c r="C440" t="s">
        <v>88</v>
      </c>
      <c r="D440" s="45">
        <v>5.3</v>
      </c>
    </row>
    <row r="441" spans="1:4">
      <c r="A441">
        <v>2013</v>
      </c>
      <c r="B441" t="s">
        <v>89</v>
      </c>
      <c r="C441" t="s">
        <v>90</v>
      </c>
      <c r="D441" s="45">
        <v>4.5999999999999996</v>
      </c>
    </row>
    <row r="442" spans="1:4">
      <c r="A442">
        <v>2013</v>
      </c>
      <c r="B442" t="s">
        <v>91</v>
      </c>
      <c r="C442" t="s">
        <v>92</v>
      </c>
      <c r="D442" s="45">
        <v>9.6</v>
      </c>
    </row>
    <row r="443" spans="1:4">
      <c r="A443">
        <v>2013</v>
      </c>
      <c r="B443" t="s">
        <v>93</v>
      </c>
      <c r="C443" t="s">
        <v>94</v>
      </c>
      <c r="D443" s="45">
        <v>6.4</v>
      </c>
    </row>
    <row r="444" spans="1:4">
      <c r="A444">
        <v>2013</v>
      </c>
      <c r="B444" t="s">
        <v>95</v>
      </c>
      <c r="C444" t="s">
        <v>96</v>
      </c>
      <c r="D444" s="45">
        <v>6.7</v>
      </c>
    </row>
    <row r="445" spans="1:4">
      <c r="A445">
        <v>2013</v>
      </c>
      <c r="B445" t="s">
        <v>97</v>
      </c>
      <c r="C445" t="s">
        <v>98</v>
      </c>
      <c r="D445" s="45">
        <v>10.6</v>
      </c>
    </row>
    <row r="446" spans="1:4">
      <c r="A446">
        <v>2013</v>
      </c>
      <c r="B446" t="s">
        <v>99</v>
      </c>
      <c r="C446" t="s">
        <v>100</v>
      </c>
      <c r="D446" s="45">
        <v>5.8</v>
      </c>
    </row>
    <row r="447" spans="1:4">
      <c r="A447">
        <v>2013</v>
      </c>
      <c r="B447" t="s">
        <v>101</v>
      </c>
      <c r="C447" t="s">
        <v>102</v>
      </c>
      <c r="D447" s="45">
        <v>3.7</v>
      </c>
    </row>
    <row r="448" spans="1:4">
      <c r="A448">
        <v>2013</v>
      </c>
      <c r="B448" t="s">
        <v>103</v>
      </c>
      <c r="C448" t="s">
        <v>104</v>
      </c>
      <c r="D448" s="45">
        <v>3.5</v>
      </c>
    </row>
    <row r="449" spans="1:4">
      <c r="A449">
        <v>2013</v>
      </c>
      <c r="B449" t="s">
        <v>105</v>
      </c>
      <c r="C449" t="s">
        <v>106</v>
      </c>
      <c r="D449" s="45">
        <v>7</v>
      </c>
    </row>
    <row r="450" spans="1:4">
      <c r="A450">
        <v>2013</v>
      </c>
      <c r="B450" t="s">
        <v>107</v>
      </c>
      <c r="C450" t="s">
        <v>108</v>
      </c>
      <c r="D450" s="45">
        <v>7.2</v>
      </c>
    </row>
    <row r="451" spans="1:4">
      <c r="A451">
        <v>2013</v>
      </c>
      <c r="B451" t="s">
        <v>109</v>
      </c>
      <c r="C451" t="s">
        <v>110</v>
      </c>
      <c r="D451" s="45">
        <v>2.9</v>
      </c>
    </row>
    <row r="452" spans="1:4">
      <c r="A452">
        <v>2013</v>
      </c>
      <c r="B452" t="s">
        <v>111</v>
      </c>
      <c r="C452" t="s">
        <v>112</v>
      </c>
      <c r="D452" s="45">
        <v>12.9</v>
      </c>
    </row>
    <row r="453" spans="1:4">
      <c r="A453">
        <v>2013</v>
      </c>
      <c r="B453" t="s">
        <v>113</v>
      </c>
      <c r="C453" t="s">
        <v>114</v>
      </c>
      <c r="D453" s="45">
        <v>5</v>
      </c>
    </row>
    <row r="454" spans="1:4">
      <c r="A454">
        <v>2013</v>
      </c>
      <c r="B454" t="s">
        <v>115</v>
      </c>
      <c r="C454" t="s">
        <v>116</v>
      </c>
      <c r="D454" s="45">
        <v>5.6</v>
      </c>
    </row>
    <row r="455" spans="1:4">
      <c r="A455">
        <v>2013</v>
      </c>
      <c r="B455" t="s">
        <v>117</v>
      </c>
      <c r="C455" t="s">
        <v>118</v>
      </c>
      <c r="D455" s="45">
        <v>5.8</v>
      </c>
    </row>
    <row r="456" spans="1:4">
      <c r="A456">
        <v>2013</v>
      </c>
      <c r="B456" t="s">
        <v>119</v>
      </c>
      <c r="C456" t="s">
        <v>120</v>
      </c>
      <c r="D456" s="45">
        <v>8.6999999999999993</v>
      </c>
    </row>
    <row r="457" spans="1:4">
      <c r="A457">
        <v>2013</v>
      </c>
      <c r="B457" t="s">
        <v>121</v>
      </c>
      <c r="C457" t="s">
        <v>122</v>
      </c>
      <c r="D457" s="45">
        <v>5.5</v>
      </c>
    </row>
    <row r="458" spans="1:4">
      <c r="A458">
        <v>2013</v>
      </c>
      <c r="B458" t="s">
        <v>123</v>
      </c>
      <c r="C458" t="s">
        <v>124</v>
      </c>
      <c r="D458" s="45">
        <v>2.9</v>
      </c>
    </row>
    <row r="459" spans="1:4">
      <c r="A459">
        <v>2013</v>
      </c>
      <c r="B459" t="s">
        <v>125</v>
      </c>
      <c r="C459" t="s">
        <v>126</v>
      </c>
      <c r="D459" s="45">
        <v>6.6</v>
      </c>
    </row>
    <row r="460" spans="1:4">
      <c r="A460">
        <v>2013</v>
      </c>
      <c r="B460" t="s">
        <v>127</v>
      </c>
      <c r="C460" t="s">
        <v>128</v>
      </c>
      <c r="D460" s="45">
        <v>6.7</v>
      </c>
    </row>
    <row r="461" spans="1:4">
      <c r="A461">
        <v>2014</v>
      </c>
      <c r="B461" t="s">
        <v>27</v>
      </c>
      <c r="C461" t="s">
        <v>28</v>
      </c>
      <c r="D461" s="45">
        <v>9.1999999999999993</v>
      </c>
    </row>
    <row r="462" spans="1:4">
      <c r="A462">
        <v>2014</v>
      </c>
      <c r="B462" t="s">
        <v>29</v>
      </c>
      <c r="C462" t="s">
        <v>30</v>
      </c>
      <c r="D462" s="45">
        <v>11.7</v>
      </c>
    </row>
    <row r="463" spans="1:4">
      <c r="A463">
        <v>2014</v>
      </c>
      <c r="B463" t="s">
        <v>31</v>
      </c>
      <c r="C463" t="s">
        <v>32</v>
      </c>
      <c r="D463" s="45">
        <v>12.3</v>
      </c>
    </row>
    <row r="464" spans="1:4">
      <c r="A464">
        <v>2014</v>
      </c>
      <c r="B464" t="s">
        <v>33</v>
      </c>
      <c r="C464" t="s">
        <v>34</v>
      </c>
      <c r="D464" s="45">
        <v>5.0999999999999996</v>
      </c>
    </row>
    <row r="465" spans="1:4">
      <c r="A465">
        <v>2014</v>
      </c>
      <c r="B465" t="s">
        <v>35</v>
      </c>
      <c r="C465" t="s">
        <v>36</v>
      </c>
      <c r="D465" s="45">
        <v>6.2</v>
      </c>
    </row>
    <row r="466" spans="1:4">
      <c r="A466">
        <v>2014</v>
      </c>
      <c r="B466" t="s">
        <v>37</v>
      </c>
      <c r="C466" t="s">
        <v>38</v>
      </c>
      <c r="D466" s="45">
        <v>4.5</v>
      </c>
    </row>
    <row r="467" spans="1:4">
      <c r="A467">
        <v>2014</v>
      </c>
      <c r="B467" t="s">
        <v>39</v>
      </c>
      <c r="C467" t="s">
        <v>40</v>
      </c>
      <c r="D467" s="45">
        <v>4.4000000000000004</v>
      </c>
    </row>
    <row r="468" spans="1:4">
      <c r="A468">
        <v>2014</v>
      </c>
      <c r="B468" t="s">
        <v>41</v>
      </c>
      <c r="C468" t="s">
        <v>42</v>
      </c>
      <c r="D468" s="45">
        <v>5.6</v>
      </c>
    </row>
    <row r="469" spans="1:4">
      <c r="A469">
        <v>2014</v>
      </c>
      <c r="B469" t="s">
        <v>43</v>
      </c>
      <c r="C469" t="s">
        <v>44</v>
      </c>
      <c r="D469" s="45">
        <v>4.5</v>
      </c>
    </row>
    <row r="470" spans="1:4">
      <c r="A470">
        <v>2014</v>
      </c>
      <c r="B470" t="s">
        <v>45</v>
      </c>
      <c r="C470" t="s">
        <v>46</v>
      </c>
      <c r="D470" s="45">
        <v>6.9</v>
      </c>
    </row>
    <row r="471" spans="1:4">
      <c r="A471">
        <v>2014</v>
      </c>
      <c r="B471" t="s">
        <v>47</v>
      </c>
      <c r="C471" t="s">
        <v>48</v>
      </c>
      <c r="D471" s="45">
        <v>7.1</v>
      </c>
    </row>
    <row r="472" spans="1:4">
      <c r="A472">
        <v>2014</v>
      </c>
      <c r="B472" t="s">
        <v>49</v>
      </c>
      <c r="C472" t="s">
        <v>50</v>
      </c>
      <c r="D472" s="45">
        <v>12.1</v>
      </c>
    </row>
    <row r="473" spans="1:4">
      <c r="A473">
        <v>2014</v>
      </c>
      <c r="B473" t="s">
        <v>51</v>
      </c>
      <c r="C473" t="s">
        <v>52</v>
      </c>
      <c r="D473" s="45">
        <v>16.899999999999999</v>
      </c>
    </row>
    <row r="474" spans="1:4">
      <c r="A474">
        <v>2014</v>
      </c>
      <c r="B474" t="s">
        <v>53</v>
      </c>
      <c r="C474" t="s">
        <v>54</v>
      </c>
      <c r="D474" s="45">
        <v>5.5</v>
      </c>
    </row>
    <row r="475" spans="1:4">
      <c r="A475">
        <v>2014</v>
      </c>
      <c r="B475" t="s">
        <v>55</v>
      </c>
      <c r="C475" t="s">
        <v>56</v>
      </c>
      <c r="D475" s="45">
        <v>7.8</v>
      </c>
    </row>
    <row r="476" spans="1:4">
      <c r="A476">
        <v>2014</v>
      </c>
      <c r="B476" t="s">
        <v>57</v>
      </c>
      <c r="C476" t="s">
        <v>58</v>
      </c>
      <c r="D476" s="45">
        <v>5.9</v>
      </c>
    </row>
    <row r="477" spans="1:4">
      <c r="A477">
        <v>2014</v>
      </c>
      <c r="B477" t="s">
        <v>59</v>
      </c>
      <c r="C477" t="s">
        <v>60</v>
      </c>
      <c r="D477" s="45">
        <v>4.3</v>
      </c>
    </row>
    <row r="478" spans="1:4">
      <c r="A478">
        <v>2014</v>
      </c>
      <c r="B478" t="s">
        <v>61</v>
      </c>
      <c r="C478" t="s">
        <v>62</v>
      </c>
      <c r="D478" s="45">
        <v>5.2</v>
      </c>
    </row>
    <row r="479" spans="1:4">
      <c r="A479">
        <v>2014</v>
      </c>
      <c r="B479" t="s">
        <v>63</v>
      </c>
      <c r="C479" t="s">
        <v>64</v>
      </c>
      <c r="D479" s="45">
        <v>6.1</v>
      </c>
    </row>
    <row r="480" spans="1:4">
      <c r="A480">
        <v>2014</v>
      </c>
      <c r="B480" t="s">
        <v>65</v>
      </c>
      <c r="C480" t="s">
        <v>66</v>
      </c>
      <c r="D480" s="45">
        <v>9.1999999999999993</v>
      </c>
    </row>
    <row r="481" spans="1:4">
      <c r="A481">
        <v>2014</v>
      </c>
      <c r="B481" t="s">
        <v>67</v>
      </c>
      <c r="C481" t="s">
        <v>68</v>
      </c>
      <c r="D481" s="45">
        <v>5.3</v>
      </c>
    </row>
    <row r="482" spans="1:4">
      <c r="A482">
        <v>2014</v>
      </c>
      <c r="B482" t="s">
        <v>69</v>
      </c>
      <c r="C482" t="s">
        <v>70</v>
      </c>
      <c r="D482" s="45">
        <v>4.9000000000000004</v>
      </c>
    </row>
    <row r="483" spans="1:4">
      <c r="A483">
        <v>2014</v>
      </c>
      <c r="B483" t="s">
        <v>71</v>
      </c>
      <c r="C483" t="s">
        <v>72</v>
      </c>
      <c r="D483" s="45">
        <v>4.9000000000000004</v>
      </c>
    </row>
    <row r="484" spans="1:4">
      <c r="A484">
        <v>2014</v>
      </c>
      <c r="B484" t="s">
        <v>73</v>
      </c>
      <c r="C484" t="s">
        <v>74</v>
      </c>
      <c r="D484" s="45">
        <v>4.5999999999999996</v>
      </c>
    </row>
    <row r="485" spans="1:4">
      <c r="A485">
        <v>2014</v>
      </c>
      <c r="B485" t="s">
        <v>75</v>
      </c>
      <c r="C485" t="s">
        <v>76</v>
      </c>
      <c r="D485" s="45">
        <v>4.5999999999999996</v>
      </c>
    </row>
    <row r="486" spans="1:4">
      <c r="A486">
        <v>2014</v>
      </c>
      <c r="B486" t="s">
        <v>77</v>
      </c>
      <c r="C486" t="s">
        <v>78</v>
      </c>
      <c r="D486" s="45">
        <v>4.5</v>
      </c>
    </row>
    <row r="487" spans="1:4">
      <c r="A487">
        <v>2014</v>
      </c>
      <c r="B487" t="s">
        <v>79</v>
      </c>
      <c r="C487" t="s">
        <v>80</v>
      </c>
      <c r="D487" s="45">
        <v>4.9000000000000004</v>
      </c>
    </row>
    <row r="488" spans="1:4">
      <c r="A488">
        <v>2014</v>
      </c>
      <c r="B488" t="s">
        <v>81</v>
      </c>
      <c r="C488" t="s">
        <v>82</v>
      </c>
      <c r="D488" s="45">
        <v>5.7</v>
      </c>
    </row>
    <row r="489" spans="1:4">
      <c r="A489">
        <v>2014</v>
      </c>
      <c r="B489" t="s">
        <v>83</v>
      </c>
      <c r="C489" t="s">
        <v>84</v>
      </c>
      <c r="D489" s="45">
        <v>5.8</v>
      </c>
    </row>
    <row r="490" spans="1:4">
      <c r="A490">
        <v>2014</v>
      </c>
      <c r="B490" t="s">
        <v>85</v>
      </c>
      <c r="C490" t="s">
        <v>86</v>
      </c>
      <c r="D490" s="45">
        <v>3.8</v>
      </c>
    </row>
    <row r="491" spans="1:4">
      <c r="A491">
        <v>2014</v>
      </c>
      <c r="B491" t="s">
        <v>87</v>
      </c>
      <c r="C491" t="s">
        <v>88</v>
      </c>
      <c r="D491" s="45">
        <v>5.7</v>
      </c>
    </row>
    <row r="492" spans="1:4">
      <c r="A492">
        <v>2014</v>
      </c>
      <c r="B492" t="s">
        <v>89</v>
      </c>
      <c r="C492" t="s">
        <v>90</v>
      </c>
      <c r="D492" s="45">
        <v>5.0999999999999996</v>
      </c>
    </row>
    <row r="493" spans="1:4">
      <c r="A493">
        <v>2014</v>
      </c>
      <c r="B493" t="s">
        <v>91</v>
      </c>
      <c r="C493" t="s">
        <v>92</v>
      </c>
      <c r="D493" s="45">
        <v>10.8</v>
      </c>
    </row>
    <row r="494" spans="1:4">
      <c r="A494">
        <v>2014</v>
      </c>
      <c r="B494" t="s">
        <v>93</v>
      </c>
      <c r="C494" t="s">
        <v>94</v>
      </c>
      <c r="D494" s="45">
        <v>7.2</v>
      </c>
    </row>
    <row r="495" spans="1:4">
      <c r="A495">
        <v>2014</v>
      </c>
      <c r="B495" t="s">
        <v>95</v>
      </c>
      <c r="C495" t="s">
        <v>96</v>
      </c>
      <c r="D495" s="45">
        <v>7.1</v>
      </c>
    </row>
    <row r="496" spans="1:4">
      <c r="A496">
        <v>2014</v>
      </c>
      <c r="B496" t="s">
        <v>97</v>
      </c>
      <c r="C496" t="s">
        <v>98</v>
      </c>
      <c r="D496" s="45">
        <v>11.2</v>
      </c>
    </row>
    <row r="497" spans="1:4">
      <c r="A497">
        <v>2014</v>
      </c>
      <c r="B497" t="s">
        <v>99</v>
      </c>
      <c r="C497" t="s">
        <v>100</v>
      </c>
      <c r="D497" s="45">
        <v>6.2</v>
      </c>
    </row>
    <row r="498" spans="1:4">
      <c r="A498">
        <v>2014</v>
      </c>
      <c r="B498" t="s">
        <v>101</v>
      </c>
      <c r="C498" t="s">
        <v>102</v>
      </c>
      <c r="D498" s="45">
        <v>4.0999999999999996</v>
      </c>
    </row>
    <row r="499" spans="1:4">
      <c r="A499">
        <v>2014</v>
      </c>
      <c r="B499" t="s">
        <v>103</v>
      </c>
      <c r="C499" t="s">
        <v>104</v>
      </c>
      <c r="D499" s="45">
        <v>4.2</v>
      </c>
    </row>
    <row r="500" spans="1:4">
      <c r="A500">
        <v>2014</v>
      </c>
      <c r="B500" t="s">
        <v>105</v>
      </c>
      <c r="C500" t="s">
        <v>106</v>
      </c>
      <c r="D500" s="45">
        <v>7.9</v>
      </c>
    </row>
    <row r="501" spans="1:4">
      <c r="A501">
        <v>2014</v>
      </c>
      <c r="B501" t="s">
        <v>107</v>
      </c>
      <c r="C501" t="s">
        <v>108</v>
      </c>
      <c r="D501" s="45">
        <v>7.9</v>
      </c>
    </row>
    <row r="502" spans="1:4">
      <c r="A502">
        <v>2014</v>
      </c>
      <c r="B502" t="s">
        <v>109</v>
      </c>
      <c r="C502" t="s">
        <v>110</v>
      </c>
      <c r="D502" s="45">
        <v>3.1</v>
      </c>
    </row>
    <row r="503" spans="1:4">
      <c r="A503">
        <v>2014</v>
      </c>
      <c r="B503" t="s">
        <v>111</v>
      </c>
      <c r="C503" t="s">
        <v>112</v>
      </c>
      <c r="D503" s="45">
        <v>13.4</v>
      </c>
    </row>
    <row r="504" spans="1:4">
      <c r="A504">
        <v>2014</v>
      </c>
      <c r="B504" t="s">
        <v>113</v>
      </c>
      <c r="C504" t="s">
        <v>114</v>
      </c>
      <c r="D504" s="45">
        <v>5.6</v>
      </c>
    </row>
    <row r="505" spans="1:4">
      <c r="A505">
        <v>2014</v>
      </c>
      <c r="B505" t="s">
        <v>115</v>
      </c>
      <c r="C505" t="s">
        <v>116</v>
      </c>
      <c r="D505" s="45">
        <v>6.1</v>
      </c>
    </row>
    <row r="506" spans="1:4">
      <c r="A506">
        <v>2014</v>
      </c>
      <c r="B506" t="s">
        <v>117</v>
      </c>
      <c r="C506" t="s">
        <v>118</v>
      </c>
      <c r="D506" s="45">
        <v>6.2</v>
      </c>
    </row>
    <row r="507" spans="1:4">
      <c r="A507">
        <v>2014</v>
      </c>
      <c r="B507" t="s">
        <v>119</v>
      </c>
      <c r="C507" t="s">
        <v>120</v>
      </c>
      <c r="D507" s="45">
        <v>9.8000000000000007</v>
      </c>
    </row>
    <row r="508" spans="1:4">
      <c r="A508">
        <v>2014</v>
      </c>
      <c r="B508" t="s">
        <v>121</v>
      </c>
      <c r="C508" t="s">
        <v>122</v>
      </c>
      <c r="D508" s="45">
        <v>5.9</v>
      </c>
    </row>
    <row r="509" spans="1:4">
      <c r="A509">
        <v>2014</v>
      </c>
      <c r="B509" t="s">
        <v>123</v>
      </c>
      <c r="C509" t="s">
        <v>124</v>
      </c>
      <c r="D509" s="45">
        <v>3.4</v>
      </c>
    </row>
    <row r="510" spans="1:4">
      <c r="A510">
        <v>2014</v>
      </c>
      <c r="B510" t="s">
        <v>125</v>
      </c>
      <c r="C510" t="s">
        <v>126</v>
      </c>
      <c r="D510" s="45">
        <v>7.2</v>
      </c>
    </row>
    <row r="511" spans="1:4">
      <c r="A511">
        <v>2014</v>
      </c>
      <c r="B511" t="s">
        <v>127</v>
      </c>
      <c r="C511" t="s">
        <v>128</v>
      </c>
      <c r="D511" s="45">
        <v>7.2</v>
      </c>
    </row>
    <row r="512" spans="1:4">
      <c r="A512">
        <v>2015</v>
      </c>
      <c r="B512" t="s">
        <v>27</v>
      </c>
      <c r="C512" t="s">
        <v>28</v>
      </c>
      <c r="D512" s="45">
        <v>10.3</v>
      </c>
    </row>
    <row r="513" spans="1:4">
      <c r="A513">
        <v>2015</v>
      </c>
      <c r="B513" t="s">
        <v>29</v>
      </c>
      <c r="C513" t="s">
        <v>30</v>
      </c>
      <c r="D513" s="45">
        <v>13.4</v>
      </c>
    </row>
    <row r="514" spans="1:4">
      <c r="A514">
        <v>2015</v>
      </c>
      <c r="B514" t="s">
        <v>31</v>
      </c>
      <c r="C514" t="s">
        <v>32</v>
      </c>
      <c r="D514" s="45">
        <v>13.6</v>
      </c>
    </row>
    <row r="515" spans="1:4">
      <c r="A515">
        <v>2015</v>
      </c>
      <c r="B515" t="s">
        <v>33</v>
      </c>
      <c r="C515" t="s">
        <v>34</v>
      </c>
      <c r="D515" s="45">
        <v>5.6</v>
      </c>
    </row>
    <row r="516" spans="1:4">
      <c r="A516">
        <v>2015</v>
      </c>
      <c r="B516" t="s">
        <v>35</v>
      </c>
      <c r="C516" t="s">
        <v>36</v>
      </c>
      <c r="D516" s="45">
        <v>7.6</v>
      </c>
    </row>
    <row r="517" spans="1:4">
      <c r="A517">
        <v>2015</v>
      </c>
      <c r="B517" t="s">
        <v>37</v>
      </c>
      <c r="C517" t="s">
        <v>38</v>
      </c>
      <c r="D517" s="45">
        <v>5.7</v>
      </c>
    </row>
    <row r="518" spans="1:4">
      <c r="A518">
        <v>2015</v>
      </c>
      <c r="B518" t="s">
        <v>39</v>
      </c>
      <c r="C518" t="s">
        <v>40</v>
      </c>
      <c r="D518" s="45">
        <v>5.3</v>
      </c>
    </row>
    <row r="519" spans="1:4">
      <c r="A519">
        <v>2015</v>
      </c>
      <c r="B519" t="s">
        <v>41</v>
      </c>
      <c r="C519" t="s">
        <v>42</v>
      </c>
      <c r="D519" s="45">
        <v>6.8</v>
      </c>
    </row>
    <row r="520" spans="1:4">
      <c r="A520">
        <v>2015</v>
      </c>
      <c r="B520" t="s">
        <v>43</v>
      </c>
      <c r="C520" t="s">
        <v>44</v>
      </c>
      <c r="D520" s="45">
        <v>5.5</v>
      </c>
    </row>
    <row r="521" spans="1:4">
      <c r="A521">
        <v>2015</v>
      </c>
      <c r="B521" t="s">
        <v>45</v>
      </c>
      <c r="C521" t="s">
        <v>46</v>
      </c>
      <c r="D521" s="45">
        <v>7.9</v>
      </c>
    </row>
    <row r="522" spans="1:4">
      <c r="A522">
        <v>2015</v>
      </c>
      <c r="B522" t="s">
        <v>47</v>
      </c>
      <c r="C522" t="s">
        <v>48</v>
      </c>
      <c r="D522" s="45">
        <v>8.1</v>
      </c>
    </row>
    <row r="523" spans="1:4">
      <c r="A523">
        <v>2015</v>
      </c>
      <c r="B523" t="s">
        <v>49</v>
      </c>
      <c r="C523" t="s">
        <v>50</v>
      </c>
      <c r="D523" s="45">
        <v>13.5</v>
      </c>
    </row>
    <row r="524" spans="1:4">
      <c r="A524">
        <v>2015</v>
      </c>
      <c r="B524" t="s">
        <v>51</v>
      </c>
      <c r="C524" t="s">
        <v>52</v>
      </c>
      <c r="D524" s="45">
        <v>18.2</v>
      </c>
    </row>
    <row r="525" spans="1:4">
      <c r="A525">
        <v>2015</v>
      </c>
      <c r="B525" t="s">
        <v>53</v>
      </c>
      <c r="C525" t="s">
        <v>54</v>
      </c>
      <c r="D525" s="45">
        <v>6.4</v>
      </c>
    </row>
    <row r="526" spans="1:4">
      <c r="A526">
        <v>2015</v>
      </c>
      <c r="B526" t="s">
        <v>55</v>
      </c>
      <c r="C526" t="s">
        <v>56</v>
      </c>
      <c r="D526" s="45">
        <v>9</v>
      </c>
    </row>
    <row r="527" spans="1:4">
      <c r="A527">
        <v>2015</v>
      </c>
      <c r="B527" t="s">
        <v>57</v>
      </c>
      <c r="C527" t="s">
        <v>58</v>
      </c>
      <c r="D527" s="45">
        <v>7</v>
      </c>
    </row>
    <row r="528" spans="1:4">
      <c r="A528">
        <v>2015</v>
      </c>
      <c r="B528" t="s">
        <v>59</v>
      </c>
      <c r="C528" t="s">
        <v>60</v>
      </c>
      <c r="D528" s="45">
        <v>5.3</v>
      </c>
    </row>
    <row r="529" spans="1:4">
      <c r="A529">
        <v>2015</v>
      </c>
      <c r="B529" t="s">
        <v>61</v>
      </c>
      <c r="C529" t="s">
        <v>62</v>
      </c>
      <c r="D529" s="45">
        <v>6.1</v>
      </c>
    </row>
    <row r="530" spans="1:4">
      <c r="A530">
        <v>2015</v>
      </c>
      <c r="B530" t="s">
        <v>63</v>
      </c>
      <c r="C530" t="s">
        <v>64</v>
      </c>
      <c r="D530" s="45">
        <v>6.8</v>
      </c>
    </row>
    <row r="531" spans="1:4">
      <c r="A531">
        <v>2015</v>
      </c>
      <c r="B531" t="s">
        <v>65</v>
      </c>
      <c r="C531" t="s">
        <v>66</v>
      </c>
      <c r="D531" s="45">
        <v>10.4</v>
      </c>
    </row>
    <row r="532" spans="1:4">
      <c r="A532">
        <v>2015</v>
      </c>
      <c r="B532" t="s">
        <v>67</v>
      </c>
      <c r="C532" t="s">
        <v>68</v>
      </c>
      <c r="D532" s="45">
        <v>6.1</v>
      </c>
    </row>
    <row r="533" spans="1:4">
      <c r="A533">
        <v>2015</v>
      </c>
      <c r="B533" t="s">
        <v>69</v>
      </c>
      <c r="C533" t="s">
        <v>70</v>
      </c>
      <c r="D533" s="45">
        <v>5.9</v>
      </c>
    </row>
    <row r="534" spans="1:4">
      <c r="A534">
        <v>2015</v>
      </c>
      <c r="B534" t="s">
        <v>71</v>
      </c>
      <c r="C534" t="s">
        <v>72</v>
      </c>
      <c r="D534" s="45">
        <v>5.2</v>
      </c>
    </row>
    <row r="535" spans="1:4">
      <c r="A535">
        <v>2015</v>
      </c>
      <c r="B535" t="s">
        <v>73</v>
      </c>
      <c r="C535" t="s">
        <v>74</v>
      </c>
      <c r="D535" s="45">
        <v>5.5</v>
      </c>
    </row>
    <row r="536" spans="1:4">
      <c r="A536">
        <v>2015</v>
      </c>
      <c r="B536" t="s">
        <v>75</v>
      </c>
      <c r="C536" t="s">
        <v>76</v>
      </c>
      <c r="D536" s="45">
        <v>5.2</v>
      </c>
    </row>
    <row r="537" spans="1:4">
      <c r="A537">
        <v>2015</v>
      </c>
      <c r="B537" t="s">
        <v>77</v>
      </c>
      <c r="C537" t="s">
        <v>78</v>
      </c>
      <c r="D537" s="45">
        <v>5.3</v>
      </c>
    </row>
    <row r="538" spans="1:4">
      <c r="A538">
        <v>2015</v>
      </c>
      <c r="B538" t="s">
        <v>79</v>
      </c>
      <c r="C538" t="s">
        <v>80</v>
      </c>
      <c r="D538" s="45">
        <v>5.9</v>
      </c>
    </row>
    <row r="539" spans="1:4">
      <c r="A539">
        <v>2015</v>
      </c>
      <c r="B539" t="s">
        <v>81</v>
      </c>
      <c r="C539" t="s">
        <v>82</v>
      </c>
      <c r="D539" s="45">
        <v>6.6</v>
      </c>
    </row>
    <row r="540" spans="1:4">
      <c r="A540">
        <v>2015</v>
      </c>
      <c r="B540" t="s">
        <v>83</v>
      </c>
      <c r="C540" t="s">
        <v>84</v>
      </c>
      <c r="D540" s="45">
        <v>7.3</v>
      </c>
    </row>
    <row r="541" spans="1:4">
      <c r="A541">
        <v>2015</v>
      </c>
      <c r="B541" t="s">
        <v>85</v>
      </c>
      <c r="C541" t="s">
        <v>86</v>
      </c>
      <c r="D541" s="45">
        <v>4.4000000000000004</v>
      </c>
    </row>
    <row r="542" spans="1:4">
      <c r="A542">
        <v>2015</v>
      </c>
      <c r="B542" t="s">
        <v>87</v>
      </c>
      <c r="C542" t="s">
        <v>88</v>
      </c>
      <c r="D542" s="45">
        <v>6.8</v>
      </c>
    </row>
    <row r="543" spans="1:4">
      <c r="A543">
        <v>2015</v>
      </c>
      <c r="B543" t="s">
        <v>89</v>
      </c>
      <c r="C543" t="s">
        <v>90</v>
      </c>
      <c r="D543" s="45">
        <v>5.9</v>
      </c>
    </row>
    <row r="544" spans="1:4">
      <c r="A544">
        <v>2015</v>
      </c>
      <c r="B544" t="s">
        <v>91</v>
      </c>
      <c r="C544" t="s">
        <v>92</v>
      </c>
      <c r="D544" s="45">
        <v>13.1</v>
      </c>
    </row>
    <row r="545" spans="1:4">
      <c r="A545">
        <v>2015</v>
      </c>
      <c r="B545" t="s">
        <v>93</v>
      </c>
      <c r="C545" t="s">
        <v>94</v>
      </c>
      <c r="D545" s="45">
        <v>9</v>
      </c>
    </row>
    <row r="546" spans="1:4">
      <c r="A546">
        <v>2015</v>
      </c>
      <c r="B546" t="s">
        <v>95</v>
      </c>
      <c r="C546" t="s">
        <v>96</v>
      </c>
      <c r="D546" s="45">
        <v>8.1999999999999993</v>
      </c>
    </row>
    <row r="547" spans="1:4">
      <c r="A547">
        <v>2015</v>
      </c>
      <c r="B547" t="s">
        <v>97</v>
      </c>
      <c r="C547" t="s">
        <v>98</v>
      </c>
      <c r="D547" s="45">
        <v>11.9</v>
      </c>
    </row>
    <row r="548" spans="1:4">
      <c r="A548">
        <v>2015</v>
      </c>
      <c r="B548" t="s">
        <v>99</v>
      </c>
      <c r="C548" t="s">
        <v>100</v>
      </c>
      <c r="D548" s="45">
        <v>7.8</v>
      </c>
    </row>
    <row r="549" spans="1:4">
      <c r="A549">
        <v>2015</v>
      </c>
      <c r="B549" t="s">
        <v>101</v>
      </c>
      <c r="C549" t="s">
        <v>102</v>
      </c>
      <c r="D549" s="45">
        <v>5</v>
      </c>
    </row>
    <row r="550" spans="1:4">
      <c r="A550">
        <v>2015</v>
      </c>
      <c r="B550" t="s">
        <v>103</v>
      </c>
      <c r="C550" t="s">
        <v>104</v>
      </c>
      <c r="D550" s="45">
        <v>5.0999999999999996</v>
      </c>
    </row>
    <row r="551" spans="1:4">
      <c r="A551">
        <v>2015</v>
      </c>
      <c r="B551" t="s">
        <v>105</v>
      </c>
      <c r="C551" t="s">
        <v>106</v>
      </c>
      <c r="D551" s="45">
        <v>9</v>
      </c>
    </row>
    <row r="552" spans="1:4">
      <c r="A552">
        <v>2015</v>
      </c>
      <c r="B552" t="s">
        <v>107</v>
      </c>
      <c r="C552" t="s">
        <v>108</v>
      </c>
      <c r="D552" s="45">
        <v>9.4</v>
      </c>
    </row>
    <row r="553" spans="1:4">
      <c r="A553">
        <v>2015</v>
      </c>
      <c r="B553" t="s">
        <v>109</v>
      </c>
      <c r="C553" t="s">
        <v>110</v>
      </c>
      <c r="D553" s="45">
        <v>4</v>
      </c>
    </row>
    <row r="554" spans="1:4">
      <c r="A554">
        <v>2015</v>
      </c>
      <c r="B554" t="s">
        <v>111</v>
      </c>
      <c r="C554" t="s">
        <v>112</v>
      </c>
      <c r="D554" s="45">
        <v>14.6</v>
      </c>
    </row>
    <row r="555" spans="1:4">
      <c r="A555">
        <v>2015</v>
      </c>
      <c r="B555" t="s">
        <v>113</v>
      </c>
      <c r="C555" t="s">
        <v>114</v>
      </c>
      <c r="D555" s="45">
        <v>6.4</v>
      </c>
    </row>
    <row r="556" spans="1:4">
      <c r="A556">
        <v>2015</v>
      </c>
      <c r="B556" t="s">
        <v>115</v>
      </c>
      <c r="C556" t="s">
        <v>116</v>
      </c>
      <c r="D556" s="45">
        <v>7.2</v>
      </c>
    </row>
    <row r="557" spans="1:4">
      <c r="A557">
        <v>2015</v>
      </c>
      <c r="B557" t="s">
        <v>117</v>
      </c>
      <c r="C557" t="s">
        <v>118</v>
      </c>
      <c r="D557" s="45">
        <v>6.8</v>
      </c>
    </row>
    <row r="558" spans="1:4">
      <c r="A558">
        <v>2015</v>
      </c>
      <c r="B558" t="s">
        <v>119</v>
      </c>
      <c r="C558" t="s">
        <v>120</v>
      </c>
      <c r="D558" s="45">
        <v>11.3</v>
      </c>
    </row>
    <row r="559" spans="1:4">
      <c r="A559">
        <v>2015</v>
      </c>
      <c r="B559" t="s">
        <v>121</v>
      </c>
      <c r="C559" t="s">
        <v>122</v>
      </c>
      <c r="D559" s="45">
        <v>7.2</v>
      </c>
    </row>
    <row r="560" spans="1:4">
      <c r="A560">
        <v>2015</v>
      </c>
      <c r="B560" t="s">
        <v>123</v>
      </c>
      <c r="C560" t="s">
        <v>124</v>
      </c>
      <c r="D560" s="45">
        <v>4.4000000000000004</v>
      </c>
    </row>
    <row r="561" spans="1:4">
      <c r="A561">
        <v>2015</v>
      </c>
      <c r="B561" t="s">
        <v>125</v>
      </c>
      <c r="C561" t="s">
        <v>126</v>
      </c>
      <c r="D561" s="45">
        <v>8.3000000000000007</v>
      </c>
    </row>
    <row r="562" spans="1:4">
      <c r="A562">
        <v>2015</v>
      </c>
      <c r="B562" t="s">
        <v>127</v>
      </c>
      <c r="C562" t="s">
        <v>128</v>
      </c>
      <c r="D562" s="45">
        <v>8.3000000000000007</v>
      </c>
    </row>
    <row r="563" spans="1:4">
      <c r="A563">
        <v>2016</v>
      </c>
      <c r="B563" t="s">
        <v>27</v>
      </c>
      <c r="C563" t="s">
        <v>28</v>
      </c>
      <c r="D563" s="45">
        <v>11.3</v>
      </c>
    </row>
    <row r="564" spans="1:4">
      <c r="A564">
        <v>2016</v>
      </c>
      <c r="B564" t="s">
        <v>29</v>
      </c>
      <c r="C564" t="s">
        <v>30</v>
      </c>
      <c r="D564" s="45">
        <v>16.2</v>
      </c>
    </row>
    <row r="565" spans="1:4">
      <c r="A565">
        <v>2016</v>
      </c>
      <c r="B565" t="s">
        <v>31</v>
      </c>
      <c r="C565" t="s">
        <v>32</v>
      </c>
      <c r="D565" s="45">
        <v>14.3</v>
      </c>
    </row>
    <row r="566" spans="1:4">
      <c r="A566">
        <v>2016</v>
      </c>
      <c r="B566" t="s">
        <v>33</v>
      </c>
      <c r="C566" t="s">
        <v>34</v>
      </c>
      <c r="D566" s="45">
        <v>6.2</v>
      </c>
    </row>
    <row r="567" spans="1:4">
      <c r="A567">
        <v>2016</v>
      </c>
      <c r="B567" t="s">
        <v>35</v>
      </c>
      <c r="C567" t="s">
        <v>36</v>
      </c>
      <c r="D567" s="45">
        <v>8.5</v>
      </c>
    </row>
    <row r="568" spans="1:4">
      <c r="A568">
        <v>2016</v>
      </c>
      <c r="B568" t="s">
        <v>37</v>
      </c>
      <c r="C568" t="s">
        <v>38</v>
      </c>
      <c r="D568" s="45">
        <v>6.7</v>
      </c>
    </row>
    <row r="569" spans="1:4">
      <c r="A569">
        <v>2016</v>
      </c>
      <c r="B569" t="s">
        <v>39</v>
      </c>
      <c r="C569" t="s">
        <v>40</v>
      </c>
      <c r="D569" s="45">
        <v>6.1</v>
      </c>
    </row>
    <row r="570" spans="1:4">
      <c r="A570">
        <v>2016</v>
      </c>
      <c r="B570" t="s">
        <v>41</v>
      </c>
      <c r="C570" t="s">
        <v>42</v>
      </c>
      <c r="D570" s="45">
        <v>7.4</v>
      </c>
    </row>
    <row r="571" spans="1:4">
      <c r="A571">
        <v>2016</v>
      </c>
      <c r="B571" t="s">
        <v>43</v>
      </c>
      <c r="C571" t="s">
        <v>44</v>
      </c>
      <c r="D571" s="45">
        <v>6</v>
      </c>
    </row>
    <row r="572" spans="1:4">
      <c r="A572">
        <v>2016</v>
      </c>
      <c r="B572" t="s">
        <v>45</v>
      </c>
      <c r="C572" t="s">
        <v>46</v>
      </c>
      <c r="D572" s="45">
        <v>8.5</v>
      </c>
    </row>
    <row r="573" spans="1:4">
      <c r="A573">
        <v>2016</v>
      </c>
      <c r="B573" t="s">
        <v>47</v>
      </c>
      <c r="C573" t="s">
        <v>48</v>
      </c>
      <c r="D573" s="45">
        <v>9</v>
      </c>
    </row>
    <row r="574" spans="1:4">
      <c r="A574">
        <v>2016</v>
      </c>
      <c r="B574" t="s">
        <v>49</v>
      </c>
      <c r="C574" t="s">
        <v>50</v>
      </c>
      <c r="D574" s="45">
        <v>14.6</v>
      </c>
    </row>
    <row r="575" spans="1:4">
      <c r="A575">
        <v>2016</v>
      </c>
      <c r="B575" t="s">
        <v>51</v>
      </c>
      <c r="C575" t="s">
        <v>52</v>
      </c>
      <c r="D575" s="45">
        <v>19.600000000000001</v>
      </c>
    </row>
    <row r="576" spans="1:4">
      <c r="A576">
        <v>2016</v>
      </c>
      <c r="B576" t="s">
        <v>53</v>
      </c>
      <c r="C576" t="s">
        <v>54</v>
      </c>
      <c r="D576" s="45">
        <v>7.2</v>
      </c>
    </row>
    <row r="577" spans="1:4">
      <c r="A577">
        <v>2016</v>
      </c>
      <c r="B577" t="s">
        <v>55</v>
      </c>
      <c r="C577" t="s">
        <v>56</v>
      </c>
      <c r="D577" s="45">
        <v>10.1</v>
      </c>
    </row>
    <row r="578" spans="1:4">
      <c r="A578">
        <v>2016</v>
      </c>
      <c r="B578" t="s">
        <v>57</v>
      </c>
      <c r="C578" t="s">
        <v>58</v>
      </c>
      <c r="D578" s="45">
        <v>7.9</v>
      </c>
    </row>
    <row r="579" spans="1:4">
      <c r="A579">
        <v>2016</v>
      </c>
      <c r="B579" t="s">
        <v>59</v>
      </c>
      <c r="C579" t="s">
        <v>60</v>
      </c>
      <c r="D579" s="45">
        <v>6</v>
      </c>
    </row>
    <row r="580" spans="1:4">
      <c r="A580">
        <v>2016</v>
      </c>
      <c r="B580" t="s">
        <v>61</v>
      </c>
      <c r="C580" t="s">
        <v>62</v>
      </c>
      <c r="D580" s="45">
        <v>7.7</v>
      </c>
    </row>
    <row r="581" spans="1:4">
      <c r="A581">
        <v>2016</v>
      </c>
      <c r="B581" t="s">
        <v>63</v>
      </c>
      <c r="C581" t="s">
        <v>64</v>
      </c>
      <c r="D581" s="45">
        <v>7.9</v>
      </c>
    </row>
    <row r="582" spans="1:4">
      <c r="A582">
        <v>2016</v>
      </c>
      <c r="B582" t="s">
        <v>65</v>
      </c>
      <c r="C582" t="s">
        <v>66</v>
      </c>
      <c r="D582" s="45">
        <v>11.5</v>
      </c>
    </row>
    <row r="583" spans="1:4">
      <c r="A583">
        <v>2016</v>
      </c>
      <c r="B583" t="s">
        <v>67</v>
      </c>
      <c r="C583" t="s">
        <v>68</v>
      </c>
      <c r="D583" s="45">
        <v>7.1</v>
      </c>
    </row>
    <row r="584" spans="1:4">
      <c r="A584">
        <v>2016</v>
      </c>
      <c r="B584" t="s">
        <v>69</v>
      </c>
      <c r="C584" t="s">
        <v>70</v>
      </c>
      <c r="D584" s="45">
        <v>6.6</v>
      </c>
    </row>
    <row r="585" spans="1:4">
      <c r="A585">
        <v>2016</v>
      </c>
      <c r="B585" t="s">
        <v>71</v>
      </c>
      <c r="C585" t="s">
        <v>72</v>
      </c>
      <c r="D585" s="45">
        <v>6.3</v>
      </c>
    </row>
    <row r="586" spans="1:4">
      <c r="A586">
        <v>2016</v>
      </c>
      <c r="B586" t="s">
        <v>73</v>
      </c>
      <c r="C586" t="s">
        <v>74</v>
      </c>
      <c r="D586" s="45">
        <v>5.7</v>
      </c>
    </row>
    <row r="587" spans="1:4">
      <c r="A587">
        <v>2016</v>
      </c>
      <c r="B587" t="s">
        <v>75</v>
      </c>
      <c r="C587" t="s">
        <v>76</v>
      </c>
      <c r="D587" s="45">
        <v>6.4</v>
      </c>
    </row>
    <row r="588" spans="1:4">
      <c r="A588">
        <v>2016</v>
      </c>
      <c r="B588" t="s">
        <v>77</v>
      </c>
      <c r="C588" t="s">
        <v>78</v>
      </c>
      <c r="D588" s="45">
        <v>5.5</v>
      </c>
    </row>
    <row r="589" spans="1:4">
      <c r="A589">
        <v>2016</v>
      </c>
      <c r="B589" t="s">
        <v>79</v>
      </c>
      <c r="C589" t="s">
        <v>80</v>
      </c>
      <c r="D589" s="45">
        <v>6.5</v>
      </c>
    </row>
    <row r="590" spans="1:4">
      <c r="A590">
        <v>2016</v>
      </c>
      <c r="B590" t="s">
        <v>81</v>
      </c>
      <c r="C590" t="s">
        <v>82</v>
      </c>
      <c r="D590" s="45">
        <v>7.9</v>
      </c>
    </row>
    <row r="591" spans="1:4">
      <c r="A591">
        <v>2016</v>
      </c>
      <c r="B591" t="s">
        <v>83</v>
      </c>
      <c r="C591" t="s">
        <v>84</v>
      </c>
      <c r="D591" s="45">
        <v>8.1</v>
      </c>
    </row>
    <row r="592" spans="1:4">
      <c r="A592">
        <v>2016</v>
      </c>
      <c r="B592" t="s">
        <v>85</v>
      </c>
      <c r="C592" t="s">
        <v>86</v>
      </c>
      <c r="D592" s="45">
        <v>5.4</v>
      </c>
    </row>
    <row r="593" spans="1:4">
      <c r="A593">
        <v>2016</v>
      </c>
      <c r="B593" t="s">
        <v>87</v>
      </c>
      <c r="C593" t="s">
        <v>88</v>
      </c>
      <c r="D593" s="45">
        <v>7.4</v>
      </c>
    </row>
    <row r="594" spans="1:4">
      <c r="A594">
        <v>2016</v>
      </c>
      <c r="B594" t="s">
        <v>89</v>
      </c>
      <c r="C594" t="s">
        <v>90</v>
      </c>
      <c r="D594" s="45">
        <v>6.8</v>
      </c>
    </row>
    <row r="595" spans="1:4">
      <c r="A595">
        <v>2016</v>
      </c>
      <c r="B595" t="s">
        <v>91</v>
      </c>
      <c r="C595" t="s">
        <v>92</v>
      </c>
      <c r="D595" s="45">
        <v>14.5</v>
      </c>
    </row>
    <row r="596" spans="1:4">
      <c r="A596">
        <v>2016</v>
      </c>
      <c r="B596" t="s">
        <v>93</v>
      </c>
      <c r="C596" t="s">
        <v>94</v>
      </c>
      <c r="D596" s="45">
        <v>9.8000000000000007</v>
      </c>
    </row>
    <row r="597" spans="1:4">
      <c r="A597">
        <v>2016</v>
      </c>
      <c r="B597" t="s">
        <v>95</v>
      </c>
      <c r="C597" t="s">
        <v>96</v>
      </c>
      <c r="D597" s="45">
        <v>9.3000000000000007</v>
      </c>
    </row>
    <row r="598" spans="1:4">
      <c r="A598">
        <v>2016</v>
      </c>
      <c r="B598" t="s">
        <v>97</v>
      </c>
      <c r="C598" t="s">
        <v>98</v>
      </c>
      <c r="D598" s="45">
        <v>13.9</v>
      </c>
    </row>
    <row r="599" spans="1:4">
      <c r="A599">
        <v>2016</v>
      </c>
      <c r="B599" t="s">
        <v>99</v>
      </c>
      <c r="C599" t="s">
        <v>100</v>
      </c>
      <c r="D599" s="45">
        <v>9</v>
      </c>
    </row>
    <row r="600" spans="1:4">
      <c r="A600">
        <v>2016</v>
      </c>
      <c r="B600" t="s">
        <v>101</v>
      </c>
      <c r="C600" t="s">
        <v>102</v>
      </c>
      <c r="D600" s="45">
        <v>5.8</v>
      </c>
    </row>
    <row r="601" spans="1:4">
      <c r="A601">
        <v>2016</v>
      </c>
      <c r="B601" t="s">
        <v>103</v>
      </c>
      <c r="C601" t="s">
        <v>104</v>
      </c>
      <c r="D601" s="45">
        <v>5.8</v>
      </c>
    </row>
    <row r="602" spans="1:4">
      <c r="A602">
        <v>2016</v>
      </c>
      <c r="B602" t="s">
        <v>105</v>
      </c>
      <c r="C602" t="s">
        <v>106</v>
      </c>
      <c r="D602" s="45">
        <v>10.4</v>
      </c>
    </row>
    <row r="603" spans="1:4">
      <c r="A603">
        <v>2016</v>
      </c>
      <c r="B603" t="s">
        <v>107</v>
      </c>
      <c r="C603" t="s">
        <v>108</v>
      </c>
      <c r="D603" s="45">
        <v>10.6</v>
      </c>
    </row>
    <row r="604" spans="1:4">
      <c r="A604">
        <v>2016</v>
      </c>
      <c r="B604" t="s">
        <v>109</v>
      </c>
      <c r="C604" t="s">
        <v>110</v>
      </c>
      <c r="D604" s="45">
        <v>4.8</v>
      </c>
    </row>
    <row r="605" spans="1:4">
      <c r="A605">
        <v>2016</v>
      </c>
      <c r="B605" t="s">
        <v>111</v>
      </c>
      <c r="C605" t="s">
        <v>112</v>
      </c>
      <c r="D605" s="45">
        <v>15.4</v>
      </c>
    </row>
    <row r="606" spans="1:4">
      <c r="A606">
        <v>2016</v>
      </c>
      <c r="B606" t="s">
        <v>113</v>
      </c>
      <c r="C606" t="s">
        <v>114</v>
      </c>
      <c r="D606" s="45">
        <v>7.3</v>
      </c>
    </row>
    <row r="607" spans="1:4">
      <c r="A607">
        <v>2016</v>
      </c>
      <c r="B607" t="s">
        <v>115</v>
      </c>
      <c r="C607" t="s">
        <v>116</v>
      </c>
      <c r="D607" s="45">
        <v>8.3000000000000007</v>
      </c>
    </row>
    <row r="608" spans="1:4">
      <c r="A608">
        <v>2016</v>
      </c>
      <c r="B608" t="s">
        <v>117</v>
      </c>
      <c r="C608" t="s">
        <v>118</v>
      </c>
      <c r="D608" s="45">
        <v>8.1</v>
      </c>
    </row>
    <row r="609" spans="1:4">
      <c r="A609">
        <v>2016</v>
      </c>
      <c r="B609" t="s">
        <v>119</v>
      </c>
      <c r="C609" t="s">
        <v>120</v>
      </c>
      <c r="D609" s="45">
        <v>12.6</v>
      </c>
    </row>
    <row r="610" spans="1:4">
      <c r="A610">
        <v>2016</v>
      </c>
      <c r="B610" t="s">
        <v>121</v>
      </c>
      <c r="C610" t="s">
        <v>122</v>
      </c>
      <c r="D610" s="45">
        <v>8.1</v>
      </c>
    </row>
    <row r="611" spans="1:4">
      <c r="A611">
        <v>2016</v>
      </c>
      <c r="B611" t="s">
        <v>123</v>
      </c>
      <c r="C611" t="s">
        <v>124</v>
      </c>
      <c r="D611" s="45">
        <v>4.5</v>
      </c>
    </row>
    <row r="612" spans="1:4">
      <c r="A612">
        <v>2016</v>
      </c>
      <c r="B612" t="s">
        <v>125</v>
      </c>
      <c r="C612" t="s">
        <v>126</v>
      </c>
      <c r="D612" s="45">
        <v>9.4</v>
      </c>
    </row>
    <row r="613" spans="1:4">
      <c r="A613">
        <v>2016</v>
      </c>
      <c r="B613" t="s">
        <v>127</v>
      </c>
      <c r="C613" t="s">
        <v>128</v>
      </c>
      <c r="D613" s="45">
        <v>9.3000000000000007</v>
      </c>
    </row>
    <row r="614" spans="1:4">
      <c r="A614">
        <v>2017</v>
      </c>
      <c r="B614" t="s">
        <v>27</v>
      </c>
      <c r="C614" t="s">
        <v>28</v>
      </c>
      <c r="D614" s="45">
        <v>11.4</v>
      </c>
    </row>
    <row r="615" spans="1:4">
      <c r="A615">
        <v>2017</v>
      </c>
      <c r="B615" t="s">
        <v>29</v>
      </c>
      <c r="C615" t="s">
        <v>30</v>
      </c>
      <c r="D615" s="45">
        <v>18</v>
      </c>
    </row>
    <row r="616" spans="1:4">
      <c r="A616">
        <v>2017</v>
      </c>
      <c r="B616" t="s">
        <v>31</v>
      </c>
      <c r="C616" t="s">
        <v>32</v>
      </c>
      <c r="D616" s="45">
        <v>14.8</v>
      </c>
    </row>
    <row r="617" spans="1:4">
      <c r="A617">
        <v>2017</v>
      </c>
      <c r="B617" t="s">
        <v>33</v>
      </c>
      <c r="C617" t="s">
        <v>34</v>
      </c>
      <c r="D617" s="45">
        <v>6.3</v>
      </c>
    </row>
    <row r="618" spans="1:4">
      <c r="A618">
        <v>2017</v>
      </c>
      <c r="B618" t="s">
        <v>35</v>
      </c>
      <c r="C618" t="s">
        <v>36</v>
      </c>
      <c r="D618" s="45">
        <v>9.1999999999999993</v>
      </c>
    </row>
    <row r="619" spans="1:4">
      <c r="A619">
        <v>2017</v>
      </c>
      <c r="B619" t="s">
        <v>37</v>
      </c>
      <c r="C619" t="s">
        <v>38</v>
      </c>
      <c r="D619" s="45">
        <v>6.9</v>
      </c>
    </row>
    <row r="620" spans="1:4">
      <c r="A620">
        <v>2017</v>
      </c>
      <c r="B620" t="s">
        <v>39</v>
      </c>
      <c r="C620" t="s">
        <v>40</v>
      </c>
      <c r="D620" s="45">
        <v>6.3</v>
      </c>
    </row>
    <row r="621" spans="1:4">
      <c r="A621">
        <v>2017</v>
      </c>
      <c r="B621" t="s">
        <v>41</v>
      </c>
      <c r="C621" t="s">
        <v>42</v>
      </c>
      <c r="D621" s="45">
        <v>7.8</v>
      </c>
    </row>
    <row r="622" spans="1:4">
      <c r="A622">
        <v>2017</v>
      </c>
      <c r="B622" t="s">
        <v>43</v>
      </c>
      <c r="C622" t="s">
        <v>44</v>
      </c>
      <c r="D622" s="45">
        <v>6</v>
      </c>
    </row>
    <row r="623" spans="1:4">
      <c r="A623">
        <v>2017</v>
      </c>
      <c r="B623" t="s">
        <v>45</v>
      </c>
      <c r="C623" t="s">
        <v>46</v>
      </c>
      <c r="D623" s="45">
        <v>8.8000000000000007</v>
      </c>
    </row>
    <row r="624" spans="1:4">
      <c r="A624">
        <v>2017</v>
      </c>
      <c r="B624" t="s">
        <v>47</v>
      </c>
      <c r="C624" t="s">
        <v>48</v>
      </c>
      <c r="D624" s="45">
        <v>9.4</v>
      </c>
    </row>
    <row r="625" spans="1:4">
      <c r="A625">
        <v>2017</v>
      </c>
      <c r="B625" t="s">
        <v>49</v>
      </c>
      <c r="C625" t="s">
        <v>50</v>
      </c>
      <c r="D625" s="45">
        <v>15.1</v>
      </c>
    </row>
    <row r="626" spans="1:4">
      <c r="A626">
        <v>2017</v>
      </c>
      <c r="B626" t="s">
        <v>51</v>
      </c>
      <c r="C626" t="s">
        <v>52</v>
      </c>
      <c r="D626" s="45">
        <v>20.100000000000001</v>
      </c>
    </row>
    <row r="627" spans="1:4">
      <c r="A627">
        <v>2017</v>
      </c>
      <c r="B627" t="s">
        <v>53</v>
      </c>
      <c r="C627" t="s">
        <v>54</v>
      </c>
      <c r="D627" s="45">
        <v>7.4</v>
      </c>
    </row>
    <row r="628" spans="1:4">
      <c r="A628">
        <v>2017</v>
      </c>
      <c r="B628" t="s">
        <v>55</v>
      </c>
      <c r="C628" t="s">
        <v>56</v>
      </c>
      <c r="D628" s="45">
        <v>10.6</v>
      </c>
    </row>
    <row r="629" spans="1:4">
      <c r="A629">
        <v>2017</v>
      </c>
      <c r="B629" t="s">
        <v>57</v>
      </c>
      <c r="C629" t="s">
        <v>58</v>
      </c>
      <c r="D629" s="45">
        <v>8.1999999999999993</v>
      </c>
    </row>
    <row r="630" spans="1:4">
      <c r="A630">
        <v>2017</v>
      </c>
      <c r="B630" t="s">
        <v>59</v>
      </c>
      <c r="C630" t="s">
        <v>60</v>
      </c>
      <c r="D630" s="45">
        <v>6.1</v>
      </c>
    </row>
    <row r="631" spans="1:4">
      <c r="A631">
        <v>2017</v>
      </c>
      <c r="B631" t="s">
        <v>61</v>
      </c>
      <c r="C631" t="s">
        <v>62</v>
      </c>
      <c r="D631" s="45">
        <v>8.1999999999999993</v>
      </c>
    </row>
    <row r="632" spans="1:4">
      <c r="A632">
        <v>2017</v>
      </c>
      <c r="B632" t="s">
        <v>63</v>
      </c>
      <c r="C632" t="s">
        <v>64</v>
      </c>
      <c r="D632" s="45">
        <v>8.5</v>
      </c>
    </row>
    <row r="633" spans="1:4">
      <c r="A633">
        <v>2017</v>
      </c>
      <c r="B633" t="s">
        <v>65</v>
      </c>
      <c r="C633" t="s">
        <v>66</v>
      </c>
      <c r="D633" s="45">
        <v>12</v>
      </c>
    </row>
    <row r="634" spans="1:4">
      <c r="A634">
        <v>2017</v>
      </c>
      <c r="B634" t="s">
        <v>67</v>
      </c>
      <c r="C634" t="s">
        <v>68</v>
      </c>
      <c r="D634" s="45">
        <v>7.5</v>
      </c>
    </row>
    <row r="635" spans="1:4">
      <c r="A635">
        <v>2017</v>
      </c>
      <c r="B635" t="s">
        <v>69</v>
      </c>
      <c r="C635" t="s">
        <v>70</v>
      </c>
      <c r="D635" s="45">
        <v>6.6</v>
      </c>
    </row>
    <row r="636" spans="1:4">
      <c r="A636">
        <v>2017</v>
      </c>
      <c r="B636" t="s">
        <v>71</v>
      </c>
      <c r="C636" t="s">
        <v>72</v>
      </c>
      <c r="D636" s="45">
        <v>6.9</v>
      </c>
    </row>
    <row r="637" spans="1:4">
      <c r="A637">
        <v>2017</v>
      </c>
      <c r="B637" t="s">
        <v>73</v>
      </c>
      <c r="C637" t="s">
        <v>74</v>
      </c>
      <c r="D637" s="45">
        <v>5.3</v>
      </c>
    </row>
    <row r="638" spans="1:4">
      <c r="A638">
        <v>2017</v>
      </c>
      <c r="B638" t="s">
        <v>75</v>
      </c>
      <c r="C638" t="s">
        <v>76</v>
      </c>
      <c r="D638" s="45">
        <v>6.6</v>
      </c>
    </row>
    <row r="639" spans="1:4">
      <c r="A639">
        <v>2017</v>
      </c>
      <c r="B639" t="s">
        <v>77</v>
      </c>
      <c r="C639" t="s">
        <v>78</v>
      </c>
      <c r="D639" s="45">
        <v>5.6</v>
      </c>
    </row>
    <row r="640" spans="1:4">
      <c r="A640">
        <v>2017</v>
      </c>
      <c r="B640" t="s">
        <v>79</v>
      </c>
      <c r="C640" t="s">
        <v>80</v>
      </c>
      <c r="D640" s="45">
        <v>6.6</v>
      </c>
    </row>
    <row r="641" spans="1:4">
      <c r="A641">
        <v>2017</v>
      </c>
      <c r="B641" t="s">
        <v>81</v>
      </c>
      <c r="C641" t="s">
        <v>82</v>
      </c>
      <c r="D641" s="45">
        <v>7.8</v>
      </c>
    </row>
    <row r="642" spans="1:4">
      <c r="A642">
        <v>2017</v>
      </c>
      <c r="B642" t="s">
        <v>83</v>
      </c>
      <c r="C642" t="s">
        <v>84</v>
      </c>
      <c r="D642" s="45">
        <v>8.5</v>
      </c>
    </row>
    <row r="643" spans="1:4">
      <c r="A643">
        <v>2017</v>
      </c>
      <c r="B643" t="s">
        <v>85</v>
      </c>
      <c r="C643" t="s">
        <v>86</v>
      </c>
      <c r="D643" s="45">
        <v>5.7</v>
      </c>
    </row>
    <row r="644" spans="1:4">
      <c r="A644">
        <v>2017</v>
      </c>
      <c r="B644" t="s">
        <v>87</v>
      </c>
      <c r="C644" t="s">
        <v>88</v>
      </c>
      <c r="D644" s="45">
        <v>7.6</v>
      </c>
    </row>
    <row r="645" spans="1:4">
      <c r="A645">
        <v>2017</v>
      </c>
      <c r="B645" t="s">
        <v>89</v>
      </c>
      <c r="C645" t="s">
        <v>90</v>
      </c>
      <c r="D645" s="45">
        <v>7</v>
      </c>
    </row>
    <row r="646" spans="1:4">
      <c r="A646">
        <v>2017</v>
      </c>
      <c r="B646" t="s">
        <v>91</v>
      </c>
      <c r="C646" t="s">
        <v>92</v>
      </c>
      <c r="D646" s="45">
        <v>16</v>
      </c>
    </row>
    <row r="647" spans="1:4">
      <c r="A647">
        <v>2017</v>
      </c>
      <c r="B647" t="s">
        <v>93</v>
      </c>
      <c r="C647" t="s">
        <v>94</v>
      </c>
      <c r="D647" s="45">
        <v>10.7</v>
      </c>
    </row>
    <row r="648" spans="1:4">
      <c r="A648">
        <v>2017</v>
      </c>
      <c r="B648" t="s">
        <v>95</v>
      </c>
      <c r="C648" t="s">
        <v>96</v>
      </c>
      <c r="D648" s="45">
        <v>9.9</v>
      </c>
    </row>
    <row r="649" spans="1:4">
      <c r="A649">
        <v>2017</v>
      </c>
      <c r="B649" t="s">
        <v>97</v>
      </c>
      <c r="C649" t="s">
        <v>98</v>
      </c>
      <c r="D649" s="45">
        <v>14.5</v>
      </c>
    </row>
    <row r="650" spans="1:4">
      <c r="A650">
        <v>2017</v>
      </c>
      <c r="B650" t="s">
        <v>99</v>
      </c>
      <c r="C650" t="s">
        <v>100</v>
      </c>
      <c r="D650" s="45">
        <v>10.199999999999999</v>
      </c>
    </row>
    <row r="651" spans="1:4">
      <c r="A651">
        <v>2017</v>
      </c>
      <c r="B651" t="s">
        <v>101</v>
      </c>
      <c r="C651" t="s">
        <v>102</v>
      </c>
      <c r="D651" s="45">
        <v>6.1</v>
      </c>
    </row>
    <row r="652" spans="1:4">
      <c r="A652">
        <v>2017</v>
      </c>
      <c r="B652" t="s">
        <v>103</v>
      </c>
      <c r="C652" t="s">
        <v>104</v>
      </c>
      <c r="D652" s="45">
        <v>5.8</v>
      </c>
    </row>
    <row r="653" spans="1:4">
      <c r="A653">
        <v>2017</v>
      </c>
      <c r="B653" t="s">
        <v>105</v>
      </c>
      <c r="C653" t="s">
        <v>106</v>
      </c>
      <c r="D653" s="45">
        <v>10.1</v>
      </c>
    </row>
    <row r="654" spans="1:4">
      <c r="A654">
        <v>2017</v>
      </c>
      <c r="B654" t="s">
        <v>107</v>
      </c>
      <c r="C654" t="s">
        <v>108</v>
      </c>
      <c r="D654" s="45">
        <v>11.2</v>
      </c>
    </row>
    <row r="655" spans="1:4">
      <c r="A655">
        <v>2017</v>
      </c>
      <c r="B655" t="s">
        <v>109</v>
      </c>
      <c r="C655" t="s">
        <v>110</v>
      </c>
      <c r="D655" s="45">
        <v>4.8</v>
      </c>
    </row>
    <row r="656" spans="1:4">
      <c r="A656">
        <v>2017</v>
      </c>
      <c r="B656" t="s">
        <v>111</v>
      </c>
      <c r="C656" t="s">
        <v>112</v>
      </c>
      <c r="D656" s="45">
        <v>15.5</v>
      </c>
    </row>
    <row r="657" spans="1:4">
      <c r="A657">
        <v>2017</v>
      </c>
      <c r="B657" t="s">
        <v>113</v>
      </c>
      <c r="C657" t="s">
        <v>114</v>
      </c>
      <c r="D657" s="45">
        <v>7.5</v>
      </c>
    </row>
    <row r="658" spans="1:4">
      <c r="A658">
        <v>2017</v>
      </c>
      <c r="B658" t="s">
        <v>115</v>
      </c>
      <c r="C658" t="s">
        <v>116</v>
      </c>
      <c r="D658" s="45">
        <v>8.6999999999999993</v>
      </c>
    </row>
    <row r="659" spans="1:4">
      <c r="A659">
        <v>2017</v>
      </c>
      <c r="B659" t="s">
        <v>117</v>
      </c>
      <c r="C659" t="s">
        <v>118</v>
      </c>
      <c r="D659" s="45">
        <v>8.6</v>
      </c>
    </row>
    <row r="660" spans="1:4">
      <c r="A660">
        <v>2017</v>
      </c>
      <c r="B660" t="s">
        <v>119</v>
      </c>
      <c r="C660" t="s">
        <v>120</v>
      </c>
      <c r="D660" s="45">
        <v>13.2</v>
      </c>
    </row>
    <row r="661" spans="1:4">
      <c r="A661">
        <v>2017</v>
      </c>
      <c r="B661" t="s">
        <v>121</v>
      </c>
      <c r="C661" t="s">
        <v>122</v>
      </c>
      <c r="D661" s="45">
        <v>8.1999999999999993</v>
      </c>
    </row>
    <row r="662" spans="1:4">
      <c r="A662">
        <v>2017</v>
      </c>
      <c r="B662" t="s">
        <v>123</v>
      </c>
      <c r="C662" t="s">
        <v>124</v>
      </c>
      <c r="D662" s="45">
        <v>4.5</v>
      </c>
    </row>
    <row r="663" spans="1:4">
      <c r="A663">
        <v>2017</v>
      </c>
      <c r="B663" t="s">
        <v>125</v>
      </c>
      <c r="C663" t="s">
        <v>126</v>
      </c>
      <c r="D663" s="45">
        <v>9.8000000000000007</v>
      </c>
    </row>
    <row r="664" spans="1:4">
      <c r="A664">
        <v>2017</v>
      </c>
      <c r="B664" t="s">
        <v>127</v>
      </c>
      <c r="C664" t="s">
        <v>128</v>
      </c>
      <c r="D664" s="45">
        <v>9.6999999999999993</v>
      </c>
    </row>
    <row r="665" spans="1:4">
      <c r="A665">
        <v>2018</v>
      </c>
      <c r="B665" t="s">
        <v>27</v>
      </c>
      <c r="C665" t="s">
        <v>28</v>
      </c>
      <c r="D665" s="45">
        <v>11.9</v>
      </c>
    </row>
    <row r="666" spans="1:4">
      <c r="A666">
        <v>2018</v>
      </c>
      <c r="B666" t="s">
        <v>29</v>
      </c>
      <c r="C666" t="s">
        <v>30</v>
      </c>
      <c r="D666" s="45">
        <v>18.899999999999999</v>
      </c>
    </row>
    <row r="667" spans="1:4">
      <c r="A667">
        <v>2018</v>
      </c>
      <c r="B667" t="s">
        <v>31</v>
      </c>
      <c r="C667" t="s">
        <v>32</v>
      </c>
      <c r="D667" s="45">
        <v>15.5</v>
      </c>
    </row>
    <row r="668" spans="1:4">
      <c r="A668">
        <v>2018</v>
      </c>
      <c r="B668" t="s">
        <v>33</v>
      </c>
      <c r="C668" t="s">
        <v>34</v>
      </c>
      <c r="D668" s="45">
        <v>6.7</v>
      </c>
    </row>
    <row r="669" spans="1:4">
      <c r="A669">
        <v>2018</v>
      </c>
      <c r="B669" t="s">
        <v>35</v>
      </c>
      <c r="C669" t="s">
        <v>36</v>
      </c>
      <c r="D669" s="45">
        <v>9.8000000000000007</v>
      </c>
    </row>
    <row r="670" spans="1:4">
      <c r="A670">
        <v>2018</v>
      </c>
      <c r="B670" t="s">
        <v>37</v>
      </c>
      <c r="C670" t="s">
        <v>38</v>
      </c>
      <c r="D670" s="45">
        <v>7.1</v>
      </c>
    </row>
    <row r="671" spans="1:4">
      <c r="A671">
        <v>2018</v>
      </c>
      <c r="B671" t="s">
        <v>39</v>
      </c>
      <c r="C671" t="s">
        <v>40</v>
      </c>
      <c r="D671" s="45">
        <v>6.6</v>
      </c>
    </row>
    <row r="672" spans="1:4">
      <c r="A672">
        <v>2018</v>
      </c>
      <c r="B672" t="s">
        <v>41</v>
      </c>
      <c r="C672" t="s">
        <v>42</v>
      </c>
      <c r="D672" s="45">
        <v>8.1999999999999993</v>
      </c>
    </row>
    <row r="673" spans="1:4">
      <c r="A673">
        <v>2018</v>
      </c>
      <c r="B673" t="s">
        <v>43</v>
      </c>
      <c r="C673" t="s">
        <v>44</v>
      </c>
      <c r="D673" s="45">
        <v>6.2</v>
      </c>
    </row>
    <row r="674" spans="1:4">
      <c r="A674">
        <v>2018</v>
      </c>
      <c r="B674" t="s">
        <v>45</v>
      </c>
      <c r="C674" t="s">
        <v>46</v>
      </c>
      <c r="D674" s="45">
        <v>9.1</v>
      </c>
    </row>
    <row r="675" spans="1:4">
      <c r="A675">
        <v>2018</v>
      </c>
      <c r="B675" t="s">
        <v>47</v>
      </c>
      <c r="C675" t="s">
        <v>48</v>
      </c>
      <c r="D675" s="45">
        <v>9.9</v>
      </c>
    </row>
    <row r="676" spans="1:4">
      <c r="A676">
        <v>2018</v>
      </c>
      <c r="B676" t="s">
        <v>49</v>
      </c>
      <c r="C676" t="s">
        <v>50</v>
      </c>
      <c r="D676" s="45">
        <v>15.6</v>
      </c>
    </row>
    <row r="677" spans="1:4">
      <c r="A677">
        <v>2018</v>
      </c>
      <c r="B677" t="s">
        <v>51</v>
      </c>
      <c r="C677" t="s">
        <v>52</v>
      </c>
      <c r="D677" s="45">
        <v>20.6</v>
      </c>
    </row>
    <row r="678" spans="1:4">
      <c r="A678">
        <v>2018</v>
      </c>
      <c r="B678" t="s">
        <v>53</v>
      </c>
      <c r="C678" t="s">
        <v>54</v>
      </c>
      <c r="D678" s="45">
        <v>8</v>
      </c>
    </row>
    <row r="679" spans="1:4">
      <c r="A679">
        <v>2018</v>
      </c>
      <c r="B679" t="s">
        <v>55</v>
      </c>
      <c r="C679" t="s">
        <v>56</v>
      </c>
      <c r="D679" s="45">
        <v>11.1</v>
      </c>
    </row>
    <row r="680" spans="1:4">
      <c r="A680">
        <v>2018</v>
      </c>
      <c r="B680" t="s">
        <v>57</v>
      </c>
      <c r="C680" t="s">
        <v>58</v>
      </c>
      <c r="D680" s="45">
        <v>8.6999999999999993</v>
      </c>
    </row>
    <row r="681" spans="1:4">
      <c r="A681">
        <v>2018</v>
      </c>
      <c r="B681" t="s">
        <v>59</v>
      </c>
      <c r="C681" t="s">
        <v>60</v>
      </c>
      <c r="D681" s="45">
        <v>6.1</v>
      </c>
    </row>
    <row r="682" spans="1:4">
      <c r="A682">
        <v>2018</v>
      </c>
      <c r="B682" t="s">
        <v>61</v>
      </c>
      <c r="C682" t="s">
        <v>62</v>
      </c>
      <c r="D682" s="45">
        <v>8.5</v>
      </c>
    </row>
    <row r="683" spans="1:4">
      <c r="A683">
        <v>2018</v>
      </c>
      <c r="B683" t="s">
        <v>63</v>
      </c>
      <c r="C683" t="s">
        <v>64</v>
      </c>
      <c r="D683" s="45">
        <v>8.8000000000000007</v>
      </c>
    </row>
    <row r="684" spans="1:4">
      <c r="A684">
        <v>2018</v>
      </c>
      <c r="B684" t="s">
        <v>65</v>
      </c>
      <c r="C684" t="s">
        <v>66</v>
      </c>
      <c r="D684" s="45">
        <v>12.4</v>
      </c>
    </row>
    <row r="685" spans="1:4">
      <c r="A685">
        <v>2018</v>
      </c>
      <c r="B685" t="s">
        <v>67</v>
      </c>
      <c r="C685" t="s">
        <v>68</v>
      </c>
      <c r="D685" s="45">
        <v>7.8</v>
      </c>
    </row>
    <row r="686" spans="1:4">
      <c r="A686">
        <v>2018</v>
      </c>
      <c r="B686" t="s">
        <v>69</v>
      </c>
      <c r="C686" t="s">
        <v>70</v>
      </c>
      <c r="D686" s="45">
        <v>6.7</v>
      </c>
    </row>
    <row r="687" spans="1:4">
      <c r="A687">
        <v>2018</v>
      </c>
      <c r="B687" t="s">
        <v>71</v>
      </c>
      <c r="C687" t="s">
        <v>72</v>
      </c>
      <c r="D687" s="45">
        <v>7.4</v>
      </c>
    </row>
    <row r="688" spans="1:4">
      <c r="A688">
        <v>2018</v>
      </c>
      <c r="B688" t="s">
        <v>73</v>
      </c>
      <c r="C688" t="s">
        <v>74</v>
      </c>
      <c r="D688" s="45">
        <v>5.5</v>
      </c>
    </row>
    <row r="689" spans="1:4">
      <c r="A689">
        <v>2018</v>
      </c>
      <c r="B689" t="s">
        <v>75</v>
      </c>
      <c r="C689" t="s">
        <v>76</v>
      </c>
      <c r="D689" s="45">
        <v>6.9</v>
      </c>
    </row>
    <row r="690" spans="1:4">
      <c r="A690">
        <v>2018</v>
      </c>
      <c r="B690" t="s">
        <v>77</v>
      </c>
      <c r="C690" t="s">
        <v>78</v>
      </c>
      <c r="D690" s="45">
        <v>5.7</v>
      </c>
    </row>
    <row r="691" spans="1:4">
      <c r="A691">
        <v>2018</v>
      </c>
      <c r="B691" t="s">
        <v>79</v>
      </c>
      <c r="C691" t="s">
        <v>80</v>
      </c>
      <c r="D691" s="45">
        <v>6.8</v>
      </c>
    </row>
    <row r="692" spans="1:4">
      <c r="A692">
        <v>2018</v>
      </c>
      <c r="B692" t="s">
        <v>81</v>
      </c>
      <c r="C692" t="s">
        <v>82</v>
      </c>
      <c r="D692" s="45">
        <v>8.1999999999999993</v>
      </c>
    </row>
    <row r="693" spans="1:4">
      <c r="A693">
        <v>2018</v>
      </c>
      <c r="B693" t="s">
        <v>83</v>
      </c>
      <c r="C693" t="s">
        <v>84</v>
      </c>
      <c r="D693" s="45">
        <v>9.1</v>
      </c>
    </row>
    <row r="694" spans="1:4">
      <c r="A694">
        <v>2018</v>
      </c>
      <c r="B694" t="s">
        <v>85</v>
      </c>
      <c r="C694" t="s">
        <v>86</v>
      </c>
      <c r="D694" s="45">
        <v>6</v>
      </c>
    </row>
    <row r="695" spans="1:4">
      <c r="A695">
        <v>2018</v>
      </c>
      <c r="B695" t="s">
        <v>87</v>
      </c>
      <c r="C695" t="s">
        <v>88</v>
      </c>
      <c r="D695" s="45">
        <v>8</v>
      </c>
    </row>
    <row r="696" spans="1:4">
      <c r="A696">
        <v>2018</v>
      </c>
      <c r="B696" t="s">
        <v>89</v>
      </c>
      <c r="C696" t="s">
        <v>90</v>
      </c>
      <c r="D696" s="45">
        <v>7.3</v>
      </c>
    </row>
    <row r="697" spans="1:4">
      <c r="A697">
        <v>2018</v>
      </c>
      <c r="B697" t="s">
        <v>91</v>
      </c>
      <c r="C697" t="s">
        <v>92</v>
      </c>
      <c r="D697" s="45">
        <v>16.7</v>
      </c>
    </row>
    <row r="698" spans="1:4">
      <c r="A698">
        <v>2018</v>
      </c>
      <c r="B698" t="s">
        <v>93</v>
      </c>
      <c r="C698" t="s">
        <v>94</v>
      </c>
      <c r="D698" s="45">
        <v>11</v>
      </c>
    </row>
    <row r="699" spans="1:4">
      <c r="A699">
        <v>2018</v>
      </c>
      <c r="B699" t="s">
        <v>95</v>
      </c>
      <c r="C699" t="s">
        <v>96</v>
      </c>
      <c r="D699" s="45">
        <v>10.3</v>
      </c>
    </row>
    <row r="700" spans="1:4">
      <c r="A700">
        <v>2018</v>
      </c>
      <c r="B700" t="s">
        <v>97</v>
      </c>
      <c r="C700" t="s">
        <v>98</v>
      </c>
      <c r="D700" s="45">
        <v>14.8</v>
      </c>
    </row>
    <row r="701" spans="1:4">
      <c r="A701">
        <v>2018</v>
      </c>
      <c r="B701" t="s">
        <v>99</v>
      </c>
      <c r="C701" t="s">
        <v>100</v>
      </c>
      <c r="D701" s="45">
        <v>11</v>
      </c>
    </row>
    <row r="702" spans="1:4">
      <c r="A702">
        <v>2018</v>
      </c>
      <c r="B702" t="s">
        <v>101</v>
      </c>
      <c r="C702" t="s">
        <v>102</v>
      </c>
      <c r="D702" s="45">
        <v>6.5</v>
      </c>
    </row>
    <row r="703" spans="1:4">
      <c r="A703">
        <v>2018</v>
      </c>
      <c r="B703" t="s">
        <v>103</v>
      </c>
      <c r="C703" t="s">
        <v>104</v>
      </c>
      <c r="D703" s="45">
        <v>6</v>
      </c>
    </row>
    <row r="704" spans="1:4">
      <c r="A704">
        <v>2018</v>
      </c>
      <c r="B704" t="s">
        <v>105</v>
      </c>
      <c r="C704" t="s">
        <v>106</v>
      </c>
      <c r="D704" s="45">
        <v>11.1</v>
      </c>
    </row>
    <row r="705" spans="1:4">
      <c r="A705">
        <v>2018</v>
      </c>
      <c r="B705" t="s">
        <v>107</v>
      </c>
      <c r="C705" t="s">
        <v>108</v>
      </c>
      <c r="D705" s="45">
        <v>11.9</v>
      </c>
    </row>
    <row r="706" spans="1:4">
      <c r="A706">
        <v>2018</v>
      </c>
      <c r="B706" t="s">
        <v>109</v>
      </c>
      <c r="C706" t="s">
        <v>110</v>
      </c>
      <c r="D706" s="45">
        <v>4.9000000000000004</v>
      </c>
    </row>
    <row r="707" spans="1:4">
      <c r="A707">
        <v>2018</v>
      </c>
      <c r="B707" t="s">
        <v>111</v>
      </c>
      <c r="C707" t="s">
        <v>112</v>
      </c>
      <c r="D707" s="45">
        <v>15.7</v>
      </c>
    </row>
    <row r="708" spans="1:4">
      <c r="A708">
        <v>2018</v>
      </c>
      <c r="B708" t="s">
        <v>113</v>
      </c>
      <c r="C708" t="s">
        <v>114</v>
      </c>
      <c r="D708" s="45">
        <v>8</v>
      </c>
    </row>
    <row r="709" spans="1:4">
      <c r="A709">
        <v>2018</v>
      </c>
      <c r="B709" t="s">
        <v>115</v>
      </c>
      <c r="C709" t="s">
        <v>116</v>
      </c>
      <c r="D709" s="45">
        <v>8.9</v>
      </c>
    </row>
    <row r="710" spans="1:4">
      <c r="A710">
        <v>2018</v>
      </c>
      <c r="B710" t="s">
        <v>117</v>
      </c>
      <c r="C710" t="s">
        <v>118</v>
      </c>
      <c r="D710" s="45">
        <v>9.1</v>
      </c>
    </row>
    <row r="711" spans="1:4">
      <c r="A711">
        <v>2018</v>
      </c>
      <c r="B711" t="s">
        <v>119</v>
      </c>
      <c r="C711" t="s">
        <v>120</v>
      </c>
      <c r="D711" s="45">
        <v>13.9</v>
      </c>
    </row>
    <row r="712" spans="1:4">
      <c r="A712">
        <v>2018</v>
      </c>
      <c r="B712" t="s">
        <v>121</v>
      </c>
      <c r="C712" t="s">
        <v>122</v>
      </c>
      <c r="D712" s="45">
        <v>8.4</v>
      </c>
    </row>
    <row r="713" spans="1:4">
      <c r="A713">
        <v>2018</v>
      </c>
      <c r="B713" t="s">
        <v>123</v>
      </c>
      <c r="C713" t="s">
        <v>124</v>
      </c>
      <c r="D713" s="45">
        <v>4.7</v>
      </c>
    </row>
    <row r="714" spans="1:4">
      <c r="A714">
        <v>2018</v>
      </c>
      <c r="B714" t="s">
        <v>125</v>
      </c>
      <c r="C714" t="s">
        <v>126</v>
      </c>
      <c r="D714" s="45">
        <v>10.3</v>
      </c>
    </row>
    <row r="715" spans="1:4">
      <c r="A715">
        <v>2018</v>
      </c>
      <c r="B715" t="s">
        <v>127</v>
      </c>
      <c r="C715" t="s">
        <v>128</v>
      </c>
      <c r="D715" s="45">
        <v>10.1</v>
      </c>
    </row>
    <row r="716" spans="1:4">
      <c r="A716">
        <v>2019</v>
      </c>
      <c r="B716" t="s">
        <v>27</v>
      </c>
      <c r="C716" t="s">
        <v>28</v>
      </c>
      <c r="D716" s="45">
        <v>12.6</v>
      </c>
    </row>
    <row r="717" spans="1:4">
      <c r="A717">
        <v>2019</v>
      </c>
      <c r="B717" t="s">
        <v>29</v>
      </c>
      <c r="C717" t="s">
        <v>30</v>
      </c>
      <c r="D717" s="45">
        <v>19.3</v>
      </c>
    </row>
    <row r="718" spans="1:4">
      <c r="A718">
        <v>2019</v>
      </c>
      <c r="B718" t="s">
        <v>31</v>
      </c>
      <c r="C718" t="s">
        <v>32</v>
      </c>
      <c r="D718" s="45">
        <v>16.2</v>
      </c>
    </row>
    <row r="719" spans="1:4">
      <c r="A719">
        <v>2019</v>
      </c>
      <c r="B719" t="s">
        <v>33</v>
      </c>
      <c r="C719" t="s">
        <v>34</v>
      </c>
      <c r="D719" s="45">
        <v>6.9</v>
      </c>
    </row>
    <row r="720" spans="1:4">
      <c r="A720">
        <v>2019</v>
      </c>
      <c r="B720" t="s">
        <v>35</v>
      </c>
      <c r="C720" t="s">
        <v>36</v>
      </c>
      <c r="D720" s="45">
        <v>10.199999999999999</v>
      </c>
    </row>
    <row r="721" spans="1:4">
      <c r="A721">
        <v>2019</v>
      </c>
      <c r="B721" t="s">
        <v>37</v>
      </c>
      <c r="C721" t="s">
        <v>38</v>
      </c>
      <c r="D721" s="45">
        <v>7.1</v>
      </c>
    </row>
    <row r="722" spans="1:4">
      <c r="A722">
        <v>2019</v>
      </c>
      <c r="B722" t="s">
        <v>39</v>
      </c>
      <c r="C722" t="s">
        <v>40</v>
      </c>
      <c r="D722" s="45">
        <v>6.9</v>
      </c>
    </row>
    <row r="723" spans="1:4">
      <c r="A723">
        <v>2019</v>
      </c>
      <c r="B723" t="s">
        <v>41</v>
      </c>
      <c r="C723" t="s">
        <v>42</v>
      </c>
      <c r="D723" s="45">
        <v>8.4</v>
      </c>
    </row>
    <row r="724" spans="1:4">
      <c r="A724">
        <v>2019</v>
      </c>
      <c r="B724" t="s">
        <v>43</v>
      </c>
      <c r="C724" t="s">
        <v>44</v>
      </c>
      <c r="D724" s="45">
        <v>6.4</v>
      </c>
    </row>
    <row r="725" spans="1:4">
      <c r="A725">
        <v>2019</v>
      </c>
      <c r="B725" t="s">
        <v>45</v>
      </c>
      <c r="C725" t="s">
        <v>46</v>
      </c>
      <c r="D725" s="45">
        <v>9.8000000000000007</v>
      </c>
    </row>
    <row r="726" spans="1:4">
      <c r="A726">
        <v>2019</v>
      </c>
      <c r="B726" t="s">
        <v>47</v>
      </c>
      <c r="C726" t="s">
        <v>48</v>
      </c>
      <c r="D726" s="45">
        <v>10.3</v>
      </c>
    </row>
    <row r="727" spans="1:4">
      <c r="A727">
        <v>2019</v>
      </c>
      <c r="B727" t="s">
        <v>49</v>
      </c>
      <c r="C727" t="s">
        <v>50</v>
      </c>
      <c r="D727" s="45">
        <v>16</v>
      </c>
    </row>
    <row r="728" spans="1:4">
      <c r="A728">
        <v>2019</v>
      </c>
      <c r="B728" t="s">
        <v>51</v>
      </c>
      <c r="C728" t="s">
        <v>52</v>
      </c>
      <c r="D728" s="45">
        <v>21.1</v>
      </c>
    </row>
    <row r="729" spans="1:4">
      <c r="A729">
        <v>2019</v>
      </c>
      <c r="B729" t="s">
        <v>53</v>
      </c>
      <c r="C729" t="s">
        <v>54</v>
      </c>
      <c r="D729" s="45">
        <v>8.5</v>
      </c>
    </row>
    <row r="730" spans="1:4">
      <c r="A730">
        <v>2019</v>
      </c>
      <c r="B730" t="s">
        <v>55</v>
      </c>
      <c r="C730" t="s">
        <v>56</v>
      </c>
      <c r="D730" s="45">
        <v>11.3</v>
      </c>
    </row>
    <row r="731" spans="1:4">
      <c r="A731">
        <v>2019</v>
      </c>
      <c r="B731" t="s">
        <v>57</v>
      </c>
      <c r="C731" t="s">
        <v>58</v>
      </c>
      <c r="D731" s="45">
        <v>9</v>
      </c>
    </row>
    <row r="732" spans="1:4">
      <c r="A732">
        <v>2019</v>
      </c>
      <c r="B732" t="s">
        <v>59</v>
      </c>
      <c r="C732" t="s">
        <v>60</v>
      </c>
      <c r="D732" s="45">
        <v>6</v>
      </c>
    </row>
    <row r="733" spans="1:4">
      <c r="A733">
        <v>2019</v>
      </c>
      <c r="B733" t="s">
        <v>61</v>
      </c>
      <c r="C733" t="s">
        <v>62</v>
      </c>
      <c r="D733" s="45">
        <v>8.5</v>
      </c>
    </row>
    <row r="734" spans="1:4">
      <c r="A734">
        <v>2019</v>
      </c>
      <c r="B734" t="s">
        <v>63</v>
      </c>
      <c r="C734" t="s">
        <v>64</v>
      </c>
      <c r="D734" s="45">
        <v>9</v>
      </c>
    </row>
    <row r="735" spans="1:4">
      <c r="A735">
        <v>2019</v>
      </c>
      <c r="B735" t="s">
        <v>65</v>
      </c>
      <c r="C735" t="s">
        <v>66</v>
      </c>
      <c r="D735" s="45">
        <v>12.7</v>
      </c>
    </row>
    <row r="736" spans="1:4">
      <c r="A736">
        <v>2019</v>
      </c>
      <c r="B736" t="s">
        <v>67</v>
      </c>
      <c r="C736" t="s">
        <v>68</v>
      </c>
      <c r="D736" s="45">
        <v>8</v>
      </c>
    </row>
    <row r="737" spans="1:4">
      <c r="A737">
        <v>2019</v>
      </c>
      <c r="B737" t="s">
        <v>69</v>
      </c>
      <c r="C737" t="s">
        <v>70</v>
      </c>
      <c r="D737" s="45">
        <v>6.7</v>
      </c>
    </row>
    <row r="738" spans="1:4">
      <c r="A738">
        <v>2019</v>
      </c>
      <c r="B738" t="s">
        <v>71</v>
      </c>
      <c r="C738" t="s">
        <v>72</v>
      </c>
      <c r="D738" s="45">
        <v>8.3000000000000007</v>
      </c>
    </row>
    <row r="739" spans="1:4">
      <c r="A739">
        <v>2019</v>
      </c>
      <c r="B739" t="s">
        <v>73</v>
      </c>
      <c r="C739" t="s">
        <v>74</v>
      </c>
      <c r="D739" s="45">
        <v>5.7</v>
      </c>
    </row>
    <row r="740" spans="1:4">
      <c r="A740">
        <v>2019</v>
      </c>
      <c r="B740" t="s">
        <v>75</v>
      </c>
      <c r="C740" t="s">
        <v>76</v>
      </c>
      <c r="D740" s="45">
        <v>7.1</v>
      </c>
    </row>
    <row r="741" spans="1:4">
      <c r="A741">
        <v>2019</v>
      </c>
      <c r="B741" t="s">
        <v>77</v>
      </c>
      <c r="C741" t="s">
        <v>78</v>
      </c>
      <c r="D741" s="45">
        <v>5.8</v>
      </c>
    </row>
    <row r="742" spans="1:4">
      <c r="A742">
        <v>2019</v>
      </c>
      <c r="B742" t="s">
        <v>79</v>
      </c>
      <c r="C742" t="s">
        <v>80</v>
      </c>
      <c r="D742" s="45">
        <v>7</v>
      </c>
    </row>
    <row r="743" spans="1:4">
      <c r="A743">
        <v>2019</v>
      </c>
      <c r="B743" t="s">
        <v>81</v>
      </c>
      <c r="C743" t="s">
        <v>82</v>
      </c>
      <c r="D743" s="45">
        <v>8.9</v>
      </c>
    </row>
    <row r="744" spans="1:4">
      <c r="A744">
        <v>2019</v>
      </c>
      <c r="B744" t="s">
        <v>83</v>
      </c>
      <c r="C744" t="s">
        <v>84</v>
      </c>
      <c r="D744" s="45">
        <v>9.4</v>
      </c>
    </row>
    <row r="745" spans="1:4">
      <c r="A745">
        <v>2019</v>
      </c>
      <c r="B745" t="s">
        <v>85</v>
      </c>
      <c r="C745" t="s">
        <v>86</v>
      </c>
      <c r="D745" s="45">
        <v>6.2</v>
      </c>
    </row>
    <row r="746" spans="1:4">
      <c r="A746">
        <v>2019</v>
      </c>
      <c r="B746" t="s">
        <v>87</v>
      </c>
      <c r="C746" t="s">
        <v>88</v>
      </c>
      <c r="D746" s="45">
        <v>8.1</v>
      </c>
    </row>
    <row r="747" spans="1:4">
      <c r="A747">
        <v>2019</v>
      </c>
      <c r="B747" t="s">
        <v>89</v>
      </c>
      <c r="C747" t="s">
        <v>90</v>
      </c>
      <c r="D747" s="45">
        <v>7.6</v>
      </c>
    </row>
    <row r="748" spans="1:4">
      <c r="A748">
        <v>2019</v>
      </c>
      <c r="B748" t="s">
        <v>91</v>
      </c>
      <c r="C748" t="s">
        <v>92</v>
      </c>
      <c r="D748" s="45">
        <v>17</v>
      </c>
    </row>
    <row r="749" spans="1:4">
      <c r="A749">
        <v>2019</v>
      </c>
      <c r="B749" t="s">
        <v>93</v>
      </c>
      <c r="C749" t="s">
        <v>94</v>
      </c>
      <c r="D749" s="45">
        <v>11.3</v>
      </c>
    </row>
    <row r="750" spans="1:4">
      <c r="A750">
        <v>2019</v>
      </c>
      <c r="B750" t="s">
        <v>95</v>
      </c>
      <c r="C750" t="s">
        <v>96</v>
      </c>
      <c r="D750" s="45">
        <v>10.8</v>
      </c>
    </row>
    <row r="751" spans="1:4">
      <c r="A751">
        <v>2019</v>
      </c>
      <c r="B751" t="s">
        <v>97</v>
      </c>
      <c r="C751" t="s">
        <v>98</v>
      </c>
      <c r="D751" s="45">
        <v>15.3</v>
      </c>
    </row>
    <row r="752" spans="1:4">
      <c r="A752">
        <v>2019</v>
      </c>
      <c r="B752" t="s">
        <v>99</v>
      </c>
      <c r="C752" t="s">
        <v>100</v>
      </c>
      <c r="D752" s="45">
        <v>11.5</v>
      </c>
    </row>
    <row r="753" spans="1:4">
      <c r="A753">
        <v>2019</v>
      </c>
      <c r="B753" t="s">
        <v>101</v>
      </c>
      <c r="C753" t="s">
        <v>102</v>
      </c>
      <c r="D753" s="45">
        <v>6.8</v>
      </c>
    </row>
    <row r="754" spans="1:4">
      <c r="A754">
        <v>2019</v>
      </c>
      <c r="B754" t="s">
        <v>103</v>
      </c>
      <c r="C754" t="s">
        <v>104</v>
      </c>
      <c r="D754" s="45">
        <v>6</v>
      </c>
    </row>
    <row r="755" spans="1:4">
      <c r="A755">
        <v>2019</v>
      </c>
      <c r="B755" t="s">
        <v>105</v>
      </c>
      <c r="C755" t="s">
        <v>106</v>
      </c>
      <c r="D755" s="45">
        <v>11</v>
      </c>
    </row>
    <row r="756" spans="1:4">
      <c r="A756">
        <v>2019</v>
      </c>
      <c r="B756" t="s">
        <v>107</v>
      </c>
      <c r="C756" t="s">
        <v>108</v>
      </c>
      <c r="D756" s="45">
        <v>12.3</v>
      </c>
    </row>
    <row r="757" spans="1:4">
      <c r="A757">
        <v>2019</v>
      </c>
      <c r="B757" t="s">
        <v>109</v>
      </c>
      <c r="C757" t="s">
        <v>110</v>
      </c>
      <c r="D757" s="45">
        <v>4.9000000000000004</v>
      </c>
    </row>
    <row r="758" spans="1:4">
      <c r="A758">
        <v>2019</v>
      </c>
      <c r="B758" t="s">
        <v>111</v>
      </c>
      <c r="C758" t="s">
        <v>112</v>
      </c>
      <c r="D758" s="45">
        <v>16</v>
      </c>
    </row>
    <row r="759" spans="1:4">
      <c r="A759">
        <v>2019</v>
      </c>
      <c r="B759" t="s">
        <v>113</v>
      </c>
      <c r="C759" t="s">
        <v>114</v>
      </c>
      <c r="D759" s="45">
        <v>8.6</v>
      </c>
    </row>
    <row r="760" spans="1:4">
      <c r="A760">
        <v>2019</v>
      </c>
      <c r="B760" t="s">
        <v>115</v>
      </c>
      <c r="C760" t="s">
        <v>116</v>
      </c>
      <c r="D760" s="45">
        <v>9.5</v>
      </c>
    </row>
    <row r="761" spans="1:4">
      <c r="A761">
        <v>2019</v>
      </c>
      <c r="B761" t="s">
        <v>117</v>
      </c>
      <c r="C761" t="s">
        <v>118</v>
      </c>
      <c r="D761" s="45">
        <v>9.3000000000000007</v>
      </c>
    </row>
    <row r="762" spans="1:4">
      <c r="A762">
        <v>2019</v>
      </c>
      <c r="B762" t="s">
        <v>119</v>
      </c>
      <c r="C762" t="s">
        <v>120</v>
      </c>
      <c r="D762" s="45">
        <v>14.5</v>
      </c>
    </row>
    <row r="763" spans="1:4">
      <c r="A763">
        <v>2019</v>
      </c>
      <c r="B763" t="s">
        <v>121</v>
      </c>
      <c r="C763" t="s">
        <v>122</v>
      </c>
      <c r="D763" s="45">
        <v>8.6999999999999993</v>
      </c>
    </row>
    <row r="764" spans="1:4">
      <c r="A764">
        <v>2019</v>
      </c>
      <c r="B764" t="s">
        <v>123</v>
      </c>
      <c r="C764" t="s">
        <v>124</v>
      </c>
      <c r="D764" s="45">
        <v>4.8</v>
      </c>
    </row>
    <row r="765" spans="1:4">
      <c r="A765">
        <v>2019</v>
      </c>
      <c r="B765" t="s">
        <v>125</v>
      </c>
      <c r="C765" t="s">
        <v>126</v>
      </c>
      <c r="D765" s="45">
        <v>10.6</v>
      </c>
    </row>
    <row r="766" spans="1:4">
      <c r="A766">
        <v>2019</v>
      </c>
      <c r="B766" t="s">
        <v>127</v>
      </c>
      <c r="C766" t="s">
        <v>128</v>
      </c>
      <c r="D766" s="45">
        <v>10.5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A2</vt:lpstr>
      <vt:lpstr>AGS_Gebiet_GeoCode</vt:lpstr>
      <vt:lpstr>CSV_Vorbereitung</vt:lpstr>
      <vt:lpstr>CSV Vorbereitung_2</vt:lpstr>
      <vt:lpstr>CSV_Vorbereitung_3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</cp:lastModifiedBy>
  <dcterms:created xsi:type="dcterms:W3CDTF">2021-04-28T09:35:55Z</dcterms:created>
  <dcterms:modified xsi:type="dcterms:W3CDTF">2021-04-29T06:44:36Z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