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wojci\Desktop\zbior zadan CKE\87\"/>
    </mc:Choice>
  </mc:AlternateContent>
  <xr:revisionPtr revIDLastSave="0" documentId="13_ncr:1_{E4CCE125-60EF-4835-A945-570DAB031F7F}" xr6:coauthVersionLast="45" xr6:coauthVersionMax="45" xr10:uidLastSave="{00000000-0000-0000-0000-000000000000}"/>
  <bookViews>
    <workbookView xWindow="15360" yWindow="0" windowWidth="15360" windowHeight="16680" activeTab="4" xr2:uid="{00000000-000D-0000-FFFF-FFFF00000000}"/>
  </bookViews>
  <sheets>
    <sheet name="5" sheetId="5" r:id="rId1"/>
    <sheet name="4" sheetId="4" r:id="rId2"/>
    <sheet name="Wykres zadanie 3" sheetId="3" r:id="rId3"/>
    <sheet name="1, 2, 3" sheetId="2" r:id="rId4"/>
    <sheet name="dane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8" i="5" l="1"/>
  <c r="E75" i="5"/>
  <c r="E76" i="5"/>
  <c r="E77" i="5"/>
  <c r="E78" i="5"/>
  <c r="H78" i="5" s="1"/>
  <c r="E79" i="5"/>
  <c r="E80" i="5"/>
  <c r="E81" i="5"/>
  <c r="E82" i="5"/>
  <c r="H82" i="5" s="1"/>
  <c r="E83" i="5"/>
  <c r="E84" i="5"/>
  <c r="E85" i="5"/>
  <c r="E86" i="5"/>
  <c r="H86" i="5" s="1"/>
  <c r="E87" i="5"/>
  <c r="E88" i="5"/>
  <c r="E89" i="5"/>
  <c r="E90" i="5"/>
  <c r="H90" i="5" s="1"/>
  <c r="E91" i="5"/>
  <c r="E92" i="5"/>
  <c r="E93" i="5"/>
  <c r="E94" i="5"/>
  <c r="H94" i="5" s="1"/>
  <c r="E95" i="5"/>
  <c r="E96" i="5"/>
  <c r="E97" i="5"/>
  <c r="E98" i="5"/>
  <c r="H98" i="5" s="1"/>
  <c r="E99" i="5"/>
  <c r="E100" i="5"/>
  <c r="E101" i="5"/>
  <c r="E102" i="5"/>
  <c r="H102" i="5" s="1"/>
  <c r="E103" i="5"/>
  <c r="E104" i="5"/>
  <c r="E105" i="5"/>
  <c r="E106" i="5"/>
  <c r="H106" i="5" s="1"/>
  <c r="E107" i="5"/>
  <c r="E108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3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I78" i="5" s="1"/>
  <c r="H76" i="5"/>
  <c r="I76" i="5" s="1"/>
  <c r="H77" i="5"/>
  <c r="I77" i="5" s="1"/>
  <c r="H79" i="5"/>
  <c r="H80" i="5"/>
  <c r="H81" i="5"/>
  <c r="H83" i="5"/>
  <c r="H84" i="5"/>
  <c r="H85" i="5"/>
  <c r="H87" i="5"/>
  <c r="H88" i="5"/>
  <c r="H89" i="5"/>
  <c r="H91" i="5"/>
  <c r="H92" i="5"/>
  <c r="H93" i="5"/>
  <c r="H95" i="5"/>
  <c r="H96" i="5"/>
  <c r="H97" i="5"/>
  <c r="H99" i="5"/>
  <c r="H100" i="5"/>
  <c r="H101" i="5"/>
  <c r="H103" i="5"/>
  <c r="H104" i="5"/>
  <c r="H105" i="5"/>
  <c r="H107" i="5"/>
  <c r="H108" i="5"/>
  <c r="H2" i="5"/>
  <c r="F4" i="5"/>
  <c r="F5" i="5"/>
  <c r="F6" i="5"/>
  <c r="F7" i="5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F3" i="5"/>
  <c r="G2" i="5"/>
  <c r="F2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6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2" i="5"/>
  <c r="E74" i="5"/>
  <c r="G3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D5" i="5"/>
  <c r="E4" i="5"/>
  <c r="D4" i="5"/>
  <c r="E3" i="5"/>
  <c r="D3" i="5"/>
  <c r="E2" i="5"/>
  <c r="D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2" i="4"/>
  <c r="J3" i="4"/>
  <c r="H108" i="2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3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2" i="4"/>
  <c r="E75" i="4"/>
  <c r="F75" i="4"/>
  <c r="E76" i="4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F76" i="4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E2" i="4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D2" i="4"/>
  <c r="C2" i="4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H2" i="2"/>
  <c r="G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2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D2" i="2"/>
  <c r="C2" i="2"/>
  <c r="D108" i="1"/>
  <c r="C108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75" i="1"/>
  <c r="D74" i="1"/>
  <c r="C74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75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D2" i="1"/>
  <c r="C2" i="1"/>
  <c r="E75" i="1"/>
  <c r="F75" i="1"/>
  <c r="E76" i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F76" i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E4" i="1"/>
  <c r="F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I101" i="5" l="1"/>
  <c r="I93" i="5"/>
  <c r="I85" i="5"/>
  <c r="I81" i="5"/>
  <c r="I100" i="5"/>
  <c r="I105" i="5"/>
  <c r="I97" i="5"/>
  <c r="I89" i="5"/>
  <c r="I104" i="5"/>
  <c r="I96" i="5"/>
  <c r="I92" i="5"/>
  <c r="I88" i="5"/>
  <c r="I84" i="5"/>
  <c r="I80" i="5"/>
  <c r="I107" i="5"/>
  <c r="I103" i="5"/>
  <c r="I99" i="5"/>
  <c r="I95" i="5"/>
  <c r="I91" i="5"/>
  <c r="I87" i="5"/>
  <c r="I83" i="5"/>
  <c r="I79" i="5"/>
  <c r="I75" i="5"/>
  <c r="I106" i="5"/>
  <c r="I102" i="5"/>
  <c r="I98" i="5"/>
  <c r="I94" i="5"/>
  <c r="I90" i="5"/>
  <c r="I86" i="5"/>
  <c r="I82" i="5"/>
  <c r="F3" i="1" l="1"/>
  <c r="E3" i="1"/>
  <c r="F2" i="1"/>
  <c r="E2" i="1"/>
</calcChain>
</file>

<file path=xl/sharedStrings.xml><?xml version="1.0" encoding="utf-8"?>
<sst xmlns="http://schemas.openxmlformats.org/spreadsheetml/2006/main" count="33" uniqueCount="11">
  <si>
    <t>data</t>
  </si>
  <si>
    <t>lp</t>
  </si>
  <si>
    <t>v elektr</t>
  </si>
  <si>
    <t>v spalinowe</t>
  </si>
  <si>
    <t>czas na E</t>
  </si>
  <si>
    <t>czas na S</t>
  </si>
  <si>
    <t>droga dnia</t>
  </si>
  <si>
    <t>droga całk</t>
  </si>
  <si>
    <t>całkowita droga:</t>
  </si>
  <si>
    <t>pyt4</t>
  </si>
  <si>
    <t>dzien tyg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</si>
</sst>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Droga przebyta w kolejnych dniach</a:t>
            </a:r>
            <a:endParaRPr lang="en-US"/>
          </a:p>
        </c:rich>
      </c:tx>
      <c:layout>
        <c:manualLayout>
          <c:xMode val="edge"/>
          <c:yMode val="edge"/>
          <c:x val="0.36836764769157959"/>
          <c:y val="3.7037055355517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653844498945829E-2"/>
          <c:y val="0.13027901977076986"/>
          <c:w val="0.91735951551138073"/>
          <c:h val="0.705341174375816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'1, 2, 3'!$G$1</c:f>
              <c:strCache>
                <c:ptCount val="1"/>
                <c:pt idx="0">
                  <c:v>droga dnia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'1, 2, 3'!$G$2:$G$108</c:f>
              <c:numCache>
                <c:formatCode>General</c:formatCode>
                <c:ptCount val="107"/>
                <c:pt idx="0">
                  <c:v>120</c:v>
                </c:pt>
                <c:pt idx="1">
                  <c:v>118.80000000000001</c:v>
                </c:pt>
                <c:pt idx="2">
                  <c:v>117.61199999999999</c:v>
                </c:pt>
                <c:pt idx="3">
                  <c:v>116.43588</c:v>
                </c:pt>
                <c:pt idx="4">
                  <c:v>115.2715212</c:v>
                </c:pt>
                <c:pt idx="5">
                  <c:v>114.11880598799999</c:v>
                </c:pt>
                <c:pt idx="6">
                  <c:v>112.97761792812</c:v>
                </c:pt>
                <c:pt idx="7">
                  <c:v>111.84784174883879</c:v>
                </c:pt>
                <c:pt idx="8">
                  <c:v>110.72936333135038</c:v>
                </c:pt>
                <c:pt idx="9">
                  <c:v>109.62206969803688</c:v>
                </c:pt>
                <c:pt idx="10">
                  <c:v>108.52584900105651</c:v>
                </c:pt>
                <c:pt idx="11">
                  <c:v>107.44059051104594</c:v>
                </c:pt>
                <c:pt idx="12">
                  <c:v>106.3661846059355</c:v>
                </c:pt>
                <c:pt idx="13">
                  <c:v>105.30252275987614</c:v>
                </c:pt>
                <c:pt idx="14">
                  <c:v>104.24949753227739</c:v>
                </c:pt>
                <c:pt idx="15">
                  <c:v>103.20700255695459</c:v>
                </c:pt>
                <c:pt idx="16">
                  <c:v>102.17493253138505</c:v>
                </c:pt>
                <c:pt idx="17">
                  <c:v>101.1531832060712</c:v>
                </c:pt>
                <c:pt idx="18">
                  <c:v>100.14165137401051</c:v>
                </c:pt>
                <c:pt idx="19">
                  <c:v>99.140234860270397</c:v>
                </c:pt>
                <c:pt idx="20">
                  <c:v>98.148832511667678</c:v>
                </c:pt>
                <c:pt idx="21">
                  <c:v>97.167344186551006</c:v>
                </c:pt>
                <c:pt idx="22">
                  <c:v>96.195670744685501</c:v>
                </c:pt>
                <c:pt idx="23">
                  <c:v>95.233714037238641</c:v>
                </c:pt>
                <c:pt idx="24">
                  <c:v>94.281376896866249</c:v>
                </c:pt>
                <c:pt idx="25">
                  <c:v>93.338563127897586</c:v>
                </c:pt>
                <c:pt idx="26">
                  <c:v>92.40517749661862</c:v>
                </c:pt>
                <c:pt idx="27">
                  <c:v>91.481125721652433</c:v>
                </c:pt>
                <c:pt idx="28">
                  <c:v>90.566314464435905</c:v>
                </c:pt>
                <c:pt idx="29">
                  <c:v>89.660651319791555</c:v>
                </c:pt>
                <c:pt idx="30">
                  <c:v>88.764044806593631</c:v>
                </c:pt>
                <c:pt idx="31">
                  <c:v>87.876404358527694</c:v>
                </c:pt>
                <c:pt idx="32">
                  <c:v>86.997640314942416</c:v>
                </c:pt>
                <c:pt idx="33">
                  <c:v>86.127663911792979</c:v>
                </c:pt>
                <c:pt idx="34">
                  <c:v>85.266387272675061</c:v>
                </c:pt>
                <c:pt idx="35">
                  <c:v>84.41372339994831</c:v>
                </c:pt>
                <c:pt idx="36">
                  <c:v>83.569586165948834</c:v>
                </c:pt>
                <c:pt idx="37">
                  <c:v>82.733890304289332</c:v>
                </c:pt>
                <c:pt idx="38">
                  <c:v>81.906551401246446</c:v>
                </c:pt>
                <c:pt idx="39">
                  <c:v>81.087485887233981</c:v>
                </c:pt>
                <c:pt idx="40">
                  <c:v>80.276611028361643</c:v>
                </c:pt>
                <c:pt idx="41">
                  <c:v>79.473844918078015</c:v>
                </c:pt>
                <c:pt idx="42">
                  <c:v>78.679106468897245</c:v>
                </c:pt>
                <c:pt idx="43">
                  <c:v>77.892315404208261</c:v>
                </c:pt>
                <c:pt idx="44">
                  <c:v>77.113392250166186</c:v>
                </c:pt>
                <c:pt idx="45">
                  <c:v>76.342258327664524</c:v>
                </c:pt>
                <c:pt idx="46">
                  <c:v>75.578835744387874</c:v>
                </c:pt>
                <c:pt idx="47">
                  <c:v>74.823047386943998</c:v>
                </c:pt>
                <c:pt idx="48">
                  <c:v>74.074816913074557</c:v>
                </c:pt>
                <c:pt idx="49">
                  <c:v>73.334068743943817</c:v>
                </c:pt>
                <c:pt idx="50">
                  <c:v>72.60072805650438</c:v>
                </c:pt>
                <c:pt idx="51">
                  <c:v>71.874720775939338</c:v>
                </c:pt>
                <c:pt idx="52">
                  <c:v>71.155973568179931</c:v>
                </c:pt>
                <c:pt idx="53">
                  <c:v>70.444413832498128</c:v>
                </c:pt>
                <c:pt idx="54">
                  <c:v>69.739969694173155</c:v>
                </c:pt>
                <c:pt idx="55">
                  <c:v>69.042569997231425</c:v>
                </c:pt>
                <c:pt idx="56">
                  <c:v>68.352144297259102</c:v>
                </c:pt>
                <c:pt idx="57">
                  <c:v>67.668622854286525</c:v>
                </c:pt>
                <c:pt idx="58">
                  <c:v>66.991936625743648</c:v>
                </c:pt>
                <c:pt idx="59">
                  <c:v>66.322017259486216</c:v>
                </c:pt>
                <c:pt idx="60">
                  <c:v>65.658797086891354</c:v>
                </c:pt>
                <c:pt idx="61">
                  <c:v>65.002209116022428</c:v>
                </c:pt>
                <c:pt idx="62">
                  <c:v>64.352187024862204</c:v>
                </c:pt>
                <c:pt idx="63">
                  <c:v>63.708665154613584</c:v>
                </c:pt>
                <c:pt idx="64">
                  <c:v>63.071578503067443</c:v>
                </c:pt>
                <c:pt idx="65">
                  <c:v>62.440862718036769</c:v>
                </c:pt>
                <c:pt idx="66">
                  <c:v>61.816454090856396</c:v>
                </c:pt>
                <c:pt idx="67">
                  <c:v>61.19828954994783</c:v>
                </c:pt>
                <c:pt idx="68">
                  <c:v>60.586306654448357</c:v>
                </c:pt>
                <c:pt idx="69">
                  <c:v>59.980443587903871</c:v>
                </c:pt>
                <c:pt idx="70">
                  <c:v>59.380639152024834</c:v>
                </c:pt>
                <c:pt idx="71">
                  <c:v>58.786832760504588</c:v>
                </c:pt>
                <c:pt idx="72">
                  <c:v>0</c:v>
                </c:pt>
                <c:pt idx="73">
                  <c:v>52.815560222856341</c:v>
                </c:pt>
                <c:pt idx="74">
                  <c:v>52.287404620627768</c:v>
                </c:pt>
                <c:pt idx="75">
                  <c:v>51.764530574421499</c:v>
                </c:pt>
                <c:pt idx="76">
                  <c:v>51.246885268677282</c:v>
                </c:pt>
                <c:pt idx="77">
                  <c:v>50.734416415990509</c:v>
                </c:pt>
                <c:pt idx="78">
                  <c:v>50.227072251830599</c:v>
                </c:pt>
                <c:pt idx="79">
                  <c:v>49.724801529312288</c:v>
                </c:pt>
                <c:pt idx="80">
                  <c:v>49.227553514019171</c:v>
                </c:pt>
                <c:pt idx="81">
                  <c:v>48.735277978878976</c:v>
                </c:pt>
                <c:pt idx="82">
                  <c:v>48.247925199090183</c:v>
                </c:pt>
                <c:pt idx="83">
                  <c:v>47.765445947099288</c:v>
                </c:pt>
                <c:pt idx="84">
                  <c:v>47.28779148762829</c:v>
                </c:pt>
                <c:pt idx="85">
                  <c:v>46.814913572752012</c:v>
                </c:pt>
                <c:pt idx="86">
                  <c:v>46.34676443702449</c:v>
                </c:pt>
                <c:pt idx="87">
                  <c:v>45.883296792654242</c:v>
                </c:pt>
                <c:pt idx="88">
                  <c:v>45.424463824727695</c:v>
                </c:pt>
                <c:pt idx="89">
                  <c:v>44.970219186480421</c:v>
                </c:pt>
                <c:pt idx="90">
                  <c:v>44.520516994615619</c:v>
                </c:pt>
                <c:pt idx="91">
                  <c:v>44.075311824669456</c:v>
                </c:pt>
                <c:pt idx="92">
                  <c:v>43.634558706422759</c:v>
                </c:pt>
                <c:pt idx="93">
                  <c:v>43.198213119358535</c:v>
                </c:pt>
                <c:pt idx="94">
                  <c:v>42.766230988164949</c:v>
                </c:pt>
                <c:pt idx="95">
                  <c:v>42.338568678283295</c:v>
                </c:pt>
                <c:pt idx="96">
                  <c:v>41.915182991500458</c:v>
                </c:pt>
                <c:pt idx="97">
                  <c:v>41.496031161585456</c:v>
                </c:pt>
                <c:pt idx="98">
                  <c:v>41.081070849969599</c:v>
                </c:pt>
                <c:pt idx="99">
                  <c:v>40.670260141469903</c:v>
                </c:pt>
                <c:pt idx="100">
                  <c:v>40.263557540055203</c:v>
                </c:pt>
                <c:pt idx="101">
                  <c:v>39.860921964654651</c:v>
                </c:pt>
                <c:pt idx="102">
                  <c:v>39.462312745008106</c:v>
                </c:pt>
                <c:pt idx="103">
                  <c:v>39.067689617558024</c:v>
                </c:pt>
                <c:pt idx="104">
                  <c:v>38.677012721382447</c:v>
                </c:pt>
                <c:pt idx="105">
                  <c:v>38.290242594168625</c:v>
                </c:pt>
                <c:pt idx="106">
                  <c:v>31.015096501276584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6-472C-909D-4517C8802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057040"/>
        <c:axId val="538052776"/>
      </c:barChart>
      <c:catAx>
        <c:axId val="53805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dnia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657800869153651"/>
              <c:y val="0.90645468154420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8052776"/>
        <c:crosses val="autoZero"/>
        <c:auto val="1"/>
        <c:lblAlgn val="ctr"/>
        <c:lblOffset val="100"/>
        <c:noMultiLvlLbl val="0"/>
      </c:catAx>
      <c:valAx>
        <c:axId val="53805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droga (w milach)</a:t>
                </a:r>
              </a:p>
            </c:rich>
          </c:tx>
          <c:layout>
            <c:manualLayout>
              <c:xMode val="edge"/>
              <c:yMode val="edge"/>
              <c:x val="1.9535519125683062E-2"/>
              <c:y val="0.43608429285535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805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B7335F-0DAC-46CC-A790-E8279942E45E}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65520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5D9CBBF-44D7-4833-907F-3E1E6C5B21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3EA03-771C-47B3-9EA2-E878940971D4}">
  <dimension ref="A1:I108"/>
  <sheetViews>
    <sheetView workbookViewId="0">
      <pane ySplit="1" topLeftCell="A93" activePane="bottomLeft" state="frozen"/>
      <selection pane="bottomLeft" activeCell="I108" sqref="I108"/>
    </sheetView>
  </sheetViews>
  <sheetFormatPr defaultRowHeight="14.4" x14ac:dyDescent="0.3"/>
  <cols>
    <col min="1" max="1" width="4.77734375" style="4" customWidth="1"/>
    <col min="2" max="2" width="10.5546875" style="1" bestFit="1" customWidth="1"/>
    <col min="3" max="3" width="8.88671875" style="6" customWidth="1"/>
    <col min="4" max="5" width="10.5546875" style="6" customWidth="1"/>
    <col min="6" max="6" width="10.5546875" customWidth="1"/>
    <col min="7" max="7" width="11.21875" customWidth="1"/>
    <col min="8" max="8" width="10.44140625" customWidth="1"/>
    <col min="9" max="9" width="9.77734375" customWidth="1"/>
  </cols>
  <sheetData>
    <row r="1" spans="1:9" s="2" customFormat="1" x14ac:dyDescent="0.3">
      <c r="A1" s="2" t="s">
        <v>1</v>
      </c>
      <c r="B1" s="3" t="s">
        <v>0</v>
      </c>
      <c r="C1" s="5" t="s">
        <v>10</v>
      </c>
      <c r="D1" s="5" t="s">
        <v>4</v>
      </c>
      <c r="E1" s="5" t="s">
        <v>5</v>
      </c>
      <c r="F1" s="2" t="s">
        <v>2</v>
      </c>
      <c r="G1" s="2" t="s">
        <v>3</v>
      </c>
      <c r="H1" s="2" t="s">
        <v>6</v>
      </c>
      <c r="I1" s="2" t="s">
        <v>7</v>
      </c>
    </row>
    <row r="2" spans="1:9" x14ac:dyDescent="0.3">
      <c r="A2" s="4">
        <v>1</v>
      </c>
      <c r="B2" s="1">
        <v>16560</v>
      </c>
      <c r="C2" s="6">
        <f>WEEKDAY(B2,2)</f>
        <v>4</v>
      </c>
      <c r="D2" s="6">
        <f>20</f>
        <v>20</v>
      </c>
      <c r="E2" s="6">
        <f>4</f>
        <v>4</v>
      </c>
      <c r="F2">
        <f>4</f>
        <v>4</v>
      </c>
      <c r="G2">
        <f>10</f>
        <v>10</v>
      </c>
      <c r="H2">
        <f>D2*F2*0.9+E2*G2*0.9</f>
        <v>108</v>
      </c>
      <c r="I2">
        <f>H2</f>
        <v>108</v>
      </c>
    </row>
    <row r="3" spans="1:9" x14ac:dyDescent="0.3">
      <c r="A3" s="4">
        <v>2</v>
      </c>
      <c r="B3" s="1">
        <v>16561</v>
      </c>
      <c r="C3" s="6">
        <f t="shared" ref="C3:C66" si="0">WEEKDAY(B3,2)</f>
        <v>5</v>
      </c>
      <c r="D3" s="6">
        <f>20</f>
        <v>20</v>
      </c>
      <c r="E3" s="6">
        <f>4</f>
        <v>4</v>
      </c>
      <c r="F3">
        <f>F2*0.997</f>
        <v>3.988</v>
      </c>
      <c r="G3">
        <f>G2*99.7%</f>
        <v>9.9700000000000006</v>
      </c>
      <c r="H3">
        <f t="shared" ref="H3:H66" si="1">D3*F3*0.9+E3*G3*0.9</f>
        <v>107.67600000000002</v>
      </c>
      <c r="I3">
        <f>SUM(H$2:H3)</f>
        <v>215.67600000000002</v>
      </c>
    </row>
    <row r="4" spans="1:9" x14ac:dyDescent="0.3">
      <c r="A4" s="4">
        <v>3</v>
      </c>
      <c r="B4" s="1">
        <v>16562</v>
      </c>
      <c r="C4" s="6">
        <f t="shared" si="0"/>
        <v>6</v>
      </c>
      <c r="D4" s="6">
        <f>20</f>
        <v>20</v>
      </c>
      <c r="E4" s="6">
        <f>4</f>
        <v>4</v>
      </c>
      <c r="F4">
        <f t="shared" ref="F4:F67" si="2">F3*0.997</f>
        <v>3.9760360000000001</v>
      </c>
      <c r="G4">
        <f t="shared" ref="G4:G67" si="3">G3*99.7%</f>
        <v>9.9400900000000014</v>
      </c>
      <c r="H4">
        <f t="shared" si="1"/>
        <v>107.35297199999999</v>
      </c>
      <c r="I4">
        <f>SUM(H$2:H4)</f>
        <v>323.02897200000001</v>
      </c>
    </row>
    <row r="5" spans="1:9" x14ac:dyDescent="0.3">
      <c r="A5" s="4">
        <v>4</v>
      </c>
      <c r="B5" s="1">
        <v>16563</v>
      </c>
      <c r="C5" s="6">
        <f t="shared" si="0"/>
        <v>7</v>
      </c>
      <c r="D5" s="6">
        <f>20</f>
        <v>20</v>
      </c>
      <c r="E5" s="6">
        <f>4</f>
        <v>4</v>
      </c>
      <c r="F5">
        <f t="shared" si="2"/>
        <v>3.9641078919999999</v>
      </c>
      <c r="G5">
        <f t="shared" si="3"/>
        <v>9.9102697300000013</v>
      </c>
      <c r="H5">
        <f t="shared" si="1"/>
        <v>107.03091308399999</v>
      </c>
      <c r="I5">
        <f>SUM(H$2:H5)</f>
        <v>430.05988508400003</v>
      </c>
    </row>
    <row r="6" spans="1:9" x14ac:dyDescent="0.3">
      <c r="A6" s="4">
        <v>5</v>
      </c>
      <c r="B6" s="1">
        <v>16564</v>
      </c>
      <c r="C6" s="6">
        <f t="shared" si="0"/>
        <v>1</v>
      </c>
      <c r="D6" s="6">
        <f>IF(C6=7,18,20)</f>
        <v>20</v>
      </c>
      <c r="E6" s="6">
        <f>4</f>
        <v>4</v>
      </c>
      <c r="F6">
        <f t="shared" si="2"/>
        <v>3.9522155683240001</v>
      </c>
      <c r="G6">
        <f t="shared" si="3"/>
        <v>9.8805389208100021</v>
      </c>
      <c r="H6">
        <f t="shared" si="1"/>
        <v>106.70982034474801</v>
      </c>
      <c r="I6">
        <f>SUM(H$2:H6)</f>
        <v>536.76970542874801</v>
      </c>
    </row>
    <row r="7" spans="1:9" x14ac:dyDescent="0.3">
      <c r="A7" s="4">
        <v>6</v>
      </c>
      <c r="B7" s="1">
        <v>16565</v>
      </c>
      <c r="C7" s="6">
        <f t="shared" si="0"/>
        <v>2</v>
      </c>
      <c r="D7" s="6">
        <f t="shared" ref="D7:D70" si="4">IF(C7=7,18,20)</f>
        <v>20</v>
      </c>
      <c r="E7" s="6">
        <f>4</f>
        <v>4</v>
      </c>
      <c r="F7">
        <f t="shared" si="2"/>
        <v>3.940358921619028</v>
      </c>
      <c r="G7">
        <f t="shared" si="3"/>
        <v>9.8508973040475727</v>
      </c>
      <c r="H7">
        <f t="shared" si="1"/>
        <v>106.38969088371377</v>
      </c>
      <c r="I7">
        <f>SUM(H$2:H7)</f>
        <v>643.15939631246181</v>
      </c>
    </row>
    <row r="8" spans="1:9" x14ac:dyDescent="0.3">
      <c r="A8" s="4">
        <v>7</v>
      </c>
      <c r="B8" s="1">
        <v>16566</v>
      </c>
      <c r="C8" s="6">
        <f t="shared" si="0"/>
        <v>3</v>
      </c>
      <c r="D8" s="6">
        <f t="shared" si="4"/>
        <v>20</v>
      </c>
      <c r="E8" s="6">
        <f>4</f>
        <v>4</v>
      </c>
      <c r="F8">
        <f t="shared" si="2"/>
        <v>3.928537844854171</v>
      </c>
      <c r="G8">
        <f t="shared" si="3"/>
        <v>9.8213446121354302</v>
      </c>
      <c r="H8">
        <f t="shared" si="1"/>
        <v>106.07052181106263</v>
      </c>
      <c r="I8">
        <f>SUM(H$2:H8)</f>
        <v>749.22991812352439</v>
      </c>
    </row>
    <row r="9" spans="1:9" x14ac:dyDescent="0.3">
      <c r="A9" s="4">
        <v>8</v>
      </c>
      <c r="B9" s="1">
        <v>16567</v>
      </c>
      <c r="C9" s="6">
        <f t="shared" si="0"/>
        <v>4</v>
      </c>
      <c r="D9" s="6">
        <f t="shared" si="4"/>
        <v>20</v>
      </c>
      <c r="E9" s="6">
        <f>4</f>
        <v>4</v>
      </c>
      <c r="F9">
        <f t="shared" si="2"/>
        <v>3.9167522313196086</v>
      </c>
      <c r="G9">
        <f t="shared" si="3"/>
        <v>9.7918805782990237</v>
      </c>
      <c r="H9">
        <f t="shared" si="1"/>
        <v>105.75231024562945</v>
      </c>
      <c r="I9">
        <f>SUM(H$2:H9)</f>
        <v>854.98222836915386</v>
      </c>
    </row>
    <row r="10" spans="1:9" x14ac:dyDescent="0.3">
      <c r="A10" s="4">
        <v>9</v>
      </c>
      <c r="B10" s="1">
        <v>16568</v>
      </c>
      <c r="C10" s="6">
        <f t="shared" si="0"/>
        <v>5</v>
      </c>
      <c r="D10" s="6">
        <f t="shared" si="4"/>
        <v>20</v>
      </c>
      <c r="E10" s="6">
        <f>4</f>
        <v>4</v>
      </c>
      <c r="F10">
        <f t="shared" si="2"/>
        <v>3.9050019746256499</v>
      </c>
      <c r="G10">
        <f t="shared" si="3"/>
        <v>9.7625049365641274</v>
      </c>
      <c r="H10">
        <f t="shared" si="1"/>
        <v>105.43505331489256</v>
      </c>
      <c r="I10">
        <f>SUM(H$2:H10)</f>
        <v>960.41728168404643</v>
      </c>
    </row>
    <row r="11" spans="1:9" x14ac:dyDescent="0.3">
      <c r="A11" s="4">
        <v>10</v>
      </c>
      <c r="B11" s="1">
        <v>16569</v>
      </c>
      <c r="C11" s="6">
        <f t="shared" si="0"/>
        <v>6</v>
      </c>
      <c r="D11" s="6">
        <f t="shared" si="4"/>
        <v>20</v>
      </c>
      <c r="E11" s="6">
        <f>4</f>
        <v>4</v>
      </c>
      <c r="F11">
        <f t="shared" si="2"/>
        <v>3.8932869687017728</v>
      </c>
      <c r="G11">
        <f t="shared" si="3"/>
        <v>9.7332174217544356</v>
      </c>
      <c r="H11">
        <f t="shared" si="1"/>
        <v>105.11874815494788</v>
      </c>
      <c r="I11">
        <f>SUM(H$2:H11)</f>
        <v>1065.5360298389944</v>
      </c>
    </row>
    <row r="12" spans="1:9" x14ac:dyDescent="0.3">
      <c r="A12" s="4">
        <v>11</v>
      </c>
      <c r="B12" s="1">
        <v>16570</v>
      </c>
      <c r="C12" s="6">
        <f t="shared" si="0"/>
        <v>7</v>
      </c>
      <c r="D12" s="6">
        <f t="shared" si="4"/>
        <v>18</v>
      </c>
      <c r="E12" s="6">
        <f>4</f>
        <v>4</v>
      </c>
      <c r="F12">
        <f t="shared" si="2"/>
        <v>3.8816071077956673</v>
      </c>
      <c r="G12">
        <f t="shared" si="3"/>
        <v>9.7040177694891714</v>
      </c>
      <c r="H12">
        <f t="shared" si="1"/>
        <v>97.816499116450828</v>
      </c>
      <c r="I12">
        <f>SUM(H$2:H12)</f>
        <v>1163.3525289554452</v>
      </c>
    </row>
    <row r="13" spans="1:9" x14ac:dyDescent="0.3">
      <c r="A13" s="4">
        <v>12</v>
      </c>
      <c r="B13" s="1">
        <v>16571</v>
      </c>
      <c r="C13" s="6">
        <f t="shared" si="0"/>
        <v>1</v>
      </c>
      <c r="D13" s="6">
        <f t="shared" si="4"/>
        <v>20</v>
      </c>
      <c r="E13" s="6">
        <f>4</f>
        <v>4</v>
      </c>
      <c r="F13">
        <f t="shared" si="2"/>
        <v>3.8699622864722802</v>
      </c>
      <c r="G13">
        <f t="shared" si="3"/>
        <v>9.6749057161807031</v>
      </c>
      <c r="H13">
        <f t="shared" si="1"/>
        <v>104.48898173475158</v>
      </c>
      <c r="I13">
        <f>SUM(H$2:H13)</f>
        <v>1267.8415106901969</v>
      </c>
    </row>
    <row r="14" spans="1:9" x14ac:dyDescent="0.3">
      <c r="A14" s="4">
        <v>13</v>
      </c>
      <c r="B14" s="1">
        <v>16572</v>
      </c>
      <c r="C14" s="6">
        <f t="shared" si="0"/>
        <v>2</v>
      </c>
      <c r="D14" s="6">
        <f t="shared" si="4"/>
        <v>20</v>
      </c>
      <c r="E14" s="6">
        <f>4</f>
        <v>4</v>
      </c>
      <c r="F14">
        <f t="shared" si="2"/>
        <v>3.8583523996128632</v>
      </c>
      <c r="G14">
        <f t="shared" si="3"/>
        <v>9.6458809990321601</v>
      </c>
      <c r="H14">
        <f t="shared" si="1"/>
        <v>104.17551478954732</v>
      </c>
      <c r="I14">
        <f>SUM(H$2:H14)</f>
        <v>1372.0170254797442</v>
      </c>
    </row>
    <row r="15" spans="1:9" x14ac:dyDescent="0.3">
      <c r="A15" s="4">
        <v>14</v>
      </c>
      <c r="B15" s="1">
        <v>16573</v>
      </c>
      <c r="C15" s="6">
        <f t="shared" si="0"/>
        <v>3</v>
      </c>
      <c r="D15" s="6">
        <f t="shared" si="4"/>
        <v>20</v>
      </c>
      <c r="E15" s="6">
        <f>4</f>
        <v>4</v>
      </c>
      <c r="F15">
        <f t="shared" si="2"/>
        <v>3.8467773424140246</v>
      </c>
      <c r="G15">
        <f t="shared" si="3"/>
        <v>9.6169433560350637</v>
      </c>
      <c r="H15">
        <f t="shared" si="1"/>
        <v>103.86298824517868</v>
      </c>
      <c r="I15">
        <f>SUM(H$2:H15)</f>
        <v>1475.8800137249229</v>
      </c>
    </row>
    <row r="16" spans="1:9" x14ac:dyDescent="0.3">
      <c r="A16" s="4">
        <v>15</v>
      </c>
      <c r="B16" s="1">
        <v>16574</v>
      </c>
      <c r="C16" s="6">
        <f t="shared" si="0"/>
        <v>4</v>
      </c>
      <c r="D16" s="6">
        <f t="shared" si="4"/>
        <v>20</v>
      </c>
      <c r="E16" s="6">
        <f>4</f>
        <v>4</v>
      </c>
      <c r="F16">
        <f t="shared" si="2"/>
        <v>3.8352370103867823</v>
      </c>
      <c r="G16">
        <f t="shared" si="3"/>
        <v>9.5880925259669585</v>
      </c>
      <c r="H16">
        <f t="shared" si="1"/>
        <v>103.55139928044314</v>
      </c>
      <c r="I16">
        <f>SUM(H$2:H16)</f>
        <v>1579.431413005366</v>
      </c>
    </row>
    <row r="17" spans="1:9" x14ac:dyDescent="0.3">
      <c r="A17" s="4">
        <v>16</v>
      </c>
      <c r="B17" s="1">
        <v>16575</v>
      </c>
      <c r="C17" s="6">
        <f t="shared" si="0"/>
        <v>5</v>
      </c>
      <c r="D17" s="6">
        <f t="shared" si="4"/>
        <v>20</v>
      </c>
      <c r="E17" s="6">
        <f>4</f>
        <v>4</v>
      </c>
      <c r="F17">
        <f t="shared" si="2"/>
        <v>3.8237312993556221</v>
      </c>
      <c r="G17">
        <f t="shared" si="3"/>
        <v>9.5593282483890576</v>
      </c>
      <c r="H17">
        <f t="shared" si="1"/>
        <v>103.24074508260182</v>
      </c>
      <c r="I17">
        <f>SUM(H$2:H17)</f>
        <v>1682.6721580879678</v>
      </c>
    </row>
    <row r="18" spans="1:9" x14ac:dyDescent="0.3">
      <c r="A18" s="4">
        <v>17</v>
      </c>
      <c r="B18" s="1">
        <v>16576</v>
      </c>
      <c r="C18" s="6">
        <f t="shared" si="0"/>
        <v>6</v>
      </c>
      <c r="D18" s="6">
        <f t="shared" si="4"/>
        <v>20</v>
      </c>
      <c r="E18" s="6">
        <f>4</f>
        <v>4</v>
      </c>
      <c r="F18">
        <f t="shared" si="2"/>
        <v>3.8122601054575553</v>
      </c>
      <c r="G18">
        <f t="shared" si="3"/>
        <v>9.5306502636438903</v>
      </c>
      <c r="H18">
        <f t="shared" si="1"/>
        <v>102.931022847354</v>
      </c>
      <c r="I18">
        <f>SUM(H$2:H18)</f>
        <v>1785.6031809353217</v>
      </c>
    </row>
    <row r="19" spans="1:9" x14ac:dyDescent="0.3">
      <c r="A19" s="4">
        <v>18</v>
      </c>
      <c r="B19" s="1">
        <v>16577</v>
      </c>
      <c r="C19" s="6">
        <f t="shared" si="0"/>
        <v>7</v>
      </c>
      <c r="D19" s="6">
        <f t="shared" si="4"/>
        <v>18</v>
      </c>
      <c r="E19" s="6">
        <f>4</f>
        <v>4</v>
      </c>
      <c r="F19">
        <f t="shared" si="2"/>
        <v>3.8008233251411827</v>
      </c>
      <c r="G19">
        <f t="shared" si="3"/>
        <v>9.5020583128529594</v>
      </c>
      <c r="H19">
        <f t="shared" si="1"/>
        <v>95.780747793557822</v>
      </c>
      <c r="I19">
        <f>SUM(H$2:H19)</f>
        <v>1881.3839287288795</v>
      </c>
    </row>
    <row r="20" spans="1:9" x14ac:dyDescent="0.3">
      <c r="A20" s="4">
        <v>19</v>
      </c>
      <c r="B20" s="1">
        <v>16578</v>
      </c>
      <c r="C20" s="6">
        <f t="shared" si="0"/>
        <v>1</v>
      </c>
      <c r="D20" s="6">
        <f t="shared" si="4"/>
        <v>20</v>
      </c>
      <c r="E20" s="6">
        <f>4</f>
        <v>4</v>
      </c>
      <c r="F20">
        <f t="shared" si="2"/>
        <v>3.7894208551657593</v>
      </c>
      <c r="G20">
        <f t="shared" si="3"/>
        <v>9.4735521379143997</v>
      </c>
      <c r="H20">
        <f t="shared" si="1"/>
        <v>102.31436308947551</v>
      </c>
      <c r="I20">
        <f>SUM(H$2:H20)</f>
        <v>1983.6982918183551</v>
      </c>
    </row>
    <row r="21" spans="1:9" x14ac:dyDescent="0.3">
      <c r="A21" s="4">
        <v>20</v>
      </c>
      <c r="B21" s="1">
        <v>16579</v>
      </c>
      <c r="C21" s="6">
        <f t="shared" si="0"/>
        <v>2</v>
      </c>
      <c r="D21" s="6">
        <f t="shared" si="4"/>
        <v>20</v>
      </c>
      <c r="E21" s="6">
        <f>4</f>
        <v>4</v>
      </c>
      <c r="F21">
        <f t="shared" si="2"/>
        <v>3.7780525926002619</v>
      </c>
      <c r="G21">
        <f t="shared" si="3"/>
        <v>9.4451314815006562</v>
      </c>
      <c r="H21">
        <f t="shared" si="1"/>
        <v>102.00742000020708</v>
      </c>
      <c r="I21">
        <f>SUM(H$2:H21)</f>
        <v>2085.7057118185621</v>
      </c>
    </row>
    <row r="22" spans="1:9" x14ac:dyDescent="0.3">
      <c r="A22" s="4">
        <v>21</v>
      </c>
      <c r="B22" s="1">
        <v>16580</v>
      </c>
      <c r="C22" s="6">
        <f t="shared" si="0"/>
        <v>3</v>
      </c>
      <c r="D22" s="6">
        <f t="shared" si="4"/>
        <v>20</v>
      </c>
      <c r="E22" s="6">
        <f>4</f>
        <v>4</v>
      </c>
      <c r="F22">
        <f t="shared" si="2"/>
        <v>3.7667184348224612</v>
      </c>
      <c r="G22">
        <f t="shared" si="3"/>
        <v>9.416796087056154</v>
      </c>
      <c r="H22">
        <f t="shared" si="1"/>
        <v>101.70139774020646</v>
      </c>
      <c r="I22">
        <f>SUM(H$2:H22)</f>
        <v>2187.4071095587688</v>
      </c>
    </row>
    <row r="23" spans="1:9" x14ac:dyDescent="0.3">
      <c r="A23" s="4">
        <v>22</v>
      </c>
      <c r="B23" s="1">
        <v>16581</v>
      </c>
      <c r="C23" s="6">
        <f t="shared" si="0"/>
        <v>4</v>
      </c>
      <c r="D23" s="6">
        <f t="shared" si="4"/>
        <v>20</v>
      </c>
      <c r="E23" s="6">
        <f>4</f>
        <v>4</v>
      </c>
      <c r="F23">
        <f t="shared" si="2"/>
        <v>3.7554182795179938</v>
      </c>
      <c r="G23">
        <f t="shared" si="3"/>
        <v>9.3885456987949851</v>
      </c>
      <c r="H23">
        <f t="shared" si="1"/>
        <v>101.39629354698585</v>
      </c>
      <c r="I23">
        <f>SUM(H$2:H23)</f>
        <v>2288.8034031057546</v>
      </c>
    </row>
    <row r="24" spans="1:9" x14ac:dyDescent="0.3">
      <c r="A24" s="4">
        <v>23</v>
      </c>
      <c r="B24" s="1">
        <v>16582</v>
      </c>
      <c r="C24" s="6">
        <f t="shared" si="0"/>
        <v>5</v>
      </c>
      <c r="D24" s="6">
        <f t="shared" si="4"/>
        <v>20</v>
      </c>
      <c r="E24" s="6">
        <f>4</f>
        <v>4</v>
      </c>
      <c r="F24">
        <f t="shared" si="2"/>
        <v>3.74415202467944</v>
      </c>
      <c r="G24">
        <f t="shared" si="3"/>
        <v>9.3603800616985993</v>
      </c>
      <c r="H24">
        <f t="shared" si="1"/>
        <v>101.09210466634488</v>
      </c>
      <c r="I24">
        <f>SUM(H$2:H24)</f>
        <v>2389.8955077720993</v>
      </c>
    </row>
    <row r="25" spans="1:9" x14ac:dyDescent="0.3">
      <c r="A25" s="4">
        <v>24</v>
      </c>
      <c r="B25" s="1">
        <v>16583</v>
      </c>
      <c r="C25" s="6">
        <f t="shared" si="0"/>
        <v>6</v>
      </c>
      <c r="D25" s="6">
        <f t="shared" si="4"/>
        <v>20</v>
      </c>
      <c r="E25" s="6">
        <f>4</f>
        <v>4</v>
      </c>
      <c r="F25">
        <f t="shared" si="2"/>
        <v>3.7329195686054018</v>
      </c>
      <c r="G25">
        <f t="shared" si="3"/>
        <v>9.3322989215135035</v>
      </c>
      <c r="H25">
        <f t="shared" si="1"/>
        <v>100.78882835234585</v>
      </c>
      <c r="I25">
        <f>SUM(H$2:H25)</f>
        <v>2490.6843361244451</v>
      </c>
    </row>
    <row r="26" spans="1:9" x14ac:dyDescent="0.3">
      <c r="A26" s="4">
        <v>25</v>
      </c>
      <c r="B26" s="1">
        <v>16584</v>
      </c>
      <c r="C26" s="6">
        <f t="shared" si="0"/>
        <v>7</v>
      </c>
      <c r="D26" s="6">
        <f t="shared" si="4"/>
        <v>18</v>
      </c>
      <c r="E26" s="6">
        <f>4</f>
        <v>4</v>
      </c>
      <c r="F26">
        <f t="shared" si="2"/>
        <v>3.7217208098995855</v>
      </c>
      <c r="G26">
        <f t="shared" si="3"/>
        <v>9.3043020247489636</v>
      </c>
      <c r="H26">
        <f t="shared" si="1"/>
        <v>93.787364409469546</v>
      </c>
      <c r="I26">
        <f>SUM(H$2:H26)</f>
        <v>2584.4717005339144</v>
      </c>
    </row>
    <row r="27" spans="1:9" x14ac:dyDescent="0.3">
      <c r="A27" s="4">
        <v>26</v>
      </c>
      <c r="B27" s="1">
        <v>16585</v>
      </c>
      <c r="C27" s="6">
        <f t="shared" si="0"/>
        <v>1</v>
      </c>
      <c r="D27" s="6">
        <f t="shared" si="4"/>
        <v>20</v>
      </c>
      <c r="E27" s="6">
        <f>4</f>
        <v>4</v>
      </c>
      <c r="F27">
        <f t="shared" si="2"/>
        <v>3.7105556474698869</v>
      </c>
      <c r="G27">
        <f t="shared" si="3"/>
        <v>9.2763891186747163</v>
      </c>
      <c r="H27">
        <f t="shared" si="1"/>
        <v>100.18500248168695</v>
      </c>
      <c r="I27">
        <f>SUM(H$2:H27)</f>
        <v>2684.6567030156011</v>
      </c>
    </row>
    <row r="28" spans="1:9" x14ac:dyDescent="0.3">
      <c r="A28" s="4">
        <v>27</v>
      </c>
      <c r="B28" s="1">
        <v>16586</v>
      </c>
      <c r="C28" s="6">
        <f t="shared" si="0"/>
        <v>2</v>
      </c>
      <c r="D28" s="6">
        <f t="shared" si="4"/>
        <v>20</v>
      </c>
      <c r="E28" s="6">
        <f>4</f>
        <v>4</v>
      </c>
      <c r="F28">
        <f t="shared" si="2"/>
        <v>3.6994239805274773</v>
      </c>
      <c r="G28">
        <f t="shared" si="3"/>
        <v>9.2485599513186916</v>
      </c>
      <c r="H28">
        <f t="shared" si="1"/>
        <v>99.884447474241881</v>
      </c>
      <c r="I28">
        <f>SUM(H$2:H28)</f>
        <v>2784.5411504898429</v>
      </c>
    </row>
    <row r="29" spans="1:9" x14ac:dyDescent="0.3">
      <c r="A29" s="4">
        <v>28</v>
      </c>
      <c r="B29" s="1">
        <v>16587</v>
      </c>
      <c r="C29" s="6">
        <f t="shared" si="0"/>
        <v>3</v>
      </c>
      <c r="D29" s="6">
        <f t="shared" si="4"/>
        <v>20</v>
      </c>
      <c r="E29" s="6">
        <f>4</f>
        <v>4</v>
      </c>
      <c r="F29">
        <f t="shared" si="2"/>
        <v>3.6883257085858947</v>
      </c>
      <c r="G29">
        <f t="shared" si="3"/>
        <v>9.2208142714647359</v>
      </c>
      <c r="H29">
        <f t="shared" si="1"/>
        <v>99.584794131819152</v>
      </c>
      <c r="I29">
        <f>SUM(H$2:H29)</f>
        <v>2884.1259446216623</v>
      </c>
    </row>
    <row r="30" spans="1:9" x14ac:dyDescent="0.3">
      <c r="A30" s="4">
        <v>29</v>
      </c>
      <c r="B30" s="1">
        <v>16588</v>
      </c>
      <c r="C30" s="6">
        <f t="shared" si="0"/>
        <v>4</v>
      </c>
      <c r="D30" s="6">
        <f t="shared" si="4"/>
        <v>20</v>
      </c>
      <c r="E30" s="6">
        <f>4</f>
        <v>4</v>
      </c>
      <c r="F30">
        <f t="shared" si="2"/>
        <v>3.6772607314601369</v>
      </c>
      <c r="G30">
        <f t="shared" si="3"/>
        <v>9.1931518286503415</v>
      </c>
      <c r="H30">
        <f t="shared" si="1"/>
        <v>99.286039749423679</v>
      </c>
      <c r="I30">
        <f>SUM(H$2:H30)</f>
        <v>2983.411984371086</v>
      </c>
    </row>
    <row r="31" spans="1:9" x14ac:dyDescent="0.3">
      <c r="A31" s="4">
        <v>30</v>
      </c>
      <c r="B31" s="1">
        <v>16589</v>
      </c>
      <c r="C31" s="6">
        <f t="shared" si="0"/>
        <v>5</v>
      </c>
      <c r="D31" s="6">
        <f t="shared" si="4"/>
        <v>20</v>
      </c>
      <c r="E31" s="6">
        <f>4</f>
        <v>4</v>
      </c>
      <c r="F31">
        <f t="shared" si="2"/>
        <v>3.6662289492657565</v>
      </c>
      <c r="G31">
        <f t="shared" si="3"/>
        <v>9.165572373164391</v>
      </c>
      <c r="H31">
        <f t="shared" si="1"/>
        <v>98.988181630175418</v>
      </c>
      <c r="I31">
        <f>SUM(H$2:H31)</f>
        <v>3082.4001660012614</v>
      </c>
    </row>
    <row r="32" spans="1:9" x14ac:dyDescent="0.3">
      <c r="A32" s="4">
        <v>31</v>
      </c>
      <c r="B32" s="1">
        <v>16590</v>
      </c>
      <c r="C32" s="6">
        <f t="shared" si="0"/>
        <v>6</v>
      </c>
      <c r="D32" s="6">
        <f t="shared" si="4"/>
        <v>20</v>
      </c>
      <c r="E32" s="6">
        <f>4</f>
        <v>4</v>
      </c>
      <c r="F32">
        <f t="shared" si="2"/>
        <v>3.6552302624179593</v>
      </c>
      <c r="G32">
        <f t="shared" si="3"/>
        <v>9.1380756560448972</v>
      </c>
      <c r="H32">
        <f t="shared" si="1"/>
        <v>98.691217085284904</v>
      </c>
      <c r="I32">
        <f>SUM(H$2:H32)</f>
        <v>3181.0913830865461</v>
      </c>
    </row>
    <row r="33" spans="1:9" x14ac:dyDescent="0.3">
      <c r="A33" s="4">
        <v>32</v>
      </c>
      <c r="B33" s="1">
        <v>16591</v>
      </c>
      <c r="C33" s="6">
        <f t="shared" si="0"/>
        <v>7</v>
      </c>
      <c r="D33" s="6">
        <f t="shared" si="4"/>
        <v>18</v>
      </c>
      <c r="E33" s="6">
        <f>4</f>
        <v>4</v>
      </c>
      <c r="F33">
        <f t="shared" si="2"/>
        <v>3.6442645716307056</v>
      </c>
      <c r="G33">
        <f t="shared" si="3"/>
        <v>9.110661429076762</v>
      </c>
      <c r="H33">
        <f t="shared" si="1"/>
        <v>91.835467205093778</v>
      </c>
      <c r="I33">
        <f>SUM(H$2:H33)</f>
        <v>3272.9268502916398</v>
      </c>
    </row>
    <row r="34" spans="1:9" x14ac:dyDescent="0.3">
      <c r="A34" s="4">
        <v>33</v>
      </c>
      <c r="B34" s="1">
        <v>16592</v>
      </c>
      <c r="C34" s="6">
        <f t="shared" si="0"/>
        <v>1</v>
      </c>
      <c r="D34" s="6">
        <f t="shared" si="4"/>
        <v>20</v>
      </c>
      <c r="E34" s="6">
        <f>4</f>
        <v>4</v>
      </c>
      <c r="F34">
        <f t="shared" si="2"/>
        <v>3.6333317779158136</v>
      </c>
      <c r="G34">
        <f t="shared" si="3"/>
        <v>9.0833294447895323</v>
      </c>
      <c r="H34">
        <f t="shared" si="1"/>
        <v>98.099958003726954</v>
      </c>
      <c r="I34">
        <f>SUM(H$2:H34)</f>
        <v>3371.0268082953667</v>
      </c>
    </row>
    <row r="35" spans="1:9" x14ac:dyDescent="0.3">
      <c r="A35" s="4">
        <v>34</v>
      </c>
      <c r="B35" s="1">
        <v>16593</v>
      </c>
      <c r="C35" s="6">
        <f t="shared" si="0"/>
        <v>2</v>
      </c>
      <c r="D35" s="6">
        <f t="shared" si="4"/>
        <v>20</v>
      </c>
      <c r="E35" s="6">
        <f>4</f>
        <v>4</v>
      </c>
      <c r="F35">
        <f t="shared" si="2"/>
        <v>3.622431782582066</v>
      </c>
      <c r="G35">
        <f t="shared" si="3"/>
        <v>9.0560794564551639</v>
      </c>
      <c r="H35">
        <f t="shared" si="1"/>
        <v>97.805658129715795</v>
      </c>
      <c r="I35">
        <f>SUM(H$2:H35)</f>
        <v>3468.8324664250827</v>
      </c>
    </row>
    <row r="36" spans="1:9" x14ac:dyDescent="0.3">
      <c r="A36" s="4">
        <v>35</v>
      </c>
      <c r="B36" s="1">
        <v>16594</v>
      </c>
      <c r="C36" s="6">
        <f t="shared" si="0"/>
        <v>3</v>
      </c>
      <c r="D36" s="6">
        <f t="shared" si="4"/>
        <v>20</v>
      </c>
      <c r="E36" s="6">
        <f>4</f>
        <v>4</v>
      </c>
      <c r="F36">
        <f t="shared" si="2"/>
        <v>3.61156448723432</v>
      </c>
      <c r="G36">
        <f t="shared" si="3"/>
        <v>9.0289112180857991</v>
      </c>
      <c r="H36">
        <f t="shared" si="1"/>
        <v>97.512241155326635</v>
      </c>
      <c r="I36">
        <f>SUM(H$2:H36)</f>
        <v>3566.3447075804092</v>
      </c>
    </row>
    <row r="37" spans="1:9" x14ac:dyDescent="0.3">
      <c r="A37" s="4">
        <v>36</v>
      </c>
      <c r="B37" s="1">
        <v>16595</v>
      </c>
      <c r="C37" s="6">
        <f t="shared" si="0"/>
        <v>4</v>
      </c>
      <c r="D37" s="6">
        <f t="shared" si="4"/>
        <v>20</v>
      </c>
      <c r="E37" s="6">
        <f>4</f>
        <v>4</v>
      </c>
      <c r="F37">
        <f t="shared" si="2"/>
        <v>3.6007297937726168</v>
      </c>
      <c r="G37">
        <f t="shared" si="3"/>
        <v>9.0018244844315412</v>
      </c>
      <c r="H37">
        <f t="shared" si="1"/>
        <v>97.219704431860649</v>
      </c>
      <c r="I37">
        <f>SUM(H$2:H37)</f>
        <v>3663.5644120122697</v>
      </c>
    </row>
    <row r="38" spans="1:9" x14ac:dyDescent="0.3">
      <c r="A38" s="4">
        <v>37</v>
      </c>
      <c r="B38" s="1">
        <v>16596</v>
      </c>
      <c r="C38" s="6">
        <f t="shared" si="0"/>
        <v>5</v>
      </c>
      <c r="D38" s="6">
        <f t="shared" si="4"/>
        <v>20</v>
      </c>
      <c r="E38" s="6">
        <f>4</f>
        <v>4</v>
      </c>
      <c r="F38">
        <f t="shared" si="2"/>
        <v>3.5899276043912991</v>
      </c>
      <c r="G38">
        <f t="shared" si="3"/>
        <v>8.974819010978246</v>
      </c>
      <c r="H38">
        <f t="shared" si="1"/>
        <v>96.928045318565069</v>
      </c>
      <c r="I38">
        <f>SUM(H$2:H38)</f>
        <v>3760.4924573308349</v>
      </c>
    </row>
    <row r="39" spans="1:9" x14ac:dyDescent="0.3">
      <c r="A39" s="4">
        <v>38</v>
      </c>
      <c r="B39" s="1">
        <v>16597</v>
      </c>
      <c r="C39" s="6">
        <f t="shared" si="0"/>
        <v>6</v>
      </c>
      <c r="D39" s="6">
        <f t="shared" si="4"/>
        <v>20</v>
      </c>
      <c r="E39" s="6">
        <f>4</f>
        <v>4</v>
      </c>
      <c r="F39">
        <f t="shared" si="2"/>
        <v>3.579157821578125</v>
      </c>
      <c r="G39">
        <f t="shared" si="3"/>
        <v>8.9478945539453107</v>
      </c>
      <c r="H39">
        <f t="shared" si="1"/>
        <v>96.637261182609379</v>
      </c>
      <c r="I39">
        <f>SUM(H$2:H39)</f>
        <v>3857.1297185134445</v>
      </c>
    </row>
    <row r="40" spans="1:9" x14ac:dyDescent="0.3">
      <c r="A40" s="4">
        <v>39</v>
      </c>
      <c r="B40" s="1">
        <v>16598</v>
      </c>
      <c r="C40" s="6">
        <f t="shared" si="0"/>
        <v>7</v>
      </c>
      <c r="D40" s="6">
        <f t="shared" si="4"/>
        <v>18</v>
      </c>
      <c r="E40" s="6">
        <f>4</f>
        <v>4</v>
      </c>
      <c r="F40">
        <f t="shared" si="2"/>
        <v>3.5684203481133907</v>
      </c>
      <c r="G40">
        <f t="shared" si="3"/>
        <v>8.9210508702834748</v>
      </c>
      <c r="H40">
        <f t="shared" si="1"/>
        <v>89.924192772457431</v>
      </c>
      <c r="I40">
        <f>SUM(H$2:H40)</f>
        <v>3947.0539112859019</v>
      </c>
    </row>
    <row r="41" spans="1:9" x14ac:dyDescent="0.3">
      <c r="A41" s="4">
        <v>40</v>
      </c>
      <c r="B41" s="1">
        <v>16599</v>
      </c>
      <c r="C41" s="6">
        <f t="shared" si="0"/>
        <v>1</v>
      </c>
      <c r="D41" s="6">
        <f t="shared" si="4"/>
        <v>20</v>
      </c>
      <c r="E41" s="6">
        <f>4</f>
        <v>4</v>
      </c>
      <c r="F41">
        <f t="shared" si="2"/>
        <v>3.5577150870690506</v>
      </c>
      <c r="G41">
        <f t="shared" si="3"/>
        <v>8.8942877176726238</v>
      </c>
      <c r="H41">
        <f t="shared" si="1"/>
        <v>96.058307350864354</v>
      </c>
      <c r="I41">
        <f>SUM(H$2:H41)</f>
        <v>4043.1122186367661</v>
      </c>
    </row>
    <row r="42" spans="1:9" x14ac:dyDescent="0.3">
      <c r="A42" s="4">
        <v>41</v>
      </c>
      <c r="B42" s="1">
        <v>16600</v>
      </c>
      <c r="C42" s="6">
        <f t="shared" si="0"/>
        <v>2</v>
      </c>
      <c r="D42" s="6">
        <f t="shared" si="4"/>
        <v>20</v>
      </c>
      <c r="E42" s="6">
        <f>4</f>
        <v>4</v>
      </c>
      <c r="F42">
        <f t="shared" si="2"/>
        <v>3.5470419418078434</v>
      </c>
      <c r="G42">
        <f t="shared" si="3"/>
        <v>8.8676048545196053</v>
      </c>
      <c r="H42">
        <f t="shared" si="1"/>
        <v>95.770132428811763</v>
      </c>
      <c r="I42">
        <f>SUM(H$2:H42)</f>
        <v>4138.8823510655775</v>
      </c>
    </row>
    <row r="43" spans="1:9" x14ac:dyDescent="0.3">
      <c r="A43" s="4">
        <v>42</v>
      </c>
      <c r="B43" s="1">
        <v>16601</v>
      </c>
      <c r="C43" s="6">
        <f t="shared" si="0"/>
        <v>3</v>
      </c>
      <c r="D43" s="6">
        <f t="shared" si="4"/>
        <v>20</v>
      </c>
      <c r="E43" s="6">
        <f>4</f>
        <v>4</v>
      </c>
      <c r="F43">
        <f t="shared" si="2"/>
        <v>3.5364008159824198</v>
      </c>
      <c r="G43">
        <f t="shared" si="3"/>
        <v>8.8410020399560469</v>
      </c>
      <c r="H43">
        <f t="shared" si="1"/>
        <v>95.48282203152533</v>
      </c>
      <c r="I43">
        <f>SUM(H$2:H43)</f>
        <v>4234.3651730971033</v>
      </c>
    </row>
    <row r="44" spans="1:9" x14ac:dyDescent="0.3">
      <c r="A44" s="4">
        <v>43</v>
      </c>
      <c r="B44" s="1">
        <v>16602</v>
      </c>
      <c r="C44" s="6">
        <f t="shared" si="0"/>
        <v>4</v>
      </c>
      <c r="D44" s="6">
        <f t="shared" si="4"/>
        <v>20</v>
      </c>
      <c r="E44" s="6">
        <f>4</f>
        <v>4</v>
      </c>
      <c r="F44">
        <f t="shared" si="2"/>
        <v>3.5257916135344725</v>
      </c>
      <c r="G44">
        <f t="shared" si="3"/>
        <v>8.8144790338361787</v>
      </c>
      <c r="H44">
        <f t="shared" si="1"/>
        <v>95.196373565430747</v>
      </c>
      <c r="I44">
        <f>SUM(H$2:H44)</f>
        <v>4329.5615466625341</v>
      </c>
    </row>
    <row r="45" spans="1:9" x14ac:dyDescent="0.3">
      <c r="A45" s="4">
        <v>44</v>
      </c>
      <c r="B45" s="1">
        <v>16603</v>
      </c>
      <c r="C45" s="6">
        <f t="shared" si="0"/>
        <v>5</v>
      </c>
      <c r="D45" s="6">
        <f t="shared" si="4"/>
        <v>20</v>
      </c>
      <c r="E45" s="6">
        <f>4</f>
        <v>4</v>
      </c>
      <c r="F45">
        <f t="shared" si="2"/>
        <v>3.515214238693869</v>
      </c>
      <c r="G45">
        <f t="shared" si="3"/>
        <v>8.7880355967346695</v>
      </c>
      <c r="H45">
        <f t="shared" si="1"/>
        <v>94.91078444473446</v>
      </c>
      <c r="I45">
        <f>SUM(H$2:H45)</f>
        <v>4424.4723311072685</v>
      </c>
    </row>
    <row r="46" spans="1:9" x14ac:dyDescent="0.3">
      <c r="A46" s="4">
        <v>45</v>
      </c>
      <c r="B46" s="1">
        <v>16604</v>
      </c>
      <c r="C46" s="6">
        <f t="shared" si="0"/>
        <v>6</v>
      </c>
      <c r="D46" s="6">
        <f t="shared" si="4"/>
        <v>20</v>
      </c>
      <c r="E46" s="6">
        <f>4</f>
        <v>4</v>
      </c>
      <c r="F46">
        <f t="shared" si="2"/>
        <v>3.5046685959777872</v>
      </c>
      <c r="G46">
        <f t="shared" si="3"/>
        <v>8.7616714899444652</v>
      </c>
      <c r="H46">
        <f t="shared" si="1"/>
        <v>94.626052091400254</v>
      </c>
      <c r="I46">
        <f>SUM(H$2:H46)</f>
        <v>4519.0983831986687</v>
      </c>
    </row>
    <row r="47" spans="1:9" x14ac:dyDescent="0.3">
      <c r="A47" s="4">
        <v>46</v>
      </c>
      <c r="B47" s="1">
        <v>16605</v>
      </c>
      <c r="C47" s="6">
        <f t="shared" si="0"/>
        <v>7</v>
      </c>
      <c r="D47" s="6">
        <f t="shared" si="4"/>
        <v>18</v>
      </c>
      <c r="E47" s="6">
        <f>4</f>
        <v>4</v>
      </c>
      <c r="F47">
        <f t="shared" si="2"/>
        <v>3.4941545901898539</v>
      </c>
      <c r="G47">
        <f t="shared" si="3"/>
        <v>8.7353864754746322</v>
      </c>
      <c r="H47">
        <f t="shared" si="1"/>
        <v>88.05269567278431</v>
      </c>
      <c r="I47">
        <f>SUM(H$2:H47)</f>
        <v>4607.1510788714531</v>
      </c>
    </row>
    <row r="48" spans="1:9" x14ac:dyDescent="0.3">
      <c r="A48" s="4">
        <v>47</v>
      </c>
      <c r="B48" s="1">
        <v>16606</v>
      </c>
      <c r="C48" s="6">
        <f t="shared" si="0"/>
        <v>1</v>
      </c>
      <c r="D48" s="6">
        <f t="shared" si="4"/>
        <v>20</v>
      </c>
      <c r="E48" s="6">
        <f>4</f>
        <v>4</v>
      </c>
      <c r="F48">
        <f t="shared" si="2"/>
        <v>3.4836721264192843</v>
      </c>
      <c r="G48">
        <f t="shared" si="3"/>
        <v>8.709180316048208</v>
      </c>
      <c r="H48">
        <f t="shared" si="1"/>
        <v>94.059147413320673</v>
      </c>
      <c r="I48">
        <f>SUM(H$2:H48)</f>
        <v>4701.2102262847739</v>
      </c>
    </row>
    <row r="49" spans="1:9" x14ac:dyDescent="0.3">
      <c r="A49" s="4">
        <v>48</v>
      </c>
      <c r="B49" s="1">
        <v>16607</v>
      </c>
      <c r="C49" s="6">
        <f t="shared" si="0"/>
        <v>2</v>
      </c>
      <c r="D49" s="6">
        <f t="shared" si="4"/>
        <v>20</v>
      </c>
      <c r="E49" s="6">
        <f>4</f>
        <v>4</v>
      </c>
      <c r="F49">
        <f t="shared" si="2"/>
        <v>3.4732211100400265</v>
      </c>
      <c r="G49">
        <f t="shared" si="3"/>
        <v>8.6830527751000641</v>
      </c>
      <c r="H49">
        <f t="shared" si="1"/>
        <v>93.776969971080703</v>
      </c>
      <c r="I49">
        <f>SUM(H$2:H49)</f>
        <v>4794.9871962558545</v>
      </c>
    </row>
    <row r="50" spans="1:9" x14ac:dyDescent="0.3">
      <c r="A50" s="4">
        <v>49</v>
      </c>
      <c r="B50" s="1">
        <v>16608</v>
      </c>
      <c r="C50" s="6">
        <f t="shared" si="0"/>
        <v>3</v>
      </c>
      <c r="D50" s="6">
        <f t="shared" si="4"/>
        <v>20</v>
      </c>
      <c r="E50" s="6">
        <f>4</f>
        <v>4</v>
      </c>
      <c r="F50">
        <f t="shared" si="2"/>
        <v>3.4628014467099066</v>
      </c>
      <c r="G50">
        <f t="shared" si="3"/>
        <v>8.6570036167747642</v>
      </c>
      <c r="H50">
        <f t="shared" si="1"/>
        <v>93.495639061167466</v>
      </c>
      <c r="I50">
        <f>SUM(H$2:H50)</f>
        <v>4888.4828353170224</v>
      </c>
    </row>
    <row r="51" spans="1:9" x14ac:dyDescent="0.3">
      <c r="A51" s="4">
        <v>50</v>
      </c>
      <c r="B51" s="1">
        <v>16609</v>
      </c>
      <c r="C51" s="6">
        <f t="shared" si="0"/>
        <v>4</v>
      </c>
      <c r="D51" s="6">
        <f t="shared" si="4"/>
        <v>20</v>
      </c>
      <c r="E51" s="6">
        <f>4</f>
        <v>4</v>
      </c>
      <c r="F51">
        <f t="shared" si="2"/>
        <v>3.452413042369777</v>
      </c>
      <c r="G51">
        <f t="shared" si="3"/>
        <v>8.6310326059244407</v>
      </c>
      <c r="H51">
        <f t="shared" si="1"/>
        <v>93.215152143983971</v>
      </c>
      <c r="I51">
        <f>SUM(H$2:H51)</f>
        <v>4981.6979874610061</v>
      </c>
    </row>
    <row r="52" spans="1:9" x14ac:dyDescent="0.3">
      <c r="A52" s="4">
        <v>51</v>
      </c>
      <c r="B52" s="1">
        <v>16610</v>
      </c>
      <c r="C52" s="6">
        <f t="shared" si="0"/>
        <v>5</v>
      </c>
      <c r="D52" s="6">
        <f t="shared" si="4"/>
        <v>20</v>
      </c>
      <c r="E52" s="6">
        <f>4</f>
        <v>4</v>
      </c>
      <c r="F52">
        <f t="shared" si="2"/>
        <v>3.4420558032426678</v>
      </c>
      <c r="G52">
        <f t="shared" si="3"/>
        <v>8.6051395081066673</v>
      </c>
      <c r="H52">
        <f t="shared" si="1"/>
        <v>92.935506687552021</v>
      </c>
      <c r="I52">
        <f>SUM(H$2:H52)</f>
        <v>5074.6334941485584</v>
      </c>
    </row>
    <row r="53" spans="1:9" x14ac:dyDescent="0.3">
      <c r="A53" s="4">
        <v>52</v>
      </c>
      <c r="B53" s="1">
        <v>16611</v>
      </c>
      <c r="C53" s="6">
        <f t="shared" si="0"/>
        <v>6</v>
      </c>
      <c r="D53" s="6">
        <f t="shared" si="4"/>
        <v>20</v>
      </c>
      <c r="E53" s="6">
        <f>4</f>
        <v>4</v>
      </c>
      <c r="F53">
        <f t="shared" si="2"/>
        <v>3.4317296358329399</v>
      </c>
      <c r="G53">
        <f t="shared" si="3"/>
        <v>8.5793240895823466</v>
      </c>
      <c r="H53">
        <f t="shared" si="1"/>
        <v>92.656700167489362</v>
      </c>
      <c r="I53">
        <f>SUM(H$2:H53)</f>
        <v>5167.2901943160477</v>
      </c>
    </row>
    <row r="54" spans="1:9" x14ac:dyDescent="0.3">
      <c r="A54" s="4">
        <v>53</v>
      </c>
      <c r="B54" s="1">
        <v>16612</v>
      </c>
      <c r="C54" s="6">
        <f t="shared" si="0"/>
        <v>7</v>
      </c>
      <c r="D54" s="6">
        <f t="shared" si="4"/>
        <v>18</v>
      </c>
      <c r="E54" s="6">
        <f>4</f>
        <v>4</v>
      </c>
      <c r="F54">
        <f t="shared" si="2"/>
        <v>3.4214344469254412</v>
      </c>
      <c r="G54">
        <f t="shared" si="3"/>
        <v>8.5535861173135999</v>
      </c>
      <c r="H54">
        <f t="shared" si="1"/>
        <v>86.220148062521105</v>
      </c>
      <c r="I54">
        <f>SUM(H$2:H54)</f>
        <v>5253.5103423785686</v>
      </c>
    </row>
    <row r="55" spans="1:9" x14ac:dyDescent="0.3">
      <c r="A55" s="4">
        <v>54</v>
      </c>
      <c r="B55" s="1">
        <v>16613</v>
      </c>
      <c r="C55" s="6">
        <f t="shared" si="0"/>
        <v>1</v>
      </c>
      <c r="D55" s="6">
        <f t="shared" si="4"/>
        <v>20</v>
      </c>
      <c r="E55" s="6">
        <f>4</f>
        <v>4</v>
      </c>
      <c r="F55">
        <f t="shared" si="2"/>
        <v>3.4111701435846649</v>
      </c>
      <c r="G55">
        <f t="shared" si="3"/>
        <v>8.5279253589616584</v>
      </c>
      <c r="H55">
        <f t="shared" si="1"/>
        <v>92.101593876785941</v>
      </c>
      <c r="I55">
        <f>SUM(H$2:H55)</f>
        <v>5345.6119362553545</v>
      </c>
    </row>
    <row r="56" spans="1:9" x14ac:dyDescent="0.3">
      <c r="A56" s="4">
        <v>55</v>
      </c>
      <c r="B56" s="1">
        <v>16614</v>
      </c>
      <c r="C56" s="6">
        <f t="shared" si="0"/>
        <v>2</v>
      </c>
      <c r="D56" s="6">
        <f t="shared" si="4"/>
        <v>20</v>
      </c>
      <c r="E56" s="6">
        <f>4</f>
        <v>4</v>
      </c>
      <c r="F56">
        <f t="shared" si="2"/>
        <v>3.4009366331539108</v>
      </c>
      <c r="G56">
        <f t="shared" si="3"/>
        <v>8.5023415828847728</v>
      </c>
      <c r="H56">
        <f t="shared" si="1"/>
        <v>91.825289095155568</v>
      </c>
      <c r="I56">
        <f>SUM(H$2:H56)</f>
        <v>5437.4372253505098</v>
      </c>
    </row>
    <row r="57" spans="1:9" x14ac:dyDescent="0.3">
      <c r="A57" s="4">
        <v>56</v>
      </c>
      <c r="B57" s="1">
        <v>16615</v>
      </c>
      <c r="C57" s="6">
        <f t="shared" si="0"/>
        <v>3</v>
      </c>
      <c r="D57" s="6">
        <f t="shared" si="4"/>
        <v>20</v>
      </c>
      <c r="E57" s="6">
        <f>4</f>
        <v>4</v>
      </c>
      <c r="F57">
        <f t="shared" si="2"/>
        <v>3.3907338232544491</v>
      </c>
      <c r="G57">
        <f t="shared" si="3"/>
        <v>8.4768345581361189</v>
      </c>
      <c r="H57">
        <f t="shared" si="1"/>
        <v>91.549813227870118</v>
      </c>
      <c r="I57">
        <f>SUM(H$2:H57)</f>
        <v>5528.9870385783797</v>
      </c>
    </row>
    <row r="58" spans="1:9" x14ac:dyDescent="0.3">
      <c r="A58" s="4">
        <v>57</v>
      </c>
      <c r="B58" s="1">
        <v>16616</v>
      </c>
      <c r="C58" s="6">
        <f t="shared" si="0"/>
        <v>4</v>
      </c>
      <c r="D58" s="6">
        <f t="shared" si="4"/>
        <v>20</v>
      </c>
      <c r="E58" s="6">
        <f>4</f>
        <v>4</v>
      </c>
      <c r="F58">
        <f t="shared" si="2"/>
        <v>3.3805616217846857</v>
      </c>
      <c r="G58">
        <f t="shared" si="3"/>
        <v>8.4514040544617099</v>
      </c>
      <c r="H58">
        <f t="shared" si="1"/>
        <v>91.275163788186489</v>
      </c>
      <c r="I58">
        <f>SUM(H$2:H58)</f>
        <v>5620.2622023665663</v>
      </c>
    </row>
    <row r="59" spans="1:9" x14ac:dyDescent="0.3">
      <c r="A59" s="4">
        <v>58</v>
      </c>
      <c r="B59" s="1">
        <v>16617</v>
      </c>
      <c r="C59" s="6">
        <f t="shared" si="0"/>
        <v>5</v>
      </c>
      <c r="D59" s="6">
        <f t="shared" si="4"/>
        <v>20</v>
      </c>
      <c r="E59" s="6">
        <f>4</f>
        <v>4</v>
      </c>
      <c r="F59">
        <f t="shared" si="2"/>
        <v>3.3704199369193315</v>
      </c>
      <c r="G59">
        <f t="shared" si="3"/>
        <v>8.4260498422983243</v>
      </c>
      <c r="H59">
        <f t="shared" si="1"/>
        <v>91.001338296821942</v>
      </c>
      <c r="I59">
        <f>SUM(H$2:H59)</f>
        <v>5711.2635406633881</v>
      </c>
    </row>
    <row r="60" spans="1:9" x14ac:dyDescent="0.3">
      <c r="A60" s="4">
        <v>59</v>
      </c>
      <c r="B60" s="1">
        <v>16618</v>
      </c>
      <c r="C60" s="6">
        <f t="shared" si="0"/>
        <v>6</v>
      </c>
      <c r="D60" s="6">
        <f t="shared" si="4"/>
        <v>20</v>
      </c>
      <c r="E60" s="6">
        <f>4</f>
        <v>4</v>
      </c>
      <c r="F60">
        <f t="shared" si="2"/>
        <v>3.3603086771085735</v>
      </c>
      <c r="G60">
        <f t="shared" si="3"/>
        <v>8.4007716927714302</v>
      </c>
      <c r="H60">
        <f t="shared" si="1"/>
        <v>90.728334281931467</v>
      </c>
      <c r="I60">
        <f>SUM(H$2:H60)</f>
        <v>5801.99187494532</v>
      </c>
    </row>
    <row r="61" spans="1:9" x14ac:dyDescent="0.3">
      <c r="A61" s="4">
        <v>60</v>
      </c>
      <c r="B61" s="1">
        <v>16619</v>
      </c>
      <c r="C61" s="6">
        <f t="shared" si="0"/>
        <v>7</v>
      </c>
      <c r="D61" s="6">
        <f t="shared" si="4"/>
        <v>18</v>
      </c>
      <c r="E61" s="6">
        <f>4</f>
        <v>4</v>
      </c>
      <c r="F61">
        <f t="shared" si="2"/>
        <v>3.3502277510772478</v>
      </c>
      <c r="G61">
        <f t="shared" si="3"/>
        <v>8.3755693776931164</v>
      </c>
      <c r="H61">
        <f t="shared" si="1"/>
        <v>84.425739327146644</v>
      </c>
      <c r="I61">
        <f>SUM(H$2:H61)</f>
        <v>5886.4176142724664</v>
      </c>
    </row>
    <row r="62" spans="1:9" x14ac:dyDescent="0.3">
      <c r="A62" s="4">
        <v>61</v>
      </c>
      <c r="B62" s="1">
        <v>16620</v>
      </c>
      <c r="C62" s="6">
        <f t="shared" si="0"/>
        <v>1</v>
      </c>
      <c r="D62" s="6">
        <f t="shared" si="4"/>
        <v>20</v>
      </c>
      <c r="E62" s="6">
        <f>4</f>
        <v>4</v>
      </c>
      <c r="F62">
        <f t="shared" si="2"/>
        <v>3.3401770678240159</v>
      </c>
      <c r="G62">
        <f t="shared" si="3"/>
        <v>8.3504426695600369</v>
      </c>
      <c r="H62">
        <f t="shared" si="1"/>
        <v>90.184780831248418</v>
      </c>
      <c r="I62">
        <f>SUM(H$2:H62)</f>
        <v>5976.602395103715</v>
      </c>
    </row>
    <row r="63" spans="1:9" x14ac:dyDescent="0.3">
      <c r="A63" s="4">
        <v>62</v>
      </c>
      <c r="B63" s="1">
        <v>16621</v>
      </c>
      <c r="C63" s="6">
        <f t="shared" si="0"/>
        <v>2</v>
      </c>
      <c r="D63" s="6">
        <f t="shared" si="4"/>
        <v>20</v>
      </c>
      <c r="E63" s="6">
        <f>4</f>
        <v>4</v>
      </c>
      <c r="F63">
        <f t="shared" si="2"/>
        <v>3.3301565366205437</v>
      </c>
      <c r="G63">
        <f t="shared" si="3"/>
        <v>8.3253913415513576</v>
      </c>
      <c r="H63">
        <f t="shared" si="1"/>
        <v>89.914226488754679</v>
      </c>
      <c r="I63">
        <f>SUM(H$2:H63)</f>
        <v>6066.5166215924701</v>
      </c>
    </row>
    <row r="64" spans="1:9" x14ac:dyDescent="0.3">
      <c r="A64" s="4">
        <v>63</v>
      </c>
      <c r="B64" s="1">
        <v>16622</v>
      </c>
      <c r="C64" s="6">
        <f t="shared" si="0"/>
        <v>3</v>
      </c>
      <c r="D64" s="6">
        <f t="shared" si="4"/>
        <v>20</v>
      </c>
      <c r="E64" s="6">
        <f>4</f>
        <v>4</v>
      </c>
      <c r="F64">
        <f t="shared" si="2"/>
        <v>3.3201660670106818</v>
      </c>
      <c r="G64">
        <f t="shared" si="3"/>
        <v>8.3004151675267028</v>
      </c>
      <c r="H64">
        <f t="shared" si="1"/>
        <v>89.644483809288403</v>
      </c>
      <c r="I64">
        <f>SUM(H$2:H64)</f>
        <v>6156.1611054017585</v>
      </c>
    </row>
    <row r="65" spans="1:9" x14ac:dyDescent="0.3">
      <c r="A65" s="4">
        <v>64</v>
      </c>
      <c r="B65" s="1">
        <v>16623</v>
      </c>
      <c r="C65" s="6">
        <f t="shared" si="0"/>
        <v>4</v>
      </c>
      <c r="D65" s="6">
        <f t="shared" si="4"/>
        <v>20</v>
      </c>
      <c r="E65" s="6">
        <f>4</f>
        <v>4</v>
      </c>
      <c r="F65">
        <f t="shared" si="2"/>
        <v>3.3102055688096499</v>
      </c>
      <c r="G65">
        <f t="shared" si="3"/>
        <v>8.2755139220241229</v>
      </c>
      <c r="H65">
        <f t="shared" si="1"/>
        <v>89.375550357860533</v>
      </c>
      <c r="I65">
        <f>SUM(H$2:H65)</f>
        <v>6245.536655759619</v>
      </c>
    </row>
    <row r="66" spans="1:9" x14ac:dyDescent="0.3">
      <c r="A66" s="4">
        <v>65</v>
      </c>
      <c r="B66" s="1">
        <v>16624</v>
      </c>
      <c r="C66" s="6">
        <f t="shared" si="0"/>
        <v>5</v>
      </c>
      <c r="D66" s="6">
        <f t="shared" si="4"/>
        <v>20</v>
      </c>
      <c r="E66" s="6">
        <f>4</f>
        <v>4</v>
      </c>
      <c r="F66">
        <f t="shared" si="2"/>
        <v>3.3002749521032211</v>
      </c>
      <c r="G66">
        <f t="shared" si="3"/>
        <v>8.25068738025805</v>
      </c>
      <c r="H66">
        <f t="shared" si="1"/>
        <v>89.107423706786975</v>
      </c>
      <c r="I66">
        <f>SUM(H$2:H66)</f>
        <v>6334.6440794664059</v>
      </c>
    </row>
    <row r="67" spans="1:9" x14ac:dyDescent="0.3">
      <c r="A67" s="4">
        <v>66</v>
      </c>
      <c r="B67" s="1">
        <v>16625</v>
      </c>
      <c r="C67" s="6">
        <f t="shared" ref="C67:C108" si="5">WEEKDAY(B67,2)</f>
        <v>6</v>
      </c>
      <c r="D67" s="6">
        <f t="shared" si="4"/>
        <v>20</v>
      </c>
      <c r="E67" s="6">
        <f>4</f>
        <v>4</v>
      </c>
      <c r="F67">
        <f t="shared" si="2"/>
        <v>3.2903741272469116</v>
      </c>
      <c r="G67">
        <f t="shared" si="3"/>
        <v>8.2259353181172763</v>
      </c>
      <c r="H67">
        <f t="shared" ref="H67:H108" si="6">D67*F67*0.9+E67*G67*0.9</f>
        <v>88.840101435666611</v>
      </c>
      <c r="I67">
        <f>SUM(H$2:H67)</f>
        <v>6423.4841809020727</v>
      </c>
    </row>
    <row r="68" spans="1:9" x14ac:dyDescent="0.3">
      <c r="A68" s="4">
        <v>67</v>
      </c>
      <c r="B68" s="1">
        <v>16626</v>
      </c>
      <c r="C68" s="6">
        <f t="shared" si="5"/>
        <v>7</v>
      </c>
      <c r="D68" s="6">
        <f t="shared" si="4"/>
        <v>18</v>
      </c>
      <c r="E68" s="6">
        <f>4</f>
        <v>4</v>
      </c>
      <c r="F68">
        <f t="shared" ref="F68:F108" si="7">F67*0.997</f>
        <v>3.2805030048651709</v>
      </c>
      <c r="G68">
        <f t="shared" ref="G68:G108" si="8">G67*99.7%</f>
        <v>8.2012575121629236</v>
      </c>
      <c r="H68">
        <f t="shared" si="6"/>
        <v>82.668675722602302</v>
      </c>
      <c r="I68">
        <f>SUM(H$2:H68)</f>
        <v>6506.1528566246752</v>
      </c>
    </row>
    <row r="69" spans="1:9" x14ac:dyDescent="0.3">
      <c r="A69" s="4">
        <v>68</v>
      </c>
      <c r="B69" s="1">
        <v>16627</v>
      </c>
      <c r="C69" s="6">
        <f t="shared" si="5"/>
        <v>1</v>
      </c>
      <c r="D69" s="6">
        <f t="shared" si="4"/>
        <v>20</v>
      </c>
      <c r="E69" s="6">
        <f>4</f>
        <v>4</v>
      </c>
      <c r="F69">
        <f t="shared" si="7"/>
        <v>3.2706614958505753</v>
      </c>
      <c r="G69">
        <f t="shared" si="8"/>
        <v>8.1766537396264347</v>
      </c>
      <c r="H69">
        <f t="shared" si="6"/>
        <v>88.307860387965519</v>
      </c>
      <c r="I69">
        <f>SUM(H$2:H69)</f>
        <v>6594.460717012641</v>
      </c>
    </row>
    <row r="70" spans="1:9" x14ac:dyDescent="0.3">
      <c r="A70" s="4">
        <v>69</v>
      </c>
      <c r="B70" s="1">
        <v>16628</v>
      </c>
      <c r="C70" s="6">
        <f t="shared" si="5"/>
        <v>2</v>
      </c>
      <c r="D70" s="6">
        <f t="shared" si="4"/>
        <v>20</v>
      </c>
      <c r="E70" s="6">
        <f>4</f>
        <v>4</v>
      </c>
      <c r="F70">
        <f t="shared" si="7"/>
        <v>3.2608495113630234</v>
      </c>
      <c r="G70">
        <f t="shared" si="8"/>
        <v>8.1521237784075549</v>
      </c>
      <c r="H70">
        <f t="shared" si="6"/>
        <v>88.04293680680162</v>
      </c>
      <c r="I70">
        <f>SUM(H$2:H70)</f>
        <v>6682.5036538194427</v>
      </c>
    </row>
    <row r="71" spans="1:9" x14ac:dyDescent="0.3">
      <c r="A71" s="4">
        <v>70</v>
      </c>
      <c r="B71" s="1">
        <v>16629</v>
      </c>
      <c r="C71" s="6">
        <f t="shared" si="5"/>
        <v>3</v>
      </c>
      <c r="D71" s="6">
        <f t="shared" ref="D71:D108" si="9">IF(C71=7,18,20)</f>
        <v>20</v>
      </c>
      <c r="E71" s="6">
        <f>4</f>
        <v>4</v>
      </c>
      <c r="F71">
        <f t="shared" si="7"/>
        <v>3.2510669628289341</v>
      </c>
      <c r="G71">
        <f t="shared" si="8"/>
        <v>8.127667407072332</v>
      </c>
      <c r="H71">
        <f t="shared" si="6"/>
        <v>87.778807996381218</v>
      </c>
      <c r="I71">
        <f>SUM(H$2:H71)</f>
        <v>6770.2824618158238</v>
      </c>
    </row>
    <row r="72" spans="1:9" x14ac:dyDescent="0.3">
      <c r="A72" s="4">
        <v>71</v>
      </c>
      <c r="B72" s="1">
        <v>16630</v>
      </c>
      <c r="C72" s="6">
        <f t="shared" si="5"/>
        <v>4</v>
      </c>
      <c r="D72" s="6">
        <f t="shared" si="9"/>
        <v>20</v>
      </c>
      <c r="E72" s="6">
        <f>4</f>
        <v>4</v>
      </c>
      <c r="F72">
        <f t="shared" si="7"/>
        <v>3.2413137619404475</v>
      </c>
      <c r="G72">
        <f t="shared" si="8"/>
        <v>8.1032844048511148</v>
      </c>
      <c r="H72">
        <f t="shared" si="6"/>
        <v>87.515471572392073</v>
      </c>
      <c r="I72">
        <f>SUM(H$2:H72)</f>
        <v>6857.7979333882158</v>
      </c>
    </row>
    <row r="73" spans="1:9" x14ac:dyDescent="0.3">
      <c r="A73" s="4">
        <v>72</v>
      </c>
      <c r="B73" s="1">
        <v>16631</v>
      </c>
      <c r="C73" s="6">
        <f t="shared" si="5"/>
        <v>5</v>
      </c>
      <c r="D73" s="6">
        <f t="shared" si="9"/>
        <v>20</v>
      </c>
      <c r="E73" s="6">
        <f>4</f>
        <v>4</v>
      </c>
      <c r="F73">
        <f t="shared" si="7"/>
        <v>3.2315898206546261</v>
      </c>
      <c r="G73">
        <f t="shared" si="8"/>
        <v>8.078974551636561</v>
      </c>
      <c r="H73">
        <f t="shared" si="6"/>
        <v>87.252925157674881</v>
      </c>
      <c r="I73">
        <f>SUM(H$2:H73)</f>
        <v>6945.0508585458911</v>
      </c>
    </row>
    <row r="74" spans="1:9" x14ac:dyDescent="0.3">
      <c r="A74" s="4">
        <v>73</v>
      </c>
      <c r="B74" s="1">
        <v>16632</v>
      </c>
      <c r="C74" s="6">
        <f t="shared" si="5"/>
        <v>6</v>
      </c>
      <c r="D74" s="6">
        <f t="shared" si="9"/>
        <v>20</v>
      </c>
      <c r="E74" s="6">
        <f>4</f>
        <v>4</v>
      </c>
      <c r="F74">
        <f t="shared" si="7"/>
        <v>3.2218950511926621</v>
      </c>
      <c r="G74">
        <f t="shared" si="8"/>
        <v>8.0547376279816518</v>
      </c>
      <c r="H74">
        <f t="shared" si="6"/>
        <v>86.991166382201868</v>
      </c>
      <c r="I74">
        <f>SUM(H$2:H74)</f>
        <v>7032.0420249280933</v>
      </c>
    </row>
    <row r="75" spans="1:9" x14ac:dyDescent="0.3">
      <c r="A75" s="4">
        <v>74</v>
      </c>
      <c r="B75" s="1">
        <v>16633</v>
      </c>
      <c r="C75" s="6">
        <f t="shared" si="5"/>
        <v>7</v>
      </c>
      <c r="D75" s="6">
        <f t="shared" si="9"/>
        <v>18</v>
      </c>
      <c r="E75" s="6">
        <f>4</f>
        <v>4</v>
      </c>
      <c r="F75">
        <f t="shared" si="7"/>
        <v>3.2122293660390842</v>
      </c>
      <c r="G75">
        <f t="shared" si="8"/>
        <v>8.0305734150977077</v>
      </c>
      <c r="H75">
        <f t="shared" si="6"/>
        <v>80.948180024184907</v>
      </c>
      <c r="I75">
        <f>SUM(H$2:H75)</f>
        <v>7112.990204952278</v>
      </c>
    </row>
    <row r="76" spans="1:9" x14ac:dyDescent="0.3">
      <c r="A76" s="4">
        <v>75</v>
      </c>
      <c r="B76" s="1">
        <v>16634</v>
      </c>
      <c r="C76" s="6">
        <f t="shared" si="5"/>
        <v>1</v>
      </c>
      <c r="D76" s="6">
        <f t="shared" si="9"/>
        <v>20</v>
      </c>
      <c r="E76" s="6">
        <f>4</f>
        <v>4</v>
      </c>
      <c r="F76">
        <f t="shared" si="7"/>
        <v>3.202592677940967</v>
      </c>
      <c r="G76">
        <f t="shared" si="8"/>
        <v>8.0064816948524147</v>
      </c>
      <c r="H76">
        <f t="shared" si="6"/>
        <v>86.470002304406108</v>
      </c>
      <c r="I76">
        <f>SUM(H$2:H76)</f>
        <v>7199.460207256684</v>
      </c>
    </row>
    <row r="77" spans="1:9" x14ac:dyDescent="0.3">
      <c r="A77" s="4">
        <v>76</v>
      </c>
      <c r="B77" s="1">
        <v>16635</v>
      </c>
      <c r="C77" s="6">
        <f t="shared" si="5"/>
        <v>2</v>
      </c>
      <c r="D77" s="6">
        <f t="shared" si="9"/>
        <v>20</v>
      </c>
      <c r="E77" s="6">
        <f>4</f>
        <v>4</v>
      </c>
      <c r="F77">
        <f t="shared" si="7"/>
        <v>3.192984899907144</v>
      </c>
      <c r="G77">
        <f t="shared" si="8"/>
        <v>7.982462249767857</v>
      </c>
      <c r="H77">
        <f t="shared" si="6"/>
        <v>86.21059229749288</v>
      </c>
      <c r="I77">
        <f>SUM(H$2:H77)</f>
        <v>7285.6707995541765</v>
      </c>
    </row>
    <row r="78" spans="1:9" x14ac:dyDescent="0.3">
      <c r="A78" s="4">
        <v>77</v>
      </c>
      <c r="B78" s="1">
        <v>16636</v>
      </c>
      <c r="C78" s="6">
        <f t="shared" si="5"/>
        <v>3</v>
      </c>
      <c r="D78" s="6">
        <f t="shared" si="9"/>
        <v>20</v>
      </c>
      <c r="E78" s="6">
        <f>4</f>
        <v>4</v>
      </c>
      <c r="F78">
        <f t="shared" si="7"/>
        <v>3.1834059452074226</v>
      </c>
      <c r="G78">
        <f t="shared" si="8"/>
        <v>7.9585148630185536</v>
      </c>
      <c r="H78">
        <f t="shared" si="6"/>
        <v>85.951960520600394</v>
      </c>
      <c r="I78">
        <f>SUM(H$2:H78)</f>
        <v>7371.622760074777</v>
      </c>
    </row>
    <row r="79" spans="1:9" x14ac:dyDescent="0.3">
      <c r="A79" s="4">
        <v>78</v>
      </c>
      <c r="B79" s="1">
        <v>16637</v>
      </c>
      <c r="C79" s="6">
        <f t="shared" si="5"/>
        <v>4</v>
      </c>
      <c r="D79" s="6">
        <f t="shared" si="9"/>
        <v>20</v>
      </c>
      <c r="E79" s="6">
        <f>4</f>
        <v>4</v>
      </c>
      <c r="F79">
        <f t="shared" si="7"/>
        <v>3.1738557273718002</v>
      </c>
      <c r="G79">
        <f t="shared" si="8"/>
        <v>7.9346393184294977</v>
      </c>
      <c r="H79">
        <f t="shared" si="6"/>
        <v>85.694104639038599</v>
      </c>
      <c r="I79">
        <f>SUM(H$2:H79)</f>
        <v>7457.3168647138154</v>
      </c>
    </row>
    <row r="80" spans="1:9" x14ac:dyDescent="0.3">
      <c r="A80" s="4">
        <v>79</v>
      </c>
      <c r="B80" s="1">
        <v>16638</v>
      </c>
      <c r="C80" s="6">
        <f t="shared" si="5"/>
        <v>5</v>
      </c>
      <c r="D80" s="6">
        <f t="shared" si="9"/>
        <v>20</v>
      </c>
      <c r="E80" s="6">
        <f>4</f>
        <v>4</v>
      </c>
      <c r="F80">
        <f t="shared" si="7"/>
        <v>3.1643341601896848</v>
      </c>
      <c r="G80">
        <f t="shared" si="8"/>
        <v>7.910835400474209</v>
      </c>
      <c r="H80">
        <f t="shared" si="6"/>
        <v>85.43702232512149</v>
      </c>
      <c r="I80">
        <f>SUM(H$2:H80)</f>
        <v>7542.7538870389371</v>
      </c>
    </row>
    <row r="81" spans="1:9" x14ac:dyDescent="0.3">
      <c r="A81" s="4">
        <v>80</v>
      </c>
      <c r="B81" s="1">
        <v>16639</v>
      </c>
      <c r="C81" s="6">
        <f t="shared" si="5"/>
        <v>6</v>
      </c>
      <c r="D81" s="6">
        <f t="shared" si="9"/>
        <v>20</v>
      </c>
      <c r="E81" s="6">
        <f>4</f>
        <v>4</v>
      </c>
      <c r="F81">
        <f t="shared" si="7"/>
        <v>3.1548411577091158</v>
      </c>
      <c r="G81">
        <f t="shared" si="8"/>
        <v>7.8871028942727861</v>
      </c>
      <c r="H81">
        <f t="shared" si="6"/>
        <v>85.180711258146118</v>
      </c>
      <c r="I81">
        <f>SUM(H$2:H81)</f>
        <v>7627.9345982970835</v>
      </c>
    </row>
    <row r="82" spans="1:9" x14ac:dyDescent="0.3">
      <c r="A82" s="4">
        <v>81</v>
      </c>
      <c r="B82" s="1">
        <v>16640</v>
      </c>
      <c r="C82" s="6">
        <f t="shared" si="5"/>
        <v>7</v>
      </c>
      <c r="D82" s="6">
        <f t="shared" si="9"/>
        <v>18</v>
      </c>
      <c r="E82" s="6">
        <f>4</f>
        <v>4</v>
      </c>
      <c r="F82">
        <f t="shared" si="7"/>
        <v>3.1453766342359883</v>
      </c>
      <c r="G82">
        <f t="shared" si="8"/>
        <v>7.8634415855899675</v>
      </c>
      <c r="H82">
        <f t="shared" si="6"/>
        <v>79.26349118274689</v>
      </c>
      <c r="I82">
        <f>SUM(H$2:H82)</f>
        <v>7707.1980894798307</v>
      </c>
    </row>
    <row r="83" spans="1:9" x14ac:dyDescent="0.3">
      <c r="A83" s="4">
        <v>82</v>
      </c>
      <c r="B83" s="1">
        <v>16641</v>
      </c>
      <c r="C83" s="6">
        <f t="shared" si="5"/>
        <v>1</v>
      </c>
      <c r="D83" s="6">
        <f t="shared" si="9"/>
        <v>20</v>
      </c>
      <c r="E83" s="6">
        <f>4</f>
        <v>4</v>
      </c>
      <c r="F83">
        <f t="shared" si="7"/>
        <v>3.1359405043332802</v>
      </c>
      <c r="G83">
        <f t="shared" si="8"/>
        <v>7.8398512608331972</v>
      </c>
      <c r="H83">
        <f t="shared" si="6"/>
        <v>84.670393616998552</v>
      </c>
      <c r="I83">
        <f>SUM(H$2:H83)</f>
        <v>7791.8684830968296</v>
      </c>
    </row>
    <row r="84" spans="1:9" x14ac:dyDescent="0.3">
      <c r="A84" s="4">
        <v>83</v>
      </c>
      <c r="B84" s="1">
        <v>16642</v>
      </c>
      <c r="C84" s="6">
        <f t="shared" si="5"/>
        <v>2</v>
      </c>
      <c r="D84" s="6">
        <f t="shared" si="9"/>
        <v>20</v>
      </c>
      <c r="E84" s="6">
        <f>4</f>
        <v>4</v>
      </c>
      <c r="F84">
        <f t="shared" si="7"/>
        <v>3.1265326828202804</v>
      </c>
      <c r="G84">
        <f t="shared" si="8"/>
        <v>7.8163317070506979</v>
      </c>
      <c r="H84">
        <f t="shared" si="6"/>
        <v>84.416382436147558</v>
      </c>
      <c r="I84">
        <f>SUM(H$2:H84)</f>
        <v>7876.2848655329772</v>
      </c>
    </row>
    <row r="85" spans="1:9" x14ac:dyDescent="0.3">
      <c r="A85" s="4">
        <v>84</v>
      </c>
      <c r="B85" s="1">
        <v>16643</v>
      </c>
      <c r="C85" s="6">
        <f t="shared" si="5"/>
        <v>3</v>
      </c>
      <c r="D85" s="6">
        <f t="shared" si="9"/>
        <v>20</v>
      </c>
      <c r="E85" s="6">
        <f>4</f>
        <v>4</v>
      </c>
      <c r="F85">
        <f t="shared" si="7"/>
        <v>3.1171530847718194</v>
      </c>
      <c r="G85">
        <f t="shared" si="8"/>
        <v>7.7928827119295461</v>
      </c>
      <c r="H85">
        <f t="shared" si="6"/>
        <v>84.16313328883912</v>
      </c>
      <c r="I85">
        <f>SUM(H$2:H85)</f>
        <v>7960.4479988218163</v>
      </c>
    </row>
    <row r="86" spans="1:9" x14ac:dyDescent="0.3">
      <c r="A86" s="4">
        <v>85</v>
      </c>
      <c r="B86" s="1">
        <v>16644</v>
      </c>
      <c r="C86" s="6">
        <f t="shared" si="5"/>
        <v>4</v>
      </c>
      <c r="D86" s="6">
        <f t="shared" si="9"/>
        <v>20</v>
      </c>
      <c r="E86" s="6">
        <f>4</f>
        <v>4</v>
      </c>
      <c r="F86">
        <f t="shared" si="7"/>
        <v>3.1078016255175038</v>
      </c>
      <c r="G86">
        <f t="shared" si="8"/>
        <v>7.7695040637937574</v>
      </c>
      <c r="H86">
        <f t="shared" si="6"/>
        <v>83.910643888972601</v>
      </c>
      <c r="I86">
        <f>SUM(H$2:H86)</f>
        <v>8044.3586427107894</v>
      </c>
    </row>
    <row r="87" spans="1:9" x14ac:dyDescent="0.3">
      <c r="A87" s="4">
        <v>86</v>
      </c>
      <c r="B87" s="1">
        <v>16645</v>
      </c>
      <c r="C87" s="6">
        <f t="shared" si="5"/>
        <v>5</v>
      </c>
      <c r="D87" s="6">
        <f t="shared" si="9"/>
        <v>20</v>
      </c>
      <c r="E87" s="6">
        <f>4</f>
        <v>4</v>
      </c>
      <c r="F87">
        <f t="shared" si="7"/>
        <v>3.0984782206409514</v>
      </c>
      <c r="G87">
        <f t="shared" si="8"/>
        <v>7.7461955516023764</v>
      </c>
      <c r="H87">
        <f t="shared" si="6"/>
        <v>83.658911957305691</v>
      </c>
      <c r="I87">
        <f>SUM(H$2:H87)</f>
        <v>8128.0175546680948</v>
      </c>
    </row>
    <row r="88" spans="1:9" x14ac:dyDescent="0.3">
      <c r="A88" s="4">
        <v>87</v>
      </c>
      <c r="B88" s="1">
        <v>16646</v>
      </c>
      <c r="C88" s="6">
        <f t="shared" si="5"/>
        <v>6</v>
      </c>
      <c r="D88" s="6">
        <f t="shared" si="9"/>
        <v>20</v>
      </c>
      <c r="E88" s="6">
        <f>4</f>
        <v>4</v>
      </c>
      <c r="F88">
        <f t="shared" si="7"/>
        <v>3.0891827859790286</v>
      </c>
      <c r="G88">
        <f t="shared" si="8"/>
        <v>7.7229569649475689</v>
      </c>
      <c r="H88">
        <f t="shared" si="6"/>
        <v>83.407935221433775</v>
      </c>
      <c r="I88">
        <f>SUM(H$2:H88)</f>
        <v>8211.4254898895288</v>
      </c>
    </row>
    <row r="89" spans="1:9" x14ac:dyDescent="0.3">
      <c r="A89" s="4">
        <v>88</v>
      </c>
      <c r="B89" s="1">
        <v>16647</v>
      </c>
      <c r="C89" s="6">
        <f t="shared" si="5"/>
        <v>7</v>
      </c>
      <c r="D89" s="6">
        <f t="shared" si="9"/>
        <v>18</v>
      </c>
      <c r="E89" s="6">
        <f>4</f>
        <v>4</v>
      </c>
      <c r="F89">
        <f t="shared" si="7"/>
        <v>3.0799152376210914</v>
      </c>
      <c r="G89">
        <f t="shared" si="8"/>
        <v>7.6997880940527264</v>
      </c>
      <c r="H89">
        <f t="shared" si="6"/>
        <v>77.613863988051492</v>
      </c>
      <c r="I89">
        <f>SUM(H$2:H89)</f>
        <v>8289.0393538775807</v>
      </c>
    </row>
    <row r="90" spans="1:9" x14ac:dyDescent="0.3">
      <c r="A90" s="4">
        <v>89</v>
      </c>
      <c r="B90" s="1">
        <v>16648</v>
      </c>
      <c r="C90" s="6">
        <f t="shared" si="5"/>
        <v>1</v>
      </c>
      <c r="D90" s="6">
        <f t="shared" si="9"/>
        <v>20</v>
      </c>
      <c r="E90" s="6">
        <f>4</f>
        <v>4</v>
      </c>
      <c r="F90">
        <f t="shared" si="7"/>
        <v>3.070675491908228</v>
      </c>
      <c r="G90">
        <f t="shared" si="8"/>
        <v>7.6766887297705679</v>
      </c>
      <c r="H90">
        <f t="shared" si="6"/>
        <v>82.908238281522159</v>
      </c>
      <c r="I90">
        <f>SUM(H$2:H90)</f>
        <v>8371.947592159102</v>
      </c>
    </row>
    <row r="91" spans="1:9" x14ac:dyDescent="0.3">
      <c r="A91" s="4">
        <v>90</v>
      </c>
      <c r="B91" s="1">
        <v>16649</v>
      </c>
      <c r="C91" s="6">
        <f t="shared" si="5"/>
        <v>2</v>
      </c>
      <c r="D91" s="6">
        <f t="shared" si="9"/>
        <v>20</v>
      </c>
      <c r="E91" s="6">
        <f>4</f>
        <v>4</v>
      </c>
      <c r="F91">
        <f t="shared" si="7"/>
        <v>3.0614634654325035</v>
      </c>
      <c r="G91">
        <f t="shared" si="8"/>
        <v>7.6536586635812558</v>
      </c>
      <c r="H91">
        <f t="shared" si="6"/>
        <v>82.659513566677589</v>
      </c>
      <c r="I91">
        <f>SUM(H$2:H91)</f>
        <v>8454.6071057257795</v>
      </c>
    </row>
    <row r="92" spans="1:9" x14ac:dyDescent="0.3">
      <c r="A92" s="4">
        <v>91</v>
      </c>
      <c r="B92" s="1">
        <v>16650</v>
      </c>
      <c r="C92" s="6">
        <f t="shared" si="5"/>
        <v>3</v>
      </c>
      <c r="D92" s="6">
        <f t="shared" si="9"/>
        <v>20</v>
      </c>
      <c r="E92" s="6">
        <f>4</f>
        <v>4</v>
      </c>
      <c r="F92">
        <f t="shared" si="7"/>
        <v>3.0522790750362061</v>
      </c>
      <c r="G92">
        <f t="shared" si="8"/>
        <v>7.6306976875905121</v>
      </c>
      <c r="H92">
        <f t="shared" si="6"/>
        <v>82.411535025977557</v>
      </c>
      <c r="I92">
        <f>SUM(H$2:H92)</f>
        <v>8537.0186407517576</v>
      </c>
    </row>
    <row r="93" spans="1:9" x14ac:dyDescent="0.3">
      <c r="A93" s="4">
        <v>92</v>
      </c>
      <c r="B93" s="1">
        <v>16651</v>
      </c>
      <c r="C93" s="6">
        <f t="shared" si="5"/>
        <v>4</v>
      </c>
      <c r="D93" s="6">
        <f t="shared" si="9"/>
        <v>20</v>
      </c>
      <c r="E93" s="6">
        <f>4</f>
        <v>4</v>
      </c>
      <c r="F93">
        <f t="shared" si="7"/>
        <v>3.0431222378110974</v>
      </c>
      <c r="G93">
        <f t="shared" si="8"/>
        <v>7.6078055945277407</v>
      </c>
      <c r="H93">
        <f t="shared" si="6"/>
        <v>82.164300420899622</v>
      </c>
      <c r="I93">
        <f>SUM(H$2:H93)</f>
        <v>8619.1829411726576</v>
      </c>
    </row>
    <row r="94" spans="1:9" x14ac:dyDescent="0.3">
      <c r="A94" s="4">
        <v>93</v>
      </c>
      <c r="B94" s="1">
        <v>16652</v>
      </c>
      <c r="C94" s="6">
        <f t="shared" si="5"/>
        <v>5</v>
      </c>
      <c r="D94" s="6">
        <f t="shared" si="9"/>
        <v>20</v>
      </c>
      <c r="E94" s="6">
        <f>4</f>
        <v>4</v>
      </c>
      <c r="F94">
        <f t="shared" si="7"/>
        <v>3.0339928710976642</v>
      </c>
      <c r="G94">
        <f t="shared" si="8"/>
        <v>7.5849821777441573</v>
      </c>
      <c r="H94">
        <f t="shared" si="6"/>
        <v>81.917807519636924</v>
      </c>
      <c r="I94">
        <f>SUM(H$2:H94)</f>
        <v>8701.1007486922954</v>
      </c>
    </row>
    <row r="95" spans="1:9" x14ac:dyDescent="0.3">
      <c r="A95" s="4">
        <v>94</v>
      </c>
      <c r="B95" s="1">
        <v>16653</v>
      </c>
      <c r="C95" s="6">
        <f t="shared" si="5"/>
        <v>6</v>
      </c>
      <c r="D95" s="6">
        <f t="shared" si="9"/>
        <v>20</v>
      </c>
      <c r="E95" s="6">
        <f>4</f>
        <v>4</v>
      </c>
      <c r="F95">
        <f t="shared" si="7"/>
        <v>3.0248908924843714</v>
      </c>
      <c r="G95">
        <f t="shared" si="8"/>
        <v>7.5622272312109251</v>
      </c>
      <c r="H95">
        <f t="shared" si="6"/>
        <v>81.672054097078018</v>
      </c>
      <c r="I95">
        <f>SUM(H$2:H95)</f>
        <v>8782.7728027893736</v>
      </c>
    </row>
    <row r="96" spans="1:9" x14ac:dyDescent="0.3">
      <c r="A96" s="4">
        <v>95</v>
      </c>
      <c r="B96" s="1">
        <v>16654</v>
      </c>
      <c r="C96" s="6">
        <f t="shared" si="5"/>
        <v>7</v>
      </c>
      <c r="D96" s="6">
        <f t="shared" si="9"/>
        <v>18</v>
      </c>
      <c r="E96" s="6">
        <f>4</f>
        <v>4</v>
      </c>
      <c r="F96">
        <f t="shared" si="7"/>
        <v>3.0158162198069181</v>
      </c>
      <c r="G96">
        <f t="shared" si="8"/>
        <v>7.5395405495172927</v>
      </c>
      <c r="H96">
        <f t="shared" si="6"/>
        <v>75.998568739134328</v>
      </c>
      <c r="I96">
        <f>SUM(H$2:H96)</f>
        <v>8858.7713715285081</v>
      </c>
    </row>
    <row r="97" spans="1:9" x14ac:dyDescent="0.3">
      <c r="A97" s="4">
        <v>96</v>
      </c>
      <c r="B97" s="1">
        <v>16655</v>
      </c>
      <c r="C97" s="6">
        <f t="shared" si="5"/>
        <v>1</v>
      </c>
      <c r="D97" s="6">
        <f t="shared" si="9"/>
        <v>20</v>
      </c>
      <c r="E97" s="6">
        <f>4</f>
        <v>4</v>
      </c>
      <c r="F97">
        <f t="shared" si="7"/>
        <v>3.0067687711474971</v>
      </c>
      <c r="G97">
        <f t="shared" si="8"/>
        <v>7.5169219278687409</v>
      </c>
      <c r="H97">
        <f t="shared" si="6"/>
        <v>81.182756820982419</v>
      </c>
      <c r="I97">
        <f>SUM(H$2:H97)</f>
        <v>8939.9541283494909</v>
      </c>
    </row>
    <row r="98" spans="1:9" x14ac:dyDescent="0.3">
      <c r="A98" s="4">
        <v>97</v>
      </c>
      <c r="B98" s="1">
        <v>16656</v>
      </c>
      <c r="C98" s="6">
        <f t="shared" si="5"/>
        <v>2</v>
      </c>
      <c r="D98" s="6">
        <f t="shared" si="9"/>
        <v>20</v>
      </c>
      <c r="E98" s="6">
        <f>4</f>
        <v>4</v>
      </c>
      <c r="F98">
        <f t="shared" si="7"/>
        <v>2.9977484648340544</v>
      </c>
      <c r="G98">
        <f t="shared" si="8"/>
        <v>7.4943711620851348</v>
      </c>
      <c r="H98">
        <f t="shared" si="6"/>
        <v>80.939208550519467</v>
      </c>
      <c r="I98">
        <f>SUM(H$2:H98)</f>
        <v>9020.8933369000097</v>
      </c>
    </row>
    <row r="99" spans="1:9" x14ac:dyDescent="0.3">
      <c r="A99" s="4">
        <v>98</v>
      </c>
      <c r="B99" s="1">
        <v>16657</v>
      </c>
      <c r="C99" s="6">
        <f t="shared" si="5"/>
        <v>3</v>
      </c>
      <c r="D99" s="6">
        <f t="shared" si="9"/>
        <v>20</v>
      </c>
      <c r="E99" s="6">
        <f>4</f>
        <v>4</v>
      </c>
      <c r="F99">
        <f t="shared" si="7"/>
        <v>2.9887552194395521</v>
      </c>
      <c r="G99">
        <f t="shared" si="8"/>
        <v>7.4718880485988795</v>
      </c>
      <c r="H99">
        <f t="shared" si="6"/>
        <v>80.696390924867913</v>
      </c>
      <c r="I99">
        <f>SUM(H$2:H99)</f>
        <v>9101.5897278248776</v>
      </c>
    </row>
    <row r="100" spans="1:9" x14ac:dyDescent="0.3">
      <c r="A100" s="4">
        <v>99</v>
      </c>
      <c r="B100" s="1">
        <v>16658</v>
      </c>
      <c r="C100" s="6">
        <f t="shared" si="5"/>
        <v>4</v>
      </c>
      <c r="D100" s="6">
        <f t="shared" si="9"/>
        <v>20</v>
      </c>
      <c r="E100" s="6">
        <f>4</f>
        <v>4</v>
      </c>
      <c r="F100">
        <f t="shared" si="7"/>
        <v>2.9797889537812337</v>
      </c>
      <c r="G100">
        <f t="shared" si="8"/>
        <v>7.4494723844530828</v>
      </c>
      <c r="H100">
        <f t="shared" si="6"/>
        <v>80.454301752093301</v>
      </c>
      <c r="I100">
        <f>SUM(H$2:H100)</f>
        <v>9182.0440295769713</v>
      </c>
    </row>
    <row r="101" spans="1:9" x14ac:dyDescent="0.3">
      <c r="A101" s="4">
        <v>100</v>
      </c>
      <c r="B101" s="1">
        <v>16659</v>
      </c>
      <c r="C101" s="6">
        <f t="shared" si="5"/>
        <v>5</v>
      </c>
      <c r="D101" s="6">
        <f t="shared" si="9"/>
        <v>20</v>
      </c>
      <c r="E101" s="6">
        <f>4</f>
        <v>4</v>
      </c>
      <c r="F101">
        <f t="shared" si="7"/>
        <v>2.9708495869198899</v>
      </c>
      <c r="G101">
        <f t="shared" si="8"/>
        <v>7.4271239672997238</v>
      </c>
      <c r="H101">
        <f t="shared" si="6"/>
        <v>80.212938846837019</v>
      </c>
      <c r="I101">
        <f>SUM(H$2:H101)</f>
        <v>9262.2569684238078</v>
      </c>
    </row>
    <row r="102" spans="1:9" x14ac:dyDescent="0.3">
      <c r="A102" s="4">
        <v>101</v>
      </c>
      <c r="B102" s="1">
        <v>16660</v>
      </c>
      <c r="C102" s="6">
        <f t="shared" si="5"/>
        <v>6</v>
      </c>
      <c r="D102" s="6">
        <f t="shared" si="9"/>
        <v>20</v>
      </c>
      <c r="E102" s="6">
        <f>4</f>
        <v>4</v>
      </c>
      <c r="F102">
        <f t="shared" si="7"/>
        <v>2.9619370381591303</v>
      </c>
      <c r="G102">
        <f t="shared" si="8"/>
        <v>7.4048425953978247</v>
      </c>
      <c r="H102">
        <f t="shared" si="6"/>
        <v>79.972300030296523</v>
      </c>
      <c r="I102">
        <f>SUM(H$2:H102)</f>
        <v>9342.2292684541044</v>
      </c>
    </row>
    <row r="103" spans="1:9" x14ac:dyDescent="0.3">
      <c r="A103" s="4">
        <v>102</v>
      </c>
      <c r="B103" s="1">
        <v>16661</v>
      </c>
      <c r="C103" s="6">
        <f t="shared" si="5"/>
        <v>7</v>
      </c>
      <c r="D103" s="6">
        <f t="shared" si="9"/>
        <v>18</v>
      </c>
      <c r="E103" s="6">
        <f>4</f>
        <v>4</v>
      </c>
      <c r="F103">
        <f t="shared" si="7"/>
        <v>2.9530512270446527</v>
      </c>
      <c r="G103">
        <f t="shared" si="8"/>
        <v>7.3826280676116314</v>
      </c>
      <c r="H103">
        <f t="shared" si="6"/>
        <v>74.416890921525251</v>
      </c>
      <c r="I103">
        <f>SUM(H$2:H103)</f>
        <v>9416.6461593756303</v>
      </c>
    </row>
    <row r="104" spans="1:9" x14ac:dyDescent="0.3">
      <c r="A104" s="4">
        <v>103</v>
      </c>
      <c r="B104" s="1">
        <v>16662</v>
      </c>
      <c r="C104" s="6">
        <f t="shared" si="5"/>
        <v>1</v>
      </c>
      <c r="D104" s="6">
        <f t="shared" si="9"/>
        <v>20</v>
      </c>
      <c r="E104" s="6">
        <f>4</f>
        <v>4</v>
      </c>
      <c r="F104">
        <f t="shared" si="7"/>
        <v>2.944192073363519</v>
      </c>
      <c r="G104">
        <f t="shared" si="8"/>
        <v>7.3604801834087965</v>
      </c>
      <c r="H104">
        <f t="shared" si="6"/>
        <v>79.493185980815014</v>
      </c>
      <c r="I104">
        <f>SUM(H$2:H104)</f>
        <v>9496.1393453564451</v>
      </c>
    </row>
    <row r="105" spans="1:9" x14ac:dyDescent="0.3">
      <c r="A105" s="4">
        <v>104</v>
      </c>
      <c r="B105" s="1">
        <v>16663</v>
      </c>
      <c r="C105" s="6">
        <f t="shared" si="5"/>
        <v>2</v>
      </c>
      <c r="D105" s="6">
        <f t="shared" si="9"/>
        <v>20</v>
      </c>
      <c r="E105" s="6">
        <f>4</f>
        <v>4</v>
      </c>
      <c r="F105">
        <f t="shared" si="7"/>
        <v>2.9353594971434283</v>
      </c>
      <c r="G105">
        <f t="shared" si="8"/>
        <v>7.33839874285857</v>
      </c>
      <c r="H105">
        <f t="shared" si="6"/>
        <v>79.254706422872573</v>
      </c>
      <c r="I105">
        <f>SUM(H$2:H105)</f>
        <v>9575.394051779318</v>
      </c>
    </row>
    <row r="106" spans="1:9" x14ac:dyDescent="0.3">
      <c r="A106" s="4">
        <v>105</v>
      </c>
      <c r="B106" s="1">
        <v>16664</v>
      </c>
      <c r="C106" s="6">
        <f t="shared" si="5"/>
        <v>3</v>
      </c>
      <c r="D106" s="6">
        <f t="shared" si="9"/>
        <v>20</v>
      </c>
      <c r="E106" s="6">
        <f>4</f>
        <v>4</v>
      </c>
      <c r="F106">
        <f t="shared" si="7"/>
        <v>2.9265534186519981</v>
      </c>
      <c r="G106">
        <f t="shared" si="8"/>
        <v>7.3163835466299938</v>
      </c>
      <c r="H106">
        <f t="shared" si="6"/>
        <v>79.01694230360394</v>
      </c>
      <c r="I106">
        <f>SUM(H$2:H106)</f>
        <v>9654.4109940829221</v>
      </c>
    </row>
    <row r="107" spans="1:9" x14ac:dyDescent="0.3">
      <c r="A107" s="4">
        <v>106</v>
      </c>
      <c r="B107" s="1">
        <v>16665</v>
      </c>
      <c r="C107" s="6">
        <f t="shared" si="5"/>
        <v>4</v>
      </c>
      <c r="D107" s="6">
        <f t="shared" si="9"/>
        <v>20</v>
      </c>
      <c r="E107" s="6">
        <f>4</f>
        <v>4</v>
      </c>
      <c r="F107">
        <f t="shared" si="7"/>
        <v>2.9177737583960419</v>
      </c>
      <c r="G107">
        <f t="shared" si="8"/>
        <v>7.2944343959901037</v>
      </c>
      <c r="H107">
        <f t="shared" si="6"/>
        <v>78.779891476693123</v>
      </c>
      <c r="I107">
        <f>SUM(H$2:H107)</f>
        <v>9733.1908855596157</v>
      </c>
    </row>
    <row r="108" spans="1:9" x14ac:dyDescent="0.3">
      <c r="A108" s="4">
        <v>107</v>
      </c>
      <c r="B108" s="1">
        <v>16666</v>
      </c>
      <c r="C108" s="6">
        <f t="shared" si="5"/>
        <v>5</v>
      </c>
      <c r="D108" s="6">
        <f t="shared" si="9"/>
        <v>20</v>
      </c>
      <c r="E108" s="6">
        <f>4</f>
        <v>4</v>
      </c>
      <c r="F108">
        <f t="shared" si="7"/>
        <v>2.9090204371208537</v>
      </c>
      <c r="G108">
        <f t="shared" si="8"/>
        <v>7.2725510928021331</v>
      </c>
      <c r="H108">
        <f t="shared" si="6"/>
        <v>78.543551802263053</v>
      </c>
      <c r="I108" s="8">
        <f>ROUND(SUM(H$2:H108),1)</f>
        <v>9811.7000000000007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B8243-4A9B-40E4-A05B-421E5AE90081}">
  <dimension ref="A1:J108"/>
  <sheetViews>
    <sheetView workbookViewId="0">
      <pane ySplit="1" topLeftCell="A64" activePane="bottomLeft" state="frozen"/>
      <selection pane="bottomLeft" activeCell="K73" sqref="K73"/>
    </sheetView>
  </sheetViews>
  <sheetFormatPr defaultRowHeight="14.4" x14ac:dyDescent="0.3"/>
  <cols>
    <col min="1" max="1" width="4.77734375" style="4" customWidth="1"/>
    <col min="2" max="2" width="10.5546875" style="1" bestFit="1" customWidth="1"/>
    <col min="3" max="4" width="10.5546875" style="6" customWidth="1"/>
    <col min="5" max="5" width="10.5546875" customWidth="1"/>
    <col min="6" max="6" width="11.21875" customWidth="1"/>
    <col min="7" max="7" width="10.44140625" customWidth="1"/>
    <col min="8" max="8" width="10" customWidth="1"/>
    <col min="10" max="10" width="14.21875" customWidth="1"/>
  </cols>
  <sheetData>
    <row r="1" spans="1:10" s="2" customFormat="1" x14ac:dyDescent="0.3">
      <c r="A1" s="2" t="s">
        <v>1</v>
      </c>
      <c r="B1" s="3" t="s">
        <v>0</v>
      </c>
      <c r="C1" s="5" t="s">
        <v>4</v>
      </c>
      <c r="D1" s="5" t="s">
        <v>5</v>
      </c>
      <c r="E1" s="2" t="s">
        <v>2</v>
      </c>
      <c r="F1" s="2" t="s">
        <v>3</v>
      </c>
      <c r="G1" s="2" t="s">
        <v>6</v>
      </c>
      <c r="H1" s="2" t="s">
        <v>7</v>
      </c>
      <c r="I1" s="2" t="s">
        <v>9</v>
      </c>
    </row>
    <row r="2" spans="1:10" x14ac:dyDescent="0.3">
      <c r="A2" s="4">
        <v>1</v>
      </c>
      <c r="B2" s="1">
        <v>16560</v>
      </c>
      <c r="C2" s="6">
        <f>20</f>
        <v>20</v>
      </c>
      <c r="D2" s="6">
        <f>4</f>
        <v>4</v>
      </c>
      <c r="E2">
        <f>4</f>
        <v>4</v>
      </c>
      <c r="F2">
        <f>10</f>
        <v>10</v>
      </c>
      <c r="G2">
        <f>C2*E2+D2*F2</f>
        <v>120</v>
      </c>
      <c r="H2">
        <f>G2</f>
        <v>120</v>
      </c>
      <c r="I2" t="str">
        <f>IF(H2&gt;=$J$3,"-TAK-","nie")</f>
        <v>nie</v>
      </c>
      <c r="J2" t="s">
        <v>8</v>
      </c>
    </row>
    <row r="3" spans="1:10" x14ac:dyDescent="0.3">
      <c r="A3" s="4">
        <v>2</v>
      </c>
      <c r="B3" s="1">
        <v>16561</v>
      </c>
      <c r="C3" s="6">
        <f>20</f>
        <v>20</v>
      </c>
      <c r="D3" s="6">
        <f>4</f>
        <v>4</v>
      </c>
      <c r="E3">
        <f>E2*99%</f>
        <v>3.96</v>
      </c>
      <c r="F3">
        <f>F2*99%</f>
        <v>9.9</v>
      </c>
      <c r="G3">
        <f t="shared" ref="G3:G66" si="0">C3*E3+D3*F3</f>
        <v>118.80000000000001</v>
      </c>
      <c r="H3">
        <f>H2+G3</f>
        <v>238.8</v>
      </c>
      <c r="I3" t="str">
        <f t="shared" ref="I3:I66" si="1">IF(H3&gt;=$J$3,"-TAK-","nie")</f>
        <v>nie</v>
      </c>
      <c r="J3">
        <f>7701.940659</f>
        <v>7701.9406589999999</v>
      </c>
    </row>
    <row r="4" spans="1:10" x14ac:dyDescent="0.3">
      <c r="A4" s="4">
        <v>3</v>
      </c>
      <c r="B4" s="1">
        <v>16562</v>
      </c>
      <c r="C4" s="6">
        <f>20</f>
        <v>20</v>
      </c>
      <c r="D4" s="6">
        <f>4</f>
        <v>4</v>
      </c>
      <c r="E4">
        <f t="shared" ref="E4:F67" si="2">E3*99%</f>
        <v>3.9203999999999999</v>
      </c>
      <c r="F4">
        <f t="shared" si="2"/>
        <v>9.8010000000000002</v>
      </c>
      <c r="G4">
        <f t="shared" si="0"/>
        <v>117.61199999999999</v>
      </c>
      <c r="H4">
        <f t="shared" ref="H4:H67" si="3">H3+G4</f>
        <v>356.41200000000003</v>
      </c>
      <c r="I4" t="str">
        <f t="shared" si="1"/>
        <v>nie</v>
      </c>
    </row>
    <row r="5" spans="1:10" x14ac:dyDescent="0.3">
      <c r="A5" s="4">
        <v>4</v>
      </c>
      <c r="B5" s="1">
        <v>16563</v>
      </c>
      <c r="C5" s="6">
        <f>20</f>
        <v>20</v>
      </c>
      <c r="D5" s="6">
        <f>4</f>
        <v>4</v>
      </c>
      <c r="E5">
        <f t="shared" si="2"/>
        <v>3.8811959999999996</v>
      </c>
      <c r="F5">
        <f t="shared" si="2"/>
        <v>9.7029899999999998</v>
      </c>
      <c r="G5">
        <f t="shared" si="0"/>
        <v>116.43588</v>
      </c>
      <c r="H5">
        <f t="shared" si="3"/>
        <v>472.84788000000003</v>
      </c>
      <c r="I5" t="str">
        <f t="shared" si="1"/>
        <v>nie</v>
      </c>
    </row>
    <row r="6" spans="1:10" x14ac:dyDescent="0.3">
      <c r="A6" s="4">
        <v>5</v>
      </c>
      <c r="B6" s="1">
        <v>16564</v>
      </c>
      <c r="C6" s="6">
        <f>20</f>
        <v>20</v>
      </c>
      <c r="D6" s="6">
        <f>4</f>
        <v>4</v>
      </c>
      <c r="E6">
        <f t="shared" si="2"/>
        <v>3.8423840399999998</v>
      </c>
      <c r="F6">
        <f t="shared" si="2"/>
        <v>9.605960099999999</v>
      </c>
      <c r="G6">
        <f t="shared" si="0"/>
        <v>115.2715212</v>
      </c>
      <c r="H6">
        <f t="shared" si="3"/>
        <v>588.11940120000008</v>
      </c>
      <c r="I6" t="str">
        <f t="shared" si="1"/>
        <v>nie</v>
      </c>
    </row>
    <row r="7" spans="1:10" x14ac:dyDescent="0.3">
      <c r="A7" s="4">
        <v>6</v>
      </c>
      <c r="B7" s="1">
        <v>16565</v>
      </c>
      <c r="C7" s="6">
        <f>20</f>
        <v>20</v>
      </c>
      <c r="D7" s="6">
        <f>4</f>
        <v>4</v>
      </c>
      <c r="E7">
        <f t="shared" si="2"/>
        <v>3.8039601995999996</v>
      </c>
      <c r="F7">
        <f t="shared" si="2"/>
        <v>9.5099004989999987</v>
      </c>
      <c r="G7">
        <f t="shared" si="0"/>
        <v>114.11880598799999</v>
      </c>
      <c r="H7">
        <f t="shared" si="3"/>
        <v>702.23820718800005</v>
      </c>
      <c r="I7" t="str">
        <f t="shared" si="1"/>
        <v>nie</v>
      </c>
    </row>
    <row r="8" spans="1:10" x14ac:dyDescent="0.3">
      <c r="A8" s="4">
        <v>7</v>
      </c>
      <c r="B8" s="1">
        <v>16566</v>
      </c>
      <c r="C8" s="6">
        <f>20</f>
        <v>20</v>
      </c>
      <c r="D8" s="6">
        <f>4</f>
        <v>4</v>
      </c>
      <c r="E8">
        <f t="shared" si="2"/>
        <v>3.7659205976039996</v>
      </c>
      <c r="F8">
        <f t="shared" si="2"/>
        <v>9.414801494009998</v>
      </c>
      <c r="G8">
        <f t="shared" si="0"/>
        <v>112.97761792812</v>
      </c>
      <c r="H8">
        <f t="shared" si="3"/>
        <v>815.21582511612007</v>
      </c>
      <c r="I8" t="str">
        <f t="shared" si="1"/>
        <v>nie</v>
      </c>
    </row>
    <row r="9" spans="1:10" x14ac:dyDescent="0.3">
      <c r="A9" s="4">
        <v>8</v>
      </c>
      <c r="B9" s="1">
        <v>16567</v>
      </c>
      <c r="C9" s="6">
        <f>20</f>
        <v>20</v>
      </c>
      <c r="D9" s="6">
        <f>4</f>
        <v>4</v>
      </c>
      <c r="E9">
        <f t="shared" si="2"/>
        <v>3.7282613916279597</v>
      </c>
      <c r="F9">
        <f t="shared" si="2"/>
        <v>9.3206534790698985</v>
      </c>
      <c r="G9">
        <f t="shared" si="0"/>
        <v>111.84784174883879</v>
      </c>
      <c r="H9">
        <f t="shared" si="3"/>
        <v>927.0636668649588</v>
      </c>
      <c r="I9" t="str">
        <f t="shared" si="1"/>
        <v>nie</v>
      </c>
    </row>
    <row r="10" spans="1:10" x14ac:dyDescent="0.3">
      <c r="A10" s="4">
        <v>9</v>
      </c>
      <c r="B10" s="1">
        <v>16568</v>
      </c>
      <c r="C10" s="6">
        <f>20</f>
        <v>20</v>
      </c>
      <c r="D10" s="6">
        <f>4</f>
        <v>4</v>
      </c>
      <c r="E10">
        <f t="shared" si="2"/>
        <v>3.6909787777116798</v>
      </c>
      <c r="F10">
        <f t="shared" si="2"/>
        <v>9.2274469442791993</v>
      </c>
      <c r="G10">
        <f t="shared" si="0"/>
        <v>110.72936333135038</v>
      </c>
      <c r="H10">
        <f t="shared" si="3"/>
        <v>1037.7930301963092</v>
      </c>
      <c r="I10" t="str">
        <f t="shared" si="1"/>
        <v>nie</v>
      </c>
    </row>
    <row r="11" spans="1:10" x14ac:dyDescent="0.3">
      <c r="A11" s="4">
        <v>10</v>
      </c>
      <c r="B11" s="1">
        <v>16569</v>
      </c>
      <c r="C11" s="6">
        <f>20</f>
        <v>20</v>
      </c>
      <c r="D11" s="6">
        <f>4</f>
        <v>4</v>
      </c>
      <c r="E11">
        <f t="shared" si="2"/>
        <v>3.6540689899345629</v>
      </c>
      <c r="F11">
        <f t="shared" si="2"/>
        <v>9.1351724748364074</v>
      </c>
      <c r="G11">
        <f t="shared" si="0"/>
        <v>109.62206969803688</v>
      </c>
      <c r="H11">
        <f t="shared" si="3"/>
        <v>1147.4150998943462</v>
      </c>
      <c r="I11" t="str">
        <f t="shared" si="1"/>
        <v>nie</v>
      </c>
    </row>
    <row r="12" spans="1:10" x14ac:dyDescent="0.3">
      <c r="A12" s="4">
        <v>11</v>
      </c>
      <c r="B12" s="1">
        <v>16570</v>
      </c>
      <c r="C12" s="6">
        <f>20</f>
        <v>20</v>
      </c>
      <c r="D12" s="6">
        <f>4</f>
        <v>4</v>
      </c>
      <c r="E12">
        <f t="shared" si="2"/>
        <v>3.6175283000352172</v>
      </c>
      <c r="F12">
        <f t="shared" si="2"/>
        <v>9.0438207500880434</v>
      </c>
      <c r="G12">
        <f t="shared" si="0"/>
        <v>108.52584900105651</v>
      </c>
      <c r="H12">
        <f t="shared" si="3"/>
        <v>1255.9409488954027</v>
      </c>
      <c r="I12" t="str">
        <f t="shared" si="1"/>
        <v>nie</v>
      </c>
    </row>
    <row r="13" spans="1:10" x14ac:dyDescent="0.3">
      <c r="A13" s="4">
        <v>12</v>
      </c>
      <c r="B13" s="1">
        <v>16571</v>
      </c>
      <c r="C13" s="6">
        <f>20</f>
        <v>20</v>
      </c>
      <c r="D13" s="6">
        <f>4</f>
        <v>4</v>
      </c>
      <c r="E13">
        <f t="shared" si="2"/>
        <v>3.5813530170348651</v>
      </c>
      <c r="F13">
        <f t="shared" si="2"/>
        <v>8.9533825425871623</v>
      </c>
      <c r="G13">
        <f t="shared" si="0"/>
        <v>107.44059051104594</v>
      </c>
      <c r="H13">
        <f t="shared" si="3"/>
        <v>1363.3815394064486</v>
      </c>
      <c r="I13" t="str">
        <f t="shared" si="1"/>
        <v>nie</v>
      </c>
    </row>
    <row r="14" spans="1:10" x14ac:dyDescent="0.3">
      <c r="A14" s="4">
        <v>13</v>
      </c>
      <c r="B14" s="1">
        <v>16572</v>
      </c>
      <c r="C14" s="6">
        <f>20</f>
        <v>20</v>
      </c>
      <c r="D14" s="6">
        <f>4</f>
        <v>4</v>
      </c>
      <c r="E14">
        <f t="shared" si="2"/>
        <v>3.5455394868645165</v>
      </c>
      <c r="F14">
        <f t="shared" si="2"/>
        <v>8.8638487171612912</v>
      </c>
      <c r="G14">
        <f t="shared" si="0"/>
        <v>106.3661846059355</v>
      </c>
      <c r="H14">
        <f t="shared" si="3"/>
        <v>1469.7477240123842</v>
      </c>
      <c r="I14" t="str">
        <f t="shared" si="1"/>
        <v>nie</v>
      </c>
    </row>
    <row r="15" spans="1:10" x14ac:dyDescent="0.3">
      <c r="A15" s="4">
        <v>14</v>
      </c>
      <c r="B15" s="1">
        <v>16573</v>
      </c>
      <c r="C15" s="6">
        <f>20</f>
        <v>20</v>
      </c>
      <c r="D15" s="6">
        <f>4</f>
        <v>4</v>
      </c>
      <c r="E15">
        <f t="shared" si="2"/>
        <v>3.5100840919958713</v>
      </c>
      <c r="F15">
        <f t="shared" si="2"/>
        <v>8.7752102299896784</v>
      </c>
      <c r="G15">
        <f t="shared" si="0"/>
        <v>105.30252275987614</v>
      </c>
      <c r="H15">
        <f t="shared" si="3"/>
        <v>1575.0502467722604</v>
      </c>
      <c r="I15" t="str">
        <f t="shared" si="1"/>
        <v>nie</v>
      </c>
    </row>
    <row r="16" spans="1:10" x14ac:dyDescent="0.3">
      <c r="A16" s="4">
        <v>15</v>
      </c>
      <c r="B16" s="1">
        <v>16574</v>
      </c>
      <c r="C16" s="6">
        <f>20</f>
        <v>20</v>
      </c>
      <c r="D16" s="6">
        <f>4</f>
        <v>4</v>
      </c>
      <c r="E16">
        <f t="shared" si="2"/>
        <v>3.4749832510759124</v>
      </c>
      <c r="F16">
        <f t="shared" si="2"/>
        <v>8.6874581276897818</v>
      </c>
      <c r="G16">
        <f t="shared" si="0"/>
        <v>104.24949753227739</v>
      </c>
      <c r="H16">
        <f t="shared" si="3"/>
        <v>1679.2997443045379</v>
      </c>
      <c r="I16" t="str">
        <f t="shared" si="1"/>
        <v>nie</v>
      </c>
    </row>
    <row r="17" spans="1:9" x14ac:dyDescent="0.3">
      <c r="A17" s="4">
        <v>16</v>
      </c>
      <c r="B17" s="1">
        <v>16575</v>
      </c>
      <c r="C17" s="6">
        <f>20</f>
        <v>20</v>
      </c>
      <c r="D17" s="6">
        <f>4</f>
        <v>4</v>
      </c>
      <c r="E17">
        <f t="shared" si="2"/>
        <v>3.4402334185651533</v>
      </c>
      <c r="F17">
        <f t="shared" si="2"/>
        <v>8.6005835464128833</v>
      </c>
      <c r="G17">
        <f t="shared" si="0"/>
        <v>103.20700255695459</v>
      </c>
      <c r="H17">
        <f t="shared" si="3"/>
        <v>1782.5067468614925</v>
      </c>
      <c r="I17" t="str">
        <f t="shared" si="1"/>
        <v>nie</v>
      </c>
    </row>
    <row r="18" spans="1:9" x14ac:dyDescent="0.3">
      <c r="A18" s="4">
        <v>17</v>
      </c>
      <c r="B18" s="1">
        <v>16576</v>
      </c>
      <c r="C18" s="6">
        <f>20</f>
        <v>20</v>
      </c>
      <c r="D18" s="6">
        <f>4</f>
        <v>4</v>
      </c>
      <c r="E18">
        <f t="shared" si="2"/>
        <v>3.4058310843795017</v>
      </c>
      <c r="F18">
        <f t="shared" si="2"/>
        <v>8.514577710948755</v>
      </c>
      <c r="G18">
        <f t="shared" si="0"/>
        <v>102.17493253138505</v>
      </c>
      <c r="H18">
        <f t="shared" si="3"/>
        <v>1884.6816793928776</v>
      </c>
      <c r="I18" t="str">
        <f t="shared" si="1"/>
        <v>nie</v>
      </c>
    </row>
    <row r="19" spans="1:9" x14ac:dyDescent="0.3">
      <c r="A19" s="4">
        <v>18</v>
      </c>
      <c r="B19" s="1">
        <v>16577</v>
      </c>
      <c r="C19" s="6">
        <f>20</f>
        <v>20</v>
      </c>
      <c r="D19" s="6">
        <f>4</f>
        <v>4</v>
      </c>
      <c r="E19">
        <f t="shared" si="2"/>
        <v>3.3717727735357066</v>
      </c>
      <c r="F19">
        <f t="shared" si="2"/>
        <v>8.4294319338392683</v>
      </c>
      <c r="G19">
        <f t="shared" si="0"/>
        <v>101.1531832060712</v>
      </c>
      <c r="H19">
        <f t="shared" si="3"/>
        <v>1985.8348625989488</v>
      </c>
      <c r="I19" t="str">
        <f t="shared" si="1"/>
        <v>nie</v>
      </c>
    </row>
    <row r="20" spans="1:9" x14ac:dyDescent="0.3">
      <c r="A20" s="4">
        <v>19</v>
      </c>
      <c r="B20" s="1">
        <v>16578</v>
      </c>
      <c r="C20" s="6">
        <f>20</f>
        <v>20</v>
      </c>
      <c r="D20" s="6">
        <f>4</f>
        <v>4</v>
      </c>
      <c r="E20">
        <f t="shared" si="2"/>
        <v>3.3380550458003495</v>
      </c>
      <c r="F20">
        <f t="shared" si="2"/>
        <v>8.3451376145008762</v>
      </c>
      <c r="G20">
        <f t="shared" si="0"/>
        <v>100.14165137401051</v>
      </c>
      <c r="H20">
        <f t="shared" si="3"/>
        <v>2085.9765139729593</v>
      </c>
      <c r="I20" t="str">
        <f t="shared" si="1"/>
        <v>nie</v>
      </c>
    </row>
    <row r="21" spans="1:9" x14ac:dyDescent="0.3">
      <c r="A21" s="4">
        <v>20</v>
      </c>
      <c r="B21" s="1">
        <v>16579</v>
      </c>
      <c r="C21" s="6">
        <f>20</f>
        <v>20</v>
      </c>
      <c r="D21" s="6">
        <f>4</f>
        <v>4</v>
      </c>
      <c r="E21">
        <f t="shared" si="2"/>
        <v>3.3046744953423461</v>
      </c>
      <c r="F21">
        <f t="shared" si="2"/>
        <v>8.2616862383558676</v>
      </c>
      <c r="G21">
        <f t="shared" si="0"/>
        <v>99.140234860270397</v>
      </c>
      <c r="H21">
        <f t="shared" si="3"/>
        <v>2185.1167488332298</v>
      </c>
      <c r="I21" t="str">
        <f t="shared" si="1"/>
        <v>nie</v>
      </c>
    </row>
    <row r="22" spans="1:9" x14ac:dyDescent="0.3">
      <c r="A22" s="4">
        <v>21</v>
      </c>
      <c r="B22" s="1">
        <v>16580</v>
      </c>
      <c r="C22" s="6">
        <f>20</f>
        <v>20</v>
      </c>
      <c r="D22" s="6">
        <f>4</f>
        <v>4</v>
      </c>
      <c r="E22">
        <f t="shared" si="2"/>
        <v>3.2716277503889226</v>
      </c>
      <c r="F22">
        <f t="shared" si="2"/>
        <v>8.1790693759723094</v>
      </c>
      <c r="G22">
        <f t="shared" si="0"/>
        <v>98.148832511667678</v>
      </c>
      <c r="H22">
        <f t="shared" si="3"/>
        <v>2283.2655813448973</v>
      </c>
      <c r="I22" t="str">
        <f t="shared" si="1"/>
        <v>nie</v>
      </c>
    </row>
    <row r="23" spans="1:9" x14ac:dyDescent="0.3">
      <c r="A23" s="4">
        <v>22</v>
      </c>
      <c r="B23" s="1">
        <v>16581</v>
      </c>
      <c r="C23" s="6">
        <f>20</f>
        <v>20</v>
      </c>
      <c r="D23" s="6">
        <f>4</f>
        <v>4</v>
      </c>
      <c r="E23">
        <f t="shared" si="2"/>
        <v>3.2389114728850332</v>
      </c>
      <c r="F23">
        <f t="shared" si="2"/>
        <v>8.0972786822125862</v>
      </c>
      <c r="G23">
        <f t="shared" si="0"/>
        <v>97.167344186551006</v>
      </c>
      <c r="H23">
        <f t="shared" si="3"/>
        <v>2380.4329255314483</v>
      </c>
      <c r="I23" t="str">
        <f t="shared" si="1"/>
        <v>nie</v>
      </c>
    </row>
    <row r="24" spans="1:9" x14ac:dyDescent="0.3">
      <c r="A24" s="4">
        <v>23</v>
      </c>
      <c r="B24" s="1">
        <v>16582</v>
      </c>
      <c r="C24" s="6">
        <f>20</f>
        <v>20</v>
      </c>
      <c r="D24" s="6">
        <f>4</f>
        <v>4</v>
      </c>
      <c r="E24">
        <f t="shared" si="2"/>
        <v>3.206522358156183</v>
      </c>
      <c r="F24">
        <f t="shared" si="2"/>
        <v>8.0163058953904596</v>
      </c>
      <c r="G24">
        <f t="shared" si="0"/>
        <v>96.195670744685501</v>
      </c>
      <c r="H24">
        <f t="shared" si="3"/>
        <v>2476.628596276134</v>
      </c>
      <c r="I24" t="str">
        <f t="shared" si="1"/>
        <v>nie</v>
      </c>
    </row>
    <row r="25" spans="1:9" x14ac:dyDescent="0.3">
      <c r="A25" s="4">
        <v>24</v>
      </c>
      <c r="B25" s="1">
        <v>16583</v>
      </c>
      <c r="C25" s="6">
        <f>20</f>
        <v>20</v>
      </c>
      <c r="D25" s="6">
        <f>4</f>
        <v>4</v>
      </c>
      <c r="E25">
        <f t="shared" si="2"/>
        <v>3.1744571345746211</v>
      </c>
      <c r="F25">
        <f t="shared" si="2"/>
        <v>7.9361428364365549</v>
      </c>
      <c r="G25">
        <f t="shared" si="0"/>
        <v>95.233714037238641</v>
      </c>
      <c r="H25">
        <f t="shared" si="3"/>
        <v>2571.8623103133727</v>
      </c>
      <c r="I25" t="str">
        <f t="shared" si="1"/>
        <v>nie</v>
      </c>
    </row>
    <row r="26" spans="1:9" x14ac:dyDescent="0.3">
      <c r="A26" s="4">
        <v>25</v>
      </c>
      <c r="B26" s="1">
        <v>16584</v>
      </c>
      <c r="C26" s="6">
        <f>20</f>
        <v>20</v>
      </c>
      <c r="D26" s="6">
        <f>4</f>
        <v>4</v>
      </c>
      <c r="E26">
        <f t="shared" si="2"/>
        <v>3.142712563228875</v>
      </c>
      <c r="F26">
        <f t="shared" si="2"/>
        <v>7.8567814080721892</v>
      </c>
      <c r="G26">
        <f t="shared" si="0"/>
        <v>94.281376896866249</v>
      </c>
      <c r="H26">
        <f t="shared" si="3"/>
        <v>2666.143687210239</v>
      </c>
      <c r="I26" t="str">
        <f t="shared" si="1"/>
        <v>nie</v>
      </c>
    </row>
    <row r="27" spans="1:9" x14ac:dyDescent="0.3">
      <c r="A27" s="4">
        <v>26</v>
      </c>
      <c r="B27" s="1">
        <v>16585</v>
      </c>
      <c r="C27" s="6">
        <f>20</f>
        <v>20</v>
      </c>
      <c r="D27" s="6">
        <f>4</f>
        <v>4</v>
      </c>
      <c r="E27">
        <f t="shared" si="2"/>
        <v>3.1112854375965862</v>
      </c>
      <c r="F27">
        <f t="shared" si="2"/>
        <v>7.7782135939914676</v>
      </c>
      <c r="G27">
        <f t="shared" si="0"/>
        <v>93.338563127897586</v>
      </c>
      <c r="H27">
        <f t="shared" si="3"/>
        <v>2759.4822503381365</v>
      </c>
      <c r="I27" t="str">
        <f t="shared" si="1"/>
        <v>nie</v>
      </c>
    </row>
    <row r="28" spans="1:9" x14ac:dyDescent="0.3">
      <c r="A28" s="4">
        <v>27</v>
      </c>
      <c r="B28" s="1">
        <v>16586</v>
      </c>
      <c r="C28" s="6">
        <f>20</f>
        <v>20</v>
      </c>
      <c r="D28" s="6">
        <f>4</f>
        <v>4</v>
      </c>
      <c r="E28">
        <f t="shared" si="2"/>
        <v>3.0801725832206204</v>
      </c>
      <c r="F28">
        <f t="shared" si="2"/>
        <v>7.7004314580515532</v>
      </c>
      <c r="G28">
        <f t="shared" si="0"/>
        <v>92.40517749661862</v>
      </c>
      <c r="H28">
        <f t="shared" si="3"/>
        <v>2851.8874278347553</v>
      </c>
      <c r="I28" t="str">
        <f t="shared" si="1"/>
        <v>nie</v>
      </c>
    </row>
    <row r="29" spans="1:9" x14ac:dyDescent="0.3">
      <c r="A29" s="4">
        <v>28</v>
      </c>
      <c r="B29" s="1">
        <v>16587</v>
      </c>
      <c r="C29" s="6">
        <f>20</f>
        <v>20</v>
      </c>
      <c r="D29" s="6">
        <f>4</f>
        <v>4</v>
      </c>
      <c r="E29">
        <f t="shared" si="2"/>
        <v>3.0493708573884142</v>
      </c>
      <c r="F29">
        <f t="shared" si="2"/>
        <v>7.6234271434710372</v>
      </c>
      <c r="G29">
        <f t="shared" si="0"/>
        <v>91.481125721652433</v>
      </c>
      <c r="H29">
        <f t="shared" si="3"/>
        <v>2943.3685535564077</v>
      </c>
      <c r="I29" t="str">
        <f t="shared" si="1"/>
        <v>nie</v>
      </c>
    </row>
    <row r="30" spans="1:9" x14ac:dyDescent="0.3">
      <c r="A30" s="4">
        <v>29</v>
      </c>
      <c r="B30" s="1">
        <v>16588</v>
      </c>
      <c r="C30" s="6">
        <f>20</f>
        <v>20</v>
      </c>
      <c r="D30" s="6">
        <f>4</f>
        <v>4</v>
      </c>
      <c r="E30">
        <f t="shared" si="2"/>
        <v>3.0188771488145298</v>
      </c>
      <c r="F30">
        <f t="shared" si="2"/>
        <v>7.5471928720363266</v>
      </c>
      <c r="G30">
        <f t="shared" si="0"/>
        <v>90.566314464435905</v>
      </c>
      <c r="H30">
        <f t="shared" si="3"/>
        <v>3033.9348680208436</v>
      </c>
      <c r="I30" t="str">
        <f t="shared" si="1"/>
        <v>nie</v>
      </c>
    </row>
    <row r="31" spans="1:9" x14ac:dyDescent="0.3">
      <c r="A31" s="4">
        <v>30</v>
      </c>
      <c r="B31" s="1">
        <v>16589</v>
      </c>
      <c r="C31" s="6">
        <f>20</f>
        <v>20</v>
      </c>
      <c r="D31" s="6">
        <f>4</f>
        <v>4</v>
      </c>
      <c r="E31">
        <f t="shared" si="2"/>
        <v>2.9886883773263846</v>
      </c>
      <c r="F31">
        <f t="shared" si="2"/>
        <v>7.4717209433159635</v>
      </c>
      <c r="G31">
        <f t="shared" si="0"/>
        <v>89.660651319791555</v>
      </c>
      <c r="H31">
        <f t="shared" si="3"/>
        <v>3123.5955193406353</v>
      </c>
      <c r="I31" t="str">
        <f t="shared" si="1"/>
        <v>nie</v>
      </c>
    </row>
    <row r="32" spans="1:9" x14ac:dyDescent="0.3">
      <c r="A32" s="4">
        <v>31</v>
      </c>
      <c r="B32" s="1">
        <v>16590</v>
      </c>
      <c r="C32" s="6">
        <f>20</f>
        <v>20</v>
      </c>
      <c r="D32" s="6">
        <f>4</f>
        <v>4</v>
      </c>
      <c r="E32">
        <f t="shared" si="2"/>
        <v>2.9588014935531208</v>
      </c>
      <c r="F32">
        <f t="shared" si="2"/>
        <v>7.3970037338828041</v>
      </c>
      <c r="G32">
        <f t="shared" si="0"/>
        <v>88.764044806593631</v>
      </c>
      <c r="H32">
        <f t="shared" si="3"/>
        <v>3212.3595641472289</v>
      </c>
      <c r="I32" t="str">
        <f t="shared" si="1"/>
        <v>nie</v>
      </c>
    </row>
    <row r="33" spans="1:9" x14ac:dyDescent="0.3">
      <c r="A33" s="4">
        <v>32</v>
      </c>
      <c r="B33" s="1">
        <v>16591</v>
      </c>
      <c r="C33" s="6">
        <f>20</f>
        <v>20</v>
      </c>
      <c r="D33" s="6">
        <f>4</f>
        <v>4</v>
      </c>
      <c r="E33">
        <f t="shared" si="2"/>
        <v>2.9292134786175894</v>
      </c>
      <c r="F33">
        <f t="shared" si="2"/>
        <v>7.323033696543976</v>
      </c>
      <c r="G33">
        <f t="shared" si="0"/>
        <v>87.876404358527694</v>
      </c>
      <c r="H33">
        <f t="shared" si="3"/>
        <v>3300.2359685057568</v>
      </c>
      <c r="I33" t="str">
        <f t="shared" si="1"/>
        <v>nie</v>
      </c>
    </row>
    <row r="34" spans="1:9" x14ac:dyDescent="0.3">
      <c r="A34" s="4">
        <v>33</v>
      </c>
      <c r="B34" s="1">
        <v>16592</v>
      </c>
      <c r="C34" s="6">
        <f>20</f>
        <v>20</v>
      </c>
      <c r="D34" s="6">
        <f>4</f>
        <v>4</v>
      </c>
      <c r="E34">
        <f t="shared" si="2"/>
        <v>2.8999213438314135</v>
      </c>
      <c r="F34">
        <f t="shared" si="2"/>
        <v>7.2498033595785358</v>
      </c>
      <c r="G34">
        <f t="shared" si="0"/>
        <v>86.997640314942416</v>
      </c>
      <c r="H34">
        <f t="shared" si="3"/>
        <v>3387.2336088206994</v>
      </c>
      <c r="I34" t="str">
        <f t="shared" si="1"/>
        <v>nie</v>
      </c>
    </row>
    <row r="35" spans="1:9" x14ac:dyDescent="0.3">
      <c r="A35" s="4">
        <v>34</v>
      </c>
      <c r="B35" s="1">
        <v>16593</v>
      </c>
      <c r="C35" s="6">
        <f>20</f>
        <v>20</v>
      </c>
      <c r="D35" s="6">
        <f>4</f>
        <v>4</v>
      </c>
      <c r="E35">
        <f t="shared" si="2"/>
        <v>2.8709221303930992</v>
      </c>
      <c r="F35">
        <f t="shared" si="2"/>
        <v>7.1773053259827506</v>
      </c>
      <c r="G35">
        <f t="shared" si="0"/>
        <v>86.127663911792979</v>
      </c>
      <c r="H35">
        <f t="shared" si="3"/>
        <v>3473.3612727324926</v>
      </c>
      <c r="I35" t="str">
        <f t="shared" si="1"/>
        <v>nie</v>
      </c>
    </row>
    <row r="36" spans="1:9" x14ac:dyDescent="0.3">
      <c r="A36" s="4">
        <v>35</v>
      </c>
      <c r="B36" s="1">
        <v>16594</v>
      </c>
      <c r="C36" s="6">
        <f>20</f>
        <v>20</v>
      </c>
      <c r="D36" s="6">
        <f>4</f>
        <v>4</v>
      </c>
      <c r="E36">
        <f t="shared" si="2"/>
        <v>2.8422129090891683</v>
      </c>
      <c r="F36">
        <f t="shared" si="2"/>
        <v>7.1055322727229226</v>
      </c>
      <c r="G36">
        <f t="shared" si="0"/>
        <v>85.266387272675061</v>
      </c>
      <c r="H36">
        <f t="shared" si="3"/>
        <v>3558.6276600051679</v>
      </c>
      <c r="I36" t="str">
        <f t="shared" si="1"/>
        <v>nie</v>
      </c>
    </row>
    <row r="37" spans="1:9" x14ac:dyDescent="0.3">
      <c r="A37" s="4">
        <v>36</v>
      </c>
      <c r="B37" s="1">
        <v>16595</v>
      </c>
      <c r="C37" s="6">
        <f>20</f>
        <v>20</v>
      </c>
      <c r="D37" s="6">
        <f>4</f>
        <v>4</v>
      </c>
      <c r="E37">
        <f t="shared" si="2"/>
        <v>2.8137907799982766</v>
      </c>
      <c r="F37">
        <f t="shared" si="2"/>
        <v>7.0344769499956934</v>
      </c>
      <c r="G37">
        <f t="shared" si="0"/>
        <v>84.41372339994831</v>
      </c>
      <c r="H37">
        <f t="shared" si="3"/>
        <v>3643.041383405116</v>
      </c>
      <c r="I37" t="str">
        <f t="shared" si="1"/>
        <v>nie</v>
      </c>
    </row>
    <row r="38" spans="1:9" x14ac:dyDescent="0.3">
      <c r="A38" s="4">
        <v>37</v>
      </c>
      <c r="B38" s="1">
        <v>16596</v>
      </c>
      <c r="C38" s="6">
        <f>20</f>
        <v>20</v>
      </c>
      <c r="D38" s="6">
        <f>4</f>
        <v>4</v>
      </c>
      <c r="E38">
        <f t="shared" si="2"/>
        <v>2.7856528721982938</v>
      </c>
      <c r="F38">
        <f t="shared" si="2"/>
        <v>6.9641321804957368</v>
      </c>
      <c r="G38">
        <f t="shared" si="0"/>
        <v>83.569586165948834</v>
      </c>
      <c r="H38">
        <f t="shared" si="3"/>
        <v>3726.6109695710647</v>
      </c>
      <c r="I38" t="str">
        <f t="shared" si="1"/>
        <v>nie</v>
      </c>
    </row>
    <row r="39" spans="1:9" x14ac:dyDescent="0.3">
      <c r="A39" s="4">
        <v>38</v>
      </c>
      <c r="B39" s="1">
        <v>16597</v>
      </c>
      <c r="C39" s="6">
        <f>20</f>
        <v>20</v>
      </c>
      <c r="D39" s="6">
        <f>4</f>
        <v>4</v>
      </c>
      <c r="E39">
        <f t="shared" si="2"/>
        <v>2.7577963434763109</v>
      </c>
      <c r="F39">
        <f t="shared" si="2"/>
        <v>6.8944908586907792</v>
      </c>
      <c r="G39">
        <f t="shared" si="0"/>
        <v>82.733890304289332</v>
      </c>
      <c r="H39">
        <f t="shared" si="3"/>
        <v>3809.3448598753539</v>
      </c>
      <c r="I39" t="str">
        <f t="shared" si="1"/>
        <v>nie</v>
      </c>
    </row>
    <row r="40" spans="1:9" x14ac:dyDescent="0.3">
      <c r="A40" s="4">
        <v>39</v>
      </c>
      <c r="B40" s="1">
        <v>16598</v>
      </c>
      <c r="C40" s="6">
        <f>20</f>
        <v>20</v>
      </c>
      <c r="D40" s="6">
        <f>4</f>
        <v>4</v>
      </c>
      <c r="E40">
        <f t="shared" si="2"/>
        <v>2.7302183800415478</v>
      </c>
      <c r="F40">
        <f t="shared" si="2"/>
        <v>6.8255459501038711</v>
      </c>
      <c r="G40">
        <f t="shared" si="0"/>
        <v>81.906551401246446</v>
      </c>
      <c r="H40">
        <f t="shared" si="3"/>
        <v>3891.2514112766003</v>
      </c>
      <c r="I40" t="str">
        <f t="shared" si="1"/>
        <v>nie</v>
      </c>
    </row>
    <row r="41" spans="1:9" x14ac:dyDescent="0.3">
      <c r="A41" s="4">
        <v>40</v>
      </c>
      <c r="B41" s="1">
        <v>16599</v>
      </c>
      <c r="C41" s="6">
        <f>20</f>
        <v>20</v>
      </c>
      <c r="D41" s="6">
        <f>4</f>
        <v>4</v>
      </c>
      <c r="E41">
        <f t="shared" si="2"/>
        <v>2.7029161962411323</v>
      </c>
      <c r="F41">
        <f t="shared" si="2"/>
        <v>6.7572904906028324</v>
      </c>
      <c r="G41">
        <f t="shared" si="0"/>
        <v>81.087485887233981</v>
      </c>
      <c r="H41">
        <f t="shared" si="3"/>
        <v>3972.3388971638342</v>
      </c>
      <c r="I41" t="str">
        <f t="shared" si="1"/>
        <v>nie</v>
      </c>
    </row>
    <row r="42" spans="1:9" x14ac:dyDescent="0.3">
      <c r="A42" s="4">
        <v>41</v>
      </c>
      <c r="B42" s="1">
        <v>16600</v>
      </c>
      <c r="C42" s="6">
        <f>20</f>
        <v>20</v>
      </c>
      <c r="D42" s="6">
        <f>4</f>
        <v>4</v>
      </c>
      <c r="E42">
        <f t="shared" si="2"/>
        <v>2.6758870342787211</v>
      </c>
      <c r="F42">
        <f t="shared" si="2"/>
        <v>6.6897175856968039</v>
      </c>
      <c r="G42">
        <f t="shared" si="0"/>
        <v>80.276611028361643</v>
      </c>
      <c r="H42">
        <f t="shared" si="3"/>
        <v>4052.6155081921956</v>
      </c>
      <c r="I42" t="str">
        <f t="shared" si="1"/>
        <v>nie</v>
      </c>
    </row>
    <row r="43" spans="1:9" x14ac:dyDescent="0.3">
      <c r="A43" s="4">
        <v>42</v>
      </c>
      <c r="B43" s="1">
        <v>16601</v>
      </c>
      <c r="C43" s="6">
        <f>20</f>
        <v>20</v>
      </c>
      <c r="D43" s="6">
        <f>4</f>
        <v>4</v>
      </c>
      <c r="E43">
        <f t="shared" si="2"/>
        <v>2.6491281639359339</v>
      </c>
      <c r="F43">
        <f t="shared" si="2"/>
        <v>6.6228204098398358</v>
      </c>
      <c r="G43">
        <f t="shared" si="0"/>
        <v>79.473844918078015</v>
      </c>
      <c r="H43">
        <f t="shared" si="3"/>
        <v>4132.0893531102738</v>
      </c>
      <c r="I43" t="str">
        <f t="shared" si="1"/>
        <v>nie</v>
      </c>
    </row>
    <row r="44" spans="1:9" x14ac:dyDescent="0.3">
      <c r="A44" s="4">
        <v>43</v>
      </c>
      <c r="B44" s="1">
        <v>16602</v>
      </c>
      <c r="C44" s="6">
        <f>20</f>
        <v>20</v>
      </c>
      <c r="D44" s="6">
        <f>4</f>
        <v>4</v>
      </c>
      <c r="E44">
        <f t="shared" si="2"/>
        <v>2.6226368822965744</v>
      </c>
      <c r="F44">
        <f t="shared" si="2"/>
        <v>6.5565922057414374</v>
      </c>
      <c r="G44">
        <f t="shared" si="0"/>
        <v>78.679106468897245</v>
      </c>
      <c r="H44">
        <f t="shared" si="3"/>
        <v>4210.7684595791707</v>
      </c>
      <c r="I44" t="str">
        <f t="shared" si="1"/>
        <v>nie</v>
      </c>
    </row>
    <row r="45" spans="1:9" x14ac:dyDescent="0.3">
      <c r="A45" s="4">
        <v>44</v>
      </c>
      <c r="B45" s="1">
        <v>16603</v>
      </c>
      <c r="C45" s="6">
        <f>20</f>
        <v>20</v>
      </c>
      <c r="D45" s="6">
        <f>4</f>
        <v>4</v>
      </c>
      <c r="E45">
        <f t="shared" si="2"/>
        <v>2.5964105134736086</v>
      </c>
      <c r="F45">
        <f t="shared" si="2"/>
        <v>6.4910262836840227</v>
      </c>
      <c r="G45">
        <f t="shared" si="0"/>
        <v>77.892315404208261</v>
      </c>
      <c r="H45">
        <f t="shared" si="3"/>
        <v>4288.6607749833793</v>
      </c>
      <c r="I45" t="str">
        <f t="shared" si="1"/>
        <v>nie</v>
      </c>
    </row>
    <row r="46" spans="1:9" x14ac:dyDescent="0.3">
      <c r="A46" s="4">
        <v>45</v>
      </c>
      <c r="B46" s="1">
        <v>16604</v>
      </c>
      <c r="C46" s="6">
        <f>20</f>
        <v>20</v>
      </c>
      <c r="D46" s="6">
        <f>4</f>
        <v>4</v>
      </c>
      <c r="E46">
        <f t="shared" si="2"/>
        <v>2.5704464083388725</v>
      </c>
      <c r="F46">
        <f t="shared" si="2"/>
        <v>6.4261160208471821</v>
      </c>
      <c r="G46">
        <f t="shared" si="0"/>
        <v>77.113392250166186</v>
      </c>
      <c r="H46">
        <f t="shared" si="3"/>
        <v>4365.7741672335451</v>
      </c>
      <c r="I46" t="str">
        <f t="shared" si="1"/>
        <v>nie</v>
      </c>
    </row>
    <row r="47" spans="1:9" x14ac:dyDescent="0.3">
      <c r="A47" s="4">
        <v>46</v>
      </c>
      <c r="B47" s="1">
        <v>16605</v>
      </c>
      <c r="C47" s="6">
        <f>20</f>
        <v>20</v>
      </c>
      <c r="D47" s="6">
        <f>4</f>
        <v>4</v>
      </c>
      <c r="E47">
        <f t="shared" si="2"/>
        <v>2.5447419442554837</v>
      </c>
      <c r="F47">
        <f t="shared" si="2"/>
        <v>6.3618548606387106</v>
      </c>
      <c r="G47">
        <f t="shared" si="0"/>
        <v>76.342258327664524</v>
      </c>
      <c r="H47">
        <f t="shared" si="3"/>
        <v>4442.1164255612093</v>
      </c>
      <c r="I47" t="str">
        <f t="shared" si="1"/>
        <v>nie</v>
      </c>
    </row>
    <row r="48" spans="1:9" x14ac:dyDescent="0.3">
      <c r="A48" s="4">
        <v>47</v>
      </c>
      <c r="B48" s="1">
        <v>16606</v>
      </c>
      <c r="C48" s="6">
        <f>20</f>
        <v>20</v>
      </c>
      <c r="D48" s="6">
        <f>4</f>
        <v>4</v>
      </c>
      <c r="E48">
        <f t="shared" si="2"/>
        <v>2.519294524812929</v>
      </c>
      <c r="F48">
        <f t="shared" si="2"/>
        <v>6.2982363120323237</v>
      </c>
      <c r="G48">
        <f t="shared" si="0"/>
        <v>75.578835744387874</v>
      </c>
      <c r="H48">
        <f t="shared" si="3"/>
        <v>4517.6952613055973</v>
      </c>
      <c r="I48" t="str">
        <f t="shared" si="1"/>
        <v>nie</v>
      </c>
    </row>
    <row r="49" spans="1:9" x14ac:dyDescent="0.3">
      <c r="A49" s="4">
        <v>48</v>
      </c>
      <c r="B49" s="1">
        <v>16607</v>
      </c>
      <c r="C49" s="6">
        <f>20</f>
        <v>20</v>
      </c>
      <c r="D49" s="6">
        <f>4</f>
        <v>4</v>
      </c>
      <c r="E49">
        <f t="shared" si="2"/>
        <v>2.4941015795647998</v>
      </c>
      <c r="F49">
        <f t="shared" si="2"/>
        <v>6.2352539489120007</v>
      </c>
      <c r="G49">
        <f t="shared" si="0"/>
        <v>74.823047386943998</v>
      </c>
      <c r="H49">
        <f t="shared" si="3"/>
        <v>4592.5183086925417</v>
      </c>
      <c r="I49" t="str">
        <f t="shared" si="1"/>
        <v>nie</v>
      </c>
    </row>
    <row r="50" spans="1:9" x14ac:dyDescent="0.3">
      <c r="A50" s="4">
        <v>49</v>
      </c>
      <c r="B50" s="1">
        <v>16608</v>
      </c>
      <c r="C50" s="6">
        <f>20</f>
        <v>20</v>
      </c>
      <c r="D50" s="6">
        <f>4</f>
        <v>4</v>
      </c>
      <c r="E50">
        <f t="shared" si="2"/>
        <v>2.4691605637691518</v>
      </c>
      <c r="F50">
        <f t="shared" si="2"/>
        <v>6.1729014094228809</v>
      </c>
      <c r="G50">
        <f t="shared" si="0"/>
        <v>74.074816913074557</v>
      </c>
      <c r="H50">
        <f t="shared" si="3"/>
        <v>4666.5931256056165</v>
      </c>
      <c r="I50" t="str">
        <f t="shared" si="1"/>
        <v>nie</v>
      </c>
    </row>
    <row r="51" spans="1:9" x14ac:dyDescent="0.3">
      <c r="A51" s="4">
        <v>50</v>
      </c>
      <c r="B51" s="1">
        <v>16609</v>
      </c>
      <c r="C51" s="6">
        <f>20</f>
        <v>20</v>
      </c>
      <c r="D51" s="6">
        <f>4</f>
        <v>4</v>
      </c>
      <c r="E51">
        <f t="shared" si="2"/>
        <v>2.4444689581314605</v>
      </c>
      <c r="F51">
        <f t="shared" si="2"/>
        <v>6.1111723953286523</v>
      </c>
      <c r="G51">
        <f t="shared" si="0"/>
        <v>73.334068743943817</v>
      </c>
      <c r="H51">
        <f t="shared" si="3"/>
        <v>4739.9271943495605</v>
      </c>
      <c r="I51" t="str">
        <f t="shared" si="1"/>
        <v>nie</v>
      </c>
    </row>
    <row r="52" spans="1:9" x14ac:dyDescent="0.3">
      <c r="A52" s="4">
        <v>51</v>
      </c>
      <c r="B52" s="1">
        <v>16610</v>
      </c>
      <c r="C52" s="6">
        <f>20</f>
        <v>20</v>
      </c>
      <c r="D52" s="6">
        <f>4</f>
        <v>4</v>
      </c>
      <c r="E52">
        <f t="shared" si="2"/>
        <v>2.4200242685501459</v>
      </c>
      <c r="F52">
        <f t="shared" si="2"/>
        <v>6.0500606713753653</v>
      </c>
      <c r="G52">
        <f t="shared" si="0"/>
        <v>72.60072805650438</v>
      </c>
      <c r="H52">
        <f t="shared" si="3"/>
        <v>4812.527922406065</v>
      </c>
      <c r="I52" t="str">
        <f t="shared" si="1"/>
        <v>nie</v>
      </c>
    </row>
    <row r="53" spans="1:9" x14ac:dyDescent="0.3">
      <c r="A53" s="4">
        <v>52</v>
      </c>
      <c r="B53" s="1">
        <v>16611</v>
      </c>
      <c r="C53" s="6">
        <f>20</f>
        <v>20</v>
      </c>
      <c r="D53" s="6">
        <f>4</f>
        <v>4</v>
      </c>
      <c r="E53">
        <f t="shared" si="2"/>
        <v>2.3958240258646444</v>
      </c>
      <c r="F53">
        <f t="shared" si="2"/>
        <v>5.9895600646616112</v>
      </c>
      <c r="G53">
        <f t="shared" si="0"/>
        <v>71.874720775939338</v>
      </c>
      <c r="H53">
        <f t="shared" si="3"/>
        <v>4884.4026431820048</v>
      </c>
      <c r="I53" t="str">
        <f t="shared" si="1"/>
        <v>nie</v>
      </c>
    </row>
    <row r="54" spans="1:9" x14ac:dyDescent="0.3">
      <c r="A54" s="4">
        <v>53</v>
      </c>
      <c r="B54" s="1">
        <v>16612</v>
      </c>
      <c r="C54" s="6">
        <f>20</f>
        <v>20</v>
      </c>
      <c r="D54" s="6">
        <f>4</f>
        <v>4</v>
      </c>
      <c r="E54">
        <f t="shared" si="2"/>
        <v>2.3718657856059977</v>
      </c>
      <c r="F54">
        <f t="shared" si="2"/>
        <v>5.9296644640149951</v>
      </c>
      <c r="G54">
        <f t="shared" si="0"/>
        <v>71.155973568179931</v>
      </c>
      <c r="H54">
        <f t="shared" si="3"/>
        <v>4955.5586167501851</v>
      </c>
      <c r="I54" t="str">
        <f t="shared" si="1"/>
        <v>nie</v>
      </c>
    </row>
    <row r="55" spans="1:9" x14ac:dyDescent="0.3">
      <c r="A55" s="4">
        <v>54</v>
      </c>
      <c r="B55" s="1">
        <v>16613</v>
      </c>
      <c r="C55" s="6">
        <f>20</f>
        <v>20</v>
      </c>
      <c r="D55" s="6">
        <f>4</f>
        <v>4</v>
      </c>
      <c r="E55">
        <f t="shared" si="2"/>
        <v>2.3481471277499377</v>
      </c>
      <c r="F55">
        <f t="shared" si="2"/>
        <v>5.8703678193748452</v>
      </c>
      <c r="G55">
        <f t="shared" si="0"/>
        <v>70.444413832498128</v>
      </c>
      <c r="H55">
        <f t="shared" si="3"/>
        <v>5026.0030305826831</v>
      </c>
      <c r="I55" t="str">
        <f t="shared" si="1"/>
        <v>nie</v>
      </c>
    </row>
    <row r="56" spans="1:9" x14ac:dyDescent="0.3">
      <c r="A56" s="4">
        <v>55</v>
      </c>
      <c r="B56" s="1">
        <v>16614</v>
      </c>
      <c r="C56" s="6">
        <f>20</f>
        <v>20</v>
      </c>
      <c r="D56" s="6">
        <f>4</f>
        <v>4</v>
      </c>
      <c r="E56">
        <f t="shared" si="2"/>
        <v>2.3246656564724382</v>
      </c>
      <c r="F56">
        <f t="shared" si="2"/>
        <v>5.8116641411810965</v>
      </c>
      <c r="G56">
        <f t="shared" si="0"/>
        <v>69.739969694173155</v>
      </c>
      <c r="H56">
        <f t="shared" si="3"/>
        <v>5095.743000276856</v>
      </c>
      <c r="I56" t="str">
        <f t="shared" si="1"/>
        <v>nie</v>
      </c>
    </row>
    <row r="57" spans="1:9" x14ac:dyDescent="0.3">
      <c r="A57" s="4">
        <v>56</v>
      </c>
      <c r="B57" s="1">
        <v>16615</v>
      </c>
      <c r="C57" s="6">
        <f>20</f>
        <v>20</v>
      </c>
      <c r="D57" s="6">
        <f>4</f>
        <v>4</v>
      </c>
      <c r="E57">
        <f t="shared" si="2"/>
        <v>2.3014189999077139</v>
      </c>
      <c r="F57">
        <f t="shared" si="2"/>
        <v>5.7535474997692857</v>
      </c>
      <c r="G57">
        <f t="shared" si="0"/>
        <v>69.042569997231425</v>
      </c>
      <c r="H57">
        <f t="shared" si="3"/>
        <v>5164.7855702740871</v>
      </c>
      <c r="I57" t="str">
        <f t="shared" si="1"/>
        <v>nie</v>
      </c>
    </row>
    <row r="58" spans="1:9" x14ac:dyDescent="0.3">
      <c r="A58" s="4">
        <v>57</v>
      </c>
      <c r="B58" s="1">
        <v>16616</v>
      </c>
      <c r="C58" s="6">
        <f>20</f>
        <v>20</v>
      </c>
      <c r="D58" s="6">
        <f>4</f>
        <v>4</v>
      </c>
      <c r="E58">
        <f t="shared" si="2"/>
        <v>2.2784048099086367</v>
      </c>
      <c r="F58">
        <f t="shared" si="2"/>
        <v>5.6960120247715924</v>
      </c>
      <c r="G58">
        <f t="shared" si="0"/>
        <v>68.352144297259102</v>
      </c>
      <c r="H58">
        <f t="shared" si="3"/>
        <v>5233.1377145713459</v>
      </c>
      <c r="I58" t="str">
        <f t="shared" si="1"/>
        <v>nie</v>
      </c>
    </row>
    <row r="59" spans="1:9" x14ac:dyDescent="0.3">
      <c r="A59" s="4">
        <v>58</v>
      </c>
      <c r="B59" s="1">
        <v>16617</v>
      </c>
      <c r="C59" s="6">
        <f>20</f>
        <v>20</v>
      </c>
      <c r="D59" s="6">
        <f>4</f>
        <v>4</v>
      </c>
      <c r="E59">
        <f t="shared" si="2"/>
        <v>2.2556207618095505</v>
      </c>
      <c r="F59">
        <f t="shared" si="2"/>
        <v>5.6390519045238765</v>
      </c>
      <c r="G59">
        <f t="shared" si="0"/>
        <v>67.668622854286525</v>
      </c>
      <c r="H59">
        <f t="shared" si="3"/>
        <v>5300.8063374256326</v>
      </c>
      <c r="I59" t="str">
        <f t="shared" si="1"/>
        <v>nie</v>
      </c>
    </row>
    <row r="60" spans="1:9" x14ac:dyDescent="0.3">
      <c r="A60" s="4">
        <v>59</v>
      </c>
      <c r="B60" s="1">
        <v>16618</v>
      </c>
      <c r="C60" s="6">
        <f>20</f>
        <v>20</v>
      </c>
      <c r="D60" s="6">
        <f>4</f>
        <v>4</v>
      </c>
      <c r="E60">
        <f t="shared" si="2"/>
        <v>2.2330645541914551</v>
      </c>
      <c r="F60">
        <f t="shared" si="2"/>
        <v>5.5826613854786373</v>
      </c>
      <c r="G60">
        <f t="shared" si="0"/>
        <v>66.991936625743648</v>
      </c>
      <c r="H60">
        <f t="shared" si="3"/>
        <v>5367.7982740513762</v>
      </c>
      <c r="I60" t="str">
        <f t="shared" si="1"/>
        <v>nie</v>
      </c>
    </row>
    <row r="61" spans="1:9" x14ac:dyDescent="0.3">
      <c r="A61" s="4">
        <v>60</v>
      </c>
      <c r="B61" s="1">
        <v>16619</v>
      </c>
      <c r="C61" s="6">
        <f>20</f>
        <v>20</v>
      </c>
      <c r="D61" s="6">
        <f>4</f>
        <v>4</v>
      </c>
      <c r="E61">
        <f t="shared" si="2"/>
        <v>2.2107339086495403</v>
      </c>
      <c r="F61">
        <f t="shared" si="2"/>
        <v>5.5268347716238511</v>
      </c>
      <c r="G61">
        <f t="shared" si="0"/>
        <v>66.322017259486216</v>
      </c>
      <c r="H61">
        <f t="shared" si="3"/>
        <v>5434.1202913108627</v>
      </c>
      <c r="I61" t="str">
        <f t="shared" si="1"/>
        <v>nie</v>
      </c>
    </row>
    <row r="62" spans="1:9" x14ac:dyDescent="0.3">
      <c r="A62" s="4">
        <v>61</v>
      </c>
      <c r="B62" s="1">
        <v>16620</v>
      </c>
      <c r="C62" s="6">
        <f>20</f>
        <v>20</v>
      </c>
      <c r="D62" s="6">
        <f>4</f>
        <v>4</v>
      </c>
      <c r="E62">
        <f t="shared" si="2"/>
        <v>2.1886265695630449</v>
      </c>
      <c r="F62">
        <f t="shared" si="2"/>
        <v>5.4715664239076123</v>
      </c>
      <c r="G62">
        <f t="shared" si="0"/>
        <v>65.658797086891354</v>
      </c>
      <c r="H62">
        <f t="shared" si="3"/>
        <v>5499.7790883977541</v>
      </c>
      <c r="I62" t="str">
        <f t="shared" si="1"/>
        <v>nie</v>
      </c>
    </row>
    <row r="63" spans="1:9" x14ac:dyDescent="0.3">
      <c r="A63" s="4">
        <v>62</v>
      </c>
      <c r="B63" s="1">
        <v>16621</v>
      </c>
      <c r="C63" s="6">
        <f>20</f>
        <v>20</v>
      </c>
      <c r="D63" s="6">
        <f>4</f>
        <v>4</v>
      </c>
      <c r="E63">
        <f t="shared" si="2"/>
        <v>2.1667403038674142</v>
      </c>
      <c r="F63">
        <f t="shared" si="2"/>
        <v>5.4168507596685362</v>
      </c>
      <c r="G63">
        <f t="shared" si="0"/>
        <v>65.002209116022428</v>
      </c>
      <c r="H63">
        <f t="shared" si="3"/>
        <v>5564.7812975137767</v>
      </c>
      <c r="I63" t="str">
        <f t="shared" si="1"/>
        <v>nie</v>
      </c>
    </row>
    <row r="64" spans="1:9" x14ac:dyDescent="0.3">
      <c r="A64" s="4">
        <v>63</v>
      </c>
      <c r="B64" s="1">
        <v>16622</v>
      </c>
      <c r="C64" s="6">
        <f>20</f>
        <v>20</v>
      </c>
      <c r="D64" s="6">
        <f>4</f>
        <v>4</v>
      </c>
      <c r="E64">
        <f t="shared" si="2"/>
        <v>2.1450729008287399</v>
      </c>
      <c r="F64">
        <f t="shared" si="2"/>
        <v>5.3626822520718509</v>
      </c>
      <c r="G64">
        <f t="shared" si="0"/>
        <v>64.352187024862204</v>
      </c>
      <c r="H64">
        <f t="shared" si="3"/>
        <v>5629.1334845386391</v>
      </c>
      <c r="I64" t="str">
        <f t="shared" si="1"/>
        <v>nie</v>
      </c>
    </row>
    <row r="65" spans="1:9" x14ac:dyDescent="0.3">
      <c r="A65" s="4">
        <v>64</v>
      </c>
      <c r="B65" s="1">
        <v>16623</v>
      </c>
      <c r="C65" s="6">
        <f>20</f>
        <v>20</v>
      </c>
      <c r="D65" s="6">
        <f>4</f>
        <v>4</v>
      </c>
      <c r="E65">
        <f t="shared" si="2"/>
        <v>2.1236221718204527</v>
      </c>
      <c r="F65">
        <f t="shared" si="2"/>
        <v>5.3090554295511323</v>
      </c>
      <c r="G65">
        <f t="shared" si="0"/>
        <v>63.708665154613584</v>
      </c>
      <c r="H65">
        <f t="shared" si="3"/>
        <v>5692.8421496932524</v>
      </c>
      <c r="I65" t="str">
        <f t="shared" si="1"/>
        <v>nie</v>
      </c>
    </row>
    <row r="66" spans="1:9" x14ac:dyDescent="0.3">
      <c r="A66" s="4">
        <v>65</v>
      </c>
      <c r="B66" s="1">
        <v>16624</v>
      </c>
      <c r="C66" s="6">
        <f>20</f>
        <v>20</v>
      </c>
      <c r="D66" s="6">
        <f>4</f>
        <v>4</v>
      </c>
      <c r="E66">
        <f t="shared" si="2"/>
        <v>2.1023859501022479</v>
      </c>
      <c r="F66">
        <f t="shared" si="2"/>
        <v>5.2559648752556205</v>
      </c>
      <c r="G66">
        <f t="shared" si="0"/>
        <v>63.071578503067443</v>
      </c>
      <c r="H66">
        <f t="shared" si="3"/>
        <v>5755.9137281963194</v>
      </c>
      <c r="I66" t="str">
        <f t="shared" si="1"/>
        <v>nie</v>
      </c>
    </row>
    <row r="67" spans="1:9" x14ac:dyDescent="0.3">
      <c r="A67" s="4">
        <v>66</v>
      </c>
      <c r="B67" s="1">
        <v>16625</v>
      </c>
      <c r="C67" s="6">
        <f>20</f>
        <v>20</v>
      </c>
      <c r="D67" s="6">
        <f>4</f>
        <v>4</v>
      </c>
      <c r="E67">
        <f t="shared" si="2"/>
        <v>2.0813620906012256</v>
      </c>
      <c r="F67">
        <f t="shared" si="2"/>
        <v>5.2034052265030644</v>
      </c>
      <c r="G67">
        <f t="shared" ref="G67:G108" si="4">C67*E67+D67*F67</f>
        <v>62.440862718036769</v>
      </c>
      <c r="H67">
        <f t="shared" si="3"/>
        <v>5818.3545909143559</v>
      </c>
      <c r="I67" t="str">
        <f t="shared" ref="I67:I108" si="5">IF(H67&gt;=$J$3,"-TAK-","nie")</f>
        <v>nie</v>
      </c>
    </row>
    <row r="68" spans="1:9" x14ac:dyDescent="0.3">
      <c r="A68" s="4">
        <v>67</v>
      </c>
      <c r="B68" s="1">
        <v>16626</v>
      </c>
      <c r="C68" s="6">
        <f>20</f>
        <v>20</v>
      </c>
      <c r="D68" s="6">
        <f>4</f>
        <v>4</v>
      </c>
      <c r="E68">
        <f t="shared" ref="E68:F83" si="6">E67*99%</f>
        <v>2.0605484696952132</v>
      </c>
      <c r="F68">
        <f t="shared" si="6"/>
        <v>5.1513711742380339</v>
      </c>
      <c r="G68">
        <f t="shared" si="4"/>
        <v>61.816454090856396</v>
      </c>
      <c r="H68">
        <f t="shared" ref="H68:H108" si="7">H67+G68</f>
        <v>5880.1710450052124</v>
      </c>
      <c r="I68" t="str">
        <f t="shared" si="5"/>
        <v>nie</v>
      </c>
    </row>
    <row r="69" spans="1:9" x14ac:dyDescent="0.3">
      <c r="A69" s="4">
        <v>68</v>
      </c>
      <c r="B69" s="1">
        <v>16627</v>
      </c>
      <c r="C69" s="6">
        <f>20</f>
        <v>20</v>
      </c>
      <c r="D69" s="6">
        <f>4</f>
        <v>4</v>
      </c>
      <c r="E69">
        <f t="shared" si="6"/>
        <v>2.0399429849982611</v>
      </c>
      <c r="F69">
        <f t="shared" si="6"/>
        <v>5.0998574624956534</v>
      </c>
      <c r="G69">
        <f t="shared" si="4"/>
        <v>61.19828954994783</v>
      </c>
      <c r="H69">
        <f t="shared" si="7"/>
        <v>5941.3693345551601</v>
      </c>
      <c r="I69" t="str">
        <f t="shared" si="5"/>
        <v>nie</v>
      </c>
    </row>
    <row r="70" spans="1:9" x14ac:dyDescent="0.3">
      <c r="A70" s="4">
        <v>69</v>
      </c>
      <c r="B70" s="1">
        <v>16628</v>
      </c>
      <c r="C70" s="6">
        <f>20</f>
        <v>20</v>
      </c>
      <c r="D70" s="6">
        <f>4</f>
        <v>4</v>
      </c>
      <c r="E70">
        <f t="shared" si="6"/>
        <v>2.0195435551482785</v>
      </c>
      <c r="F70">
        <f t="shared" si="6"/>
        <v>5.048858887870697</v>
      </c>
      <c r="G70">
        <f t="shared" si="4"/>
        <v>60.586306654448357</v>
      </c>
      <c r="H70">
        <f t="shared" si="7"/>
        <v>6001.9556412096081</v>
      </c>
      <c r="I70" t="str">
        <f t="shared" si="5"/>
        <v>nie</v>
      </c>
    </row>
    <row r="71" spans="1:9" x14ac:dyDescent="0.3">
      <c r="A71" s="4">
        <v>70</v>
      </c>
      <c r="B71" s="1">
        <v>16629</v>
      </c>
      <c r="C71" s="6">
        <f>20</f>
        <v>20</v>
      </c>
      <c r="D71" s="6">
        <f>4</f>
        <v>4</v>
      </c>
      <c r="E71">
        <f t="shared" si="6"/>
        <v>1.9993481195967957</v>
      </c>
      <c r="F71">
        <f t="shared" si="6"/>
        <v>4.9983702989919898</v>
      </c>
      <c r="G71">
        <f t="shared" si="4"/>
        <v>59.980443587903871</v>
      </c>
      <c r="H71">
        <f t="shared" si="7"/>
        <v>6061.9360847975122</v>
      </c>
      <c r="I71" t="str">
        <f t="shared" si="5"/>
        <v>nie</v>
      </c>
    </row>
    <row r="72" spans="1:9" x14ac:dyDescent="0.3">
      <c r="A72" s="4">
        <v>71</v>
      </c>
      <c r="B72" s="1">
        <v>16630</v>
      </c>
      <c r="C72" s="6">
        <f>20</f>
        <v>20</v>
      </c>
      <c r="D72" s="6">
        <f>4</f>
        <v>4</v>
      </c>
      <c r="E72">
        <f t="shared" si="6"/>
        <v>1.9793546384008278</v>
      </c>
      <c r="F72">
        <f t="shared" si="6"/>
        <v>4.9483865960020701</v>
      </c>
      <c r="G72">
        <f t="shared" si="4"/>
        <v>59.380639152024834</v>
      </c>
      <c r="H72">
        <f t="shared" si="7"/>
        <v>6121.3167239495369</v>
      </c>
      <c r="I72" t="str">
        <f t="shared" si="5"/>
        <v>nie</v>
      </c>
    </row>
    <row r="73" spans="1:9" x14ac:dyDescent="0.3">
      <c r="A73" s="4">
        <v>72</v>
      </c>
      <c r="B73" s="1">
        <v>16631</v>
      </c>
      <c r="C73" s="6">
        <f>20</f>
        <v>20</v>
      </c>
      <c r="D73" s="6">
        <f>4</f>
        <v>4</v>
      </c>
      <c r="E73">
        <f t="shared" si="6"/>
        <v>1.9595610920168196</v>
      </c>
      <c r="F73">
        <f t="shared" si="6"/>
        <v>4.8989027300420496</v>
      </c>
      <c r="G73">
        <f t="shared" si="4"/>
        <v>58.786832760504588</v>
      </c>
      <c r="H73">
        <f t="shared" si="7"/>
        <v>6180.1035567100416</v>
      </c>
      <c r="I73" t="str">
        <f t="shared" si="5"/>
        <v>nie</v>
      </c>
    </row>
    <row r="74" spans="1:9" x14ac:dyDescent="0.3">
      <c r="A74" s="4">
        <v>73</v>
      </c>
      <c r="B74" s="1">
        <v>16632</v>
      </c>
      <c r="C74" s="6">
        <f>0</f>
        <v>0</v>
      </c>
      <c r="D74" s="6">
        <f>0</f>
        <v>0</v>
      </c>
      <c r="E74">
        <f t="shared" si="6"/>
        <v>1.9399654810966513</v>
      </c>
      <c r="F74">
        <f t="shared" si="6"/>
        <v>4.8499137027416293</v>
      </c>
      <c r="G74">
        <f t="shared" si="4"/>
        <v>0</v>
      </c>
      <c r="H74">
        <f t="shared" si="7"/>
        <v>6180.1035567100416</v>
      </c>
      <c r="I74" t="str">
        <f t="shared" si="5"/>
        <v>nie</v>
      </c>
    </row>
    <row r="75" spans="1:9" x14ac:dyDescent="0.3">
      <c r="A75" s="4">
        <v>74</v>
      </c>
      <c r="B75" s="1">
        <v>16633</v>
      </c>
      <c r="C75" s="6">
        <f>20</f>
        <v>20</v>
      </c>
      <c r="D75" s="6">
        <f>4</f>
        <v>4</v>
      </c>
      <c r="E75">
        <f t="shared" ref="E75:E108" si="8">E74*99%</f>
        <v>1.9205658262856848</v>
      </c>
      <c r="F75">
        <f t="shared" ref="F75:F108" si="9">F74*99%</f>
        <v>4.8014145657142127</v>
      </c>
      <c r="G75">
        <f t="shared" si="4"/>
        <v>57.616974788570545</v>
      </c>
      <c r="H75">
        <f t="shared" si="7"/>
        <v>6237.7205314986122</v>
      </c>
      <c r="I75" t="str">
        <f t="shared" si="5"/>
        <v>nie</v>
      </c>
    </row>
    <row r="76" spans="1:9" x14ac:dyDescent="0.3">
      <c r="A76" s="4">
        <v>75</v>
      </c>
      <c r="B76" s="1">
        <v>16634</v>
      </c>
      <c r="C76" s="6">
        <f>20</f>
        <v>20</v>
      </c>
      <c r="D76" s="6">
        <f>4</f>
        <v>4</v>
      </c>
      <c r="E76">
        <f t="shared" si="8"/>
        <v>1.901360168022828</v>
      </c>
      <c r="F76">
        <f t="shared" si="9"/>
        <v>4.7534004200570701</v>
      </c>
      <c r="G76">
        <f t="shared" si="4"/>
        <v>57.040805040684845</v>
      </c>
      <c r="H76">
        <f t="shared" si="7"/>
        <v>6294.7613365392972</v>
      </c>
      <c r="I76" t="str">
        <f t="shared" si="5"/>
        <v>nie</v>
      </c>
    </row>
    <row r="77" spans="1:9" x14ac:dyDescent="0.3">
      <c r="A77" s="4">
        <v>76</v>
      </c>
      <c r="B77" s="1">
        <v>16635</v>
      </c>
      <c r="C77" s="6">
        <f>20</f>
        <v>20</v>
      </c>
      <c r="D77" s="6">
        <f>4</f>
        <v>4</v>
      </c>
      <c r="E77">
        <f t="shared" si="8"/>
        <v>1.8823465663425998</v>
      </c>
      <c r="F77">
        <f t="shared" si="9"/>
        <v>4.7058664158564998</v>
      </c>
      <c r="G77">
        <f t="shared" si="4"/>
        <v>56.470396990277997</v>
      </c>
      <c r="H77">
        <f t="shared" si="7"/>
        <v>6351.2317335295747</v>
      </c>
      <c r="I77" t="str">
        <f t="shared" si="5"/>
        <v>nie</v>
      </c>
    </row>
    <row r="78" spans="1:9" x14ac:dyDescent="0.3">
      <c r="A78" s="4">
        <v>77</v>
      </c>
      <c r="B78" s="1">
        <v>16636</v>
      </c>
      <c r="C78" s="6">
        <f>20</f>
        <v>20</v>
      </c>
      <c r="D78" s="6">
        <f>4</f>
        <v>4</v>
      </c>
      <c r="E78">
        <f t="shared" si="8"/>
        <v>1.8635231006791737</v>
      </c>
      <c r="F78">
        <f t="shared" si="9"/>
        <v>4.6588077516979345</v>
      </c>
      <c r="G78">
        <f t="shared" si="4"/>
        <v>55.90569302037521</v>
      </c>
      <c r="H78">
        <f t="shared" si="7"/>
        <v>6407.1374265499499</v>
      </c>
      <c r="I78" t="str">
        <f t="shared" si="5"/>
        <v>nie</v>
      </c>
    </row>
    <row r="79" spans="1:9" x14ac:dyDescent="0.3">
      <c r="A79" s="4">
        <v>78</v>
      </c>
      <c r="B79" s="1">
        <v>16637</v>
      </c>
      <c r="C79" s="6">
        <f>20</f>
        <v>20</v>
      </c>
      <c r="D79" s="6">
        <f>4</f>
        <v>4</v>
      </c>
      <c r="E79">
        <f t="shared" si="8"/>
        <v>1.8448878696723821</v>
      </c>
      <c r="F79">
        <f t="shared" si="9"/>
        <v>4.6122196741809551</v>
      </c>
      <c r="G79">
        <f t="shared" si="4"/>
        <v>55.346636090171458</v>
      </c>
      <c r="H79">
        <f t="shared" si="7"/>
        <v>6462.484062640121</v>
      </c>
      <c r="I79" t="str">
        <f t="shared" si="5"/>
        <v>nie</v>
      </c>
    </row>
    <row r="80" spans="1:9" x14ac:dyDescent="0.3">
      <c r="A80" s="4">
        <v>79</v>
      </c>
      <c r="B80" s="1">
        <v>16638</v>
      </c>
      <c r="C80" s="6">
        <f>20</f>
        <v>20</v>
      </c>
      <c r="D80" s="6">
        <f>4</f>
        <v>4</v>
      </c>
      <c r="E80">
        <f t="shared" si="8"/>
        <v>1.8264389909756582</v>
      </c>
      <c r="F80">
        <f t="shared" si="9"/>
        <v>4.5660974774391452</v>
      </c>
      <c r="G80">
        <f t="shared" si="4"/>
        <v>54.793169729269742</v>
      </c>
      <c r="H80">
        <f t="shared" si="7"/>
        <v>6517.2772323693907</v>
      </c>
      <c r="I80" t="str">
        <f t="shared" si="5"/>
        <v>nie</v>
      </c>
    </row>
    <row r="81" spans="1:9" x14ac:dyDescent="0.3">
      <c r="A81" s="4">
        <v>80</v>
      </c>
      <c r="B81" s="1">
        <v>16639</v>
      </c>
      <c r="C81" s="6">
        <f>20</f>
        <v>20</v>
      </c>
      <c r="D81" s="6">
        <f>4</f>
        <v>4</v>
      </c>
      <c r="E81">
        <f t="shared" si="8"/>
        <v>1.8081746010659017</v>
      </c>
      <c r="F81">
        <f t="shared" si="9"/>
        <v>4.5204365026647535</v>
      </c>
      <c r="G81">
        <f t="shared" si="4"/>
        <v>54.245238031977053</v>
      </c>
      <c r="H81">
        <f t="shared" si="7"/>
        <v>6571.5224704013681</v>
      </c>
      <c r="I81" t="str">
        <f t="shared" si="5"/>
        <v>nie</v>
      </c>
    </row>
    <row r="82" spans="1:9" x14ac:dyDescent="0.3">
      <c r="A82" s="4">
        <v>81</v>
      </c>
      <c r="B82" s="1">
        <v>16640</v>
      </c>
      <c r="C82" s="6">
        <f>20</f>
        <v>20</v>
      </c>
      <c r="D82" s="6">
        <f>4</f>
        <v>4</v>
      </c>
      <c r="E82">
        <f t="shared" si="8"/>
        <v>1.7900928550552426</v>
      </c>
      <c r="F82">
        <f t="shared" si="9"/>
        <v>4.4752321376381063</v>
      </c>
      <c r="G82">
        <f t="shared" si="4"/>
        <v>53.70278565165728</v>
      </c>
      <c r="H82">
        <f t="shared" si="7"/>
        <v>6625.2252560530251</v>
      </c>
      <c r="I82" t="str">
        <f t="shared" si="5"/>
        <v>nie</v>
      </c>
    </row>
    <row r="83" spans="1:9" x14ac:dyDescent="0.3">
      <c r="A83" s="4">
        <v>82</v>
      </c>
      <c r="B83" s="1">
        <v>16641</v>
      </c>
      <c r="C83" s="6">
        <f>20</f>
        <v>20</v>
      </c>
      <c r="D83" s="6">
        <f>4</f>
        <v>4</v>
      </c>
      <c r="E83">
        <f t="shared" si="8"/>
        <v>1.7721919265046902</v>
      </c>
      <c r="F83">
        <f t="shared" si="9"/>
        <v>4.4304798162617249</v>
      </c>
      <c r="G83">
        <f t="shared" si="4"/>
        <v>53.165757795140699</v>
      </c>
      <c r="H83">
        <f t="shared" si="7"/>
        <v>6678.391013848166</v>
      </c>
      <c r="I83" t="str">
        <f t="shared" si="5"/>
        <v>nie</v>
      </c>
    </row>
    <row r="84" spans="1:9" x14ac:dyDescent="0.3">
      <c r="A84" s="4">
        <v>83</v>
      </c>
      <c r="B84" s="1">
        <v>16642</v>
      </c>
      <c r="C84" s="6">
        <f>20</f>
        <v>20</v>
      </c>
      <c r="D84" s="6">
        <f>4</f>
        <v>4</v>
      </c>
      <c r="E84">
        <f t="shared" si="8"/>
        <v>1.7544700072396433</v>
      </c>
      <c r="F84">
        <f t="shared" si="9"/>
        <v>4.3861750180991077</v>
      </c>
      <c r="G84">
        <f t="shared" si="4"/>
        <v>52.6341002171893</v>
      </c>
      <c r="H84">
        <f t="shared" si="7"/>
        <v>6731.0251140653554</v>
      </c>
      <c r="I84" t="str">
        <f t="shared" si="5"/>
        <v>nie</v>
      </c>
    </row>
    <row r="85" spans="1:9" x14ac:dyDescent="0.3">
      <c r="A85" s="4">
        <v>84</v>
      </c>
      <c r="B85" s="1">
        <v>16643</v>
      </c>
      <c r="C85" s="6">
        <f>20</f>
        <v>20</v>
      </c>
      <c r="D85" s="6">
        <f>4</f>
        <v>4</v>
      </c>
      <c r="E85">
        <f t="shared" si="8"/>
        <v>1.7369253071672468</v>
      </c>
      <c r="F85">
        <f t="shared" si="9"/>
        <v>4.3423132679181169</v>
      </c>
      <c r="G85">
        <f t="shared" si="4"/>
        <v>52.107759215017403</v>
      </c>
      <c r="H85">
        <f t="shared" si="7"/>
        <v>6783.1328732803731</v>
      </c>
      <c r="I85" t="str">
        <f t="shared" si="5"/>
        <v>nie</v>
      </c>
    </row>
    <row r="86" spans="1:9" x14ac:dyDescent="0.3">
      <c r="A86" s="4">
        <v>85</v>
      </c>
      <c r="B86" s="1">
        <v>16644</v>
      </c>
      <c r="C86" s="6">
        <f>20</f>
        <v>20</v>
      </c>
      <c r="D86" s="6">
        <f>4</f>
        <v>4</v>
      </c>
      <c r="E86">
        <f t="shared" si="8"/>
        <v>1.7195560540955743</v>
      </c>
      <c r="F86">
        <f t="shared" si="9"/>
        <v>4.2988901352389357</v>
      </c>
      <c r="G86">
        <f t="shared" si="4"/>
        <v>51.586681622867232</v>
      </c>
      <c r="H86">
        <f t="shared" si="7"/>
        <v>6834.7195549032404</v>
      </c>
      <c r="I86" t="str">
        <f t="shared" si="5"/>
        <v>nie</v>
      </c>
    </row>
    <row r="87" spans="1:9" x14ac:dyDescent="0.3">
      <c r="A87" s="4">
        <v>86</v>
      </c>
      <c r="B87" s="1">
        <v>16645</v>
      </c>
      <c r="C87" s="6">
        <f>20</f>
        <v>20</v>
      </c>
      <c r="D87" s="6">
        <f>4</f>
        <v>4</v>
      </c>
      <c r="E87">
        <f t="shared" si="8"/>
        <v>1.7023604935546186</v>
      </c>
      <c r="F87">
        <f t="shared" si="9"/>
        <v>4.2559012338865463</v>
      </c>
      <c r="G87">
        <f t="shared" si="4"/>
        <v>51.070814806638552</v>
      </c>
      <c r="H87">
        <f t="shared" si="7"/>
        <v>6885.7903697098791</v>
      </c>
      <c r="I87" t="str">
        <f t="shared" si="5"/>
        <v>nie</v>
      </c>
    </row>
    <row r="88" spans="1:9" x14ac:dyDescent="0.3">
      <c r="A88" s="4">
        <v>87</v>
      </c>
      <c r="B88" s="1">
        <v>16646</v>
      </c>
      <c r="C88" s="6">
        <f>20</f>
        <v>20</v>
      </c>
      <c r="D88" s="6">
        <f>4</f>
        <v>4</v>
      </c>
      <c r="E88">
        <f t="shared" si="8"/>
        <v>1.6853368886190725</v>
      </c>
      <c r="F88">
        <f t="shared" si="9"/>
        <v>4.2133422215476806</v>
      </c>
      <c r="G88">
        <f t="shared" si="4"/>
        <v>50.560106658572174</v>
      </c>
      <c r="H88">
        <f t="shared" si="7"/>
        <v>6936.3504763684514</v>
      </c>
      <c r="I88" t="str">
        <f t="shared" si="5"/>
        <v>nie</v>
      </c>
    </row>
    <row r="89" spans="1:9" x14ac:dyDescent="0.3">
      <c r="A89" s="4">
        <v>88</v>
      </c>
      <c r="B89" s="1">
        <v>16647</v>
      </c>
      <c r="C89" s="6">
        <f>20</f>
        <v>20</v>
      </c>
      <c r="D89" s="6">
        <f>4</f>
        <v>4</v>
      </c>
      <c r="E89">
        <f t="shared" si="8"/>
        <v>1.6684835197328818</v>
      </c>
      <c r="F89">
        <f t="shared" si="9"/>
        <v>4.171208799332204</v>
      </c>
      <c r="G89">
        <f t="shared" si="4"/>
        <v>50.054505591986448</v>
      </c>
      <c r="H89">
        <f t="shared" si="7"/>
        <v>6986.4049819604379</v>
      </c>
      <c r="I89" t="str">
        <f t="shared" si="5"/>
        <v>nie</v>
      </c>
    </row>
    <row r="90" spans="1:9" x14ac:dyDescent="0.3">
      <c r="A90" s="4">
        <v>89</v>
      </c>
      <c r="B90" s="1">
        <v>16648</v>
      </c>
      <c r="C90" s="6">
        <f>20</f>
        <v>20</v>
      </c>
      <c r="D90" s="6">
        <f>4</f>
        <v>4</v>
      </c>
      <c r="E90">
        <f t="shared" si="8"/>
        <v>1.651798684535553</v>
      </c>
      <c r="F90">
        <f t="shared" si="9"/>
        <v>4.1294967113388816</v>
      </c>
      <c r="G90">
        <f t="shared" si="4"/>
        <v>49.553960536066583</v>
      </c>
      <c r="H90">
        <f t="shared" si="7"/>
        <v>7035.9589424965043</v>
      </c>
      <c r="I90" t="str">
        <f t="shared" si="5"/>
        <v>nie</v>
      </c>
    </row>
    <row r="91" spans="1:9" x14ac:dyDescent="0.3">
      <c r="A91" s="4">
        <v>90</v>
      </c>
      <c r="B91" s="1">
        <v>16649</v>
      </c>
      <c r="C91" s="6">
        <f>20</f>
        <v>20</v>
      </c>
      <c r="D91" s="6">
        <f>4</f>
        <v>4</v>
      </c>
      <c r="E91">
        <f t="shared" si="8"/>
        <v>1.6352806976901975</v>
      </c>
      <c r="F91">
        <f t="shared" si="9"/>
        <v>4.0882017442254925</v>
      </c>
      <c r="G91">
        <f t="shared" si="4"/>
        <v>49.058420930705921</v>
      </c>
      <c r="H91">
        <f t="shared" si="7"/>
        <v>7085.0173634272105</v>
      </c>
      <c r="I91" t="str">
        <f t="shared" si="5"/>
        <v>nie</v>
      </c>
    </row>
    <row r="92" spans="1:9" x14ac:dyDescent="0.3">
      <c r="A92" s="4">
        <v>91</v>
      </c>
      <c r="B92" s="1">
        <v>16650</v>
      </c>
      <c r="C92" s="6">
        <f>20</f>
        <v>20</v>
      </c>
      <c r="D92" s="6">
        <f>4</f>
        <v>4</v>
      </c>
      <c r="E92">
        <f t="shared" si="8"/>
        <v>1.6189278907132956</v>
      </c>
      <c r="F92">
        <f t="shared" si="9"/>
        <v>4.0473197267832379</v>
      </c>
      <c r="G92">
        <f t="shared" si="4"/>
        <v>48.567836721398862</v>
      </c>
      <c r="H92">
        <f t="shared" si="7"/>
        <v>7133.5852001486091</v>
      </c>
      <c r="I92" t="str">
        <f t="shared" si="5"/>
        <v>nie</v>
      </c>
    </row>
    <row r="93" spans="1:9" x14ac:dyDescent="0.3">
      <c r="A93" s="4">
        <v>92</v>
      </c>
      <c r="B93" s="1">
        <v>16651</v>
      </c>
      <c r="C93" s="6">
        <f>20</f>
        <v>20</v>
      </c>
      <c r="D93" s="6">
        <f>4</f>
        <v>4</v>
      </c>
      <c r="E93">
        <f t="shared" si="8"/>
        <v>1.6027386118061626</v>
      </c>
      <c r="F93">
        <f t="shared" si="9"/>
        <v>4.0068465295154052</v>
      </c>
      <c r="G93">
        <f t="shared" si="4"/>
        <v>48.082158354184877</v>
      </c>
      <c r="H93">
        <f t="shared" si="7"/>
        <v>7181.6673585027938</v>
      </c>
      <c r="I93" t="str">
        <f t="shared" si="5"/>
        <v>nie</v>
      </c>
    </row>
    <row r="94" spans="1:9" x14ac:dyDescent="0.3">
      <c r="A94" s="4">
        <v>93</v>
      </c>
      <c r="B94" s="1">
        <v>16652</v>
      </c>
      <c r="C94" s="6">
        <f>20</f>
        <v>20</v>
      </c>
      <c r="D94" s="6">
        <f>4</f>
        <v>4</v>
      </c>
      <c r="E94">
        <f t="shared" si="8"/>
        <v>1.5867112256881011</v>
      </c>
      <c r="F94">
        <f t="shared" si="9"/>
        <v>3.966778064220251</v>
      </c>
      <c r="G94">
        <f t="shared" si="4"/>
        <v>47.60133677064303</v>
      </c>
      <c r="H94">
        <f t="shared" si="7"/>
        <v>7229.2686952734366</v>
      </c>
      <c r="I94" t="str">
        <f t="shared" si="5"/>
        <v>nie</v>
      </c>
    </row>
    <row r="95" spans="1:9" x14ac:dyDescent="0.3">
      <c r="A95" s="4">
        <v>94</v>
      </c>
      <c r="B95" s="1">
        <v>16653</v>
      </c>
      <c r="C95" s="6">
        <f>20</f>
        <v>20</v>
      </c>
      <c r="D95" s="6">
        <f>4</f>
        <v>4</v>
      </c>
      <c r="E95">
        <f t="shared" si="8"/>
        <v>1.5708441134312201</v>
      </c>
      <c r="F95">
        <f t="shared" si="9"/>
        <v>3.9271102835780485</v>
      </c>
      <c r="G95">
        <f t="shared" si="4"/>
        <v>47.125323402936594</v>
      </c>
      <c r="H95">
        <f t="shared" si="7"/>
        <v>7276.394018676373</v>
      </c>
      <c r="I95" t="str">
        <f t="shared" si="5"/>
        <v>nie</v>
      </c>
    </row>
    <row r="96" spans="1:9" x14ac:dyDescent="0.3">
      <c r="A96" s="4">
        <v>95</v>
      </c>
      <c r="B96" s="1">
        <v>16654</v>
      </c>
      <c r="C96" s="6">
        <f>20</f>
        <v>20</v>
      </c>
      <c r="D96" s="6">
        <f>4</f>
        <v>4</v>
      </c>
      <c r="E96">
        <f t="shared" si="8"/>
        <v>1.5551356722969079</v>
      </c>
      <c r="F96">
        <f t="shared" si="9"/>
        <v>3.8878391807422679</v>
      </c>
      <c r="G96">
        <f t="shared" si="4"/>
        <v>46.654070168907225</v>
      </c>
      <c r="H96">
        <f t="shared" si="7"/>
        <v>7323.0480888452803</v>
      </c>
      <c r="I96" t="str">
        <f t="shared" si="5"/>
        <v>nie</v>
      </c>
    </row>
    <row r="97" spans="1:9" x14ac:dyDescent="0.3">
      <c r="A97" s="4">
        <v>96</v>
      </c>
      <c r="B97" s="1">
        <v>16655</v>
      </c>
      <c r="C97" s="6">
        <f>20</f>
        <v>20</v>
      </c>
      <c r="D97" s="6">
        <f>4</f>
        <v>4</v>
      </c>
      <c r="E97">
        <f t="shared" si="8"/>
        <v>1.5395843155739388</v>
      </c>
      <c r="F97">
        <f t="shared" si="9"/>
        <v>3.8489607889348449</v>
      </c>
      <c r="G97">
        <f t="shared" si="4"/>
        <v>46.187529467218155</v>
      </c>
      <c r="H97">
        <f t="shared" si="7"/>
        <v>7369.2356183124984</v>
      </c>
      <c r="I97" t="str">
        <f t="shared" si="5"/>
        <v>nie</v>
      </c>
    </row>
    <row r="98" spans="1:9" x14ac:dyDescent="0.3">
      <c r="A98" s="4">
        <v>97</v>
      </c>
      <c r="B98" s="1">
        <v>16656</v>
      </c>
      <c r="C98" s="6">
        <f>20</f>
        <v>20</v>
      </c>
      <c r="D98" s="6">
        <f>4</f>
        <v>4</v>
      </c>
      <c r="E98">
        <f t="shared" si="8"/>
        <v>1.5241884724181993</v>
      </c>
      <c r="F98">
        <f t="shared" si="9"/>
        <v>3.8104711810454965</v>
      </c>
      <c r="G98">
        <f t="shared" si="4"/>
        <v>45.725654172545973</v>
      </c>
      <c r="H98">
        <f t="shared" si="7"/>
        <v>7414.961272485044</v>
      </c>
      <c r="I98" t="str">
        <f t="shared" si="5"/>
        <v>nie</v>
      </c>
    </row>
    <row r="99" spans="1:9" x14ac:dyDescent="0.3">
      <c r="A99" s="4">
        <v>98</v>
      </c>
      <c r="B99" s="1">
        <v>16657</v>
      </c>
      <c r="C99" s="6">
        <f>20</f>
        <v>20</v>
      </c>
      <c r="D99" s="6">
        <f>4</f>
        <v>4</v>
      </c>
      <c r="E99">
        <f t="shared" si="8"/>
        <v>1.5089465876940173</v>
      </c>
      <c r="F99">
        <f t="shared" si="9"/>
        <v>3.7723664692350414</v>
      </c>
      <c r="G99">
        <f t="shared" si="4"/>
        <v>45.268397630820516</v>
      </c>
      <c r="H99">
        <f t="shared" si="7"/>
        <v>7460.2296701158648</v>
      </c>
      <c r="I99" t="str">
        <f t="shared" si="5"/>
        <v>nie</v>
      </c>
    </row>
    <row r="100" spans="1:9" x14ac:dyDescent="0.3">
      <c r="A100" s="4">
        <v>99</v>
      </c>
      <c r="B100" s="1">
        <v>16658</v>
      </c>
      <c r="C100" s="6">
        <f>20</f>
        <v>20</v>
      </c>
      <c r="D100" s="6">
        <f>4</f>
        <v>4</v>
      </c>
      <c r="E100">
        <f t="shared" si="8"/>
        <v>1.4938571218170771</v>
      </c>
      <c r="F100">
        <f t="shared" si="9"/>
        <v>3.7346428045426907</v>
      </c>
      <c r="G100">
        <f t="shared" si="4"/>
        <v>44.815713654512308</v>
      </c>
      <c r="H100">
        <f t="shared" si="7"/>
        <v>7505.0453837703772</v>
      </c>
      <c r="I100" t="str">
        <f t="shared" si="5"/>
        <v>nie</v>
      </c>
    </row>
    <row r="101" spans="1:9" x14ac:dyDescent="0.3">
      <c r="A101" s="4">
        <v>100</v>
      </c>
      <c r="B101" s="1">
        <v>16659</v>
      </c>
      <c r="C101" s="6">
        <f>20</f>
        <v>20</v>
      </c>
      <c r="D101" s="6">
        <f>4</f>
        <v>4</v>
      </c>
      <c r="E101">
        <f t="shared" si="8"/>
        <v>1.4789185505989062</v>
      </c>
      <c r="F101">
        <f t="shared" si="9"/>
        <v>3.6972963764972637</v>
      </c>
      <c r="G101">
        <f t="shared" si="4"/>
        <v>44.367556517967181</v>
      </c>
      <c r="H101">
        <f t="shared" si="7"/>
        <v>7549.4129402883445</v>
      </c>
      <c r="I101" t="str">
        <f t="shared" si="5"/>
        <v>nie</v>
      </c>
    </row>
    <row r="102" spans="1:9" x14ac:dyDescent="0.3">
      <c r="A102" s="4">
        <v>101</v>
      </c>
      <c r="B102" s="1">
        <v>16660</v>
      </c>
      <c r="C102" s="6">
        <f>20</f>
        <v>20</v>
      </c>
      <c r="D102" s="6">
        <f>4</f>
        <v>4</v>
      </c>
      <c r="E102">
        <f t="shared" si="8"/>
        <v>1.464129365092917</v>
      </c>
      <c r="F102">
        <f t="shared" si="9"/>
        <v>3.660323412732291</v>
      </c>
      <c r="G102">
        <f t="shared" si="4"/>
        <v>43.923880952787506</v>
      </c>
      <c r="H102">
        <f t="shared" si="7"/>
        <v>7593.3368212411324</v>
      </c>
      <c r="I102" t="str">
        <f t="shared" si="5"/>
        <v>nie</v>
      </c>
    </row>
    <row r="103" spans="1:9" x14ac:dyDescent="0.3">
      <c r="A103" s="4">
        <v>102</v>
      </c>
      <c r="B103" s="1">
        <v>16661</v>
      </c>
      <c r="C103" s="6">
        <f>20</f>
        <v>20</v>
      </c>
      <c r="D103" s="6">
        <f>4</f>
        <v>4</v>
      </c>
      <c r="E103">
        <f t="shared" si="8"/>
        <v>1.4494880714419878</v>
      </c>
      <c r="F103">
        <f t="shared" si="9"/>
        <v>3.6237201786049682</v>
      </c>
      <c r="G103">
        <f t="shared" si="4"/>
        <v>43.484642143259627</v>
      </c>
      <c r="H103">
        <f t="shared" si="7"/>
        <v>7636.8214633843918</v>
      </c>
      <c r="I103" t="str">
        <f t="shared" si="5"/>
        <v>nie</v>
      </c>
    </row>
    <row r="104" spans="1:9" x14ac:dyDescent="0.3">
      <c r="A104" s="4">
        <v>103</v>
      </c>
      <c r="B104" s="1">
        <v>16662</v>
      </c>
      <c r="C104" s="6">
        <f>20</f>
        <v>20</v>
      </c>
      <c r="D104" s="6">
        <f>4</f>
        <v>4</v>
      </c>
      <c r="E104">
        <f t="shared" si="8"/>
        <v>1.4349931907275679</v>
      </c>
      <c r="F104">
        <f t="shared" si="9"/>
        <v>3.5874829768189187</v>
      </c>
      <c r="G104">
        <f t="shared" si="4"/>
        <v>43.049795721827032</v>
      </c>
      <c r="H104">
        <f t="shared" si="7"/>
        <v>7679.8712591062185</v>
      </c>
      <c r="I104" t="str">
        <f t="shared" si="5"/>
        <v>nie</v>
      </c>
    </row>
    <row r="105" spans="1:9" x14ac:dyDescent="0.3">
      <c r="A105" s="10">
        <v>104</v>
      </c>
      <c r="B105" s="7">
        <v>16663</v>
      </c>
      <c r="C105" s="6">
        <f>20</f>
        <v>20</v>
      </c>
      <c r="D105" s="6">
        <f>4</f>
        <v>4</v>
      </c>
      <c r="E105">
        <f t="shared" si="8"/>
        <v>1.4206432588202922</v>
      </c>
      <c r="F105">
        <f t="shared" si="9"/>
        <v>3.5516081470507297</v>
      </c>
      <c r="G105">
        <f t="shared" si="4"/>
        <v>42.61929776460876</v>
      </c>
      <c r="H105">
        <f t="shared" si="7"/>
        <v>7722.4905568708273</v>
      </c>
      <c r="I105" t="str">
        <f t="shared" si="5"/>
        <v>-TAK-</v>
      </c>
    </row>
    <row r="106" spans="1:9" x14ac:dyDescent="0.3">
      <c r="A106" s="4">
        <v>105</v>
      </c>
      <c r="B106" s="1">
        <v>16664</v>
      </c>
      <c r="C106" s="6">
        <f>20</f>
        <v>20</v>
      </c>
      <c r="D106" s="6">
        <f>4</f>
        <v>4</v>
      </c>
      <c r="E106">
        <f t="shared" si="8"/>
        <v>1.4064368262320892</v>
      </c>
      <c r="F106">
        <f t="shared" si="9"/>
        <v>3.5160920655802226</v>
      </c>
      <c r="G106">
        <f t="shared" si="4"/>
        <v>42.193104786962678</v>
      </c>
      <c r="H106">
        <f t="shared" si="7"/>
        <v>7764.6836616577903</v>
      </c>
      <c r="I106" t="str">
        <f t="shared" si="5"/>
        <v>-TAK-</v>
      </c>
    </row>
    <row r="107" spans="1:9" x14ac:dyDescent="0.3">
      <c r="A107" s="4">
        <v>106</v>
      </c>
      <c r="B107" s="1">
        <v>16665</v>
      </c>
      <c r="C107" s="6">
        <f>20</f>
        <v>20</v>
      </c>
      <c r="D107" s="6">
        <f>4</f>
        <v>4</v>
      </c>
      <c r="E107">
        <f t="shared" si="8"/>
        <v>1.3923724579697683</v>
      </c>
      <c r="F107">
        <f t="shared" si="9"/>
        <v>3.4809311449244205</v>
      </c>
      <c r="G107">
        <f t="shared" si="4"/>
        <v>41.771173739093051</v>
      </c>
      <c r="H107">
        <f t="shared" si="7"/>
        <v>7806.454835396883</v>
      </c>
      <c r="I107" t="str">
        <f t="shared" si="5"/>
        <v>-TAK-</v>
      </c>
    </row>
    <row r="108" spans="1:9" x14ac:dyDescent="0.3">
      <c r="A108" s="4">
        <v>107</v>
      </c>
      <c r="B108" s="1">
        <v>16666</v>
      </c>
      <c r="C108" s="6">
        <f>20</f>
        <v>20</v>
      </c>
      <c r="D108" s="6">
        <f>4</f>
        <v>4</v>
      </c>
      <c r="E108">
        <f t="shared" si="8"/>
        <v>1.3784487333900706</v>
      </c>
      <c r="F108">
        <f t="shared" si="9"/>
        <v>3.4461218334751762</v>
      </c>
      <c r="G108">
        <f t="shared" si="4"/>
        <v>41.35346200170212</v>
      </c>
      <c r="H108">
        <f t="shared" si="7"/>
        <v>7847.8082973985847</v>
      </c>
      <c r="I108" t="str">
        <f t="shared" si="5"/>
        <v>-TAK-</v>
      </c>
    </row>
  </sheetData>
  <pageMargins left="0.7" right="0.7" top="0.75" bottom="0.75" header="0.3" footer="0.3"/>
  <pageSetup paperSize="9" orientation="portrait" horizontalDpi="0" verticalDpi="0" r:id="rId1"/>
  <ignoredErrors>
    <ignoredError sqref="C74:D7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FCD40-E4DC-4F90-AA20-581C3B3862C4}">
  <dimension ref="A1:I108"/>
  <sheetViews>
    <sheetView workbookViewId="0">
      <pane ySplit="1" topLeftCell="A2" activePane="bottomLeft" state="frozen"/>
      <selection pane="bottomLeft" activeCell="K5" sqref="K5"/>
    </sheetView>
  </sheetViews>
  <sheetFormatPr defaultRowHeight="14.4" x14ac:dyDescent="0.3"/>
  <cols>
    <col min="1" max="1" width="4.77734375" style="4" customWidth="1"/>
    <col min="2" max="2" width="10.5546875" style="1" bestFit="1" customWidth="1"/>
    <col min="3" max="4" width="10.5546875" style="6" customWidth="1"/>
    <col min="5" max="5" width="10.5546875" customWidth="1"/>
    <col min="6" max="6" width="11.21875" customWidth="1"/>
    <col min="7" max="7" width="10.109375" customWidth="1"/>
    <col min="8" max="8" width="10.21875" customWidth="1"/>
  </cols>
  <sheetData>
    <row r="1" spans="1:9" s="2" customFormat="1" x14ac:dyDescent="0.3">
      <c r="A1" s="2" t="s">
        <v>1</v>
      </c>
      <c r="B1" s="3" t="s">
        <v>0</v>
      </c>
      <c r="C1" s="5" t="s">
        <v>4</v>
      </c>
      <c r="D1" s="5" t="s">
        <v>5</v>
      </c>
      <c r="E1" s="2" t="s">
        <v>2</v>
      </c>
      <c r="F1" s="2" t="s">
        <v>3</v>
      </c>
      <c r="G1" s="2" t="s">
        <v>6</v>
      </c>
      <c r="H1" s="2" t="s">
        <v>7</v>
      </c>
    </row>
    <row r="2" spans="1:9" x14ac:dyDescent="0.3">
      <c r="A2" s="4">
        <v>1</v>
      </c>
      <c r="B2" s="1">
        <v>16560</v>
      </c>
      <c r="C2" s="6">
        <f>20</f>
        <v>20</v>
      </c>
      <c r="D2" s="6">
        <f>4</f>
        <v>4</v>
      </c>
      <c r="E2">
        <f>4</f>
        <v>4</v>
      </c>
      <c r="F2">
        <f>10</f>
        <v>10</v>
      </c>
      <c r="G2">
        <f>C2*E2+D2*F2</f>
        <v>120</v>
      </c>
      <c r="H2">
        <f>G2</f>
        <v>120</v>
      </c>
      <c r="I2" t="str">
        <f>IF(E2&lt;3,"-TAK-","NIE")</f>
        <v>NIE</v>
      </c>
    </row>
    <row r="3" spans="1:9" x14ac:dyDescent="0.3">
      <c r="A3" s="4">
        <v>2</v>
      </c>
      <c r="B3" s="1">
        <v>16561</v>
      </c>
      <c r="C3" s="6">
        <f>20</f>
        <v>20</v>
      </c>
      <c r="D3" s="6">
        <f>4</f>
        <v>4</v>
      </c>
      <c r="E3">
        <f>E2*99%</f>
        <v>3.96</v>
      </c>
      <c r="F3">
        <f>F2*99%</f>
        <v>9.9</v>
      </c>
      <c r="G3">
        <f t="shared" ref="G3:G66" si="0">C3*E3+D3*F3</f>
        <v>118.80000000000001</v>
      </c>
      <c r="H3">
        <f>H2+G3</f>
        <v>238.8</v>
      </c>
      <c r="I3" t="str">
        <f t="shared" ref="I3:I66" si="1">IF(E3&lt;3,"-TAK-","NIE")</f>
        <v>NIE</v>
      </c>
    </row>
    <row r="4" spans="1:9" x14ac:dyDescent="0.3">
      <c r="A4" s="4">
        <v>3</v>
      </c>
      <c r="B4" s="1">
        <v>16562</v>
      </c>
      <c r="C4" s="6">
        <f>20</f>
        <v>20</v>
      </c>
      <c r="D4" s="6">
        <f>4</f>
        <v>4</v>
      </c>
      <c r="E4">
        <f t="shared" ref="E4:F67" si="2">E3*99%</f>
        <v>3.9203999999999999</v>
      </c>
      <c r="F4">
        <f t="shared" si="2"/>
        <v>9.8010000000000002</v>
      </c>
      <c r="G4">
        <f t="shared" si="0"/>
        <v>117.61199999999999</v>
      </c>
      <c r="H4">
        <f t="shared" ref="H4:H67" si="3">H3+G4</f>
        <v>356.41200000000003</v>
      </c>
      <c r="I4" t="str">
        <f t="shared" si="1"/>
        <v>NIE</v>
      </c>
    </row>
    <row r="5" spans="1:9" x14ac:dyDescent="0.3">
      <c r="A5" s="4">
        <v>4</v>
      </c>
      <c r="B5" s="1">
        <v>16563</v>
      </c>
      <c r="C5" s="6">
        <f>20</f>
        <v>20</v>
      </c>
      <c r="D5" s="6">
        <f>4</f>
        <v>4</v>
      </c>
      <c r="E5">
        <f t="shared" si="2"/>
        <v>3.8811959999999996</v>
      </c>
      <c r="F5">
        <f t="shared" si="2"/>
        <v>9.7029899999999998</v>
      </c>
      <c r="G5">
        <f t="shared" si="0"/>
        <v>116.43588</v>
      </c>
      <c r="H5">
        <f t="shared" si="3"/>
        <v>472.84788000000003</v>
      </c>
      <c r="I5" t="str">
        <f t="shared" si="1"/>
        <v>NIE</v>
      </c>
    </row>
    <row r="6" spans="1:9" x14ac:dyDescent="0.3">
      <c r="A6" s="4">
        <v>5</v>
      </c>
      <c r="B6" s="1">
        <v>16564</v>
      </c>
      <c r="C6" s="6">
        <f>20</f>
        <v>20</v>
      </c>
      <c r="D6" s="6">
        <f>4</f>
        <v>4</v>
      </c>
      <c r="E6">
        <f t="shared" si="2"/>
        <v>3.8423840399999998</v>
      </c>
      <c r="F6">
        <f t="shared" si="2"/>
        <v>9.605960099999999</v>
      </c>
      <c r="G6">
        <f t="shared" si="0"/>
        <v>115.2715212</v>
      </c>
      <c r="H6">
        <f t="shared" si="3"/>
        <v>588.11940120000008</v>
      </c>
      <c r="I6" t="str">
        <f t="shared" si="1"/>
        <v>NIE</v>
      </c>
    </row>
    <row r="7" spans="1:9" x14ac:dyDescent="0.3">
      <c r="A7" s="4">
        <v>6</v>
      </c>
      <c r="B7" s="1">
        <v>16565</v>
      </c>
      <c r="C7" s="6">
        <f>20</f>
        <v>20</v>
      </c>
      <c r="D7" s="6">
        <f>4</f>
        <v>4</v>
      </c>
      <c r="E7">
        <f t="shared" si="2"/>
        <v>3.8039601995999996</v>
      </c>
      <c r="F7">
        <f t="shared" si="2"/>
        <v>9.5099004989999987</v>
      </c>
      <c r="G7">
        <f t="shared" si="0"/>
        <v>114.11880598799999</v>
      </c>
      <c r="H7">
        <f t="shared" si="3"/>
        <v>702.23820718800005</v>
      </c>
      <c r="I7" t="str">
        <f t="shared" si="1"/>
        <v>NIE</v>
      </c>
    </row>
    <row r="8" spans="1:9" x14ac:dyDescent="0.3">
      <c r="A8" s="4">
        <v>7</v>
      </c>
      <c r="B8" s="1">
        <v>16566</v>
      </c>
      <c r="C8" s="6">
        <f>20</f>
        <v>20</v>
      </c>
      <c r="D8" s="6">
        <f>4</f>
        <v>4</v>
      </c>
      <c r="E8">
        <f t="shared" si="2"/>
        <v>3.7659205976039996</v>
      </c>
      <c r="F8">
        <f t="shared" si="2"/>
        <v>9.414801494009998</v>
      </c>
      <c r="G8">
        <f t="shared" si="0"/>
        <v>112.97761792812</v>
      </c>
      <c r="H8">
        <f t="shared" si="3"/>
        <v>815.21582511612007</v>
      </c>
      <c r="I8" t="str">
        <f t="shared" si="1"/>
        <v>NIE</v>
      </c>
    </row>
    <row r="9" spans="1:9" x14ac:dyDescent="0.3">
      <c r="A9" s="4">
        <v>8</v>
      </c>
      <c r="B9" s="1">
        <v>16567</v>
      </c>
      <c r="C9" s="6">
        <f>20</f>
        <v>20</v>
      </c>
      <c r="D9" s="6">
        <f>4</f>
        <v>4</v>
      </c>
      <c r="E9">
        <f t="shared" si="2"/>
        <v>3.7282613916279597</v>
      </c>
      <c r="F9">
        <f t="shared" si="2"/>
        <v>9.3206534790698985</v>
      </c>
      <c r="G9">
        <f t="shared" si="0"/>
        <v>111.84784174883879</v>
      </c>
      <c r="H9">
        <f t="shared" si="3"/>
        <v>927.0636668649588</v>
      </c>
      <c r="I9" t="str">
        <f t="shared" si="1"/>
        <v>NIE</v>
      </c>
    </row>
    <row r="10" spans="1:9" x14ac:dyDescent="0.3">
      <c r="A10" s="4">
        <v>9</v>
      </c>
      <c r="B10" s="1">
        <v>16568</v>
      </c>
      <c r="C10" s="6">
        <f>20</f>
        <v>20</v>
      </c>
      <c r="D10" s="6">
        <f>4</f>
        <v>4</v>
      </c>
      <c r="E10">
        <f t="shared" si="2"/>
        <v>3.6909787777116798</v>
      </c>
      <c r="F10">
        <f t="shared" si="2"/>
        <v>9.2274469442791993</v>
      </c>
      <c r="G10">
        <f t="shared" si="0"/>
        <v>110.72936333135038</v>
      </c>
      <c r="H10">
        <f t="shared" si="3"/>
        <v>1037.7930301963092</v>
      </c>
      <c r="I10" t="str">
        <f t="shared" si="1"/>
        <v>NIE</v>
      </c>
    </row>
    <row r="11" spans="1:9" x14ac:dyDescent="0.3">
      <c r="A11" s="4">
        <v>10</v>
      </c>
      <c r="B11" s="1">
        <v>16569</v>
      </c>
      <c r="C11" s="6">
        <f>20</f>
        <v>20</v>
      </c>
      <c r="D11" s="6">
        <f>4</f>
        <v>4</v>
      </c>
      <c r="E11">
        <f t="shared" si="2"/>
        <v>3.6540689899345629</v>
      </c>
      <c r="F11">
        <f t="shared" si="2"/>
        <v>9.1351724748364074</v>
      </c>
      <c r="G11">
        <f t="shared" si="0"/>
        <v>109.62206969803688</v>
      </c>
      <c r="H11">
        <f t="shared" si="3"/>
        <v>1147.4150998943462</v>
      </c>
      <c r="I11" t="str">
        <f t="shared" si="1"/>
        <v>NIE</v>
      </c>
    </row>
    <row r="12" spans="1:9" x14ac:dyDescent="0.3">
      <c r="A12" s="4">
        <v>11</v>
      </c>
      <c r="B12" s="1">
        <v>16570</v>
      </c>
      <c r="C12" s="6">
        <f>20</f>
        <v>20</v>
      </c>
      <c r="D12" s="6">
        <f>4</f>
        <v>4</v>
      </c>
      <c r="E12">
        <f t="shared" si="2"/>
        <v>3.6175283000352172</v>
      </c>
      <c r="F12">
        <f t="shared" si="2"/>
        <v>9.0438207500880434</v>
      </c>
      <c r="G12">
        <f t="shared" si="0"/>
        <v>108.52584900105651</v>
      </c>
      <c r="H12">
        <f t="shared" si="3"/>
        <v>1255.9409488954027</v>
      </c>
      <c r="I12" t="str">
        <f t="shared" si="1"/>
        <v>NIE</v>
      </c>
    </row>
    <row r="13" spans="1:9" x14ac:dyDescent="0.3">
      <c r="A13" s="4">
        <v>12</v>
      </c>
      <c r="B13" s="1">
        <v>16571</v>
      </c>
      <c r="C13" s="6">
        <f>20</f>
        <v>20</v>
      </c>
      <c r="D13" s="6">
        <f>4</f>
        <v>4</v>
      </c>
      <c r="E13">
        <f t="shared" si="2"/>
        <v>3.5813530170348651</v>
      </c>
      <c r="F13">
        <f t="shared" si="2"/>
        <v>8.9533825425871623</v>
      </c>
      <c r="G13">
        <f t="shared" si="0"/>
        <v>107.44059051104594</v>
      </c>
      <c r="H13">
        <f t="shared" si="3"/>
        <v>1363.3815394064486</v>
      </c>
      <c r="I13" t="str">
        <f t="shared" si="1"/>
        <v>NIE</v>
      </c>
    </row>
    <row r="14" spans="1:9" x14ac:dyDescent="0.3">
      <c r="A14" s="4">
        <v>13</v>
      </c>
      <c r="B14" s="1">
        <v>16572</v>
      </c>
      <c r="C14" s="6">
        <f>20</f>
        <v>20</v>
      </c>
      <c r="D14" s="6">
        <f>4</f>
        <v>4</v>
      </c>
      <c r="E14">
        <f t="shared" si="2"/>
        <v>3.5455394868645165</v>
      </c>
      <c r="F14">
        <f t="shared" si="2"/>
        <v>8.8638487171612912</v>
      </c>
      <c r="G14">
        <f t="shared" si="0"/>
        <v>106.3661846059355</v>
      </c>
      <c r="H14">
        <f t="shared" si="3"/>
        <v>1469.7477240123842</v>
      </c>
      <c r="I14" t="str">
        <f t="shared" si="1"/>
        <v>NIE</v>
      </c>
    </row>
    <row r="15" spans="1:9" x14ac:dyDescent="0.3">
      <c r="A15" s="4">
        <v>14</v>
      </c>
      <c r="B15" s="1">
        <v>16573</v>
      </c>
      <c r="C15" s="6">
        <f>20</f>
        <v>20</v>
      </c>
      <c r="D15" s="6">
        <f>4</f>
        <v>4</v>
      </c>
      <c r="E15">
        <f t="shared" si="2"/>
        <v>3.5100840919958713</v>
      </c>
      <c r="F15">
        <f t="shared" si="2"/>
        <v>8.7752102299896784</v>
      </c>
      <c r="G15">
        <f t="shared" si="0"/>
        <v>105.30252275987614</v>
      </c>
      <c r="H15">
        <f t="shared" si="3"/>
        <v>1575.0502467722604</v>
      </c>
      <c r="I15" t="str">
        <f t="shared" si="1"/>
        <v>NIE</v>
      </c>
    </row>
    <row r="16" spans="1:9" x14ac:dyDescent="0.3">
      <c r="A16" s="4">
        <v>15</v>
      </c>
      <c r="B16" s="1">
        <v>16574</v>
      </c>
      <c r="C16" s="6">
        <f>20</f>
        <v>20</v>
      </c>
      <c r="D16" s="6">
        <f>4</f>
        <v>4</v>
      </c>
      <c r="E16">
        <f t="shared" si="2"/>
        <v>3.4749832510759124</v>
      </c>
      <c r="F16">
        <f t="shared" si="2"/>
        <v>8.6874581276897818</v>
      </c>
      <c r="G16">
        <f t="shared" si="0"/>
        <v>104.24949753227739</v>
      </c>
      <c r="H16">
        <f t="shared" si="3"/>
        <v>1679.2997443045379</v>
      </c>
      <c r="I16" t="str">
        <f t="shared" si="1"/>
        <v>NIE</v>
      </c>
    </row>
    <row r="17" spans="1:9" x14ac:dyDescent="0.3">
      <c r="A17" s="4">
        <v>16</v>
      </c>
      <c r="B17" s="1">
        <v>16575</v>
      </c>
      <c r="C17" s="6">
        <f>20</f>
        <v>20</v>
      </c>
      <c r="D17" s="6">
        <f>4</f>
        <v>4</v>
      </c>
      <c r="E17">
        <f t="shared" si="2"/>
        <v>3.4402334185651533</v>
      </c>
      <c r="F17">
        <f t="shared" si="2"/>
        <v>8.6005835464128833</v>
      </c>
      <c r="G17">
        <f t="shared" si="0"/>
        <v>103.20700255695459</v>
      </c>
      <c r="H17">
        <f t="shared" si="3"/>
        <v>1782.5067468614925</v>
      </c>
      <c r="I17" t="str">
        <f t="shared" si="1"/>
        <v>NIE</v>
      </c>
    </row>
    <row r="18" spans="1:9" x14ac:dyDescent="0.3">
      <c r="A18" s="4">
        <v>17</v>
      </c>
      <c r="B18" s="1">
        <v>16576</v>
      </c>
      <c r="C18" s="6">
        <f>20</f>
        <v>20</v>
      </c>
      <c r="D18" s="6">
        <f>4</f>
        <v>4</v>
      </c>
      <c r="E18">
        <f t="shared" si="2"/>
        <v>3.4058310843795017</v>
      </c>
      <c r="F18">
        <f t="shared" si="2"/>
        <v>8.514577710948755</v>
      </c>
      <c r="G18">
        <f t="shared" si="0"/>
        <v>102.17493253138505</v>
      </c>
      <c r="H18">
        <f t="shared" si="3"/>
        <v>1884.6816793928776</v>
      </c>
      <c r="I18" t="str">
        <f t="shared" si="1"/>
        <v>NIE</v>
      </c>
    </row>
    <row r="19" spans="1:9" x14ac:dyDescent="0.3">
      <c r="A19" s="4">
        <v>18</v>
      </c>
      <c r="B19" s="1">
        <v>16577</v>
      </c>
      <c r="C19" s="6">
        <f>20</f>
        <v>20</v>
      </c>
      <c r="D19" s="6">
        <f>4</f>
        <v>4</v>
      </c>
      <c r="E19">
        <f t="shared" si="2"/>
        <v>3.3717727735357066</v>
      </c>
      <c r="F19">
        <f t="shared" si="2"/>
        <v>8.4294319338392683</v>
      </c>
      <c r="G19">
        <f t="shared" si="0"/>
        <v>101.1531832060712</v>
      </c>
      <c r="H19">
        <f t="shared" si="3"/>
        <v>1985.8348625989488</v>
      </c>
      <c r="I19" t="str">
        <f t="shared" si="1"/>
        <v>NIE</v>
      </c>
    </row>
    <row r="20" spans="1:9" x14ac:dyDescent="0.3">
      <c r="A20" s="4">
        <v>19</v>
      </c>
      <c r="B20" s="1">
        <v>16578</v>
      </c>
      <c r="C20" s="6">
        <f>20</f>
        <v>20</v>
      </c>
      <c r="D20" s="6">
        <f>4</f>
        <v>4</v>
      </c>
      <c r="E20">
        <f t="shared" si="2"/>
        <v>3.3380550458003495</v>
      </c>
      <c r="F20">
        <f t="shared" si="2"/>
        <v>8.3451376145008762</v>
      </c>
      <c r="G20">
        <f t="shared" si="0"/>
        <v>100.14165137401051</v>
      </c>
      <c r="H20">
        <f t="shared" si="3"/>
        <v>2085.9765139729593</v>
      </c>
      <c r="I20" t="str">
        <f t="shared" si="1"/>
        <v>NIE</v>
      </c>
    </row>
    <row r="21" spans="1:9" x14ac:dyDescent="0.3">
      <c r="A21" s="4">
        <v>20</v>
      </c>
      <c r="B21" s="1">
        <v>16579</v>
      </c>
      <c r="C21" s="6">
        <f>20</f>
        <v>20</v>
      </c>
      <c r="D21" s="6">
        <f>4</f>
        <v>4</v>
      </c>
      <c r="E21">
        <f t="shared" si="2"/>
        <v>3.3046744953423461</v>
      </c>
      <c r="F21">
        <f t="shared" si="2"/>
        <v>8.2616862383558676</v>
      </c>
      <c r="G21">
        <f t="shared" si="0"/>
        <v>99.140234860270397</v>
      </c>
      <c r="H21">
        <f t="shared" si="3"/>
        <v>2185.1167488332298</v>
      </c>
      <c r="I21" t="str">
        <f t="shared" si="1"/>
        <v>NIE</v>
      </c>
    </row>
    <row r="22" spans="1:9" x14ac:dyDescent="0.3">
      <c r="A22" s="4">
        <v>21</v>
      </c>
      <c r="B22" s="1">
        <v>16580</v>
      </c>
      <c r="C22" s="6">
        <f>20</f>
        <v>20</v>
      </c>
      <c r="D22" s="6">
        <f>4</f>
        <v>4</v>
      </c>
      <c r="E22">
        <f t="shared" si="2"/>
        <v>3.2716277503889226</v>
      </c>
      <c r="F22">
        <f t="shared" si="2"/>
        <v>8.1790693759723094</v>
      </c>
      <c r="G22">
        <f t="shared" si="0"/>
        <v>98.148832511667678</v>
      </c>
      <c r="H22">
        <f t="shared" si="3"/>
        <v>2283.2655813448973</v>
      </c>
      <c r="I22" t="str">
        <f t="shared" si="1"/>
        <v>NIE</v>
      </c>
    </row>
    <row r="23" spans="1:9" x14ac:dyDescent="0.3">
      <c r="A23" s="4">
        <v>22</v>
      </c>
      <c r="B23" s="1">
        <v>16581</v>
      </c>
      <c r="C23" s="6">
        <f>20</f>
        <v>20</v>
      </c>
      <c r="D23" s="6">
        <f>4</f>
        <v>4</v>
      </c>
      <c r="E23">
        <f t="shared" si="2"/>
        <v>3.2389114728850332</v>
      </c>
      <c r="F23">
        <f t="shared" si="2"/>
        <v>8.0972786822125862</v>
      </c>
      <c r="G23">
        <f t="shared" si="0"/>
        <v>97.167344186551006</v>
      </c>
      <c r="H23">
        <f t="shared" si="3"/>
        <v>2380.4329255314483</v>
      </c>
      <c r="I23" t="str">
        <f t="shared" si="1"/>
        <v>NIE</v>
      </c>
    </row>
    <row r="24" spans="1:9" x14ac:dyDescent="0.3">
      <c r="A24" s="4">
        <v>23</v>
      </c>
      <c r="B24" s="1">
        <v>16582</v>
      </c>
      <c r="C24" s="6">
        <f>20</f>
        <v>20</v>
      </c>
      <c r="D24" s="6">
        <f>4</f>
        <v>4</v>
      </c>
      <c r="E24">
        <f t="shared" si="2"/>
        <v>3.206522358156183</v>
      </c>
      <c r="F24">
        <f t="shared" si="2"/>
        <v>8.0163058953904596</v>
      </c>
      <c r="G24">
        <f t="shared" si="0"/>
        <v>96.195670744685501</v>
      </c>
      <c r="H24">
        <f t="shared" si="3"/>
        <v>2476.628596276134</v>
      </c>
      <c r="I24" t="str">
        <f t="shared" si="1"/>
        <v>NIE</v>
      </c>
    </row>
    <row r="25" spans="1:9" x14ac:dyDescent="0.3">
      <c r="A25" s="4">
        <v>24</v>
      </c>
      <c r="B25" s="1">
        <v>16583</v>
      </c>
      <c r="C25" s="6">
        <f>20</f>
        <v>20</v>
      </c>
      <c r="D25" s="6">
        <f>4</f>
        <v>4</v>
      </c>
      <c r="E25">
        <f t="shared" si="2"/>
        <v>3.1744571345746211</v>
      </c>
      <c r="F25">
        <f t="shared" si="2"/>
        <v>7.9361428364365549</v>
      </c>
      <c r="G25">
        <f t="shared" si="0"/>
        <v>95.233714037238641</v>
      </c>
      <c r="H25">
        <f t="shared" si="3"/>
        <v>2571.8623103133727</v>
      </c>
      <c r="I25" t="str">
        <f t="shared" si="1"/>
        <v>NIE</v>
      </c>
    </row>
    <row r="26" spans="1:9" x14ac:dyDescent="0.3">
      <c r="A26" s="4">
        <v>25</v>
      </c>
      <c r="B26" s="1">
        <v>16584</v>
      </c>
      <c r="C26" s="6">
        <f>20</f>
        <v>20</v>
      </c>
      <c r="D26" s="6">
        <f>4</f>
        <v>4</v>
      </c>
      <c r="E26">
        <f t="shared" si="2"/>
        <v>3.142712563228875</v>
      </c>
      <c r="F26">
        <f t="shared" si="2"/>
        <v>7.8567814080721892</v>
      </c>
      <c r="G26">
        <f t="shared" si="0"/>
        <v>94.281376896866249</v>
      </c>
      <c r="H26">
        <f t="shared" si="3"/>
        <v>2666.143687210239</v>
      </c>
      <c r="I26" t="str">
        <f t="shared" si="1"/>
        <v>NIE</v>
      </c>
    </row>
    <row r="27" spans="1:9" x14ac:dyDescent="0.3">
      <c r="A27" s="4">
        <v>26</v>
      </c>
      <c r="B27" s="1">
        <v>16585</v>
      </c>
      <c r="C27" s="6">
        <f>20</f>
        <v>20</v>
      </c>
      <c r="D27" s="6">
        <f>4</f>
        <v>4</v>
      </c>
      <c r="E27">
        <f t="shared" si="2"/>
        <v>3.1112854375965862</v>
      </c>
      <c r="F27">
        <f t="shared" si="2"/>
        <v>7.7782135939914676</v>
      </c>
      <c r="G27">
        <f t="shared" si="0"/>
        <v>93.338563127897586</v>
      </c>
      <c r="H27">
        <f t="shared" si="3"/>
        <v>2759.4822503381365</v>
      </c>
      <c r="I27" t="str">
        <f t="shared" si="1"/>
        <v>NIE</v>
      </c>
    </row>
    <row r="28" spans="1:9" x14ac:dyDescent="0.3">
      <c r="A28" s="4">
        <v>27</v>
      </c>
      <c r="B28" s="1">
        <v>16586</v>
      </c>
      <c r="C28" s="6">
        <f>20</f>
        <v>20</v>
      </c>
      <c r="D28" s="6">
        <f>4</f>
        <v>4</v>
      </c>
      <c r="E28">
        <f t="shared" si="2"/>
        <v>3.0801725832206204</v>
      </c>
      <c r="F28">
        <f t="shared" si="2"/>
        <v>7.7004314580515532</v>
      </c>
      <c r="G28">
        <f t="shared" si="0"/>
        <v>92.40517749661862</v>
      </c>
      <c r="H28">
        <f t="shared" si="3"/>
        <v>2851.8874278347553</v>
      </c>
      <c r="I28" t="str">
        <f t="shared" si="1"/>
        <v>NIE</v>
      </c>
    </row>
    <row r="29" spans="1:9" x14ac:dyDescent="0.3">
      <c r="A29" s="4">
        <v>28</v>
      </c>
      <c r="B29" s="1">
        <v>16587</v>
      </c>
      <c r="C29" s="6">
        <f>20</f>
        <v>20</v>
      </c>
      <c r="D29" s="6">
        <f>4</f>
        <v>4</v>
      </c>
      <c r="E29">
        <f t="shared" si="2"/>
        <v>3.0493708573884142</v>
      </c>
      <c r="F29">
        <f t="shared" si="2"/>
        <v>7.6234271434710372</v>
      </c>
      <c r="G29">
        <f t="shared" si="0"/>
        <v>91.481125721652433</v>
      </c>
      <c r="H29">
        <f t="shared" si="3"/>
        <v>2943.3685535564077</v>
      </c>
      <c r="I29" t="str">
        <f t="shared" si="1"/>
        <v>NIE</v>
      </c>
    </row>
    <row r="30" spans="1:9" x14ac:dyDescent="0.3">
      <c r="A30" s="4">
        <v>29</v>
      </c>
      <c r="B30" s="1">
        <v>16588</v>
      </c>
      <c r="C30" s="6">
        <f>20</f>
        <v>20</v>
      </c>
      <c r="D30" s="6">
        <f>4</f>
        <v>4</v>
      </c>
      <c r="E30">
        <f t="shared" si="2"/>
        <v>3.0188771488145298</v>
      </c>
      <c r="F30">
        <f t="shared" si="2"/>
        <v>7.5471928720363266</v>
      </c>
      <c r="G30">
        <f t="shared" si="0"/>
        <v>90.566314464435905</v>
      </c>
      <c r="H30">
        <f t="shared" si="3"/>
        <v>3033.9348680208436</v>
      </c>
      <c r="I30" t="str">
        <f t="shared" si="1"/>
        <v>NIE</v>
      </c>
    </row>
    <row r="31" spans="1:9" x14ac:dyDescent="0.3">
      <c r="A31" s="4">
        <v>30</v>
      </c>
      <c r="B31" s="7">
        <v>16589</v>
      </c>
      <c r="C31" s="6">
        <f>20</f>
        <v>20</v>
      </c>
      <c r="D31" s="6">
        <f>4</f>
        <v>4</v>
      </c>
      <c r="E31">
        <f t="shared" si="2"/>
        <v>2.9886883773263846</v>
      </c>
      <c r="F31">
        <f t="shared" si="2"/>
        <v>7.4717209433159635</v>
      </c>
      <c r="G31">
        <f t="shared" si="0"/>
        <v>89.660651319791555</v>
      </c>
      <c r="H31">
        <f t="shared" si="3"/>
        <v>3123.5955193406353</v>
      </c>
      <c r="I31" t="str">
        <f t="shared" si="1"/>
        <v>-TAK-</v>
      </c>
    </row>
    <row r="32" spans="1:9" x14ac:dyDescent="0.3">
      <c r="A32" s="4">
        <v>31</v>
      </c>
      <c r="B32" s="1">
        <v>16590</v>
      </c>
      <c r="C32" s="6">
        <f>20</f>
        <v>20</v>
      </c>
      <c r="D32" s="6">
        <f>4</f>
        <v>4</v>
      </c>
      <c r="E32">
        <f t="shared" si="2"/>
        <v>2.9588014935531208</v>
      </c>
      <c r="F32">
        <f t="shared" si="2"/>
        <v>7.3970037338828041</v>
      </c>
      <c r="G32">
        <f t="shared" si="0"/>
        <v>88.764044806593631</v>
      </c>
      <c r="H32">
        <f t="shared" si="3"/>
        <v>3212.3595641472289</v>
      </c>
      <c r="I32" t="str">
        <f t="shared" si="1"/>
        <v>-TAK-</v>
      </c>
    </row>
    <row r="33" spans="1:9" x14ac:dyDescent="0.3">
      <c r="A33" s="4">
        <v>32</v>
      </c>
      <c r="B33" s="1">
        <v>16591</v>
      </c>
      <c r="C33" s="6">
        <f>20</f>
        <v>20</v>
      </c>
      <c r="D33" s="6">
        <f>4</f>
        <v>4</v>
      </c>
      <c r="E33">
        <f t="shared" si="2"/>
        <v>2.9292134786175894</v>
      </c>
      <c r="F33">
        <f t="shared" si="2"/>
        <v>7.323033696543976</v>
      </c>
      <c r="G33">
        <f t="shared" si="0"/>
        <v>87.876404358527694</v>
      </c>
      <c r="H33">
        <f t="shared" si="3"/>
        <v>3300.2359685057568</v>
      </c>
      <c r="I33" t="str">
        <f t="shared" si="1"/>
        <v>-TAK-</v>
      </c>
    </row>
    <row r="34" spans="1:9" x14ac:dyDescent="0.3">
      <c r="A34" s="4">
        <v>33</v>
      </c>
      <c r="B34" s="1">
        <v>16592</v>
      </c>
      <c r="C34" s="6">
        <f>20</f>
        <v>20</v>
      </c>
      <c r="D34" s="6">
        <f>4</f>
        <v>4</v>
      </c>
      <c r="E34">
        <f t="shared" si="2"/>
        <v>2.8999213438314135</v>
      </c>
      <c r="F34">
        <f t="shared" si="2"/>
        <v>7.2498033595785358</v>
      </c>
      <c r="G34">
        <f t="shared" si="0"/>
        <v>86.997640314942416</v>
      </c>
      <c r="H34">
        <f t="shared" si="3"/>
        <v>3387.2336088206994</v>
      </c>
      <c r="I34" t="str">
        <f t="shared" si="1"/>
        <v>-TAK-</v>
      </c>
    </row>
    <row r="35" spans="1:9" x14ac:dyDescent="0.3">
      <c r="A35" s="4">
        <v>34</v>
      </c>
      <c r="B35" s="1">
        <v>16593</v>
      </c>
      <c r="C35" s="6">
        <f>20</f>
        <v>20</v>
      </c>
      <c r="D35" s="6">
        <f>4</f>
        <v>4</v>
      </c>
      <c r="E35">
        <f t="shared" si="2"/>
        <v>2.8709221303930992</v>
      </c>
      <c r="F35">
        <f t="shared" si="2"/>
        <v>7.1773053259827506</v>
      </c>
      <c r="G35">
        <f t="shared" si="0"/>
        <v>86.127663911792979</v>
      </c>
      <c r="H35">
        <f t="shared" si="3"/>
        <v>3473.3612727324926</v>
      </c>
      <c r="I35" t="str">
        <f t="shared" si="1"/>
        <v>-TAK-</v>
      </c>
    </row>
    <row r="36" spans="1:9" x14ac:dyDescent="0.3">
      <c r="A36" s="4">
        <v>35</v>
      </c>
      <c r="B36" s="1">
        <v>16594</v>
      </c>
      <c r="C36" s="6">
        <f>20</f>
        <v>20</v>
      </c>
      <c r="D36" s="6">
        <f>4</f>
        <v>4</v>
      </c>
      <c r="E36">
        <f t="shared" si="2"/>
        <v>2.8422129090891683</v>
      </c>
      <c r="F36">
        <f t="shared" si="2"/>
        <v>7.1055322727229226</v>
      </c>
      <c r="G36">
        <f t="shared" si="0"/>
        <v>85.266387272675061</v>
      </c>
      <c r="H36">
        <f t="shared" si="3"/>
        <v>3558.6276600051679</v>
      </c>
      <c r="I36" t="str">
        <f t="shared" si="1"/>
        <v>-TAK-</v>
      </c>
    </row>
    <row r="37" spans="1:9" x14ac:dyDescent="0.3">
      <c r="A37" s="4">
        <v>36</v>
      </c>
      <c r="B37" s="1">
        <v>16595</v>
      </c>
      <c r="C37" s="6">
        <f>20</f>
        <v>20</v>
      </c>
      <c r="D37" s="6">
        <f>4</f>
        <v>4</v>
      </c>
      <c r="E37">
        <f t="shared" si="2"/>
        <v>2.8137907799982766</v>
      </c>
      <c r="F37">
        <f t="shared" si="2"/>
        <v>7.0344769499956934</v>
      </c>
      <c r="G37">
        <f t="shared" si="0"/>
        <v>84.41372339994831</v>
      </c>
      <c r="H37">
        <f t="shared" si="3"/>
        <v>3643.041383405116</v>
      </c>
      <c r="I37" t="str">
        <f t="shared" si="1"/>
        <v>-TAK-</v>
      </c>
    </row>
    <row r="38" spans="1:9" x14ac:dyDescent="0.3">
      <c r="A38" s="4">
        <v>37</v>
      </c>
      <c r="B38" s="1">
        <v>16596</v>
      </c>
      <c r="C38" s="6">
        <f>20</f>
        <v>20</v>
      </c>
      <c r="D38" s="6">
        <f>4</f>
        <v>4</v>
      </c>
      <c r="E38">
        <f t="shared" si="2"/>
        <v>2.7856528721982938</v>
      </c>
      <c r="F38">
        <f t="shared" si="2"/>
        <v>6.9641321804957368</v>
      </c>
      <c r="G38">
        <f t="shared" si="0"/>
        <v>83.569586165948834</v>
      </c>
      <c r="H38">
        <f t="shared" si="3"/>
        <v>3726.6109695710647</v>
      </c>
      <c r="I38" t="str">
        <f t="shared" si="1"/>
        <v>-TAK-</v>
      </c>
    </row>
    <row r="39" spans="1:9" x14ac:dyDescent="0.3">
      <c r="A39" s="4">
        <v>38</v>
      </c>
      <c r="B39" s="1">
        <v>16597</v>
      </c>
      <c r="C39" s="6">
        <f>20</f>
        <v>20</v>
      </c>
      <c r="D39" s="6">
        <f>4</f>
        <v>4</v>
      </c>
      <c r="E39">
        <f t="shared" si="2"/>
        <v>2.7577963434763109</v>
      </c>
      <c r="F39">
        <f t="shared" si="2"/>
        <v>6.8944908586907792</v>
      </c>
      <c r="G39">
        <f t="shared" si="0"/>
        <v>82.733890304289332</v>
      </c>
      <c r="H39">
        <f t="shared" si="3"/>
        <v>3809.3448598753539</v>
      </c>
      <c r="I39" t="str">
        <f t="shared" si="1"/>
        <v>-TAK-</v>
      </c>
    </row>
    <row r="40" spans="1:9" x14ac:dyDescent="0.3">
      <c r="A40" s="4">
        <v>39</v>
      </c>
      <c r="B40" s="1">
        <v>16598</v>
      </c>
      <c r="C40" s="6">
        <f>20</f>
        <v>20</v>
      </c>
      <c r="D40" s="6">
        <f>4</f>
        <v>4</v>
      </c>
      <c r="E40">
        <f t="shared" si="2"/>
        <v>2.7302183800415478</v>
      </c>
      <c r="F40">
        <f t="shared" si="2"/>
        <v>6.8255459501038711</v>
      </c>
      <c r="G40">
        <f t="shared" si="0"/>
        <v>81.906551401246446</v>
      </c>
      <c r="H40">
        <f t="shared" si="3"/>
        <v>3891.2514112766003</v>
      </c>
      <c r="I40" t="str">
        <f t="shared" si="1"/>
        <v>-TAK-</v>
      </c>
    </row>
    <row r="41" spans="1:9" x14ac:dyDescent="0.3">
      <c r="A41" s="4">
        <v>40</v>
      </c>
      <c r="B41" s="1">
        <v>16599</v>
      </c>
      <c r="C41" s="6">
        <f>20</f>
        <v>20</v>
      </c>
      <c r="D41" s="6">
        <f>4</f>
        <v>4</v>
      </c>
      <c r="E41">
        <f t="shared" si="2"/>
        <v>2.7029161962411323</v>
      </c>
      <c r="F41">
        <f t="shared" si="2"/>
        <v>6.7572904906028324</v>
      </c>
      <c r="G41">
        <f t="shared" si="0"/>
        <v>81.087485887233981</v>
      </c>
      <c r="H41">
        <f t="shared" si="3"/>
        <v>3972.3388971638342</v>
      </c>
      <c r="I41" t="str">
        <f t="shared" si="1"/>
        <v>-TAK-</v>
      </c>
    </row>
    <row r="42" spans="1:9" x14ac:dyDescent="0.3">
      <c r="A42" s="4">
        <v>41</v>
      </c>
      <c r="B42" s="1">
        <v>16600</v>
      </c>
      <c r="C42" s="6">
        <f>20</f>
        <v>20</v>
      </c>
      <c r="D42" s="6">
        <f>4</f>
        <v>4</v>
      </c>
      <c r="E42">
        <f t="shared" si="2"/>
        <v>2.6758870342787211</v>
      </c>
      <c r="F42">
        <f t="shared" si="2"/>
        <v>6.6897175856968039</v>
      </c>
      <c r="G42">
        <f t="shared" si="0"/>
        <v>80.276611028361643</v>
      </c>
      <c r="H42">
        <f t="shared" si="3"/>
        <v>4052.6155081921956</v>
      </c>
      <c r="I42" t="str">
        <f t="shared" si="1"/>
        <v>-TAK-</v>
      </c>
    </row>
    <row r="43" spans="1:9" x14ac:dyDescent="0.3">
      <c r="A43" s="4">
        <v>42</v>
      </c>
      <c r="B43" s="1">
        <v>16601</v>
      </c>
      <c r="C43" s="6">
        <f>20</f>
        <v>20</v>
      </c>
      <c r="D43" s="6">
        <f>4</f>
        <v>4</v>
      </c>
      <c r="E43">
        <f t="shared" si="2"/>
        <v>2.6491281639359339</v>
      </c>
      <c r="F43">
        <f t="shared" si="2"/>
        <v>6.6228204098398358</v>
      </c>
      <c r="G43">
        <f t="shared" si="0"/>
        <v>79.473844918078015</v>
      </c>
      <c r="H43">
        <f t="shared" si="3"/>
        <v>4132.0893531102738</v>
      </c>
      <c r="I43" t="str">
        <f t="shared" si="1"/>
        <v>-TAK-</v>
      </c>
    </row>
    <row r="44" spans="1:9" x14ac:dyDescent="0.3">
      <c r="A44" s="4">
        <v>43</v>
      </c>
      <c r="B44" s="1">
        <v>16602</v>
      </c>
      <c r="C44" s="6">
        <f>20</f>
        <v>20</v>
      </c>
      <c r="D44" s="6">
        <f>4</f>
        <v>4</v>
      </c>
      <c r="E44">
        <f t="shared" si="2"/>
        <v>2.6226368822965744</v>
      </c>
      <c r="F44">
        <f t="shared" si="2"/>
        <v>6.5565922057414374</v>
      </c>
      <c r="G44">
        <f t="shared" si="0"/>
        <v>78.679106468897245</v>
      </c>
      <c r="H44">
        <f t="shared" si="3"/>
        <v>4210.7684595791707</v>
      </c>
      <c r="I44" t="str">
        <f t="shared" si="1"/>
        <v>-TAK-</v>
      </c>
    </row>
    <row r="45" spans="1:9" x14ac:dyDescent="0.3">
      <c r="A45" s="4">
        <v>44</v>
      </c>
      <c r="B45" s="1">
        <v>16603</v>
      </c>
      <c r="C45" s="6">
        <f>20</f>
        <v>20</v>
      </c>
      <c r="D45" s="6">
        <f>4</f>
        <v>4</v>
      </c>
      <c r="E45">
        <f t="shared" si="2"/>
        <v>2.5964105134736086</v>
      </c>
      <c r="F45">
        <f t="shared" si="2"/>
        <v>6.4910262836840227</v>
      </c>
      <c r="G45">
        <f t="shared" si="0"/>
        <v>77.892315404208261</v>
      </c>
      <c r="H45">
        <f t="shared" si="3"/>
        <v>4288.6607749833793</v>
      </c>
      <c r="I45" t="str">
        <f t="shared" si="1"/>
        <v>-TAK-</v>
      </c>
    </row>
    <row r="46" spans="1:9" x14ac:dyDescent="0.3">
      <c r="A46" s="4">
        <v>45</v>
      </c>
      <c r="B46" s="1">
        <v>16604</v>
      </c>
      <c r="C46" s="6">
        <f>20</f>
        <v>20</v>
      </c>
      <c r="D46" s="6">
        <f>4</f>
        <v>4</v>
      </c>
      <c r="E46">
        <f t="shared" si="2"/>
        <v>2.5704464083388725</v>
      </c>
      <c r="F46">
        <f t="shared" si="2"/>
        <v>6.4261160208471821</v>
      </c>
      <c r="G46">
        <f t="shared" si="0"/>
        <v>77.113392250166186</v>
      </c>
      <c r="H46">
        <f t="shared" si="3"/>
        <v>4365.7741672335451</v>
      </c>
      <c r="I46" t="str">
        <f t="shared" si="1"/>
        <v>-TAK-</v>
      </c>
    </row>
    <row r="47" spans="1:9" x14ac:dyDescent="0.3">
      <c r="A47" s="4">
        <v>46</v>
      </c>
      <c r="B47" s="1">
        <v>16605</v>
      </c>
      <c r="C47" s="6">
        <f>20</f>
        <v>20</v>
      </c>
      <c r="D47" s="6">
        <f>4</f>
        <v>4</v>
      </c>
      <c r="E47">
        <f t="shared" si="2"/>
        <v>2.5447419442554837</v>
      </c>
      <c r="F47">
        <f t="shared" si="2"/>
        <v>6.3618548606387106</v>
      </c>
      <c r="G47">
        <f t="shared" si="0"/>
        <v>76.342258327664524</v>
      </c>
      <c r="H47">
        <f t="shared" si="3"/>
        <v>4442.1164255612093</v>
      </c>
      <c r="I47" t="str">
        <f t="shared" si="1"/>
        <v>-TAK-</v>
      </c>
    </row>
    <row r="48" spans="1:9" x14ac:dyDescent="0.3">
      <c r="A48" s="4">
        <v>47</v>
      </c>
      <c r="B48" s="1">
        <v>16606</v>
      </c>
      <c r="C48" s="6">
        <f>20</f>
        <v>20</v>
      </c>
      <c r="D48" s="6">
        <f>4</f>
        <v>4</v>
      </c>
      <c r="E48">
        <f t="shared" si="2"/>
        <v>2.519294524812929</v>
      </c>
      <c r="F48">
        <f t="shared" si="2"/>
        <v>6.2982363120323237</v>
      </c>
      <c r="G48">
        <f t="shared" si="0"/>
        <v>75.578835744387874</v>
      </c>
      <c r="H48">
        <f t="shared" si="3"/>
        <v>4517.6952613055973</v>
      </c>
      <c r="I48" t="str">
        <f t="shared" si="1"/>
        <v>-TAK-</v>
      </c>
    </row>
    <row r="49" spans="1:9" x14ac:dyDescent="0.3">
      <c r="A49" s="4">
        <v>48</v>
      </c>
      <c r="B49" s="1">
        <v>16607</v>
      </c>
      <c r="C49" s="6">
        <f>20</f>
        <v>20</v>
      </c>
      <c r="D49" s="6">
        <f>4</f>
        <v>4</v>
      </c>
      <c r="E49">
        <f t="shared" si="2"/>
        <v>2.4941015795647998</v>
      </c>
      <c r="F49">
        <f t="shared" si="2"/>
        <v>6.2352539489120007</v>
      </c>
      <c r="G49">
        <f t="shared" si="0"/>
        <v>74.823047386943998</v>
      </c>
      <c r="H49">
        <f t="shared" si="3"/>
        <v>4592.5183086925417</v>
      </c>
      <c r="I49" t="str">
        <f t="shared" si="1"/>
        <v>-TAK-</v>
      </c>
    </row>
    <row r="50" spans="1:9" x14ac:dyDescent="0.3">
      <c r="A50" s="4">
        <v>49</v>
      </c>
      <c r="B50" s="1">
        <v>16608</v>
      </c>
      <c r="C50" s="6">
        <f>20</f>
        <v>20</v>
      </c>
      <c r="D50" s="6">
        <f>4</f>
        <v>4</v>
      </c>
      <c r="E50">
        <f t="shared" si="2"/>
        <v>2.4691605637691518</v>
      </c>
      <c r="F50">
        <f t="shared" si="2"/>
        <v>6.1729014094228809</v>
      </c>
      <c r="G50">
        <f t="shared" si="0"/>
        <v>74.074816913074557</v>
      </c>
      <c r="H50">
        <f t="shared" si="3"/>
        <v>4666.5931256056165</v>
      </c>
      <c r="I50" t="str">
        <f t="shared" si="1"/>
        <v>-TAK-</v>
      </c>
    </row>
    <row r="51" spans="1:9" x14ac:dyDescent="0.3">
      <c r="A51" s="4">
        <v>50</v>
      </c>
      <c r="B51" s="1">
        <v>16609</v>
      </c>
      <c r="C51" s="6">
        <f>20</f>
        <v>20</v>
      </c>
      <c r="D51" s="6">
        <f>4</f>
        <v>4</v>
      </c>
      <c r="E51">
        <f t="shared" si="2"/>
        <v>2.4444689581314605</v>
      </c>
      <c r="F51">
        <f t="shared" si="2"/>
        <v>6.1111723953286523</v>
      </c>
      <c r="G51">
        <f t="shared" si="0"/>
        <v>73.334068743943817</v>
      </c>
      <c r="H51">
        <f t="shared" si="3"/>
        <v>4739.9271943495605</v>
      </c>
      <c r="I51" t="str">
        <f t="shared" si="1"/>
        <v>-TAK-</v>
      </c>
    </row>
    <row r="52" spans="1:9" x14ac:dyDescent="0.3">
      <c r="A52" s="4">
        <v>51</v>
      </c>
      <c r="B52" s="1">
        <v>16610</v>
      </c>
      <c r="C52" s="6">
        <f>20</f>
        <v>20</v>
      </c>
      <c r="D52" s="6">
        <f>4</f>
        <v>4</v>
      </c>
      <c r="E52">
        <f t="shared" si="2"/>
        <v>2.4200242685501459</v>
      </c>
      <c r="F52">
        <f t="shared" si="2"/>
        <v>6.0500606713753653</v>
      </c>
      <c r="G52">
        <f t="shared" si="0"/>
        <v>72.60072805650438</v>
      </c>
      <c r="H52">
        <f t="shared" si="3"/>
        <v>4812.527922406065</v>
      </c>
      <c r="I52" t="str">
        <f t="shared" si="1"/>
        <v>-TAK-</v>
      </c>
    </row>
    <row r="53" spans="1:9" x14ac:dyDescent="0.3">
      <c r="A53" s="4">
        <v>52</v>
      </c>
      <c r="B53" s="1">
        <v>16611</v>
      </c>
      <c r="C53" s="6">
        <f>20</f>
        <v>20</v>
      </c>
      <c r="D53" s="6">
        <f>4</f>
        <v>4</v>
      </c>
      <c r="E53">
        <f t="shared" si="2"/>
        <v>2.3958240258646444</v>
      </c>
      <c r="F53">
        <f t="shared" si="2"/>
        <v>5.9895600646616112</v>
      </c>
      <c r="G53">
        <f t="shared" si="0"/>
        <v>71.874720775939338</v>
      </c>
      <c r="H53">
        <f t="shared" si="3"/>
        <v>4884.4026431820048</v>
      </c>
      <c r="I53" t="str">
        <f t="shared" si="1"/>
        <v>-TAK-</v>
      </c>
    </row>
    <row r="54" spans="1:9" x14ac:dyDescent="0.3">
      <c r="A54" s="4">
        <v>53</v>
      </c>
      <c r="B54" s="1">
        <v>16612</v>
      </c>
      <c r="C54" s="6">
        <f>20</f>
        <v>20</v>
      </c>
      <c r="D54" s="6">
        <f>4</f>
        <v>4</v>
      </c>
      <c r="E54">
        <f t="shared" si="2"/>
        <v>2.3718657856059977</v>
      </c>
      <c r="F54">
        <f t="shared" si="2"/>
        <v>5.9296644640149951</v>
      </c>
      <c r="G54">
        <f t="shared" si="0"/>
        <v>71.155973568179931</v>
      </c>
      <c r="H54">
        <f t="shared" si="3"/>
        <v>4955.5586167501851</v>
      </c>
      <c r="I54" t="str">
        <f t="shared" si="1"/>
        <v>-TAK-</v>
      </c>
    </row>
    <row r="55" spans="1:9" x14ac:dyDescent="0.3">
      <c r="A55" s="4">
        <v>54</v>
      </c>
      <c r="B55" s="1">
        <v>16613</v>
      </c>
      <c r="C55" s="6">
        <f>20</f>
        <v>20</v>
      </c>
      <c r="D55" s="6">
        <f>4</f>
        <v>4</v>
      </c>
      <c r="E55">
        <f t="shared" si="2"/>
        <v>2.3481471277499377</v>
      </c>
      <c r="F55">
        <f t="shared" si="2"/>
        <v>5.8703678193748452</v>
      </c>
      <c r="G55">
        <f t="shared" si="0"/>
        <v>70.444413832498128</v>
      </c>
      <c r="H55">
        <f t="shared" si="3"/>
        <v>5026.0030305826831</v>
      </c>
      <c r="I55" t="str">
        <f t="shared" si="1"/>
        <v>-TAK-</v>
      </c>
    </row>
    <row r="56" spans="1:9" x14ac:dyDescent="0.3">
      <c r="A56" s="4">
        <v>55</v>
      </c>
      <c r="B56" s="1">
        <v>16614</v>
      </c>
      <c r="C56" s="6">
        <f>20</f>
        <v>20</v>
      </c>
      <c r="D56" s="6">
        <f>4</f>
        <v>4</v>
      </c>
      <c r="E56">
        <f t="shared" si="2"/>
        <v>2.3246656564724382</v>
      </c>
      <c r="F56">
        <f t="shared" si="2"/>
        <v>5.8116641411810965</v>
      </c>
      <c r="G56">
        <f t="shared" si="0"/>
        <v>69.739969694173155</v>
      </c>
      <c r="H56">
        <f t="shared" si="3"/>
        <v>5095.743000276856</v>
      </c>
      <c r="I56" t="str">
        <f t="shared" si="1"/>
        <v>-TAK-</v>
      </c>
    </row>
    <row r="57" spans="1:9" x14ac:dyDescent="0.3">
      <c r="A57" s="4">
        <v>56</v>
      </c>
      <c r="B57" s="1">
        <v>16615</v>
      </c>
      <c r="C57" s="6">
        <f>20</f>
        <v>20</v>
      </c>
      <c r="D57" s="6">
        <f>4</f>
        <v>4</v>
      </c>
      <c r="E57">
        <f t="shared" si="2"/>
        <v>2.3014189999077139</v>
      </c>
      <c r="F57">
        <f t="shared" si="2"/>
        <v>5.7535474997692857</v>
      </c>
      <c r="G57">
        <f t="shared" si="0"/>
        <v>69.042569997231425</v>
      </c>
      <c r="H57">
        <f t="shared" si="3"/>
        <v>5164.7855702740871</v>
      </c>
      <c r="I57" t="str">
        <f t="shared" si="1"/>
        <v>-TAK-</v>
      </c>
    </row>
    <row r="58" spans="1:9" x14ac:dyDescent="0.3">
      <c r="A58" s="4">
        <v>57</v>
      </c>
      <c r="B58" s="1">
        <v>16616</v>
      </c>
      <c r="C58" s="6">
        <f>20</f>
        <v>20</v>
      </c>
      <c r="D58" s="6">
        <f>4</f>
        <v>4</v>
      </c>
      <c r="E58">
        <f t="shared" si="2"/>
        <v>2.2784048099086367</v>
      </c>
      <c r="F58">
        <f t="shared" si="2"/>
        <v>5.6960120247715924</v>
      </c>
      <c r="G58">
        <f t="shared" si="0"/>
        <v>68.352144297259102</v>
      </c>
      <c r="H58">
        <f t="shared" si="3"/>
        <v>5233.1377145713459</v>
      </c>
      <c r="I58" t="str">
        <f t="shared" si="1"/>
        <v>-TAK-</v>
      </c>
    </row>
    <row r="59" spans="1:9" x14ac:dyDescent="0.3">
      <c r="A59" s="4">
        <v>58</v>
      </c>
      <c r="B59" s="1">
        <v>16617</v>
      </c>
      <c r="C59" s="6">
        <f>20</f>
        <v>20</v>
      </c>
      <c r="D59" s="6">
        <f>4</f>
        <v>4</v>
      </c>
      <c r="E59">
        <f t="shared" si="2"/>
        <v>2.2556207618095505</v>
      </c>
      <c r="F59">
        <f t="shared" si="2"/>
        <v>5.6390519045238765</v>
      </c>
      <c r="G59">
        <f t="shared" si="0"/>
        <v>67.668622854286525</v>
      </c>
      <c r="H59">
        <f t="shared" si="3"/>
        <v>5300.8063374256326</v>
      </c>
      <c r="I59" t="str">
        <f t="shared" si="1"/>
        <v>-TAK-</v>
      </c>
    </row>
    <row r="60" spans="1:9" x14ac:dyDescent="0.3">
      <c r="A60" s="4">
        <v>59</v>
      </c>
      <c r="B60" s="1">
        <v>16618</v>
      </c>
      <c r="C60" s="6">
        <f>20</f>
        <v>20</v>
      </c>
      <c r="D60" s="6">
        <f>4</f>
        <v>4</v>
      </c>
      <c r="E60">
        <f t="shared" si="2"/>
        <v>2.2330645541914551</v>
      </c>
      <c r="F60">
        <f t="shared" si="2"/>
        <v>5.5826613854786373</v>
      </c>
      <c r="G60">
        <f t="shared" si="0"/>
        <v>66.991936625743648</v>
      </c>
      <c r="H60">
        <f t="shared" si="3"/>
        <v>5367.7982740513762</v>
      </c>
      <c r="I60" t="str">
        <f t="shared" si="1"/>
        <v>-TAK-</v>
      </c>
    </row>
    <row r="61" spans="1:9" x14ac:dyDescent="0.3">
      <c r="A61" s="4">
        <v>60</v>
      </c>
      <c r="B61" s="1">
        <v>16619</v>
      </c>
      <c r="C61" s="6">
        <f>20</f>
        <v>20</v>
      </c>
      <c r="D61" s="6">
        <f>4</f>
        <v>4</v>
      </c>
      <c r="E61">
        <f t="shared" si="2"/>
        <v>2.2107339086495403</v>
      </c>
      <c r="F61">
        <f t="shared" si="2"/>
        <v>5.5268347716238511</v>
      </c>
      <c r="G61">
        <f t="shared" si="0"/>
        <v>66.322017259486216</v>
      </c>
      <c r="H61">
        <f t="shared" si="3"/>
        <v>5434.1202913108627</v>
      </c>
      <c r="I61" t="str">
        <f t="shared" si="1"/>
        <v>-TAK-</v>
      </c>
    </row>
    <row r="62" spans="1:9" x14ac:dyDescent="0.3">
      <c r="A62" s="4">
        <v>61</v>
      </c>
      <c r="B62" s="1">
        <v>16620</v>
      </c>
      <c r="C62" s="6">
        <f>20</f>
        <v>20</v>
      </c>
      <c r="D62" s="6">
        <f>4</f>
        <v>4</v>
      </c>
      <c r="E62">
        <f t="shared" si="2"/>
        <v>2.1886265695630449</v>
      </c>
      <c r="F62">
        <f t="shared" si="2"/>
        <v>5.4715664239076123</v>
      </c>
      <c r="G62">
        <f t="shared" si="0"/>
        <v>65.658797086891354</v>
      </c>
      <c r="H62">
        <f t="shared" si="3"/>
        <v>5499.7790883977541</v>
      </c>
      <c r="I62" t="str">
        <f t="shared" si="1"/>
        <v>-TAK-</v>
      </c>
    </row>
    <row r="63" spans="1:9" x14ac:dyDescent="0.3">
      <c r="A63" s="4">
        <v>62</v>
      </c>
      <c r="B63" s="1">
        <v>16621</v>
      </c>
      <c r="C63" s="6">
        <f>20</f>
        <v>20</v>
      </c>
      <c r="D63" s="6">
        <f>4</f>
        <v>4</v>
      </c>
      <c r="E63">
        <f t="shared" si="2"/>
        <v>2.1667403038674142</v>
      </c>
      <c r="F63">
        <f t="shared" si="2"/>
        <v>5.4168507596685362</v>
      </c>
      <c r="G63">
        <f t="shared" si="0"/>
        <v>65.002209116022428</v>
      </c>
      <c r="H63">
        <f t="shared" si="3"/>
        <v>5564.7812975137767</v>
      </c>
      <c r="I63" t="str">
        <f t="shared" si="1"/>
        <v>-TAK-</v>
      </c>
    </row>
    <row r="64" spans="1:9" x14ac:dyDescent="0.3">
      <c r="A64" s="4">
        <v>63</v>
      </c>
      <c r="B64" s="1">
        <v>16622</v>
      </c>
      <c r="C64" s="6">
        <f>20</f>
        <v>20</v>
      </c>
      <c r="D64" s="6">
        <f>4</f>
        <v>4</v>
      </c>
      <c r="E64">
        <f t="shared" si="2"/>
        <v>2.1450729008287399</v>
      </c>
      <c r="F64">
        <f t="shared" si="2"/>
        <v>5.3626822520718509</v>
      </c>
      <c r="G64">
        <f t="shared" si="0"/>
        <v>64.352187024862204</v>
      </c>
      <c r="H64">
        <f t="shared" si="3"/>
        <v>5629.1334845386391</v>
      </c>
      <c r="I64" t="str">
        <f t="shared" si="1"/>
        <v>-TAK-</v>
      </c>
    </row>
    <row r="65" spans="1:9" x14ac:dyDescent="0.3">
      <c r="A65" s="4">
        <v>64</v>
      </c>
      <c r="B65" s="1">
        <v>16623</v>
      </c>
      <c r="C65" s="6">
        <f>20</f>
        <v>20</v>
      </c>
      <c r="D65" s="6">
        <f>4</f>
        <v>4</v>
      </c>
      <c r="E65">
        <f t="shared" si="2"/>
        <v>2.1236221718204527</v>
      </c>
      <c r="F65">
        <f t="shared" si="2"/>
        <v>5.3090554295511323</v>
      </c>
      <c r="G65">
        <f t="shared" si="0"/>
        <v>63.708665154613584</v>
      </c>
      <c r="H65">
        <f t="shared" si="3"/>
        <v>5692.8421496932524</v>
      </c>
      <c r="I65" t="str">
        <f t="shared" si="1"/>
        <v>-TAK-</v>
      </c>
    </row>
    <row r="66" spans="1:9" x14ac:dyDescent="0.3">
      <c r="A66" s="4">
        <v>65</v>
      </c>
      <c r="B66" s="1">
        <v>16624</v>
      </c>
      <c r="C66" s="6">
        <f>20</f>
        <v>20</v>
      </c>
      <c r="D66" s="6">
        <f>4</f>
        <v>4</v>
      </c>
      <c r="E66">
        <f t="shared" si="2"/>
        <v>2.1023859501022479</v>
      </c>
      <c r="F66">
        <f t="shared" si="2"/>
        <v>5.2559648752556205</v>
      </c>
      <c r="G66">
        <f t="shared" si="0"/>
        <v>63.071578503067443</v>
      </c>
      <c r="H66">
        <f t="shared" si="3"/>
        <v>5755.9137281963194</v>
      </c>
      <c r="I66" t="str">
        <f t="shared" si="1"/>
        <v>-TAK-</v>
      </c>
    </row>
    <row r="67" spans="1:9" x14ac:dyDescent="0.3">
      <c r="A67" s="4">
        <v>66</v>
      </c>
      <c r="B67" s="1">
        <v>16625</v>
      </c>
      <c r="C67" s="6">
        <f>20</f>
        <v>20</v>
      </c>
      <c r="D67" s="6">
        <f>4</f>
        <v>4</v>
      </c>
      <c r="E67">
        <f t="shared" si="2"/>
        <v>2.0813620906012256</v>
      </c>
      <c r="F67">
        <f t="shared" si="2"/>
        <v>5.2034052265030644</v>
      </c>
      <c r="G67">
        <f t="shared" ref="G67:G108" si="4">C67*E67+D67*F67</f>
        <v>62.440862718036769</v>
      </c>
      <c r="H67">
        <f t="shared" si="3"/>
        <v>5818.3545909143559</v>
      </c>
      <c r="I67" t="str">
        <f t="shared" ref="I67:I108" si="5">IF(E67&lt;3,"-TAK-","NIE")</f>
        <v>-TAK-</v>
      </c>
    </row>
    <row r="68" spans="1:9" x14ac:dyDescent="0.3">
      <c r="A68" s="4">
        <v>67</v>
      </c>
      <c r="B68" s="1">
        <v>16626</v>
      </c>
      <c r="C68" s="6">
        <f>20</f>
        <v>20</v>
      </c>
      <c r="D68" s="6">
        <f>4</f>
        <v>4</v>
      </c>
      <c r="E68">
        <f t="shared" ref="E68:F83" si="6">E67*99%</f>
        <v>2.0605484696952132</v>
      </c>
      <c r="F68">
        <f t="shared" si="6"/>
        <v>5.1513711742380339</v>
      </c>
      <c r="G68">
        <f t="shared" si="4"/>
        <v>61.816454090856396</v>
      </c>
      <c r="H68">
        <f t="shared" ref="H68:H108" si="7">H67+G68</f>
        <v>5880.1710450052124</v>
      </c>
      <c r="I68" t="str">
        <f t="shared" si="5"/>
        <v>-TAK-</v>
      </c>
    </row>
    <row r="69" spans="1:9" x14ac:dyDescent="0.3">
      <c r="A69" s="4">
        <v>68</v>
      </c>
      <c r="B69" s="1">
        <v>16627</v>
      </c>
      <c r="C69" s="6">
        <f>20</f>
        <v>20</v>
      </c>
      <c r="D69" s="6">
        <f>4</f>
        <v>4</v>
      </c>
      <c r="E69">
        <f t="shared" si="6"/>
        <v>2.0399429849982611</v>
      </c>
      <c r="F69">
        <f t="shared" si="6"/>
        <v>5.0998574624956534</v>
      </c>
      <c r="G69">
        <f t="shared" si="4"/>
        <v>61.19828954994783</v>
      </c>
      <c r="H69">
        <f t="shared" si="7"/>
        <v>5941.3693345551601</v>
      </c>
      <c r="I69" t="str">
        <f t="shared" si="5"/>
        <v>-TAK-</v>
      </c>
    </row>
    <row r="70" spans="1:9" x14ac:dyDescent="0.3">
      <c r="A70" s="4">
        <v>69</v>
      </c>
      <c r="B70" s="1">
        <v>16628</v>
      </c>
      <c r="C70" s="6">
        <f>20</f>
        <v>20</v>
      </c>
      <c r="D70" s="6">
        <f>4</f>
        <v>4</v>
      </c>
      <c r="E70">
        <f t="shared" si="6"/>
        <v>2.0195435551482785</v>
      </c>
      <c r="F70">
        <f t="shared" si="6"/>
        <v>5.048858887870697</v>
      </c>
      <c r="G70">
        <f t="shared" si="4"/>
        <v>60.586306654448357</v>
      </c>
      <c r="H70">
        <f t="shared" si="7"/>
        <v>6001.9556412096081</v>
      </c>
      <c r="I70" t="str">
        <f t="shared" si="5"/>
        <v>-TAK-</v>
      </c>
    </row>
    <row r="71" spans="1:9" x14ac:dyDescent="0.3">
      <c r="A71" s="4">
        <v>70</v>
      </c>
      <c r="B71" s="1">
        <v>16629</v>
      </c>
      <c r="C71" s="6">
        <f>20</f>
        <v>20</v>
      </c>
      <c r="D71" s="6">
        <f>4</f>
        <v>4</v>
      </c>
      <c r="E71">
        <f t="shared" si="6"/>
        <v>1.9993481195967957</v>
      </c>
      <c r="F71">
        <f t="shared" si="6"/>
        <v>4.9983702989919898</v>
      </c>
      <c r="G71">
        <f t="shared" si="4"/>
        <v>59.980443587903871</v>
      </c>
      <c r="H71">
        <f t="shared" si="7"/>
        <v>6061.9360847975122</v>
      </c>
      <c r="I71" t="str">
        <f t="shared" si="5"/>
        <v>-TAK-</v>
      </c>
    </row>
    <row r="72" spans="1:9" x14ac:dyDescent="0.3">
      <c r="A72" s="4">
        <v>71</v>
      </c>
      <c r="B72" s="1">
        <v>16630</v>
      </c>
      <c r="C72" s="6">
        <f>20</f>
        <v>20</v>
      </c>
      <c r="D72" s="6">
        <f>4</f>
        <v>4</v>
      </c>
      <c r="E72">
        <f t="shared" si="6"/>
        <v>1.9793546384008278</v>
      </c>
      <c r="F72">
        <f t="shared" si="6"/>
        <v>4.9483865960020701</v>
      </c>
      <c r="G72">
        <f t="shared" si="4"/>
        <v>59.380639152024834</v>
      </c>
      <c r="H72">
        <f t="shared" si="7"/>
        <v>6121.3167239495369</v>
      </c>
      <c r="I72" t="str">
        <f t="shared" si="5"/>
        <v>-TAK-</v>
      </c>
    </row>
    <row r="73" spans="1:9" x14ac:dyDescent="0.3">
      <c r="A73" s="4">
        <v>72</v>
      </c>
      <c r="B73" s="1">
        <v>16631</v>
      </c>
      <c r="C73" s="6">
        <f>20</f>
        <v>20</v>
      </c>
      <c r="D73" s="6">
        <f>4</f>
        <v>4</v>
      </c>
      <c r="E73">
        <f t="shared" si="6"/>
        <v>1.9595610920168196</v>
      </c>
      <c r="F73">
        <f t="shared" si="6"/>
        <v>4.8989027300420496</v>
      </c>
      <c r="G73">
        <f t="shared" si="4"/>
        <v>58.786832760504588</v>
      </c>
      <c r="H73">
        <f t="shared" si="7"/>
        <v>6180.1035567100416</v>
      </c>
      <c r="I73" t="str">
        <f t="shared" si="5"/>
        <v>-TAK-</v>
      </c>
    </row>
    <row r="74" spans="1:9" x14ac:dyDescent="0.3">
      <c r="A74" s="4">
        <v>73</v>
      </c>
      <c r="B74" s="1">
        <v>16632</v>
      </c>
      <c r="C74" s="6">
        <f>0</f>
        <v>0</v>
      </c>
      <c r="D74" s="6">
        <f>0</f>
        <v>0</v>
      </c>
      <c r="E74">
        <f t="shared" si="6"/>
        <v>1.9399654810966513</v>
      </c>
      <c r="F74">
        <f t="shared" si="6"/>
        <v>4.8499137027416293</v>
      </c>
      <c r="G74">
        <f t="shared" si="4"/>
        <v>0</v>
      </c>
      <c r="H74">
        <f t="shared" si="7"/>
        <v>6180.1035567100416</v>
      </c>
      <c r="I74" t="str">
        <f t="shared" si="5"/>
        <v>-TAK-</v>
      </c>
    </row>
    <row r="75" spans="1:9" x14ac:dyDescent="0.3">
      <c r="A75" s="4">
        <v>74</v>
      </c>
      <c r="B75" s="1">
        <v>16633</v>
      </c>
      <c r="C75" s="6">
        <f>0</f>
        <v>0</v>
      </c>
      <c r="D75" s="6">
        <f>11</f>
        <v>11</v>
      </c>
      <c r="E75">
        <f t="shared" si="6"/>
        <v>1.9205658262856848</v>
      </c>
      <c r="F75">
        <f t="shared" si="6"/>
        <v>4.8014145657142127</v>
      </c>
      <c r="G75">
        <f t="shared" si="4"/>
        <v>52.815560222856341</v>
      </c>
      <c r="H75">
        <f t="shared" si="7"/>
        <v>6232.9191169328979</v>
      </c>
      <c r="I75" t="str">
        <f t="shared" si="5"/>
        <v>-TAK-</v>
      </c>
    </row>
    <row r="76" spans="1:9" x14ac:dyDescent="0.3">
      <c r="A76" s="4">
        <v>75</v>
      </c>
      <c r="B76" s="1">
        <v>16634</v>
      </c>
      <c r="C76" s="6">
        <f>0</f>
        <v>0</v>
      </c>
      <c r="D76" s="6">
        <f>11</f>
        <v>11</v>
      </c>
      <c r="E76">
        <f t="shared" si="6"/>
        <v>1.901360168022828</v>
      </c>
      <c r="F76">
        <f t="shared" si="6"/>
        <v>4.7534004200570701</v>
      </c>
      <c r="G76">
        <f t="shared" si="4"/>
        <v>52.287404620627768</v>
      </c>
      <c r="H76">
        <f t="shared" si="7"/>
        <v>6285.2065215535258</v>
      </c>
      <c r="I76" t="str">
        <f t="shared" si="5"/>
        <v>-TAK-</v>
      </c>
    </row>
    <row r="77" spans="1:9" x14ac:dyDescent="0.3">
      <c r="A77" s="4">
        <v>76</v>
      </c>
      <c r="B77" s="1">
        <v>16635</v>
      </c>
      <c r="C77" s="6">
        <f>0</f>
        <v>0</v>
      </c>
      <c r="D77" s="6">
        <f>11</f>
        <v>11</v>
      </c>
      <c r="E77">
        <f t="shared" si="6"/>
        <v>1.8823465663425998</v>
      </c>
      <c r="F77">
        <f t="shared" si="6"/>
        <v>4.7058664158564998</v>
      </c>
      <c r="G77">
        <f t="shared" si="4"/>
        <v>51.764530574421499</v>
      </c>
      <c r="H77">
        <f t="shared" si="7"/>
        <v>6336.9710521279476</v>
      </c>
      <c r="I77" t="str">
        <f t="shared" si="5"/>
        <v>-TAK-</v>
      </c>
    </row>
    <row r="78" spans="1:9" x14ac:dyDescent="0.3">
      <c r="A78" s="4">
        <v>77</v>
      </c>
      <c r="B78" s="1">
        <v>16636</v>
      </c>
      <c r="C78" s="6">
        <f>0</f>
        <v>0</v>
      </c>
      <c r="D78" s="6">
        <f>11</f>
        <v>11</v>
      </c>
      <c r="E78">
        <f t="shared" si="6"/>
        <v>1.8635231006791737</v>
      </c>
      <c r="F78">
        <f t="shared" si="6"/>
        <v>4.6588077516979345</v>
      </c>
      <c r="G78">
        <f t="shared" si="4"/>
        <v>51.246885268677282</v>
      </c>
      <c r="H78">
        <f t="shared" si="7"/>
        <v>6388.2179373966246</v>
      </c>
      <c r="I78" t="str">
        <f t="shared" si="5"/>
        <v>-TAK-</v>
      </c>
    </row>
    <row r="79" spans="1:9" x14ac:dyDescent="0.3">
      <c r="A79" s="4">
        <v>78</v>
      </c>
      <c r="B79" s="1">
        <v>16637</v>
      </c>
      <c r="C79" s="6">
        <f>0</f>
        <v>0</v>
      </c>
      <c r="D79" s="6">
        <f>11</f>
        <v>11</v>
      </c>
      <c r="E79">
        <f t="shared" si="6"/>
        <v>1.8448878696723821</v>
      </c>
      <c r="F79">
        <f t="shared" si="6"/>
        <v>4.6122196741809551</v>
      </c>
      <c r="G79">
        <f t="shared" si="4"/>
        <v>50.734416415990509</v>
      </c>
      <c r="H79">
        <f t="shared" si="7"/>
        <v>6438.952353812615</v>
      </c>
      <c r="I79" t="str">
        <f t="shared" si="5"/>
        <v>-TAK-</v>
      </c>
    </row>
    <row r="80" spans="1:9" x14ac:dyDescent="0.3">
      <c r="A80" s="4">
        <v>79</v>
      </c>
      <c r="B80" s="1">
        <v>16638</v>
      </c>
      <c r="C80" s="6">
        <f>0</f>
        <v>0</v>
      </c>
      <c r="D80" s="6">
        <f>11</f>
        <v>11</v>
      </c>
      <c r="E80">
        <f t="shared" si="6"/>
        <v>1.8264389909756582</v>
      </c>
      <c r="F80">
        <f t="shared" si="6"/>
        <v>4.5660974774391452</v>
      </c>
      <c r="G80">
        <f t="shared" si="4"/>
        <v>50.227072251830599</v>
      </c>
      <c r="H80">
        <f t="shared" si="7"/>
        <v>6489.1794260644456</v>
      </c>
      <c r="I80" t="str">
        <f t="shared" si="5"/>
        <v>-TAK-</v>
      </c>
    </row>
    <row r="81" spans="1:9" x14ac:dyDescent="0.3">
      <c r="A81" s="4">
        <v>80</v>
      </c>
      <c r="B81" s="1">
        <v>16639</v>
      </c>
      <c r="C81" s="6">
        <f>0</f>
        <v>0</v>
      </c>
      <c r="D81" s="6">
        <f>11</f>
        <v>11</v>
      </c>
      <c r="E81">
        <f t="shared" si="6"/>
        <v>1.8081746010659017</v>
      </c>
      <c r="F81">
        <f t="shared" si="6"/>
        <v>4.5204365026647535</v>
      </c>
      <c r="G81">
        <f t="shared" si="4"/>
        <v>49.724801529312288</v>
      </c>
      <c r="H81">
        <f t="shared" si="7"/>
        <v>6538.9042275937582</v>
      </c>
      <c r="I81" t="str">
        <f t="shared" si="5"/>
        <v>-TAK-</v>
      </c>
    </row>
    <row r="82" spans="1:9" x14ac:dyDescent="0.3">
      <c r="A82" s="4">
        <v>81</v>
      </c>
      <c r="B82" s="1">
        <v>16640</v>
      </c>
      <c r="C82" s="6">
        <f>0</f>
        <v>0</v>
      </c>
      <c r="D82" s="6">
        <f>11</f>
        <v>11</v>
      </c>
      <c r="E82">
        <f t="shared" si="6"/>
        <v>1.7900928550552426</v>
      </c>
      <c r="F82">
        <f t="shared" si="6"/>
        <v>4.4752321376381063</v>
      </c>
      <c r="G82">
        <f t="shared" si="4"/>
        <v>49.227553514019171</v>
      </c>
      <c r="H82">
        <f t="shared" si="7"/>
        <v>6588.131781107777</v>
      </c>
      <c r="I82" t="str">
        <f t="shared" si="5"/>
        <v>-TAK-</v>
      </c>
    </row>
    <row r="83" spans="1:9" x14ac:dyDescent="0.3">
      <c r="A83" s="4">
        <v>82</v>
      </c>
      <c r="B83" s="1">
        <v>16641</v>
      </c>
      <c r="C83" s="6">
        <f>0</f>
        <v>0</v>
      </c>
      <c r="D83" s="6">
        <f>11</f>
        <v>11</v>
      </c>
      <c r="E83">
        <f t="shared" si="6"/>
        <v>1.7721919265046902</v>
      </c>
      <c r="F83">
        <f t="shared" si="6"/>
        <v>4.4304798162617249</v>
      </c>
      <c r="G83">
        <f t="shared" si="4"/>
        <v>48.735277978878976</v>
      </c>
      <c r="H83">
        <f t="shared" si="7"/>
        <v>6636.8670590866559</v>
      </c>
      <c r="I83" t="str">
        <f t="shared" si="5"/>
        <v>-TAK-</v>
      </c>
    </row>
    <row r="84" spans="1:9" x14ac:dyDescent="0.3">
      <c r="A84" s="4">
        <v>83</v>
      </c>
      <c r="B84" s="1">
        <v>16642</v>
      </c>
      <c r="C84" s="6">
        <f>0</f>
        <v>0</v>
      </c>
      <c r="D84" s="6">
        <f>11</f>
        <v>11</v>
      </c>
      <c r="E84">
        <f t="shared" ref="E84:F117" si="8">E83*99%</f>
        <v>1.7544700072396433</v>
      </c>
      <c r="F84">
        <f t="shared" si="8"/>
        <v>4.3861750180991077</v>
      </c>
      <c r="G84">
        <f t="shared" si="4"/>
        <v>48.247925199090183</v>
      </c>
      <c r="H84">
        <f t="shared" si="7"/>
        <v>6685.1149842857458</v>
      </c>
      <c r="I84" t="str">
        <f t="shared" si="5"/>
        <v>-TAK-</v>
      </c>
    </row>
    <row r="85" spans="1:9" x14ac:dyDescent="0.3">
      <c r="A85" s="4">
        <v>84</v>
      </c>
      <c r="B85" s="1">
        <v>16643</v>
      </c>
      <c r="C85" s="6">
        <f>0</f>
        <v>0</v>
      </c>
      <c r="D85" s="6">
        <f>11</f>
        <v>11</v>
      </c>
      <c r="E85">
        <f t="shared" si="8"/>
        <v>1.7369253071672468</v>
      </c>
      <c r="F85">
        <f t="shared" si="8"/>
        <v>4.3423132679181169</v>
      </c>
      <c r="G85">
        <f t="shared" si="4"/>
        <v>47.765445947099288</v>
      </c>
      <c r="H85">
        <f t="shared" si="7"/>
        <v>6732.8804302328454</v>
      </c>
      <c r="I85" t="str">
        <f t="shared" si="5"/>
        <v>-TAK-</v>
      </c>
    </row>
    <row r="86" spans="1:9" x14ac:dyDescent="0.3">
      <c r="A86" s="4">
        <v>85</v>
      </c>
      <c r="B86" s="1">
        <v>16644</v>
      </c>
      <c r="C86" s="6">
        <f>0</f>
        <v>0</v>
      </c>
      <c r="D86" s="6">
        <f>11</f>
        <v>11</v>
      </c>
      <c r="E86">
        <f t="shared" si="8"/>
        <v>1.7195560540955743</v>
      </c>
      <c r="F86">
        <f t="shared" si="8"/>
        <v>4.2988901352389357</v>
      </c>
      <c r="G86">
        <f t="shared" si="4"/>
        <v>47.28779148762829</v>
      </c>
      <c r="H86">
        <f t="shared" si="7"/>
        <v>6780.1682217204734</v>
      </c>
      <c r="I86" t="str">
        <f t="shared" si="5"/>
        <v>-TAK-</v>
      </c>
    </row>
    <row r="87" spans="1:9" x14ac:dyDescent="0.3">
      <c r="A87" s="4">
        <v>86</v>
      </c>
      <c r="B87" s="1">
        <v>16645</v>
      </c>
      <c r="C87" s="6">
        <f>0</f>
        <v>0</v>
      </c>
      <c r="D87" s="6">
        <f>11</f>
        <v>11</v>
      </c>
      <c r="E87">
        <f t="shared" si="8"/>
        <v>1.7023604935546186</v>
      </c>
      <c r="F87">
        <f t="shared" si="8"/>
        <v>4.2559012338865463</v>
      </c>
      <c r="G87">
        <f t="shared" si="4"/>
        <v>46.814913572752012</v>
      </c>
      <c r="H87">
        <f t="shared" si="7"/>
        <v>6826.9831352932251</v>
      </c>
      <c r="I87" t="str">
        <f t="shared" si="5"/>
        <v>-TAK-</v>
      </c>
    </row>
    <row r="88" spans="1:9" x14ac:dyDescent="0.3">
      <c r="A88" s="4">
        <v>87</v>
      </c>
      <c r="B88" s="1">
        <v>16646</v>
      </c>
      <c r="C88" s="6">
        <f>0</f>
        <v>0</v>
      </c>
      <c r="D88" s="6">
        <f>11</f>
        <v>11</v>
      </c>
      <c r="E88">
        <f t="shared" si="8"/>
        <v>1.6853368886190725</v>
      </c>
      <c r="F88">
        <f t="shared" si="8"/>
        <v>4.2133422215476806</v>
      </c>
      <c r="G88">
        <f t="shared" si="4"/>
        <v>46.34676443702449</v>
      </c>
      <c r="H88">
        <f t="shared" si="7"/>
        <v>6873.32989973025</v>
      </c>
      <c r="I88" t="str">
        <f t="shared" si="5"/>
        <v>-TAK-</v>
      </c>
    </row>
    <row r="89" spans="1:9" x14ac:dyDescent="0.3">
      <c r="A89" s="4">
        <v>88</v>
      </c>
      <c r="B89" s="1">
        <v>16647</v>
      </c>
      <c r="C89" s="6">
        <f>0</f>
        <v>0</v>
      </c>
      <c r="D89" s="6">
        <f>11</f>
        <v>11</v>
      </c>
      <c r="E89">
        <f t="shared" si="8"/>
        <v>1.6684835197328818</v>
      </c>
      <c r="F89">
        <f t="shared" si="8"/>
        <v>4.171208799332204</v>
      </c>
      <c r="G89">
        <f t="shared" si="4"/>
        <v>45.883296792654242</v>
      </c>
      <c r="H89">
        <f t="shared" si="7"/>
        <v>6919.2131965229046</v>
      </c>
      <c r="I89" t="str">
        <f t="shared" si="5"/>
        <v>-TAK-</v>
      </c>
    </row>
    <row r="90" spans="1:9" x14ac:dyDescent="0.3">
      <c r="A90" s="4">
        <v>89</v>
      </c>
      <c r="B90" s="1">
        <v>16648</v>
      </c>
      <c r="C90" s="6">
        <f>0</f>
        <v>0</v>
      </c>
      <c r="D90" s="6">
        <f>11</f>
        <v>11</v>
      </c>
      <c r="E90">
        <f t="shared" si="8"/>
        <v>1.651798684535553</v>
      </c>
      <c r="F90">
        <f t="shared" si="8"/>
        <v>4.1294967113388816</v>
      </c>
      <c r="G90">
        <f t="shared" si="4"/>
        <v>45.424463824727695</v>
      </c>
      <c r="H90">
        <f t="shared" si="7"/>
        <v>6964.6376603476319</v>
      </c>
      <c r="I90" t="str">
        <f t="shared" si="5"/>
        <v>-TAK-</v>
      </c>
    </row>
    <row r="91" spans="1:9" x14ac:dyDescent="0.3">
      <c r="A91" s="4">
        <v>90</v>
      </c>
      <c r="B91" s="1">
        <v>16649</v>
      </c>
      <c r="C91" s="6">
        <f>0</f>
        <v>0</v>
      </c>
      <c r="D91" s="6">
        <f>11</f>
        <v>11</v>
      </c>
      <c r="E91">
        <f t="shared" si="8"/>
        <v>1.6352806976901975</v>
      </c>
      <c r="F91">
        <f t="shared" si="8"/>
        <v>4.0882017442254925</v>
      </c>
      <c r="G91">
        <f t="shared" si="4"/>
        <v>44.970219186480421</v>
      </c>
      <c r="H91">
        <f t="shared" si="7"/>
        <v>7009.6078795341127</v>
      </c>
      <c r="I91" t="str">
        <f t="shared" si="5"/>
        <v>-TAK-</v>
      </c>
    </row>
    <row r="92" spans="1:9" x14ac:dyDescent="0.3">
      <c r="A92" s="4">
        <v>91</v>
      </c>
      <c r="B92" s="1">
        <v>16650</v>
      </c>
      <c r="C92" s="6">
        <f>0</f>
        <v>0</v>
      </c>
      <c r="D92" s="6">
        <f>11</f>
        <v>11</v>
      </c>
      <c r="E92">
        <f t="shared" si="8"/>
        <v>1.6189278907132956</v>
      </c>
      <c r="F92">
        <f t="shared" si="8"/>
        <v>4.0473197267832379</v>
      </c>
      <c r="G92">
        <f t="shared" si="4"/>
        <v>44.520516994615619</v>
      </c>
      <c r="H92">
        <f t="shared" si="7"/>
        <v>7054.1283965287284</v>
      </c>
      <c r="I92" t="str">
        <f t="shared" si="5"/>
        <v>-TAK-</v>
      </c>
    </row>
    <row r="93" spans="1:9" x14ac:dyDescent="0.3">
      <c r="A93" s="4">
        <v>92</v>
      </c>
      <c r="B93" s="1">
        <v>16651</v>
      </c>
      <c r="C93" s="6">
        <f>0</f>
        <v>0</v>
      </c>
      <c r="D93" s="6">
        <f>11</f>
        <v>11</v>
      </c>
      <c r="E93">
        <f t="shared" si="8"/>
        <v>1.6027386118061626</v>
      </c>
      <c r="F93">
        <f t="shared" si="8"/>
        <v>4.0068465295154052</v>
      </c>
      <c r="G93">
        <f t="shared" si="4"/>
        <v>44.075311824669456</v>
      </c>
      <c r="H93">
        <f t="shared" si="7"/>
        <v>7098.2037083533978</v>
      </c>
      <c r="I93" t="str">
        <f t="shared" si="5"/>
        <v>-TAK-</v>
      </c>
    </row>
    <row r="94" spans="1:9" x14ac:dyDescent="0.3">
      <c r="A94" s="4">
        <v>93</v>
      </c>
      <c r="B94" s="1">
        <v>16652</v>
      </c>
      <c r="C94" s="6">
        <f>0</f>
        <v>0</v>
      </c>
      <c r="D94" s="6">
        <f>11</f>
        <v>11</v>
      </c>
      <c r="E94">
        <f t="shared" si="8"/>
        <v>1.5867112256881011</v>
      </c>
      <c r="F94">
        <f t="shared" si="8"/>
        <v>3.966778064220251</v>
      </c>
      <c r="G94">
        <f t="shared" si="4"/>
        <v>43.634558706422759</v>
      </c>
      <c r="H94">
        <f t="shared" si="7"/>
        <v>7141.8382670598203</v>
      </c>
      <c r="I94" t="str">
        <f t="shared" si="5"/>
        <v>-TAK-</v>
      </c>
    </row>
    <row r="95" spans="1:9" x14ac:dyDescent="0.3">
      <c r="A95" s="4">
        <v>94</v>
      </c>
      <c r="B95" s="1">
        <v>16653</v>
      </c>
      <c r="C95" s="6">
        <f>0</f>
        <v>0</v>
      </c>
      <c r="D95" s="6">
        <f>11</f>
        <v>11</v>
      </c>
      <c r="E95">
        <f t="shared" si="8"/>
        <v>1.5708441134312201</v>
      </c>
      <c r="F95">
        <f t="shared" si="8"/>
        <v>3.9271102835780485</v>
      </c>
      <c r="G95">
        <f t="shared" si="4"/>
        <v>43.198213119358535</v>
      </c>
      <c r="H95">
        <f t="shared" si="7"/>
        <v>7185.0364801791784</v>
      </c>
      <c r="I95" t="str">
        <f t="shared" si="5"/>
        <v>-TAK-</v>
      </c>
    </row>
    <row r="96" spans="1:9" x14ac:dyDescent="0.3">
      <c r="A96" s="4">
        <v>95</v>
      </c>
      <c r="B96" s="1">
        <v>16654</v>
      </c>
      <c r="C96" s="6">
        <f>0</f>
        <v>0</v>
      </c>
      <c r="D96" s="6">
        <f>11</f>
        <v>11</v>
      </c>
      <c r="E96">
        <f t="shared" si="8"/>
        <v>1.5551356722969079</v>
      </c>
      <c r="F96">
        <f t="shared" si="8"/>
        <v>3.8878391807422679</v>
      </c>
      <c r="G96">
        <f t="shared" si="4"/>
        <v>42.766230988164949</v>
      </c>
      <c r="H96">
        <f t="shared" si="7"/>
        <v>7227.8027111673437</v>
      </c>
      <c r="I96" t="str">
        <f t="shared" si="5"/>
        <v>-TAK-</v>
      </c>
    </row>
    <row r="97" spans="1:9" x14ac:dyDescent="0.3">
      <c r="A97" s="4">
        <v>96</v>
      </c>
      <c r="B97" s="1">
        <v>16655</v>
      </c>
      <c r="C97" s="6">
        <f>0</f>
        <v>0</v>
      </c>
      <c r="D97" s="6">
        <f>11</f>
        <v>11</v>
      </c>
      <c r="E97">
        <f t="shared" si="8"/>
        <v>1.5395843155739388</v>
      </c>
      <c r="F97">
        <f t="shared" si="8"/>
        <v>3.8489607889348449</v>
      </c>
      <c r="G97">
        <f t="shared" si="4"/>
        <v>42.338568678283295</v>
      </c>
      <c r="H97">
        <f t="shared" si="7"/>
        <v>7270.1412798456267</v>
      </c>
      <c r="I97" t="str">
        <f t="shared" si="5"/>
        <v>-TAK-</v>
      </c>
    </row>
    <row r="98" spans="1:9" x14ac:dyDescent="0.3">
      <c r="A98" s="4">
        <v>97</v>
      </c>
      <c r="B98" s="1">
        <v>16656</v>
      </c>
      <c r="C98" s="6">
        <f>0</f>
        <v>0</v>
      </c>
      <c r="D98" s="6">
        <f>11</f>
        <v>11</v>
      </c>
      <c r="E98">
        <f t="shared" si="8"/>
        <v>1.5241884724181993</v>
      </c>
      <c r="F98">
        <f t="shared" si="8"/>
        <v>3.8104711810454965</v>
      </c>
      <c r="G98">
        <f t="shared" si="4"/>
        <v>41.915182991500458</v>
      </c>
      <c r="H98">
        <f t="shared" si="7"/>
        <v>7312.0564628371276</v>
      </c>
      <c r="I98" t="str">
        <f t="shared" si="5"/>
        <v>-TAK-</v>
      </c>
    </row>
    <row r="99" spans="1:9" x14ac:dyDescent="0.3">
      <c r="A99" s="4">
        <v>98</v>
      </c>
      <c r="B99" s="1">
        <v>16657</v>
      </c>
      <c r="C99" s="6">
        <f>0</f>
        <v>0</v>
      </c>
      <c r="D99" s="6">
        <f>11</f>
        <v>11</v>
      </c>
      <c r="E99">
        <f t="shared" si="8"/>
        <v>1.5089465876940173</v>
      </c>
      <c r="F99">
        <f t="shared" si="8"/>
        <v>3.7723664692350414</v>
      </c>
      <c r="G99">
        <f t="shared" si="4"/>
        <v>41.496031161585456</v>
      </c>
      <c r="H99">
        <f t="shared" si="7"/>
        <v>7353.5524939987126</v>
      </c>
      <c r="I99" t="str">
        <f t="shared" si="5"/>
        <v>-TAK-</v>
      </c>
    </row>
    <row r="100" spans="1:9" x14ac:dyDescent="0.3">
      <c r="A100" s="4">
        <v>99</v>
      </c>
      <c r="B100" s="1">
        <v>16658</v>
      </c>
      <c r="C100" s="6">
        <f>0</f>
        <v>0</v>
      </c>
      <c r="D100" s="6">
        <f>11</f>
        <v>11</v>
      </c>
      <c r="E100">
        <f t="shared" si="8"/>
        <v>1.4938571218170771</v>
      </c>
      <c r="F100">
        <f t="shared" si="8"/>
        <v>3.7346428045426907</v>
      </c>
      <c r="G100">
        <f t="shared" si="4"/>
        <v>41.081070849969599</v>
      </c>
      <c r="H100">
        <f t="shared" si="7"/>
        <v>7394.633564848682</v>
      </c>
      <c r="I100" t="str">
        <f t="shared" si="5"/>
        <v>-TAK-</v>
      </c>
    </row>
    <row r="101" spans="1:9" x14ac:dyDescent="0.3">
      <c r="A101" s="4">
        <v>100</v>
      </c>
      <c r="B101" s="1">
        <v>16659</v>
      </c>
      <c r="C101" s="6">
        <f>0</f>
        <v>0</v>
      </c>
      <c r="D101" s="6">
        <f>11</f>
        <v>11</v>
      </c>
      <c r="E101">
        <f t="shared" si="8"/>
        <v>1.4789185505989062</v>
      </c>
      <c r="F101">
        <f t="shared" si="8"/>
        <v>3.6972963764972637</v>
      </c>
      <c r="G101">
        <f t="shared" si="4"/>
        <v>40.670260141469903</v>
      </c>
      <c r="H101">
        <f t="shared" si="7"/>
        <v>7435.303824990152</v>
      </c>
      <c r="I101" t="str">
        <f t="shared" si="5"/>
        <v>-TAK-</v>
      </c>
    </row>
    <row r="102" spans="1:9" x14ac:dyDescent="0.3">
      <c r="A102" s="4">
        <v>101</v>
      </c>
      <c r="B102" s="1">
        <v>16660</v>
      </c>
      <c r="C102" s="6">
        <f>0</f>
        <v>0</v>
      </c>
      <c r="D102" s="6">
        <f>11</f>
        <v>11</v>
      </c>
      <c r="E102">
        <f t="shared" si="8"/>
        <v>1.464129365092917</v>
      </c>
      <c r="F102">
        <f t="shared" si="8"/>
        <v>3.660323412732291</v>
      </c>
      <c r="G102">
        <f t="shared" si="4"/>
        <v>40.263557540055203</v>
      </c>
      <c r="H102">
        <f t="shared" si="7"/>
        <v>7475.5673825302074</v>
      </c>
      <c r="I102" t="str">
        <f t="shared" si="5"/>
        <v>-TAK-</v>
      </c>
    </row>
    <row r="103" spans="1:9" x14ac:dyDescent="0.3">
      <c r="A103" s="4">
        <v>102</v>
      </c>
      <c r="B103" s="1">
        <v>16661</v>
      </c>
      <c r="C103" s="6">
        <f>0</f>
        <v>0</v>
      </c>
      <c r="D103" s="6">
        <f>11</f>
        <v>11</v>
      </c>
      <c r="E103">
        <f t="shared" si="8"/>
        <v>1.4494880714419878</v>
      </c>
      <c r="F103">
        <f t="shared" si="8"/>
        <v>3.6237201786049682</v>
      </c>
      <c r="G103">
        <f t="shared" si="4"/>
        <v>39.860921964654651</v>
      </c>
      <c r="H103">
        <f t="shared" si="7"/>
        <v>7515.4283044948625</v>
      </c>
      <c r="I103" t="str">
        <f t="shared" si="5"/>
        <v>-TAK-</v>
      </c>
    </row>
    <row r="104" spans="1:9" x14ac:dyDescent="0.3">
      <c r="A104" s="4">
        <v>103</v>
      </c>
      <c r="B104" s="1">
        <v>16662</v>
      </c>
      <c r="C104" s="6">
        <f>0</f>
        <v>0</v>
      </c>
      <c r="D104" s="6">
        <f>11</f>
        <v>11</v>
      </c>
      <c r="E104">
        <f t="shared" si="8"/>
        <v>1.4349931907275679</v>
      </c>
      <c r="F104">
        <f t="shared" si="8"/>
        <v>3.5874829768189187</v>
      </c>
      <c r="G104">
        <f t="shared" si="4"/>
        <v>39.462312745008106</v>
      </c>
      <c r="H104">
        <f t="shared" si="7"/>
        <v>7554.8906172398702</v>
      </c>
      <c r="I104" t="str">
        <f t="shared" si="5"/>
        <v>-TAK-</v>
      </c>
    </row>
    <row r="105" spans="1:9" x14ac:dyDescent="0.3">
      <c r="A105" s="4">
        <v>104</v>
      </c>
      <c r="B105" s="1">
        <v>16663</v>
      </c>
      <c r="C105" s="6">
        <f>0</f>
        <v>0</v>
      </c>
      <c r="D105" s="6">
        <f>11</f>
        <v>11</v>
      </c>
      <c r="E105">
        <f t="shared" si="8"/>
        <v>1.4206432588202922</v>
      </c>
      <c r="F105">
        <f t="shared" si="8"/>
        <v>3.5516081470507297</v>
      </c>
      <c r="G105">
        <f t="shared" si="4"/>
        <v>39.067689617558024</v>
      </c>
      <c r="H105">
        <f t="shared" si="7"/>
        <v>7593.9583068574284</v>
      </c>
      <c r="I105" t="str">
        <f t="shared" si="5"/>
        <v>-TAK-</v>
      </c>
    </row>
    <row r="106" spans="1:9" x14ac:dyDescent="0.3">
      <c r="A106" s="4">
        <v>105</v>
      </c>
      <c r="B106" s="1">
        <v>16664</v>
      </c>
      <c r="C106" s="6">
        <f>0</f>
        <v>0</v>
      </c>
      <c r="D106" s="6">
        <f>11</f>
        <v>11</v>
      </c>
      <c r="E106">
        <f t="shared" si="8"/>
        <v>1.4064368262320892</v>
      </c>
      <c r="F106">
        <f t="shared" si="8"/>
        <v>3.5160920655802226</v>
      </c>
      <c r="G106">
        <f t="shared" si="4"/>
        <v>38.677012721382447</v>
      </c>
      <c r="H106">
        <f t="shared" si="7"/>
        <v>7632.6353195788106</v>
      </c>
      <c r="I106" t="str">
        <f t="shared" si="5"/>
        <v>-TAK-</v>
      </c>
    </row>
    <row r="107" spans="1:9" x14ac:dyDescent="0.3">
      <c r="A107" s="4">
        <v>106</v>
      </c>
      <c r="B107" s="1">
        <v>16665</v>
      </c>
      <c r="C107" s="6">
        <f>0</f>
        <v>0</v>
      </c>
      <c r="D107" s="6">
        <f>11</f>
        <v>11</v>
      </c>
      <c r="E107">
        <f t="shared" si="8"/>
        <v>1.3923724579697683</v>
      </c>
      <c r="F107">
        <f t="shared" si="8"/>
        <v>3.4809311449244205</v>
      </c>
      <c r="G107">
        <f t="shared" si="4"/>
        <v>38.290242594168625</v>
      </c>
      <c r="H107">
        <f t="shared" si="7"/>
        <v>7670.925562172979</v>
      </c>
      <c r="I107" t="str">
        <f t="shared" si="5"/>
        <v>-TAK-</v>
      </c>
    </row>
    <row r="108" spans="1:9" x14ac:dyDescent="0.3">
      <c r="A108" s="4">
        <v>107</v>
      </c>
      <c r="B108" s="1">
        <v>16666</v>
      </c>
      <c r="C108" s="6">
        <f>0</f>
        <v>0</v>
      </c>
      <c r="D108" s="6">
        <f>9</f>
        <v>9</v>
      </c>
      <c r="E108">
        <f t="shared" si="8"/>
        <v>1.3784487333900706</v>
      </c>
      <c r="F108">
        <f t="shared" si="8"/>
        <v>3.4461218334751762</v>
      </c>
      <c r="G108">
        <f t="shared" si="4"/>
        <v>31.015096501276584</v>
      </c>
      <c r="H108" s="9">
        <f>ROUND(H107+G108,1)</f>
        <v>7701.9</v>
      </c>
      <c r="I108" t="str">
        <f t="shared" si="5"/>
        <v>-TAK-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8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4.4" x14ac:dyDescent="0.3"/>
  <cols>
    <col min="1" max="1" width="4.77734375" style="4" customWidth="1"/>
    <col min="2" max="2" width="10.5546875" style="1" bestFit="1" customWidth="1"/>
    <col min="3" max="4" width="10.5546875" style="6" customWidth="1"/>
    <col min="5" max="5" width="10.5546875" customWidth="1"/>
    <col min="6" max="6" width="11.21875" customWidth="1"/>
  </cols>
  <sheetData>
    <row r="1" spans="1:6" s="2" customFormat="1" x14ac:dyDescent="0.3">
      <c r="A1" s="2" t="s">
        <v>1</v>
      </c>
      <c r="B1" s="3" t="s">
        <v>0</v>
      </c>
      <c r="C1" s="5" t="s">
        <v>4</v>
      </c>
      <c r="D1" s="5" t="s">
        <v>5</v>
      </c>
      <c r="E1" s="2" t="s">
        <v>2</v>
      </c>
      <c r="F1" s="2" t="s">
        <v>3</v>
      </c>
    </row>
    <row r="2" spans="1:6" x14ac:dyDescent="0.3">
      <c r="A2" s="4">
        <v>1</v>
      </c>
      <c r="B2" s="1">
        <v>16560</v>
      </c>
      <c r="C2" s="6">
        <f>20</f>
        <v>20</v>
      </c>
      <c r="D2" s="6">
        <f>4</f>
        <v>4</v>
      </c>
      <c r="E2">
        <f>4</f>
        <v>4</v>
      </c>
      <c r="F2">
        <f>10</f>
        <v>10</v>
      </c>
    </row>
    <row r="3" spans="1:6" x14ac:dyDescent="0.3">
      <c r="A3" s="4">
        <v>2</v>
      </c>
      <c r="B3" s="1">
        <v>16561</v>
      </c>
      <c r="C3" s="6">
        <f>20</f>
        <v>20</v>
      </c>
      <c r="D3" s="6">
        <f>4</f>
        <v>4</v>
      </c>
      <c r="E3">
        <f>E2*99%</f>
        <v>3.96</v>
      </c>
      <c r="F3">
        <f>F2*99%</f>
        <v>9.9</v>
      </c>
    </row>
    <row r="4" spans="1:6" x14ac:dyDescent="0.3">
      <c r="A4" s="4">
        <v>3</v>
      </c>
      <c r="B4" s="1">
        <v>16562</v>
      </c>
      <c r="C4" s="6">
        <f>20</f>
        <v>20</v>
      </c>
      <c r="D4" s="6">
        <f>4</f>
        <v>4</v>
      </c>
      <c r="E4">
        <f t="shared" ref="E4:E67" si="0">E3*99%</f>
        <v>3.9203999999999999</v>
      </c>
      <c r="F4">
        <f t="shared" ref="F4:F67" si="1">F3*99%</f>
        <v>9.8010000000000002</v>
      </c>
    </row>
    <row r="5" spans="1:6" x14ac:dyDescent="0.3">
      <c r="A5" s="4">
        <v>4</v>
      </c>
      <c r="B5" s="1">
        <v>16563</v>
      </c>
      <c r="C5" s="6">
        <f>20</f>
        <v>20</v>
      </c>
      <c r="D5" s="6">
        <f>4</f>
        <v>4</v>
      </c>
      <c r="E5">
        <f t="shared" si="0"/>
        <v>3.8811959999999996</v>
      </c>
      <c r="F5">
        <f t="shared" si="1"/>
        <v>9.7029899999999998</v>
      </c>
    </row>
    <row r="6" spans="1:6" x14ac:dyDescent="0.3">
      <c r="A6" s="4">
        <v>5</v>
      </c>
      <c r="B6" s="1">
        <v>16564</v>
      </c>
      <c r="C6" s="6">
        <f>20</f>
        <v>20</v>
      </c>
      <c r="D6" s="6">
        <f>4</f>
        <v>4</v>
      </c>
      <c r="E6">
        <f t="shared" si="0"/>
        <v>3.8423840399999998</v>
      </c>
      <c r="F6">
        <f t="shared" si="1"/>
        <v>9.605960099999999</v>
      </c>
    </row>
    <row r="7" spans="1:6" x14ac:dyDescent="0.3">
      <c r="A7" s="4">
        <v>6</v>
      </c>
      <c r="B7" s="1">
        <v>16565</v>
      </c>
      <c r="C7" s="6">
        <f>20</f>
        <v>20</v>
      </c>
      <c r="D7" s="6">
        <f>4</f>
        <v>4</v>
      </c>
      <c r="E7">
        <f t="shared" si="0"/>
        <v>3.8039601995999996</v>
      </c>
      <c r="F7">
        <f t="shared" si="1"/>
        <v>9.5099004989999987</v>
      </c>
    </row>
    <row r="8" spans="1:6" x14ac:dyDescent="0.3">
      <c r="A8" s="4">
        <v>7</v>
      </c>
      <c r="B8" s="1">
        <v>16566</v>
      </c>
      <c r="C8" s="6">
        <f>20</f>
        <v>20</v>
      </c>
      <c r="D8" s="6">
        <f>4</f>
        <v>4</v>
      </c>
      <c r="E8">
        <f t="shared" si="0"/>
        <v>3.7659205976039996</v>
      </c>
      <c r="F8">
        <f t="shared" si="1"/>
        <v>9.414801494009998</v>
      </c>
    </row>
    <row r="9" spans="1:6" x14ac:dyDescent="0.3">
      <c r="A9" s="4">
        <v>8</v>
      </c>
      <c r="B9" s="1">
        <v>16567</v>
      </c>
      <c r="C9" s="6">
        <f>20</f>
        <v>20</v>
      </c>
      <c r="D9" s="6">
        <f>4</f>
        <v>4</v>
      </c>
      <c r="E9">
        <f t="shared" si="0"/>
        <v>3.7282613916279597</v>
      </c>
      <c r="F9">
        <f t="shared" si="1"/>
        <v>9.3206534790698985</v>
      </c>
    </row>
    <row r="10" spans="1:6" x14ac:dyDescent="0.3">
      <c r="A10" s="4">
        <v>9</v>
      </c>
      <c r="B10" s="1">
        <v>16568</v>
      </c>
      <c r="C10" s="6">
        <f>20</f>
        <v>20</v>
      </c>
      <c r="D10" s="6">
        <f>4</f>
        <v>4</v>
      </c>
      <c r="E10">
        <f t="shared" si="0"/>
        <v>3.6909787777116798</v>
      </c>
      <c r="F10">
        <f t="shared" si="1"/>
        <v>9.2274469442791993</v>
      </c>
    </row>
    <row r="11" spans="1:6" x14ac:dyDescent="0.3">
      <c r="A11" s="4">
        <v>10</v>
      </c>
      <c r="B11" s="1">
        <v>16569</v>
      </c>
      <c r="C11" s="6">
        <f>20</f>
        <v>20</v>
      </c>
      <c r="D11" s="6">
        <f>4</f>
        <v>4</v>
      </c>
      <c r="E11">
        <f t="shared" si="0"/>
        <v>3.6540689899345629</v>
      </c>
      <c r="F11">
        <f t="shared" si="1"/>
        <v>9.1351724748364074</v>
      </c>
    </row>
    <row r="12" spans="1:6" x14ac:dyDescent="0.3">
      <c r="A12" s="4">
        <v>11</v>
      </c>
      <c r="B12" s="1">
        <v>16570</v>
      </c>
      <c r="C12" s="6">
        <f>20</f>
        <v>20</v>
      </c>
      <c r="D12" s="6">
        <f>4</f>
        <v>4</v>
      </c>
      <c r="E12">
        <f t="shared" si="0"/>
        <v>3.6175283000352172</v>
      </c>
      <c r="F12">
        <f t="shared" si="1"/>
        <v>9.0438207500880434</v>
      </c>
    </row>
    <row r="13" spans="1:6" x14ac:dyDescent="0.3">
      <c r="A13" s="4">
        <v>12</v>
      </c>
      <c r="B13" s="1">
        <v>16571</v>
      </c>
      <c r="C13" s="6">
        <f>20</f>
        <v>20</v>
      </c>
      <c r="D13" s="6">
        <f>4</f>
        <v>4</v>
      </c>
      <c r="E13">
        <f t="shared" si="0"/>
        <v>3.5813530170348651</v>
      </c>
      <c r="F13">
        <f t="shared" si="1"/>
        <v>8.9533825425871623</v>
      </c>
    </row>
    <row r="14" spans="1:6" x14ac:dyDescent="0.3">
      <c r="A14" s="4">
        <v>13</v>
      </c>
      <c r="B14" s="1">
        <v>16572</v>
      </c>
      <c r="C14" s="6">
        <f>20</f>
        <v>20</v>
      </c>
      <c r="D14" s="6">
        <f>4</f>
        <v>4</v>
      </c>
      <c r="E14">
        <f t="shared" si="0"/>
        <v>3.5455394868645165</v>
      </c>
      <c r="F14">
        <f t="shared" si="1"/>
        <v>8.8638487171612912</v>
      </c>
    </row>
    <row r="15" spans="1:6" x14ac:dyDescent="0.3">
      <c r="A15" s="4">
        <v>14</v>
      </c>
      <c r="B15" s="1">
        <v>16573</v>
      </c>
      <c r="C15" s="6">
        <f>20</f>
        <v>20</v>
      </c>
      <c r="D15" s="6">
        <f>4</f>
        <v>4</v>
      </c>
      <c r="E15">
        <f t="shared" si="0"/>
        <v>3.5100840919958713</v>
      </c>
      <c r="F15">
        <f t="shared" si="1"/>
        <v>8.7752102299896784</v>
      </c>
    </row>
    <row r="16" spans="1:6" x14ac:dyDescent="0.3">
      <c r="A16" s="4">
        <v>15</v>
      </c>
      <c r="B16" s="1">
        <v>16574</v>
      </c>
      <c r="C16" s="6">
        <f>20</f>
        <v>20</v>
      </c>
      <c r="D16" s="6">
        <f>4</f>
        <v>4</v>
      </c>
      <c r="E16">
        <f t="shared" si="0"/>
        <v>3.4749832510759124</v>
      </c>
      <c r="F16">
        <f t="shared" si="1"/>
        <v>8.6874581276897818</v>
      </c>
    </row>
    <row r="17" spans="1:6" x14ac:dyDescent="0.3">
      <c r="A17" s="4">
        <v>16</v>
      </c>
      <c r="B17" s="1">
        <v>16575</v>
      </c>
      <c r="C17" s="6">
        <f>20</f>
        <v>20</v>
      </c>
      <c r="D17" s="6">
        <f>4</f>
        <v>4</v>
      </c>
      <c r="E17">
        <f t="shared" si="0"/>
        <v>3.4402334185651533</v>
      </c>
      <c r="F17">
        <f t="shared" si="1"/>
        <v>8.6005835464128833</v>
      </c>
    </row>
    <row r="18" spans="1:6" x14ac:dyDescent="0.3">
      <c r="A18" s="4">
        <v>17</v>
      </c>
      <c r="B18" s="1">
        <v>16576</v>
      </c>
      <c r="C18" s="6">
        <f>20</f>
        <v>20</v>
      </c>
      <c r="D18" s="6">
        <f>4</f>
        <v>4</v>
      </c>
      <c r="E18">
        <f t="shared" si="0"/>
        <v>3.4058310843795017</v>
      </c>
      <c r="F18">
        <f t="shared" si="1"/>
        <v>8.514577710948755</v>
      </c>
    </row>
    <row r="19" spans="1:6" x14ac:dyDescent="0.3">
      <c r="A19" s="4">
        <v>18</v>
      </c>
      <c r="B19" s="1">
        <v>16577</v>
      </c>
      <c r="C19" s="6">
        <f>20</f>
        <v>20</v>
      </c>
      <c r="D19" s="6">
        <f>4</f>
        <v>4</v>
      </c>
      <c r="E19">
        <f t="shared" si="0"/>
        <v>3.3717727735357066</v>
      </c>
      <c r="F19">
        <f t="shared" si="1"/>
        <v>8.4294319338392683</v>
      </c>
    </row>
    <row r="20" spans="1:6" x14ac:dyDescent="0.3">
      <c r="A20" s="4">
        <v>19</v>
      </c>
      <c r="B20" s="1">
        <v>16578</v>
      </c>
      <c r="C20" s="6">
        <f>20</f>
        <v>20</v>
      </c>
      <c r="D20" s="6">
        <f>4</f>
        <v>4</v>
      </c>
      <c r="E20">
        <f t="shared" si="0"/>
        <v>3.3380550458003495</v>
      </c>
      <c r="F20">
        <f t="shared" si="1"/>
        <v>8.3451376145008762</v>
      </c>
    </row>
    <row r="21" spans="1:6" x14ac:dyDescent="0.3">
      <c r="A21" s="4">
        <v>20</v>
      </c>
      <c r="B21" s="1">
        <v>16579</v>
      </c>
      <c r="C21" s="6">
        <f>20</f>
        <v>20</v>
      </c>
      <c r="D21" s="6">
        <f>4</f>
        <v>4</v>
      </c>
      <c r="E21">
        <f t="shared" si="0"/>
        <v>3.3046744953423461</v>
      </c>
      <c r="F21">
        <f t="shared" si="1"/>
        <v>8.2616862383558676</v>
      </c>
    </row>
    <row r="22" spans="1:6" x14ac:dyDescent="0.3">
      <c r="A22" s="4">
        <v>21</v>
      </c>
      <c r="B22" s="1">
        <v>16580</v>
      </c>
      <c r="C22" s="6">
        <f>20</f>
        <v>20</v>
      </c>
      <c r="D22" s="6">
        <f>4</f>
        <v>4</v>
      </c>
      <c r="E22">
        <f t="shared" si="0"/>
        <v>3.2716277503889226</v>
      </c>
      <c r="F22">
        <f t="shared" si="1"/>
        <v>8.1790693759723094</v>
      </c>
    </row>
    <row r="23" spans="1:6" x14ac:dyDescent="0.3">
      <c r="A23" s="4">
        <v>22</v>
      </c>
      <c r="B23" s="1">
        <v>16581</v>
      </c>
      <c r="C23" s="6">
        <f>20</f>
        <v>20</v>
      </c>
      <c r="D23" s="6">
        <f>4</f>
        <v>4</v>
      </c>
      <c r="E23">
        <f t="shared" si="0"/>
        <v>3.2389114728850332</v>
      </c>
      <c r="F23">
        <f t="shared" si="1"/>
        <v>8.0972786822125862</v>
      </c>
    </row>
    <row r="24" spans="1:6" x14ac:dyDescent="0.3">
      <c r="A24" s="4">
        <v>23</v>
      </c>
      <c r="B24" s="1">
        <v>16582</v>
      </c>
      <c r="C24" s="6">
        <f>20</f>
        <v>20</v>
      </c>
      <c r="D24" s="6">
        <f>4</f>
        <v>4</v>
      </c>
      <c r="E24">
        <f t="shared" si="0"/>
        <v>3.206522358156183</v>
      </c>
      <c r="F24">
        <f t="shared" si="1"/>
        <v>8.0163058953904596</v>
      </c>
    </row>
    <row r="25" spans="1:6" x14ac:dyDescent="0.3">
      <c r="A25" s="4">
        <v>24</v>
      </c>
      <c r="B25" s="1">
        <v>16583</v>
      </c>
      <c r="C25" s="6">
        <f>20</f>
        <v>20</v>
      </c>
      <c r="D25" s="6">
        <f>4</f>
        <v>4</v>
      </c>
      <c r="E25">
        <f t="shared" si="0"/>
        <v>3.1744571345746211</v>
      </c>
      <c r="F25">
        <f t="shared" si="1"/>
        <v>7.9361428364365549</v>
      </c>
    </row>
    <row r="26" spans="1:6" x14ac:dyDescent="0.3">
      <c r="A26" s="4">
        <v>25</v>
      </c>
      <c r="B26" s="1">
        <v>16584</v>
      </c>
      <c r="C26" s="6">
        <f>20</f>
        <v>20</v>
      </c>
      <c r="D26" s="6">
        <f>4</f>
        <v>4</v>
      </c>
      <c r="E26">
        <f t="shared" si="0"/>
        <v>3.142712563228875</v>
      </c>
      <c r="F26">
        <f t="shared" si="1"/>
        <v>7.8567814080721892</v>
      </c>
    </row>
    <row r="27" spans="1:6" x14ac:dyDescent="0.3">
      <c r="A27" s="4">
        <v>26</v>
      </c>
      <c r="B27" s="1">
        <v>16585</v>
      </c>
      <c r="C27" s="6">
        <f>20</f>
        <v>20</v>
      </c>
      <c r="D27" s="6">
        <f>4</f>
        <v>4</v>
      </c>
      <c r="E27">
        <f t="shared" si="0"/>
        <v>3.1112854375965862</v>
      </c>
      <c r="F27">
        <f t="shared" si="1"/>
        <v>7.7782135939914676</v>
      </c>
    </row>
    <row r="28" spans="1:6" x14ac:dyDescent="0.3">
      <c r="A28" s="4">
        <v>27</v>
      </c>
      <c r="B28" s="1">
        <v>16586</v>
      </c>
      <c r="C28" s="6">
        <f>20</f>
        <v>20</v>
      </c>
      <c r="D28" s="6">
        <f>4</f>
        <v>4</v>
      </c>
      <c r="E28">
        <f t="shared" si="0"/>
        <v>3.0801725832206204</v>
      </c>
      <c r="F28">
        <f t="shared" si="1"/>
        <v>7.7004314580515532</v>
      </c>
    </row>
    <row r="29" spans="1:6" x14ac:dyDescent="0.3">
      <c r="A29" s="4">
        <v>28</v>
      </c>
      <c r="B29" s="1">
        <v>16587</v>
      </c>
      <c r="C29" s="6">
        <f>20</f>
        <v>20</v>
      </c>
      <c r="D29" s="6">
        <f>4</f>
        <v>4</v>
      </c>
      <c r="E29">
        <f t="shared" si="0"/>
        <v>3.0493708573884142</v>
      </c>
      <c r="F29">
        <f t="shared" si="1"/>
        <v>7.6234271434710372</v>
      </c>
    </row>
    <row r="30" spans="1:6" x14ac:dyDescent="0.3">
      <c r="A30" s="4">
        <v>29</v>
      </c>
      <c r="B30" s="1">
        <v>16588</v>
      </c>
      <c r="C30" s="6">
        <f>20</f>
        <v>20</v>
      </c>
      <c r="D30" s="6">
        <f>4</f>
        <v>4</v>
      </c>
      <c r="E30">
        <f t="shared" si="0"/>
        <v>3.0188771488145298</v>
      </c>
      <c r="F30">
        <f t="shared" si="1"/>
        <v>7.5471928720363266</v>
      </c>
    </row>
    <row r="31" spans="1:6" x14ac:dyDescent="0.3">
      <c r="A31" s="4">
        <v>30</v>
      </c>
      <c r="B31" s="1">
        <v>16589</v>
      </c>
      <c r="C31" s="6">
        <f>20</f>
        <v>20</v>
      </c>
      <c r="D31" s="6">
        <f>4</f>
        <v>4</v>
      </c>
      <c r="E31">
        <f t="shared" si="0"/>
        <v>2.9886883773263846</v>
      </c>
      <c r="F31">
        <f t="shared" si="1"/>
        <v>7.4717209433159635</v>
      </c>
    </row>
    <row r="32" spans="1:6" x14ac:dyDescent="0.3">
      <c r="A32" s="4">
        <v>31</v>
      </c>
      <c r="B32" s="1">
        <v>16590</v>
      </c>
      <c r="C32" s="6">
        <f>20</f>
        <v>20</v>
      </c>
      <c r="D32" s="6">
        <f>4</f>
        <v>4</v>
      </c>
      <c r="E32">
        <f t="shared" si="0"/>
        <v>2.9588014935531208</v>
      </c>
      <c r="F32">
        <f t="shared" si="1"/>
        <v>7.3970037338828041</v>
      </c>
    </row>
    <row r="33" spans="1:6" x14ac:dyDescent="0.3">
      <c r="A33" s="4">
        <v>32</v>
      </c>
      <c r="B33" s="1">
        <v>16591</v>
      </c>
      <c r="C33" s="6">
        <f>20</f>
        <v>20</v>
      </c>
      <c r="D33" s="6">
        <f>4</f>
        <v>4</v>
      </c>
      <c r="E33">
        <f t="shared" si="0"/>
        <v>2.9292134786175894</v>
      </c>
      <c r="F33">
        <f t="shared" si="1"/>
        <v>7.323033696543976</v>
      </c>
    </row>
    <row r="34" spans="1:6" x14ac:dyDescent="0.3">
      <c r="A34" s="4">
        <v>33</v>
      </c>
      <c r="B34" s="1">
        <v>16592</v>
      </c>
      <c r="C34" s="6">
        <f>20</f>
        <v>20</v>
      </c>
      <c r="D34" s="6">
        <f>4</f>
        <v>4</v>
      </c>
      <c r="E34">
        <f t="shared" si="0"/>
        <v>2.8999213438314135</v>
      </c>
      <c r="F34">
        <f t="shared" si="1"/>
        <v>7.2498033595785358</v>
      </c>
    </row>
    <row r="35" spans="1:6" x14ac:dyDescent="0.3">
      <c r="A35" s="4">
        <v>34</v>
      </c>
      <c r="B35" s="1">
        <v>16593</v>
      </c>
      <c r="C35" s="6">
        <f>20</f>
        <v>20</v>
      </c>
      <c r="D35" s="6">
        <f>4</f>
        <v>4</v>
      </c>
      <c r="E35">
        <f t="shared" si="0"/>
        <v>2.8709221303930992</v>
      </c>
      <c r="F35">
        <f t="shared" si="1"/>
        <v>7.1773053259827506</v>
      </c>
    </row>
    <row r="36" spans="1:6" x14ac:dyDescent="0.3">
      <c r="A36" s="4">
        <v>35</v>
      </c>
      <c r="B36" s="1">
        <v>16594</v>
      </c>
      <c r="C36" s="6">
        <f>20</f>
        <v>20</v>
      </c>
      <c r="D36" s="6">
        <f>4</f>
        <v>4</v>
      </c>
      <c r="E36">
        <f t="shared" si="0"/>
        <v>2.8422129090891683</v>
      </c>
      <c r="F36">
        <f t="shared" si="1"/>
        <v>7.1055322727229226</v>
      </c>
    </row>
    <row r="37" spans="1:6" x14ac:dyDescent="0.3">
      <c r="A37" s="4">
        <v>36</v>
      </c>
      <c r="B37" s="1">
        <v>16595</v>
      </c>
      <c r="C37" s="6">
        <f>20</f>
        <v>20</v>
      </c>
      <c r="D37" s="6">
        <f>4</f>
        <v>4</v>
      </c>
      <c r="E37">
        <f t="shared" si="0"/>
        <v>2.8137907799982766</v>
      </c>
      <c r="F37">
        <f t="shared" si="1"/>
        <v>7.0344769499956934</v>
      </c>
    </row>
    <row r="38" spans="1:6" x14ac:dyDescent="0.3">
      <c r="A38" s="4">
        <v>37</v>
      </c>
      <c r="B38" s="1">
        <v>16596</v>
      </c>
      <c r="C38" s="6">
        <f>20</f>
        <v>20</v>
      </c>
      <c r="D38" s="6">
        <f>4</f>
        <v>4</v>
      </c>
      <c r="E38">
        <f t="shared" si="0"/>
        <v>2.7856528721982938</v>
      </c>
      <c r="F38">
        <f t="shared" si="1"/>
        <v>6.9641321804957368</v>
      </c>
    </row>
    <row r="39" spans="1:6" x14ac:dyDescent="0.3">
      <c r="A39" s="4">
        <v>38</v>
      </c>
      <c r="B39" s="1">
        <v>16597</v>
      </c>
      <c r="C39" s="6">
        <f>20</f>
        <v>20</v>
      </c>
      <c r="D39" s="6">
        <f>4</f>
        <v>4</v>
      </c>
      <c r="E39">
        <f t="shared" si="0"/>
        <v>2.7577963434763109</v>
      </c>
      <c r="F39">
        <f t="shared" si="1"/>
        <v>6.8944908586907792</v>
      </c>
    </row>
    <row r="40" spans="1:6" x14ac:dyDescent="0.3">
      <c r="A40" s="4">
        <v>39</v>
      </c>
      <c r="B40" s="1">
        <v>16598</v>
      </c>
      <c r="C40" s="6">
        <f>20</f>
        <v>20</v>
      </c>
      <c r="D40" s="6">
        <f>4</f>
        <v>4</v>
      </c>
      <c r="E40">
        <f t="shared" si="0"/>
        <v>2.7302183800415478</v>
      </c>
      <c r="F40">
        <f t="shared" si="1"/>
        <v>6.8255459501038711</v>
      </c>
    </row>
    <row r="41" spans="1:6" x14ac:dyDescent="0.3">
      <c r="A41" s="4">
        <v>40</v>
      </c>
      <c r="B41" s="1">
        <v>16599</v>
      </c>
      <c r="C41" s="6">
        <f>20</f>
        <v>20</v>
      </c>
      <c r="D41" s="6">
        <f>4</f>
        <v>4</v>
      </c>
      <c r="E41">
        <f t="shared" si="0"/>
        <v>2.7029161962411323</v>
      </c>
      <c r="F41">
        <f t="shared" si="1"/>
        <v>6.7572904906028324</v>
      </c>
    </row>
    <row r="42" spans="1:6" x14ac:dyDescent="0.3">
      <c r="A42" s="4">
        <v>41</v>
      </c>
      <c r="B42" s="1">
        <v>16600</v>
      </c>
      <c r="C42" s="6">
        <f>20</f>
        <v>20</v>
      </c>
      <c r="D42" s="6">
        <f>4</f>
        <v>4</v>
      </c>
      <c r="E42">
        <f t="shared" si="0"/>
        <v>2.6758870342787211</v>
      </c>
      <c r="F42">
        <f t="shared" si="1"/>
        <v>6.6897175856968039</v>
      </c>
    </row>
    <row r="43" spans="1:6" x14ac:dyDescent="0.3">
      <c r="A43" s="4">
        <v>42</v>
      </c>
      <c r="B43" s="1">
        <v>16601</v>
      </c>
      <c r="C43" s="6">
        <f>20</f>
        <v>20</v>
      </c>
      <c r="D43" s="6">
        <f>4</f>
        <v>4</v>
      </c>
      <c r="E43">
        <f t="shared" si="0"/>
        <v>2.6491281639359339</v>
      </c>
      <c r="F43">
        <f t="shared" si="1"/>
        <v>6.6228204098398358</v>
      </c>
    </row>
    <row r="44" spans="1:6" x14ac:dyDescent="0.3">
      <c r="A44" s="4">
        <v>43</v>
      </c>
      <c r="B44" s="1">
        <v>16602</v>
      </c>
      <c r="C44" s="6">
        <f>20</f>
        <v>20</v>
      </c>
      <c r="D44" s="6">
        <f>4</f>
        <v>4</v>
      </c>
      <c r="E44">
        <f t="shared" si="0"/>
        <v>2.6226368822965744</v>
      </c>
      <c r="F44">
        <f t="shared" si="1"/>
        <v>6.5565922057414374</v>
      </c>
    </row>
    <row r="45" spans="1:6" x14ac:dyDescent="0.3">
      <c r="A45" s="4">
        <v>44</v>
      </c>
      <c r="B45" s="1">
        <v>16603</v>
      </c>
      <c r="C45" s="6">
        <f>20</f>
        <v>20</v>
      </c>
      <c r="D45" s="6">
        <f>4</f>
        <v>4</v>
      </c>
      <c r="E45">
        <f t="shared" si="0"/>
        <v>2.5964105134736086</v>
      </c>
      <c r="F45">
        <f t="shared" si="1"/>
        <v>6.4910262836840227</v>
      </c>
    </row>
    <row r="46" spans="1:6" x14ac:dyDescent="0.3">
      <c r="A46" s="4">
        <v>45</v>
      </c>
      <c r="B46" s="1">
        <v>16604</v>
      </c>
      <c r="C46" s="6">
        <f>20</f>
        <v>20</v>
      </c>
      <c r="D46" s="6">
        <f>4</f>
        <v>4</v>
      </c>
      <c r="E46">
        <f t="shared" si="0"/>
        <v>2.5704464083388725</v>
      </c>
      <c r="F46">
        <f t="shared" si="1"/>
        <v>6.4261160208471821</v>
      </c>
    </row>
    <row r="47" spans="1:6" x14ac:dyDescent="0.3">
      <c r="A47" s="4">
        <v>46</v>
      </c>
      <c r="B47" s="1">
        <v>16605</v>
      </c>
      <c r="C47" s="6">
        <f>20</f>
        <v>20</v>
      </c>
      <c r="D47" s="6">
        <f>4</f>
        <v>4</v>
      </c>
      <c r="E47">
        <f t="shared" si="0"/>
        <v>2.5447419442554837</v>
      </c>
      <c r="F47">
        <f t="shared" si="1"/>
        <v>6.3618548606387106</v>
      </c>
    </row>
    <row r="48" spans="1:6" x14ac:dyDescent="0.3">
      <c r="A48" s="4">
        <v>47</v>
      </c>
      <c r="B48" s="1">
        <v>16606</v>
      </c>
      <c r="C48" s="6">
        <f>20</f>
        <v>20</v>
      </c>
      <c r="D48" s="6">
        <f>4</f>
        <v>4</v>
      </c>
      <c r="E48">
        <f t="shared" si="0"/>
        <v>2.519294524812929</v>
      </c>
      <c r="F48">
        <f t="shared" si="1"/>
        <v>6.2982363120323237</v>
      </c>
    </row>
    <row r="49" spans="1:6" x14ac:dyDescent="0.3">
      <c r="A49" s="4">
        <v>48</v>
      </c>
      <c r="B49" s="1">
        <v>16607</v>
      </c>
      <c r="C49" s="6">
        <f>20</f>
        <v>20</v>
      </c>
      <c r="D49" s="6">
        <f>4</f>
        <v>4</v>
      </c>
      <c r="E49">
        <f t="shared" si="0"/>
        <v>2.4941015795647998</v>
      </c>
      <c r="F49">
        <f t="shared" si="1"/>
        <v>6.2352539489120007</v>
      </c>
    </row>
    <row r="50" spans="1:6" x14ac:dyDescent="0.3">
      <c r="A50" s="4">
        <v>49</v>
      </c>
      <c r="B50" s="1">
        <v>16608</v>
      </c>
      <c r="C50" s="6">
        <f>20</f>
        <v>20</v>
      </c>
      <c r="D50" s="6">
        <f>4</f>
        <v>4</v>
      </c>
      <c r="E50">
        <f t="shared" si="0"/>
        <v>2.4691605637691518</v>
      </c>
      <c r="F50">
        <f t="shared" si="1"/>
        <v>6.1729014094228809</v>
      </c>
    </row>
    <row r="51" spans="1:6" x14ac:dyDescent="0.3">
      <c r="A51" s="4">
        <v>50</v>
      </c>
      <c r="B51" s="1">
        <v>16609</v>
      </c>
      <c r="C51" s="6">
        <f>20</f>
        <v>20</v>
      </c>
      <c r="D51" s="6">
        <f>4</f>
        <v>4</v>
      </c>
      <c r="E51">
        <f t="shared" si="0"/>
        <v>2.4444689581314605</v>
      </c>
      <c r="F51">
        <f t="shared" si="1"/>
        <v>6.1111723953286523</v>
      </c>
    </row>
    <row r="52" spans="1:6" x14ac:dyDescent="0.3">
      <c r="A52" s="4">
        <v>51</v>
      </c>
      <c r="B52" s="1">
        <v>16610</v>
      </c>
      <c r="C52" s="6">
        <f>20</f>
        <v>20</v>
      </c>
      <c r="D52" s="6">
        <f>4</f>
        <v>4</v>
      </c>
      <c r="E52">
        <f t="shared" si="0"/>
        <v>2.4200242685501459</v>
      </c>
      <c r="F52">
        <f t="shared" si="1"/>
        <v>6.0500606713753653</v>
      </c>
    </row>
    <row r="53" spans="1:6" x14ac:dyDescent="0.3">
      <c r="A53" s="4">
        <v>52</v>
      </c>
      <c r="B53" s="1">
        <v>16611</v>
      </c>
      <c r="C53" s="6">
        <f>20</f>
        <v>20</v>
      </c>
      <c r="D53" s="6">
        <f>4</f>
        <v>4</v>
      </c>
      <c r="E53">
        <f t="shared" si="0"/>
        <v>2.3958240258646444</v>
      </c>
      <c r="F53">
        <f t="shared" si="1"/>
        <v>5.9895600646616112</v>
      </c>
    </row>
    <row r="54" spans="1:6" x14ac:dyDescent="0.3">
      <c r="A54" s="4">
        <v>53</v>
      </c>
      <c r="B54" s="1">
        <v>16612</v>
      </c>
      <c r="C54" s="6">
        <f>20</f>
        <v>20</v>
      </c>
      <c r="D54" s="6">
        <f>4</f>
        <v>4</v>
      </c>
      <c r="E54">
        <f t="shared" si="0"/>
        <v>2.3718657856059977</v>
      </c>
      <c r="F54">
        <f t="shared" si="1"/>
        <v>5.9296644640149951</v>
      </c>
    </row>
    <row r="55" spans="1:6" x14ac:dyDescent="0.3">
      <c r="A55" s="4">
        <v>54</v>
      </c>
      <c r="B55" s="1">
        <v>16613</v>
      </c>
      <c r="C55" s="6">
        <f>20</f>
        <v>20</v>
      </c>
      <c r="D55" s="6">
        <f>4</f>
        <v>4</v>
      </c>
      <c r="E55">
        <f t="shared" si="0"/>
        <v>2.3481471277499377</v>
      </c>
      <c r="F55">
        <f t="shared" si="1"/>
        <v>5.8703678193748452</v>
      </c>
    </row>
    <row r="56" spans="1:6" x14ac:dyDescent="0.3">
      <c r="A56" s="4">
        <v>55</v>
      </c>
      <c r="B56" s="1">
        <v>16614</v>
      </c>
      <c r="C56" s="6">
        <f>20</f>
        <v>20</v>
      </c>
      <c r="D56" s="6">
        <f>4</f>
        <v>4</v>
      </c>
      <c r="E56">
        <f t="shared" si="0"/>
        <v>2.3246656564724382</v>
      </c>
      <c r="F56">
        <f t="shared" si="1"/>
        <v>5.8116641411810965</v>
      </c>
    </row>
    <row r="57" spans="1:6" x14ac:dyDescent="0.3">
      <c r="A57" s="4">
        <v>56</v>
      </c>
      <c r="B57" s="1">
        <v>16615</v>
      </c>
      <c r="C57" s="6">
        <f>20</f>
        <v>20</v>
      </c>
      <c r="D57" s="6">
        <f>4</f>
        <v>4</v>
      </c>
      <c r="E57">
        <f t="shared" si="0"/>
        <v>2.3014189999077139</v>
      </c>
      <c r="F57">
        <f t="shared" si="1"/>
        <v>5.7535474997692857</v>
      </c>
    </row>
    <row r="58" spans="1:6" x14ac:dyDescent="0.3">
      <c r="A58" s="4">
        <v>57</v>
      </c>
      <c r="B58" s="1">
        <v>16616</v>
      </c>
      <c r="C58" s="6">
        <f>20</f>
        <v>20</v>
      </c>
      <c r="D58" s="6">
        <f>4</f>
        <v>4</v>
      </c>
      <c r="E58">
        <f t="shared" si="0"/>
        <v>2.2784048099086367</v>
      </c>
      <c r="F58">
        <f t="shared" si="1"/>
        <v>5.6960120247715924</v>
      </c>
    </row>
    <row r="59" spans="1:6" x14ac:dyDescent="0.3">
      <c r="A59" s="4">
        <v>58</v>
      </c>
      <c r="B59" s="1">
        <v>16617</v>
      </c>
      <c r="C59" s="6">
        <f>20</f>
        <v>20</v>
      </c>
      <c r="D59" s="6">
        <f>4</f>
        <v>4</v>
      </c>
      <c r="E59">
        <f t="shared" si="0"/>
        <v>2.2556207618095505</v>
      </c>
      <c r="F59">
        <f t="shared" si="1"/>
        <v>5.6390519045238765</v>
      </c>
    </row>
    <row r="60" spans="1:6" x14ac:dyDescent="0.3">
      <c r="A60" s="4">
        <v>59</v>
      </c>
      <c r="B60" s="1">
        <v>16618</v>
      </c>
      <c r="C60" s="6">
        <f>20</f>
        <v>20</v>
      </c>
      <c r="D60" s="6">
        <f>4</f>
        <v>4</v>
      </c>
      <c r="E60">
        <f t="shared" si="0"/>
        <v>2.2330645541914551</v>
      </c>
      <c r="F60">
        <f t="shared" si="1"/>
        <v>5.5826613854786373</v>
      </c>
    </row>
    <row r="61" spans="1:6" x14ac:dyDescent="0.3">
      <c r="A61" s="4">
        <v>60</v>
      </c>
      <c r="B61" s="1">
        <v>16619</v>
      </c>
      <c r="C61" s="6">
        <f>20</f>
        <v>20</v>
      </c>
      <c r="D61" s="6">
        <f>4</f>
        <v>4</v>
      </c>
      <c r="E61">
        <f t="shared" si="0"/>
        <v>2.2107339086495403</v>
      </c>
      <c r="F61">
        <f t="shared" si="1"/>
        <v>5.5268347716238511</v>
      </c>
    </row>
    <row r="62" spans="1:6" x14ac:dyDescent="0.3">
      <c r="A62" s="4">
        <v>61</v>
      </c>
      <c r="B62" s="1">
        <v>16620</v>
      </c>
      <c r="C62" s="6">
        <f>20</f>
        <v>20</v>
      </c>
      <c r="D62" s="6">
        <f>4</f>
        <v>4</v>
      </c>
      <c r="E62">
        <f t="shared" si="0"/>
        <v>2.1886265695630449</v>
      </c>
      <c r="F62">
        <f t="shared" si="1"/>
        <v>5.4715664239076123</v>
      </c>
    </row>
    <row r="63" spans="1:6" x14ac:dyDescent="0.3">
      <c r="A63" s="4">
        <v>62</v>
      </c>
      <c r="B63" s="1">
        <v>16621</v>
      </c>
      <c r="C63" s="6">
        <f>20</f>
        <v>20</v>
      </c>
      <c r="D63" s="6">
        <f>4</f>
        <v>4</v>
      </c>
      <c r="E63">
        <f t="shared" si="0"/>
        <v>2.1667403038674142</v>
      </c>
      <c r="F63">
        <f t="shared" si="1"/>
        <v>5.4168507596685362</v>
      </c>
    </row>
    <row r="64" spans="1:6" x14ac:dyDescent="0.3">
      <c r="A64" s="4">
        <v>63</v>
      </c>
      <c r="B64" s="1">
        <v>16622</v>
      </c>
      <c r="C64" s="6">
        <f>20</f>
        <v>20</v>
      </c>
      <c r="D64" s="6">
        <f>4</f>
        <v>4</v>
      </c>
      <c r="E64">
        <f t="shared" si="0"/>
        <v>2.1450729008287399</v>
      </c>
      <c r="F64">
        <f t="shared" si="1"/>
        <v>5.3626822520718509</v>
      </c>
    </row>
    <row r="65" spans="1:6" x14ac:dyDescent="0.3">
      <c r="A65" s="4">
        <v>64</v>
      </c>
      <c r="B65" s="1">
        <v>16623</v>
      </c>
      <c r="C65" s="6">
        <f>20</f>
        <v>20</v>
      </c>
      <c r="D65" s="6">
        <f>4</f>
        <v>4</v>
      </c>
      <c r="E65">
        <f t="shared" si="0"/>
        <v>2.1236221718204527</v>
      </c>
      <c r="F65">
        <f t="shared" si="1"/>
        <v>5.3090554295511323</v>
      </c>
    </row>
    <row r="66" spans="1:6" x14ac:dyDescent="0.3">
      <c r="A66" s="4">
        <v>65</v>
      </c>
      <c r="B66" s="1">
        <v>16624</v>
      </c>
      <c r="C66" s="6">
        <f>20</f>
        <v>20</v>
      </c>
      <c r="D66" s="6">
        <f>4</f>
        <v>4</v>
      </c>
      <c r="E66">
        <f t="shared" si="0"/>
        <v>2.1023859501022479</v>
      </c>
      <c r="F66">
        <f t="shared" si="1"/>
        <v>5.2559648752556205</v>
      </c>
    </row>
    <row r="67" spans="1:6" x14ac:dyDescent="0.3">
      <c r="A67" s="4">
        <v>66</v>
      </c>
      <c r="B67" s="1">
        <v>16625</v>
      </c>
      <c r="C67" s="6">
        <f>20</f>
        <v>20</v>
      </c>
      <c r="D67" s="6">
        <f>4</f>
        <v>4</v>
      </c>
      <c r="E67">
        <f t="shared" si="0"/>
        <v>2.0813620906012256</v>
      </c>
      <c r="F67">
        <f t="shared" si="1"/>
        <v>5.2034052265030644</v>
      </c>
    </row>
    <row r="68" spans="1:6" x14ac:dyDescent="0.3">
      <c r="A68" s="4">
        <v>67</v>
      </c>
      <c r="B68" s="1">
        <v>16626</v>
      </c>
      <c r="C68" s="6">
        <f>20</f>
        <v>20</v>
      </c>
      <c r="D68" s="6">
        <f>4</f>
        <v>4</v>
      </c>
      <c r="E68">
        <f t="shared" ref="E68:E74" si="2">E67*99%</f>
        <v>2.0605484696952132</v>
      </c>
      <c r="F68">
        <f t="shared" ref="F68:F74" si="3">F67*99%</f>
        <v>5.1513711742380339</v>
      </c>
    </row>
    <row r="69" spans="1:6" x14ac:dyDescent="0.3">
      <c r="A69" s="4">
        <v>68</v>
      </c>
      <c r="B69" s="1">
        <v>16627</v>
      </c>
      <c r="C69" s="6">
        <f>20</f>
        <v>20</v>
      </c>
      <c r="D69" s="6">
        <f>4</f>
        <v>4</v>
      </c>
      <c r="E69">
        <f t="shared" si="2"/>
        <v>2.0399429849982611</v>
      </c>
      <c r="F69">
        <f t="shared" si="3"/>
        <v>5.0998574624956534</v>
      </c>
    </row>
    <row r="70" spans="1:6" x14ac:dyDescent="0.3">
      <c r="A70" s="4">
        <v>69</v>
      </c>
      <c r="B70" s="1">
        <v>16628</v>
      </c>
      <c r="C70" s="6">
        <f>20</f>
        <v>20</v>
      </c>
      <c r="D70" s="6">
        <f>4</f>
        <v>4</v>
      </c>
      <c r="E70">
        <f t="shared" si="2"/>
        <v>2.0195435551482785</v>
      </c>
      <c r="F70">
        <f t="shared" si="3"/>
        <v>5.048858887870697</v>
      </c>
    </row>
    <row r="71" spans="1:6" x14ac:dyDescent="0.3">
      <c r="A71" s="4">
        <v>70</v>
      </c>
      <c r="B71" s="1">
        <v>16629</v>
      </c>
      <c r="C71" s="6">
        <f>20</f>
        <v>20</v>
      </c>
      <c r="D71" s="6">
        <f>4</f>
        <v>4</v>
      </c>
      <c r="E71">
        <f t="shared" si="2"/>
        <v>1.9993481195967957</v>
      </c>
      <c r="F71">
        <f t="shared" si="3"/>
        <v>4.9983702989919898</v>
      </c>
    </row>
    <row r="72" spans="1:6" x14ac:dyDescent="0.3">
      <c r="A72" s="4">
        <v>71</v>
      </c>
      <c r="B72" s="1">
        <v>16630</v>
      </c>
      <c r="C72" s="6">
        <f>20</f>
        <v>20</v>
      </c>
      <c r="D72" s="6">
        <f>4</f>
        <v>4</v>
      </c>
      <c r="E72">
        <f t="shared" si="2"/>
        <v>1.9793546384008278</v>
      </c>
      <c r="F72">
        <f t="shared" si="3"/>
        <v>4.9483865960020701</v>
      </c>
    </row>
    <row r="73" spans="1:6" x14ac:dyDescent="0.3">
      <c r="A73" s="4">
        <v>72</v>
      </c>
      <c r="B73" s="1">
        <v>16631</v>
      </c>
      <c r="C73" s="6">
        <f>20</f>
        <v>20</v>
      </c>
      <c r="D73" s="6">
        <f>4</f>
        <v>4</v>
      </c>
      <c r="E73">
        <f t="shared" si="2"/>
        <v>1.9595610920168196</v>
      </c>
      <c r="F73">
        <f t="shared" si="3"/>
        <v>4.8989027300420496</v>
      </c>
    </row>
    <row r="74" spans="1:6" x14ac:dyDescent="0.3">
      <c r="A74" s="4">
        <v>73</v>
      </c>
      <c r="B74" s="1">
        <v>16632</v>
      </c>
      <c r="C74" s="6">
        <f>0</f>
        <v>0</v>
      </c>
      <c r="D74" s="6">
        <f>0</f>
        <v>0</v>
      </c>
      <c r="E74">
        <f t="shared" si="2"/>
        <v>1.9399654810966513</v>
      </c>
      <c r="F74">
        <f t="shared" si="3"/>
        <v>4.8499137027416293</v>
      </c>
    </row>
    <row r="75" spans="1:6" x14ac:dyDescent="0.3">
      <c r="A75" s="4">
        <v>74</v>
      </c>
      <c r="B75" s="1">
        <v>16633</v>
      </c>
      <c r="C75" s="6">
        <f>0</f>
        <v>0</v>
      </c>
      <c r="D75" s="6">
        <f>11</f>
        <v>11</v>
      </c>
      <c r="E75">
        <f t="shared" ref="E75:E108" si="4">E74*99%</f>
        <v>1.9205658262856848</v>
      </c>
      <c r="F75">
        <f t="shared" ref="F75:F108" si="5">F74*99%</f>
        <v>4.8014145657142127</v>
      </c>
    </row>
    <row r="76" spans="1:6" x14ac:dyDescent="0.3">
      <c r="A76" s="4">
        <v>75</v>
      </c>
      <c r="B76" s="1">
        <v>16634</v>
      </c>
      <c r="C76" s="6">
        <f>0</f>
        <v>0</v>
      </c>
      <c r="D76" s="6">
        <f>11</f>
        <v>11</v>
      </c>
      <c r="E76">
        <f t="shared" si="4"/>
        <v>1.901360168022828</v>
      </c>
      <c r="F76">
        <f t="shared" si="5"/>
        <v>4.7534004200570701</v>
      </c>
    </row>
    <row r="77" spans="1:6" x14ac:dyDescent="0.3">
      <c r="A77" s="4">
        <v>76</v>
      </c>
      <c r="B77" s="1">
        <v>16635</v>
      </c>
      <c r="C77" s="6">
        <f>0</f>
        <v>0</v>
      </c>
      <c r="D77" s="6">
        <f>11</f>
        <v>11</v>
      </c>
      <c r="E77">
        <f t="shared" si="4"/>
        <v>1.8823465663425998</v>
      </c>
      <c r="F77">
        <f t="shared" si="5"/>
        <v>4.7058664158564998</v>
      </c>
    </row>
    <row r="78" spans="1:6" x14ac:dyDescent="0.3">
      <c r="A78" s="4">
        <v>77</v>
      </c>
      <c r="B78" s="1">
        <v>16636</v>
      </c>
      <c r="C78" s="6">
        <f>0</f>
        <v>0</v>
      </c>
      <c r="D78" s="6">
        <f>11</f>
        <v>11</v>
      </c>
      <c r="E78">
        <f t="shared" si="4"/>
        <v>1.8635231006791737</v>
      </c>
      <c r="F78">
        <f t="shared" si="5"/>
        <v>4.6588077516979345</v>
      </c>
    </row>
    <row r="79" spans="1:6" x14ac:dyDescent="0.3">
      <c r="A79" s="4">
        <v>78</v>
      </c>
      <c r="B79" s="1">
        <v>16637</v>
      </c>
      <c r="C79" s="6">
        <f>0</f>
        <v>0</v>
      </c>
      <c r="D79" s="6">
        <f>11</f>
        <v>11</v>
      </c>
      <c r="E79">
        <f t="shared" si="4"/>
        <v>1.8448878696723821</v>
      </c>
      <c r="F79">
        <f t="shared" si="5"/>
        <v>4.6122196741809551</v>
      </c>
    </row>
    <row r="80" spans="1:6" x14ac:dyDescent="0.3">
      <c r="A80" s="4">
        <v>79</v>
      </c>
      <c r="B80" s="1">
        <v>16638</v>
      </c>
      <c r="C80" s="6">
        <f>0</f>
        <v>0</v>
      </c>
      <c r="D80" s="6">
        <f>11</f>
        <v>11</v>
      </c>
      <c r="E80">
        <f t="shared" si="4"/>
        <v>1.8264389909756582</v>
      </c>
      <c r="F80">
        <f t="shared" si="5"/>
        <v>4.5660974774391452</v>
      </c>
    </row>
    <row r="81" spans="1:6" x14ac:dyDescent="0.3">
      <c r="A81" s="4">
        <v>80</v>
      </c>
      <c r="B81" s="1">
        <v>16639</v>
      </c>
      <c r="C81" s="6">
        <f>0</f>
        <v>0</v>
      </c>
      <c r="D81" s="6">
        <f>11</f>
        <v>11</v>
      </c>
      <c r="E81">
        <f t="shared" si="4"/>
        <v>1.8081746010659017</v>
      </c>
      <c r="F81">
        <f t="shared" si="5"/>
        <v>4.5204365026647535</v>
      </c>
    </row>
    <row r="82" spans="1:6" x14ac:dyDescent="0.3">
      <c r="A82" s="4">
        <v>81</v>
      </c>
      <c r="B82" s="1">
        <v>16640</v>
      </c>
      <c r="C82" s="6">
        <f>0</f>
        <v>0</v>
      </c>
      <c r="D82" s="6">
        <f>11</f>
        <v>11</v>
      </c>
      <c r="E82">
        <f t="shared" si="4"/>
        <v>1.7900928550552426</v>
      </c>
      <c r="F82">
        <f t="shared" si="5"/>
        <v>4.4752321376381063</v>
      </c>
    </row>
    <row r="83" spans="1:6" x14ac:dyDescent="0.3">
      <c r="A83" s="4">
        <v>82</v>
      </c>
      <c r="B83" s="1">
        <v>16641</v>
      </c>
      <c r="C83" s="6">
        <f>0</f>
        <v>0</v>
      </c>
      <c r="D83" s="6">
        <f>11</f>
        <v>11</v>
      </c>
      <c r="E83">
        <f t="shared" si="4"/>
        <v>1.7721919265046902</v>
      </c>
      <c r="F83">
        <f t="shared" si="5"/>
        <v>4.4304798162617249</v>
      </c>
    </row>
    <row r="84" spans="1:6" x14ac:dyDescent="0.3">
      <c r="A84" s="4">
        <v>83</v>
      </c>
      <c r="B84" s="1">
        <v>16642</v>
      </c>
      <c r="C84" s="6">
        <f>0</f>
        <v>0</v>
      </c>
      <c r="D84" s="6">
        <f>11</f>
        <v>11</v>
      </c>
      <c r="E84">
        <f t="shared" si="4"/>
        <v>1.7544700072396433</v>
      </c>
      <c r="F84">
        <f t="shared" si="5"/>
        <v>4.3861750180991077</v>
      </c>
    </row>
    <row r="85" spans="1:6" x14ac:dyDescent="0.3">
      <c r="A85" s="4">
        <v>84</v>
      </c>
      <c r="B85" s="1">
        <v>16643</v>
      </c>
      <c r="C85" s="6">
        <f>0</f>
        <v>0</v>
      </c>
      <c r="D85" s="6">
        <f>11</f>
        <v>11</v>
      </c>
      <c r="E85">
        <f t="shared" si="4"/>
        <v>1.7369253071672468</v>
      </c>
      <c r="F85">
        <f t="shared" si="5"/>
        <v>4.3423132679181169</v>
      </c>
    </row>
    <row r="86" spans="1:6" x14ac:dyDescent="0.3">
      <c r="A86" s="4">
        <v>85</v>
      </c>
      <c r="B86" s="1">
        <v>16644</v>
      </c>
      <c r="C86" s="6">
        <f>0</f>
        <v>0</v>
      </c>
      <c r="D86" s="6">
        <f>11</f>
        <v>11</v>
      </c>
      <c r="E86">
        <f t="shared" si="4"/>
        <v>1.7195560540955743</v>
      </c>
      <c r="F86">
        <f t="shared" si="5"/>
        <v>4.2988901352389357</v>
      </c>
    </row>
    <row r="87" spans="1:6" x14ac:dyDescent="0.3">
      <c r="A87" s="4">
        <v>86</v>
      </c>
      <c r="B87" s="1">
        <v>16645</v>
      </c>
      <c r="C87" s="6">
        <f>0</f>
        <v>0</v>
      </c>
      <c r="D87" s="6">
        <f>11</f>
        <v>11</v>
      </c>
      <c r="E87">
        <f t="shared" si="4"/>
        <v>1.7023604935546186</v>
      </c>
      <c r="F87">
        <f t="shared" si="5"/>
        <v>4.2559012338865463</v>
      </c>
    </row>
    <row r="88" spans="1:6" x14ac:dyDescent="0.3">
      <c r="A88" s="4">
        <v>87</v>
      </c>
      <c r="B88" s="1">
        <v>16646</v>
      </c>
      <c r="C88" s="6">
        <f>0</f>
        <v>0</v>
      </c>
      <c r="D88" s="6">
        <f>11</f>
        <v>11</v>
      </c>
      <c r="E88">
        <f t="shared" si="4"/>
        <v>1.6853368886190725</v>
      </c>
      <c r="F88">
        <f t="shared" si="5"/>
        <v>4.2133422215476806</v>
      </c>
    </row>
    <row r="89" spans="1:6" x14ac:dyDescent="0.3">
      <c r="A89" s="4">
        <v>88</v>
      </c>
      <c r="B89" s="1">
        <v>16647</v>
      </c>
      <c r="C89" s="6">
        <f>0</f>
        <v>0</v>
      </c>
      <c r="D89" s="6">
        <f>11</f>
        <v>11</v>
      </c>
      <c r="E89">
        <f t="shared" si="4"/>
        <v>1.6684835197328818</v>
      </c>
      <c r="F89">
        <f t="shared" si="5"/>
        <v>4.171208799332204</v>
      </c>
    </row>
    <row r="90" spans="1:6" x14ac:dyDescent="0.3">
      <c r="A90" s="4">
        <v>89</v>
      </c>
      <c r="B90" s="1">
        <v>16648</v>
      </c>
      <c r="C90" s="6">
        <f>0</f>
        <v>0</v>
      </c>
      <c r="D90" s="6">
        <f>11</f>
        <v>11</v>
      </c>
      <c r="E90">
        <f t="shared" si="4"/>
        <v>1.651798684535553</v>
      </c>
      <c r="F90">
        <f t="shared" si="5"/>
        <v>4.1294967113388816</v>
      </c>
    </row>
    <row r="91" spans="1:6" x14ac:dyDescent="0.3">
      <c r="A91" s="4">
        <v>90</v>
      </c>
      <c r="B91" s="1">
        <v>16649</v>
      </c>
      <c r="C91" s="6">
        <f>0</f>
        <v>0</v>
      </c>
      <c r="D91" s="6">
        <f>11</f>
        <v>11</v>
      </c>
      <c r="E91">
        <f t="shared" si="4"/>
        <v>1.6352806976901975</v>
      </c>
      <c r="F91">
        <f t="shared" si="5"/>
        <v>4.0882017442254925</v>
      </c>
    </row>
    <row r="92" spans="1:6" x14ac:dyDescent="0.3">
      <c r="A92" s="4">
        <v>91</v>
      </c>
      <c r="B92" s="1">
        <v>16650</v>
      </c>
      <c r="C92" s="6">
        <f>0</f>
        <v>0</v>
      </c>
      <c r="D92" s="6">
        <f>11</f>
        <v>11</v>
      </c>
      <c r="E92">
        <f t="shared" si="4"/>
        <v>1.6189278907132956</v>
      </c>
      <c r="F92">
        <f t="shared" si="5"/>
        <v>4.0473197267832379</v>
      </c>
    </row>
    <row r="93" spans="1:6" x14ac:dyDescent="0.3">
      <c r="A93" s="4">
        <v>92</v>
      </c>
      <c r="B93" s="1">
        <v>16651</v>
      </c>
      <c r="C93" s="6">
        <f>0</f>
        <v>0</v>
      </c>
      <c r="D93" s="6">
        <f>11</f>
        <v>11</v>
      </c>
      <c r="E93">
        <f t="shared" si="4"/>
        <v>1.6027386118061626</v>
      </c>
      <c r="F93">
        <f t="shared" si="5"/>
        <v>4.0068465295154052</v>
      </c>
    </row>
    <row r="94" spans="1:6" x14ac:dyDescent="0.3">
      <c r="A94" s="4">
        <v>93</v>
      </c>
      <c r="B94" s="1">
        <v>16652</v>
      </c>
      <c r="C94" s="6">
        <f>0</f>
        <v>0</v>
      </c>
      <c r="D94" s="6">
        <f>11</f>
        <v>11</v>
      </c>
      <c r="E94">
        <f t="shared" si="4"/>
        <v>1.5867112256881011</v>
      </c>
      <c r="F94">
        <f t="shared" si="5"/>
        <v>3.966778064220251</v>
      </c>
    </row>
    <row r="95" spans="1:6" x14ac:dyDescent="0.3">
      <c r="A95" s="4">
        <v>94</v>
      </c>
      <c r="B95" s="1">
        <v>16653</v>
      </c>
      <c r="C95" s="6">
        <f>0</f>
        <v>0</v>
      </c>
      <c r="D95" s="6">
        <f>11</f>
        <v>11</v>
      </c>
      <c r="E95">
        <f t="shared" si="4"/>
        <v>1.5708441134312201</v>
      </c>
      <c r="F95">
        <f t="shared" si="5"/>
        <v>3.9271102835780485</v>
      </c>
    </row>
    <row r="96" spans="1:6" x14ac:dyDescent="0.3">
      <c r="A96" s="4">
        <v>95</v>
      </c>
      <c r="B96" s="1">
        <v>16654</v>
      </c>
      <c r="C96" s="6">
        <f>0</f>
        <v>0</v>
      </c>
      <c r="D96" s="6">
        <f>11</f>
        <v>11</v>
      </c>
      <c r="E96">
        <f t="shared" si="4"/>
        <v>1.5551356722969079</v>
      </c>
      <c r="F96">
        <f t="shared" si="5"/>
        <v>3.8878391807422679</v>
      </c>
    </row>
    <row r="97" spans="1:6" x14ac:dyDescent="0.3">
      <c r="A97" s="4">
        <v>96</v>
      </c>
      <c r="B97" s="1">
        <v>16655</v>
      </c>
      <c r="C97" s="6">
        <f>0</f>
        <v>0</v>
      </c>
      <c r="D97" s="6">
        <f>11</f>
        <v>11</v>
      </c>
      <c r="E97">
        <f t="shared" si="4"/>
        <v>1.5395843155739388</v>
      </c>
      <c r="F97">
        <f t="shared" si="5"/>
        <v>3.8489607889348449</v>
      </c>
    </row>
    <row r="98" spans="1:6" x14ac:dyDescent="0.3">
      <c r="A98" s="4">
        <v>97</v>
      </c>
      <c r="B98" s="1">
        <v>16656</v>
      </c>
      <c r="C98" s="6">
        <f>0</f>
        <v>0</v>
      </c>
      <c r="D98" s="6">
        <f>11</f>
        <v>11</v>
      </c>
      <c r="E98">
        <f t="shared" si="4"/>
        <v>1.5241884724181993</v>
      </c>
      <c r="F98">
        <f t="shared" si="5"/>
        <v>3.8104711810454965</v>
      </c>
    </row>
    <row r="99" spans="1:6" x14ac:dyDescent="0.3">
      <c r="A99" s="4">
        <v>98</v>
      </c>
      <c r="B99" s="1">
        <v>16657</v>
      </c>
      <c r="C99" s="6">
        <f>0</f>
        <v>0</v>
      </c>
      <c r="D99" s="6">
        <f>11</f>
        <v>11</v>
      </c>
      <c r="E99">
        <f t="shared" si="4"/>
        <v>1.5089465876940173</v>
      </c>
      <c r="F99">
        <f t="shared" si="5"/>
        <v>3.7723664692350414</v>
      </c>
    </row>
    <row r="100" spans="1:6" x14ac:dyDescent="0.3">
      <c r="A100" s="4">
        <v>99</v>
      </c>
      <c r="B100" s="1">
        <v>16658</v>
      </c>
      <c r="C100" s="6">
        <f>0</f>
        <v>0</v>
      </c>
      <c r="D100" s="6">
        <f>11</f>
        <v>11</v>
      </c>
      <c r="E100">
        <f t="shared" si="4"/>
        <v>1.4938571218170771</v>
      </c>
      <c r="F100">
        <f t="shared" si="5"/>
        <v>3.7346428045426907</v>
      </c>
    </row>
    <row r="101" spans="1:6" x14ac:dyDescent="0.3">
      <c r="A101" s="4">
        <v>100</v>
      </c>
      <c r="B101" s="1">
        <v>16659</v>
      </c>
      <c r="C101" s="6">
        <f>0</f>
        <v>0</v>
      </c>
      <c r="D101" s="6">
        <f>11</f>
        <v>11</v>
      </c>
      <c r="E101">
        <f t="shared" si="4"/>
        <v>1.4789185505989062</v>
      </c>
      <c r="F101">
        <f t="shared" si="5"/>
        <v>3.6972963764972637</v>
      </c>
    </row>
    <row r="102" spans="1:6" x14ac:dyDescent="0.3">
      <c r="A102" s="4">
        <v>101</v>
      </c>
      <c r="B102" s="1">
        <v>16660</v>
      </c>
      <c r="C102" s="6">
        <f>0</f>
        <v>0</v>
      </c>
      <c r="D102" s="6">
        <f>11</f>
        <v>11</v>
      </c>
      <c r="E102">
        <f t="shared" si="4"/>
        <v>1.464129365092917</v>
      </c>
      <c r="F102">
        <f t="shared" si="5"/>
        <v>3.660323412732291</v>
      </c>
    </row>
    <row r="103" spans="1:6" x14ac:dyDescent="0.3">
      <c r="A103" s="4">
        <v>102</v>
      </c>
      <c r="B103" s="1">
        <v>16661</v>
      </c>
      <c r="C103" s="6">
        <f>0</f>
        <v>0</v>
      </c>
      <c r="D103" s="6">
        <f>11</f>
        <v>11</v>
      </c>
      <c r="E103">
        <f t="shared" si="4"/>
        <v>1.4494880714419878</v>
      </c>
      <c r="F103">
        <f t="shared" si="5"/>
        <v>3.6237201786049682</v>
      </c>
    </row>
    <row r="104" spans="1:6" x14ac:dyDescent="0.3">
      <c r="A104" s="4">
        <v>103</v>
      </c>
      <c r="B104" s="1">
        <v>16662</v>
      </c>
      <c r="C104" s="6">
        <f>0</f>
        <v>0</v>
      </c>
      <c r="D104" s="6">
        <f>11</f>
        <v>11</v>
      </c>
      <c r="E104">
        <f t="shared" si="4"/>
        <v>1.4349931907275679</v>
      </c>
      <c r="F104">
        <f t="shared" si="5"/>
        <v>3.5874829768189187</v>
      </c>
    </row>
    <row r="105" spans="1:6" x14ac:dyDescent="0.3">
      <c r="A105" s="4">
        <v>104</v>
      </c>
      <c r="B105" s="1">
        <v>16663</v>
      </c>
      <c r="C105" s="6">
        <f>0</f>
        <v>0</v>
      </c>
      <c r="D105" s="6">
        <f>11</f>
        <v>11</v>
      </c>
      <c r="E105">
        <f t="shared" si="4"/>
        <v>1.4206432588202922</v>
      </c>
      <c r="F105">
        <f t="shared" si="5"/>
        <v>3.5516081470507297</v>
      </c>
    </row>
    <row r="106" spans="1:6" x14ac:dyDescent="0.3">
      <c r="A106" s="4">
        <v>105</v>
      </c>
      <c r="B106" s="1">
        <v>16664</v>
      </c>
      <c r="C106" s="6">
        <f>0</f>
        <v>0</v>
      </c>
      <c r="D106" s="6">
        <f>11</f>
        <v>11</v>
      </c>
      <c r="E106">
        <f t="shared" si="4"/>
        <v>1.4064368262320892</v>
      </c>
      <c r="F106">
        <f t="shared" si="5"/>
        <v>3.5160920655802226</v>
      </c>
    </row>
    <row r="107" spans="1:6" x14ac:dyDescent="0.3">
      <c r="A107" s="4">
        <v>106</v>
      </c>
      <c r="B107" s="1">
        <v>16665</v>
      </c>
      <c r="C107" s="6">
        <f>0</f>
        <v>0</v>
      </c>
      <c r="D107" s="6">
        <f>11</f>
        <v>11</v>
      </c>
      <c r="E107">
        <f t="shared" si="4"/>
        <v>1.3923724579697683</v>
      </c>
      <c r="F107">
        <f t="shared" si="5"/>
        <v>3.4809311449244205</v>
      </c>
    </row>
    <row r="108" spans="1:6" x14ac:dyDescent="0.3">
      <c r="A108" s="4">
        <v>107</v>
      </c>
      <c r="B108" s="1">
        <v>16666</v>
      </c>
      <c r="C108" s="6">
        <f>0</f>
        <v>0</v>
      </c>
      <c r="D108" s="6">
        <f>9</f>
        <v>9</v>
      </c>
      <c r="E108">
        <f t="shared" si="4"/>
        <v>1.3784487333900706</v>
      </c>
      <c r="F108">
        <f t="shared" si="5"/>
        <v>3.4461218334751762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Wykresy</vt:lpstr>
      </vt:variant>
      <vt:variant>
        <vt:i4>1</vt:i4>
      </vt:variant>
    </vt:vector>
  </HeadingPairs>
  <TitlesOfParts>
    <vt:vector size="5" baseType="lpstr">
      <vt:lpstr>5</vt:lpstr>
      <vt:lpstr>4</vt:lpstr>
      <vt:lpstr>1, 2, 3</vt:lpstr>
      <vt:lpstr>dane</vt:lpstr>
      <vt:lpstr>Wykres zadanie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Łapacz</dc:creator>
  <cp:lastModifiedBy>Wojciech Łapacz</cp:lastModifiedBy>
  <dcterms:created xsi:type="dcterms:W3CDTF">2015-06-05T18:19:34Z</dcterms:created>
  <dcterms:modified xsi:type="dcterms:W3CDTF">2021-01-03T14:30:41Z</dcterms:modified>
</cp:coreProperties>
</file>