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ojci\Desktop\zbior zadan CKE\Excel\92\"/>
    </mc:Choice>
  </mc:AlternateContent>
  <xr:revisionPtr revIDLastSave="0" documentId="13_ncr:1_{57B1CB8F-747F-413C-8C6B-396962595E6D}" xr6:coauthVersionLast="45" xr6:coauthVersionMax="45" xr10:uidLastSave="{00000000-0000-0000-0000-000000000000}"/>
  <bookViews>
    <workbookView xWindow="15360" yWindow="0" windowWidth="15360" windowHeight="16680" activeTab="6" xr2:uid="{00000000-000D-0000-FFFF-FFFF00000000}"/>
  </bookViews>
  <sheets>
    <sheet name="5" sheetId="7" r:id="rId1"/>
    <sheet name="4" sheetId="6" r:id="rId2"/>
    <sheet name="3" sheetId="5" r:id="rId3"/>
    <sheet name="Wykres zadanie 2" sheetId="4" r:id="rId4"/>
    <sheet name="2" sheetId="3" r:id="rId5"/>
    <sheet name="1" sheetId="2" r:id="rId6"/>
    <sheet name="dane" sheetId="1" r:id="rId7"/>
  </sheets>
  <definedNames>
    <definedName name="_xlnm._FilterDatabase" localSheetId="5" hidden="1">'1'!$A$1:$M$139</definedName>
    <definedName name="_xlnm._FilterDatabase" localSheetId="4" hidden="1">'2'!$A$1:$J$139</definedName>
    <definedName name="_xlnm._FilterDatabase" localSheetId="2" hidden="1">'3'!$A$1:$M$139</definedName>
    <definedName name="_xlnm._FilterDatabase" localSheetId="1" hidden="1">'4'!$A$1:$K$144</definedName>
    <definedName name="_xlnm._FilterDatabase" localSheetId="0" hidden="1">'5'!$A$1:$J$139</definedName>
    <definedName name="dane_medale" localSheetId="5">'1'!$A$1:$L$139</definedName>
    <definedName name="dane_medale" localSheetId="4">'2'!$A$1:$J$139</definedName>
    <definedName name="dane_medale" localSheetId="2">'3'!$A$1:$J$139</definedName>
    <definedName name="dane_medale" localSheetId="1">'4'!$A$1:$J$144</definedName>
    <definedName name="dane_medale" localSheetId="0">'5'!$A$1:$J$139</definedName>
    <definedName name="dane_medale" localSheetId="6">dane!$A$1:$J$139</definedName>
  </definedNames>
  <calcPr calcId="18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7" l="1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2" i="7"/>
  <c r="K2" i="6"/>
  <c r="K29" i="6"/>
  <c r="K63" i="6"/>
  <c r="K30" i="6"/>
  <c r="K64" i="6"/>
  <c r="K58" i="6"/>
  <c r="K98" i="6"/>
  <c r="K65" i="6"/>
  <c r="K43" i="6"/>
  <c r="K66" i="6"/>
  <c r="K44" i="6"/>
  <c r="K99" i="6"/>
  <c r="K45" i="6"/>
  <c r="K100" i="6"/>
  <c r="K67" i="6"/>
  <c r="K31" i="6"/>
  <c r="K101" i="6"/>
  <c r="K3" i="6"/>
  <c r="K32" i="6"/>
  <c r="K68" i="6"/>
  <c r="K102" i="6"/>
  <c r="K103" i="6"/>
  <c r="K104" i="6"/>
  <c r="K105" i="6"/>
  <c r="K106" i="6"/>
  <c r="K107" i="6"/>
  <c r="K46" i="6"/>
  <c r="K4" i="6"/>
  <c r="K5" i="6"/>
  <c r="K33" i="6"/>
  <c r="K6" i="6"/>
  <c r="K108" i="6"/>
  <c r="K7" i="6"/>
  <c r="K69" i="6"/>
  <c r="K109" i="6"/>
  <c r="K110" i="6"/>
  <c r="K8" i="6"/>
  <c r="K9" i="6"/>
  <c r="K111" i="6"/>
  <c r="K70" i="6"/>
  <c r="K34" i="6"/>
  <c r="K47" i="6"/>
  <c r="K112" i="6"/>
  <c r="K113" i="6"/>
  <c r="K71" i="6"/>
  <c r="K72" i="6"/>
  <c r="K73" i="6"/>
  <c r="K74" i="6"/>
  <c r="K75" i="6"/>
  <c r="K114" i="6"/>
  <c r="K115" i="6"/>
  <c r="K76" i="6"/>
  <c r="K48" i="6"/>
  <c r="K77" i="6"/>
  <c r="K116" i="6"/>
  <c r="K10" i="6"/>
  <c r="K49" i="6"/>
  <c r="K78" i="6"/>
  <c r="K79" i="6"/>
  <c r="K11" i="6"/>
  <c r="K80" i="6"/>
  <c r="K35" i="6"/>
  <c r="K81" i="6"/>
  <c r="K82" i="6"/>
  <c r="K50" i="6"/>
  <c r="K51" i="6"/>
  <c r="K83" i="6"/>
  <c r="K84" i="6"/>
  <c r="K117" i="6"/>
  <c r="K118" i="6"/>
  <c r="K119" i="6"/>
  <c r="K120" i="6"/>
  <c r="K121" i="6"/>
  <c r="K85" i="6"/>
  <c r="K12" i="6"/>
  <c r="K13" i="6"/>
  <c r="K52" i="6"/>
  <c r="K122" i="6"/>
  <c r="K86" i="6"/>
  <c r="K14" i="6"/>
  <c r="K15" i="6"/>
  <c r="K123" i="6"/>
  <c r="K124" i="6"/>
  <c r="K125" i="6"/>
  <c r="K126" i="6"/>
  <c r="K16" i="6"/>
  <c r="K17" i="6"/>
  <c r="K127" i="6"/>
  <c r="K59" i="6"/>
  <c r="K87" i="6"/>
  <c r="K36" i="6"/>
  <c r="K37" i="6"/>
  <c r="K38" i="6"/>
  <c r="K128" i="6"/>
  <c r="K53" i="6"/>
  <c r="K129" i="6"/>
  <c r="K18" i="6"/>
  <c r="K130" i="6"/>
  <c r="K131" i="6"/>
  <c r="K132" i="6"/>
  <c r="K19" i="6"/>
  <c r="K133" i="6"/>
  <c r="K134" i="6"/>
  <c r="K88" i="6"/>
  <c r="K135" i="6"/>
  <c r="K136" i="6"/>
  <c r="K89" i="6"/>
  <c r="K54" i="6"/>
  <c r="K20" i="6"/>
  <c r="K39" i="6"/>
  <c r="K90" i="6"/>
  <c r="K137" i="6"/>
  <c r="K138" i="6"/>
  <c r="K91" i="6"/>
  <c r="K92" i="6"/>
  <c r="K21" i="6"/>
  <c r="K22" i="6"/>
  <c r="K60" i="6"/>
  <c r="K55" i="6"/>
  <c r="K23" i="6"/>
  <c r="K93" i="6"/>
  <c r="K24" i="6"/>
  <c r="K139" i="6"/>
  <c r="K40" i="6"/>
  <c r="K94" i="6"/>
  <c r="K41" i="6"/>
  <c r="K140" i="6"/>
  <c r="K141" i="6"/>
  <c r="K95" i="6"/>
  <c r="K142" i="6"/>
  <c r="K143" i="6"/>
  <c r="K25" i="6"/>
  <c r="K56" i="6"/>
  <c r="K26" i="6"/>
  <c r="K27" i="6"/>
  <c r="K96" i="6"/>
  <c r="K144" i="6"/>
  <c r="K62" i="6"/>
  <c r="M6" i="5"/>
  <c r="M10" i="5"/>
  <c r="M14" i="5"/>
  <c r="M18" i="5"/>
  <c r="M22" i="5"/>
  <c r="M26" i="5"/>
  <c r="M30" i="5"/>
  <c r="M34" i="5"/>
  <c r="M38" i="5"/>
  <c r="M42" i="5"/>
  <c r="M46" i="5"/>
  <c r="M50" i="5"/>
  <c r="M54" i="5"/>
  <c r="M58" i="5"/>
  <c r="M62" i="5"/>
  <c r="M65" i="5"/>
  <c r="M66" i="5"/>
  <c r="M70" i="5"/>
  <c r="M73" i="5"/>
  <c r="M74" i="5"/>
  <c r="M78" i="5"/>
  <c r="M81" i="5"/>
  <c r="M82" i="5"/>
  <c r="M86" i="5"/>
  <c r="M89" i="5"/>
  <c r="M90" i="5"/>
  <c r="M94" i="5"/>
  <c r="M97" i="5"/>
  <c r="M98" i="5"/>
  <c r="M102" i="5"/>
  <c r="M105" i="5"/>
  <c r="M106" i="5"/>
  <c r="M110" i="5"/>
  <c r="M113" i="5"/>
  <c r="M114" i="5"/>
  <c r="M118" i="5"/>
  <c r="M121" i="5"/>
  <c r="M122" i="5"/>
  <c r="M126" i="5"/>
  <c r="M129" i="5"/>
  <c r="M130" i="5"/>
  <c r="M134" i="5"/>
  <c r="M137" i="5"/>
  <c r="M138" i="5"/>
  <c r="K3" i="5"/>
  <c r="L3" i="5"/>
  <c r="K4" i="5"/>
  <c r="L4" i="5"/>
  <c r="M4" i="5" s="1"/>
  <c r="K5" i="5"/>
  <c r="L5" i="5"/>
  <c r="K6" i="5"/>
  <c r="L6" i="5"/>
  <c r="K7" i="5"/>
  <c r="L7" i="5"/>
  <c r="K8" i="5"/>
  <c r="L8" i="5"/>
  <c r="M8" i="5" s="1"/>
  <c r="K9" i="5"/>
  <c r="L9" i="5"/>
  <c r="K10" i="5"/>
  <c r="L10" i="5"/>
  <c r="K11" i="5"/>
  <c r="L11" i="5"/>
  <c r="K12" i="5"/>
  <c r="L12" i="5"/>
  <c r="M12" i="5" s="1"/>
  <c r="K13" i="5"/>
  <c r="L13" i="5"/>
  <c r="K14" i="5"/>
  <c r="L14" i="5"/>
  <c r="K15" i="5"/>
  <c r="L15" i="5"/>
  <c r="K16" i="5"/>
  <c r="L16" i="5"/>
  <c r="M16" i="5" s="1"/>
  <c r="K17" i="5"/>
  <c r="L17" i="5"/>
  <c r="K18" i="5"/>
  <c r="L18" i="5"/>
  <c r="K19" i="5"/>
  <c r="L19" i="5"/>
  <c r="K20" i="5"/>
  <c r="L20" i="5"/>
  <c r="M20" i="5" s="1"/>
  <c r="K21" i="5"/>
  <c r="L21" i="5"/>
  <c r="K22" i="5"/>
  <c r="L22" i="5"/>
  <c r="K23" i="5"/>
  <c r="L23" i="5"/>
  <c r="K24" i="5"/>
  <c r="L24" i="5"/>
  <c r="M24" i="5" s="1"/>
  <c r="K25" i="5"/>
  <c r="L25" i="5"/>
  <c r="K26" i="5"/>
  <c r="L26" i="5"/>
  <c r="K27" i="5"/>
  <c r="L27" i="5"/>
  <c r="K28" i="5"/>
  <c r="L28" i="5"/>
  <c r="M28" i="5" s="1"/>
  <c r="K29" i="5"/>
  <c r="L29" i="5"/>
  <c r="K30" i="5"/>
  <c r="L30" i="5"/>
  <c r="K31" i="5"/>
  <c r="L31" i="5"/>
  <c r="K32" i="5"/>
  <c r="L32" i="5"/>
  <c r="M32" i="5" s="1"/>
  <c r="K33" i="5"/>
  <c r="L33" i="5"/>
  <c r="K34" i="5"/>
  <c r="L34" i="5"/>
  <c r="K35" i="5"/>
  <c r="L35" i="5"/>
  <c r="K36" i="5"/>
  <c r="L36" i="5"/>
  <c r="M36" i="5" s="1"/>
  <c r="K37" i="5"/>
  <c r="L37" i="5"/>
  <c r="K38" i="5"/>
  <c r="L38" i="5"/>
  <c r="K39" i="5"/>
  <c r="L39" i="5"/>
  <c r="K40" i="5"/>
  <c r="L40" i="5"/>
  <c r="M40" i="5" s="1"/>
  <c r="K41" i="5"/>
  <c r="L41" i="5"/>
  <c r="K42" i="5"/>
  <c r="L42" i="5"/>
  <c r="K43" i="5"/>
  <c r="L43" i="5"/>
  <c r="K44" i="5"/>
  <c r="L44" i="5"/>
  <c r="M44" i="5" s="1"/>
  <c r="K45" i="5"/>
  <c r="L45" i="5"/>
  <c r="K46" i="5"/>
  <c r="L46" i="5"/>
  <c r="K47" i="5"/>
  <c r="L47" i="5"/>
  <c r="K48" i="5"/>
  <c r="L48" i="5"/>
  <c r="M48" i="5" s="1"/>
  <c r="K49" i="5"/>
  <c r="L49" i="5"/>
  <c r="K50" i="5"/>
  <c r="L50" i="5"/>
  <c r="K51" i="5"/>
  <c r="L51" i="5"/>
  <c r="K52" i="5"/>
  <c r="L52" i="5"/>
  <c r="M52" i="5" s="1"/>
  <c r="K53" i="5"/>
  <c r="L53" i="5"/>
  <c r="K54" i="5"/>
  <c r="L54" i="5"/>
  <c r="K55" i="5"/>
  <c r="L55" i="5"/>
  <c r="K56" i="5"/>
  <c r="L56" i="5"/>
  <c r="M56" i="5" s="1"/>
  <c r="K57" i="5"/>
  <c r="L57" i="5"/>
  <c r="K58" i="5"/>
  <c r="L58" i="5"/>
  <c r="K59" i="5"/>
  <c r="L59" i="5"/>
  <c r="K60" i="5"/>
  <c r="L60" i="5"/>
  <c r="M60" i="5" s="1"/>
  <c r="K61" i="5"/>
  <c r="L61" i="5"/>
  <c r="K62" i="5"/>
  <c r="L62" i="5"/>
  <c r="K63" i="5"/>
  <c r="L63" i="5"/>
  <c r="K64" i="5"/>
  <c r="L64" i="5"/>
  <c r="M64" i="5" s="1"/>
  <c r="K65" i="5"/>
  <c r="L65" i="5"/>
  <c r="K66" i="5"/>
  <c r="L66" i="5"/>
  <c r="K67" i="5"/>
  <c r="L67" i="5"/>
  <c r="K68" i="5"/>
  <c r="L68" i="5"/>
  <c r="M68" i="5" s="1"/>
  <c r="K69" i="5"/>
  <c r="M69" i="5" s="1"/>
  <c r="L69" i="5"/>
  <c r="K70" i="5"/>
  <c r="L70" i="5"/>
  <c r="K71" i="5"/>
  <c r="L71" i="5"/>
  <c r="K72" i="5"/>
  <c r="L72" i="5"/>
  <c r="M72" i="5" s="1"/>
  <c r="K73" i="5"/>
  <c r="L73" i="5"/>
  <c r="K74" i="5"/>
  <c r="L74" i="5"/>
  <c r="K75" i="5"/>
  <c r="L75" i="5"/>
  <c r="K76" i="5"/>
  <c r="L76" i="5"/>
  <c r="M76" i="5" s="1"/>
  <c r="K77" i="5"/>
  <c r="M77" i="5" s="1"/>
  <c r="L77" i="5"/>
  <c r="K78" i="5"/>
  <c r="L78" i="5"/>
  <c r="K79" i="5"/>
  <c r="L79" i="5"/>
  <c r="K80" i="5"/>
  <c r="L80" i="5"/>
  <c r="M80" i="5" s="1"/>
  <c r="K81" i="5"/>
  <c r="L81" i="5"/>
  <c r="K82" i="5"/>
  <c r="L82" i="5"/>
  <c r="K83" i="5"/>
  <c r="L83" i="5"/>
  <c r="K84" i="5"/>
  <c r="L84" i="5"/>
  <c r="M84" i="5" s="1"/>
  <c r="K85" i="5"/>
  <c r="M85" i="5" s="1"/>
  <c r="L85" i="5"/>
  <c r="K86" i="5"/>
  <c r="L86" i="5"/>
  <c r="K87" i="5"/>
  <c r="L87" i="5"/>
  <c r="K88" i="5"/>
  <c r="L88" i="5"/>
  <c r="M88" i="5" s="1"/>
  <c r="K89" i="5"/>
  <c r="L89" i="5"/>
  <c r="K90" i="5"/>
  <c r="L90" i="5"/>
  <c r="K91" i="5"/>
  <c r="L91" i="5"/>
  <c r="K92" i="5"/>
  <c r="L92" i="5"/>
  <c r="M92" i="5" s="1"/>
  <c r="K93" i="5"/>
  <c r="M93" i="5" s="1"/>
  <c r="L93" i="5"/>
  <c r="K94" i="5"/>
  <c r="L94" i="5"/>
  <c r="K95" i="5"/>
  <c r="L95" i="5"/>
  <c r="K96" i="5"/>
  <c r="L96" i="5"/>
  <c r="M96" i="5" s="1"/>
  <c r="K97" i="5"/>
  <c r="L97" i="5"/>
  <c r="K98" i="5"/>
  <c r="L98" i="5"/>
  <c r="K99" i="5"/>
  <c r="L99" i="5"/>
  <c r="K100" i="5"/>
  <c r="L100" i="5"/>
  <c r="M100" i="5" s="1"/>
  <c r="K101" i="5"/>
  <c r="M101" i="5" s="1"/>
  <c r="L101" i="5"/>
  <c r="K102" i="5"/>
  <c r="L102" i="5"/>
  <c r="K103" i="5"/>
  <c r="L103" i="5"/>
  <c r="K104" i="5"/>
  <c r="L104" i="5"/>
  <c r="M104" i="5" s="1"/>
  <c r="K105" i="5"/>
  <c r="L105" i="5"/>
  <c r="K106" i="5"/>
  <c r="L106" i="5"/>
  <c r="K107" i="5"/>
  <c r="L107" i="5"/>
  <c r="K108" i="5"/>
  <c r="L108" i="5"/>
  <c r="M108" i="5" s="1"/>
  <c r="K109" i="5"/>
  <c r="M109" i="5" s="1"/>
  <c r="L109" i="5"/>
  <c r="K110" i="5"/>
  <c r="L110" i="5"/>
  <c r="K111" i="5"/>
  <c r="L111" i="5"/>
  <c r="K112" i="5"/>
  <c r="L112" i="5"/>
  <c r="M112" i="5" s="1"/>
  <c r="K113" i="5"/>
  <c r="L113" i="5"/>
  <c r="K114" i="5"/>
  <c r="L114" i="5"/>
  <c r="K115" i="5"/>
  <c r="L115" i="5"/>
  <c r="K116" i="5"/>
  <c r="L116" i="5"/>
  <c r="M116" i="5" s="1"/>
  <c r="K117" i="5"/>
  <c r="M117" i="5" s="1"/>
  <c r="L117" i="5"/>
  <c r="K118" i="5"/>
  <c r="L118" i="5"/>
  <c r="K119" i="5"/>
  <c r="L119" i="5"/>
  <c r="K120" i="5"/>
  <c r="L120" i="5"/>
  <c r="M120" i="5" s="1"/>
  <c r="K121" i="5"/>
  <c r="L121" i="5"/>
  <c r="K122" i="5"/>
  <c r="L122" i="5"/>
  <c r="K123" i="5"/>
  <c r="L123" i="5"/>
  <c r="K124" i="5"/>
  <c r="L124" i="5"/>
  <c r="M124" i="5" s="1"/>
  <c r="K125" i="5"/>
  <c r="M125" i="5" s="1"/>
  <c r="L125" i="5"/>
  <c r="K126" i="5"/>
  <c r="L126" i="5"/>
  <c r="K127" i="5"/>
  <c r="L127" i="5"/>
  <c r="K128" i="5"/>
  <c r="L128" i="5"/>
  <c r="M128" i="5" s="1"/>
  <c r="K129" i="5"/>
  <c r="L129" i="5"/>
  <c r="K130" i="5"/>
  <c r="L130" i="5"/>
  <c r="K131" i="5"/>
  <c r="L131" i="5"/>
  <c r="K132" i="5"/>
  <c r="L132" i="5"/>
  <c r="M132" i="5" s="1"/>
  <c r="K133" i="5"/>
  <c r="M133" i="5" s="1"/>
  <c r="L133" i="5"/>
  <c r="K134" i="5"/>
  <c r="L134" i="5"/>
  <c r="K135" i="5"/>
  <c r="L135" i="5"/>
  <c r="K136" i="5"/>
  <c r="L136" i="5"/>
  <c r="M136" i="5" s="1"/>
  <c r="K137" i="5"/>
  <c r="L137" i="5"/>
  <c r="K138" i="5"/>
  <c r="L138" i="5"/>
  <c r="K139" i="5"/>
  <c r="L139" i="5"/>
  <c r="L2" i="5"/>
  <c r="K2" i="5"/>
  <c r="M2" i="5" s="1"/>
  <c r="N4" i="2"/>
  <c r="N3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76" i="2"/>
  <c r="M80" i="2"/>
  <c r="M84" i="2"/>
  <c r="M88" i="2"/>
  <c r="M92" i="2"/>
  <c r="M96" i="2"/>
  <c r="M100" i="2"/>
  <c r="M104" i="2"/>
  <c r="M108" i="2"/>
  <c r="M112" i="2"/>
  <c r="M116" i="2"/>
  <c r="M120" i="2"/>
  <c r="M124" i="2"/>
  <c r="M128" i="2"/>
  <c r="M132" i="2"/>
  <c r="M136" i="2"/>
  <c r="I3" i="2"/>
  <c r="I4" i="2"/>
  <c r="I5" i="2"/>
  <c r="I6" i="2"/>
  <c r="I7" i="2"/>
  <c r="M7" i="2" s="1"/>
  <c r="I8" i="2"/>
  <c r="I9" i="2"/>
  <c r="I10" i="2"/>
  <c r="I11" i="2"/>
  <c r="M11" i="2" s="1"/>
  <c r="I12" i="2"/>
  <c r="I13" i="2"/>
  <c r="I14" i="2"/>
  <c r="I15" i="2"/>
  <c r="M15" i="2" s="1"/>
  <c r="I16" i="2"/>
  <c r="I17" i="2"/>
  <c r="I18" i="2"/>
  <c r="I19" i="2"/>
  <c r="M19" i="2" s="1"/>
  <c r="I20" i="2"/>
  <c r="I21" i="2"/>
  <c r="I22" i="2"/>
  <c r="I23" i="2"/>
  <c r="M23" i="2" s="1"/>
  <c r="I24" i="2"/>
  <c r="I25" i="2"/>
  <c r="I26" i="2"/>
  <c r="I27" i="2"/>
  <c r="M27" i="2" s="1"/>
  <c r="I28" i="2"/>
  <c r="I29" i="2"/>
  <c r="I30" i="2"/>
  <c r="I31" i="2"/>
  <c r="M31" i="2" s="1"/>
  <c r="I32" i="2"/>
  <c r="I33" i="2"/>
  <c r="I34" i="2"/>
  <c r="I35" i="2"/>
  <c r="M35" i="2" s="1"/>
  <c r="I36" i="2"/>
  <c r="I37" i="2"/>
  <c r="I38" i="2"/>
  <c r="I39" i="2"/>
  <c r="M39" i="2" s="1"/>
  <c r="I40" i="2"/>
  <c r="I41" i="2"/>
  <c r="I42" i="2"/>
  <c r="I43" i="2"/>
  <c r="M43" i="2" s="1"/>
  <c r="I44" i="2"/>
  <c r="I45" i="2"/>
  <c r="I46" i="2"/>
  <c r="I47" i="2"/>
  <c r="M47" i="2" s="1"/>
  <c r="I48" i="2"/>
  <c r="I49" i="2"/>
  <c r="I50" i="2"/>
  <c r="I51" i="2"/>
  <c r="M51" i="2" s="1"/>
  <c r="I52" i="2"/>
  <c r="I53" i="2"/>
  <c r="I54" i="2"/>
  <c r="I55" i="2"/>
  <c r="M55" i="2" s="1"/>
  <c r="I56" i="2"/>
  <c r="I57" i="2"/>
  <c r="I58" i="2"/>
  <c r="I59" i="2"/>
  <c r="M59" i="2" s="1"/>
  <c r="I60" i="2"/>
  <c r="I61" i="2"/>
  <c r="I62" i="2"/>
  <c r="I63" i="2"/>
  <c r="M63" i="2" s="1"/>
  <c r="I64" i="2"/>
  <c r="I65" i="2"/>
  <c r="I66" i="2"/>
  <c r="I67" i="2"/>
  <c r="M67" i="2" s="1"/>
  <c r="I68" i="2"/>
  <c r="I69" i="2"/>
  <c r="I70" i="2"/>
  <c r="I71" i="2"/>
  <c r="M71" i="2" s="1"/>
  <c r="I72" i="2"/>
  <c r="I73" i="2"/>
  <c r="I74" i="2"/>
  <c r="I75" i="2"/>
  <c r="M75" i="2" s="1"/>
  <c r="I76" i="2"/>
  <c r="I77" i="2"/>
  <c r="I78" i="2"/>
  <c r="I79" i="2"/>
  <c r="M79" i="2" s="1"/>
  <c r="I80" i="2"/>
  <c r="I81" i="2"/>
  <c r="I82" i="2"/>
  <c r="I83" i="2"/>
  <c r="M83" i="2" s="1"/>
  <c r="I84" i="2"/>
  <c r="I85" i="2"/>
  <c r="I86" i="2"/>
  <c r="I87" i="2"/>
  <c r="M87" i="2" s="1"/>
  <c r="I88" i="2"/>
  <c r="I89" i="2"/>
  <c r="I90" i="2"/>
  <c r="I91" i="2"/>
  <c r="M91" i="2" s="1"/>
  <c r="I92" i="2"/>
  <c r="I93" i="2"/>
  <c r="I94" i="2"/>
  <c r="I95" i="2"/>
  <c r="M95" i="2" s="1"/>
  <c r="I96" i="2"/>
  <c r="I97" i="2"/>
  <c r="I98" i="2"/>
  <c r="I99" i="2"/>
  <c r="M99" i="2" s="1"/>
  <c r="I100" i="2"/>
  <c r="I101" i="2"/>
  <c r="I102" i="2"/>
  <c r="I103" i="2"/>
  <c r="M103" i="2" s="1"/>
  <c r="I104" i="2"/>
  <c r="I105" i="2"/>
  <c r="I106" i="2"/>
  <c r="I107" i="2"/>
  <c r="M107" i="2" s="1"/>
  <c r="I108" i="2"/>
  <c r="I109" i="2"/>
  <c r="I110" i="2"/>
  <c r="I111" i="2"/>
  <c r="M111" i="2" s="1"/>
  <c r="I112" i="2"/>
  <c r="I113" i="2"/>
  <c r="I114" i="2"/>
  <c r="I115" i="2"/>
  <c r="M115" i="2" s="1"/>
  <c r="I116" i="2"/>
  <c r="I117" i="2"/>
  <c r="I118" i="2"/>
  <c r="I119" i="2"/>
  <c r="M119" i="2" s="1"/>
  <c r="I120" i="2"/>
  <c r="I121" i="2"/>
  <c r="I122" i="2"/>
  <c r="I123" i="2"/>
  <c r="M123" i="2" s="1"/>
  <c r="I124" i="2"/>
  <c r="I125" i="2"/>
  <c r="I126" i="2"/>
  <c r="I127" i="2"/>
  <c r="M127" i="2" s="1"/>
  <c r="I128" i="2"/>
  <c r="I129" i="2"/>
  <c r="I130" i="2"/>
  <c r="I131" i="2"/>
  <c r="M131" i="2" s="1"/>
  <c r="I132" i="2"/>
  <c r="I133" i="2"/>
  <c r="I134" i="2"/>
  <c r="I135" i="2"/>
  <c r="M135" i="2" s="1"/>
  <c r="I136" i="2"/>
  <c r="I137" i="2"/>
  <c r="I138" i="2"/>
  <c r="I139" i="2"/>
  <c r="M139" i="2" s="1"/>
  <c r="D3" i="2"/>
  <c r="M3" i="2" s="1"/>
  <c r="D4" i="2"/>
  <c r="M4" i="2" s="1"/>
  <c r="D5" i="2"/>
  <c r="M5" i="2" s="1"/>
  <c r="D6" i="2"/>
  <c r="M6" i="2" s="1"/>
  <c r="D7" i="2"/>
  <c r="D8" i="2"/>
  <c r="D9" i="2"/>
  <c r="M9" i="2" s="1"/>
  <c r="D10" i="2"/>
  <c r="M10" i="2" s="1"/>
  <c r="D11" i="2"/>
  <c r="D12" i="2"/>
  <c r="D13" i="2"/>
  <c r="M13" i="2" s="1"/>
  <c r="D14" i="2"/>
  <c r="M14" i="2" s="1"/>
  <c r="D15" i="2"/>
  <c r="D16" i="2"/>
  <c r="D17" i="2"/>
  <c r="M17" i="2" s="1"/>
  <c r="D18" i="2"/>
  <c r="M18" i="2" s="1"/>
  <c r="D19" i="2"/>
  <c r="D20" i="2"/>
  <c r="D21" i="2"/>
  <c r="M21" i="2" s="1"/>
  <c r="D22" i="2"/>
  <c r="M22" i="2" s="1"/>
  <c r="D23" i="2"/>
  <c r="D24" i="2"/>
  <c r="D25" i="2"/>
  <c r="M25" i="2" s="1"/>
  <c r="D26" i="2"/>
  <c r="M26" i="2" s="1"/>
  <c r="D27" i="2"/>
  <c r="D28" i="2"/>
  <c r="D29" i="2"/>
  <c r="M29" i="2" s="1"/>
  <c r="D30" i="2"/>
  <c r="M30" i="2" s="1"/>
  <c r="D31" i="2"/>
  <c r="D32" i="2"/>
  <c r="D33" i="2"/>
  <c r="M33" i="2" s="1"/>
  <c r="D34" i="2"/>
  <c r="M34" i="2" s="1"/>
  <c r="D35" i="2"/>
  <c r="D36" i="2"/>
  <c r="D37" i="2"/>
  <c r="M37" i="2" s="1"/>
  <c r="D38" i="2"/>
  <c r="M38" i="2" s="1"/>
  <c r="D39" i="2"/>
  <c r="D40" i="2"/>
  <c r="D41" i="2"/>
  <c r="M41" i="2" s="1"/>
  <c r="D42" i="2"/>
  <c r="M42" i="2" s="1"/>
  <c r="D43" i="2"/>
  <c r="D44" i="2"/>
  <c r="D45" i="2"/>
  <c r="M45" i="2" s="1"/>
  <c r="D46" i="2"/>
  <c r="M46" i="2" s="1"/>
  <c r="D47" i="2"/>
  <c r="D48" i="2"/>
  <c r="D49" i="2"/>
  <c r="M49" i="2" s="1"/>
  <c r="D50" i="2"/>
  <c r="M50" i="2" s="1"/>
  <c r="D51" i="2"/>
  <c r="D52" i="2"/>
  <c r="D53" i="2"/>
  <c r="M53" i="2" s="1"/>
  <c r="D54" i="2"/>
  <c r="M54" i="2" s="1"/>
  <c r="D55" i="2"/>
  <c r="D56" i="2"/>
  <c r="D57" i="2"/>
  <c r="M57" i="2" s="1"/>
  <c r="D58" i="2"/>
  <c r="M58" i="2" s="1"/>
  <c r="D59" i="2"/>
  <c r="D60" i="2"/>
  <c r="D61" i="2"/>
  <c r="M61" i="2" s="1"/>
  <c r="D62" i="2"/>
  <c r="M62" i="2" s="1"/>
  <c r="D63" i="2"/>
  <c r="D64" i="2"/>
  <c r="D65" i="2"/>
  <c r="M65" i="2" s="1"/>
  <c r="D66" i="2"/>
  <c r="M66" i="2" s="1"/>
  <c r="D67" i="2"/>
  <c r="D68" i="2"/>
  <c r="D69" i="2"/>
  <c r="M69" i="2" s="1"/>
  <c r="D70" i="2"/>
  <c r="M70" i="2" s="1"/>
  <c r="D71" i="2"/>
  <c r="D72" i="2"/>
  <c r="D73" i="2"/>
  <c r="M73" i="2" s="1"/>
  <c r="D74" i="2"/>
  <c r="M74" i="2" s="1"/>
  <c r="D75" i="2"/>
  <c r="D76" i="2"/>
  <c r="D77" i="2"/>
  <c r="M77" i="2" s="1"/>
  <c r="D78" i="2"/>
  <c r="M78" i="2" s="1"/>
  <c r="D79" i="2"/>
  <c r="D80" i="2"/>
  <c r="D81" i="2"/>
  <c r="M81" i="2" s="1"/>
  <c r="D82" i="2"/>
  <c r="M82" i="2" s="1"/>
  <c r="D83" i="2"/>
  <c r="D84" i="2"/>
  <c r="D85" i="2"/>
  <c r="M85" i="2" s="1"/>
  <c r="D86" i="2"/>
  <c r="M86" i="2" s="1"/>
  <c r="D87" i="2"/>
  <c r="D88" i="2"/>
  <c r="D89" i="2"/>
  <c r="M89" i="2" s="1"/>
  <c r="D90" i="2"/>
  <c r="M90" i="2" s="1"/>
  <c r="D91" i="2"/>
  <c r="D92" i="2"/>
  <c r="D93" i="2"/>
  <c r="M93" i="2" s="1"/>
  <c r="D94" i="2"/>
  <c r="M94" i="2" s="1"/>
  <c r="D95" i="2"/>
  <c r="D96" i="2"/>
  <c r="D97" i="2"/>
  <c r="M97" i="2" s="1"/>
  <c r="D98" i="2"/>
  <c r="M98" i="2" s="1"/>
  <c r="D99" i="2"/>
  <c r="D100" i="2"/>
  <c r="D101" i="2"/>
  <c r="M101" i="2" s="1"/>
  <c r="D102" i="2"/>
  <c r="M102" i="2" s="1"/>
  <c r="D103" i="2"/>
  <c r="D104" i="2"/>
  <c r="D105" i="2"/>
  <c r="M105" i="2" s="1"/>
  <c r="D106" i="2"/>
  <c r="M106" i="2" s="1"/>
  <c r="D107" i="2"/>
  <c r="D108" i="2"/>
  <c r="D109" i="2"/>
  <c r="M109" i="2" s="1"/>
  <c r="D110" i="2"/>
  <c r="M110" i="2" s="1"/>
  <c r="D111" i="2"/>
  <c r="D112" i="2"/>
  <c r="D113" i="2"/>
  <c r="M113" i="2" s="1"/>
  <c r="D114" i="2"/>
  <c r="M114" i="2" s="1"/>
  <c r="D115" i="2"/>
  <c r="D116" i="2"/>
  <c r="D117" i="2"/>
  <c r="M117" i="2" s="1"/>
  <c r="D118" i="2"/>
  <c r="M118" i="2" s="1"/>
  <c r="D119" i="2"/>
  <c r="D120" i="2"/>
  <c r="D121" i="2"/>
  <c r="M121" i="2" s="1"/>
  <c r="D122" i="2"/>
  <c r="M122" i="2" s="1"/>
  <c r="D123" i="2"/>
  <c r="D124" i="2"/>
  <c r="D125" i="2"/>
  <c r="M125" i="2" s="1"/>
  <c r="D126" i="2"/>
  <c r="M126" i="2" s="1"/>
  <c r="D127" i="2"/>
  <c r="D128" i="2"/>
  <c r="D129" i="2"/>
  <c r="M129" i="2" s="1"/>
  <c r="D130" i="2"/>
  <c r="M130" i="2" s="1"/>
  <c r="D131" i="2"/>
  <c r="D132" i="2"/>
  <c r="D133" i="2"/>
  <c r="M133" i="2" s="1"/>
  <c r="D134" i="2"/>
  <c r="M134" i="2" s="1"/>
  <c r="D135" i="2"/>
  <c r="D136" i="2"/>
  <c r="D137" i="2"/>
  <c r="M137" i="2" s="1"/>
  <c r="D138" i="2"/>
  <c r="M138" i="2" s="1"/>
  <c r="D139" i="2"/>
  <c r="I2" i="2"/>
  <c r="D2" i="2"/>
  <c r="M2" i="2" s="1"/>
  <c r="K145" i="6" l="1"/>
  <c r="K97" i="6"/>
  <c r="K57" i="6"/>
  <c r="K147" i="6" s="1"/>
  <c r="K61" i="6"/>
  <c r="K42" i="6"/>
  <c r="K28" i="6"/>
  <c r="M139" i="5"/>
  <c r="M135" i="5"/>
  <c r="M131" i="5"/>
  <c r="M127" i="5"/>
  <c r="M123" i="5"/>
  <c r="M119" i="5"/>
  <c r="M115" i="5"/>
  <c r="M111" i="5"/>
  <c r="M107" i="5"/>
  <c r="M103" i="5"/>
  <c r="M99" i="5"/>
  <c r="M95" i="5"/>
  <c r="M91" i="5"/>
  <c r="M87" i="5"/>
  <c r="M83" i="5"/>
  <c r="M79" i="5"/>
  <c r="M75" i="5"/>
  <c r="M71" i="5"/>
  <c r="M67" i="5"/>
  <c r="M63" i="5"/>
  <c r="M61" i="5"/>
  <c r="M59" i="5"/>
  <c r="M57" i="5"/>
  <c r="M55" i="5"/>
  <c r="M53" i="5"/>
  <c r="M51" i="5"/>
  <c r="M49" i="5"/>
  <c r="M47" i="5"/>
  <c r="M45" i="5"/>
  <c r="M43" i="5"/>
  <c r="M41" i="5"/>
  <c r="M39" i="5"/>
  <c r="M37" i="5"/>
  <c r="M35" i="5"/>
  <c r="M33" i="5"/>
  <c r="M31" i="5"/>
  <c r="M29" i="5"/>
  <c r="M27" i="5"/>
  <c r="M25" i="5"/>
  <c r="M23" i="5"/>
  <c r="M21" i="5"/>
  <c r="M19" i="5"/>
  <c r="M17" i="5"/>
  <c r="M15" i="5"/>
  <c r="M13" i="5"/>
  <c r="M11" i="5"/>
  <c r="M9" i="5"/>
  <c r="M7" i="5"/>
  <c r="M5" i="5"/>
  <c r="M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737486-D539-4DE9-BEC2-C0D91A1709B5}" name="dane_medale" type="6" refreshedVersion="6" background="1" saveData="1">
    <textPr codePage="852" sourceFile="C:\Users\wojci\Desktop\zbior zadan CKE\Excel\92\dane_medale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DF750CD-2BE1-4220-A39D-FBB4DE9C4E2E}" name="dane_medale1" type="6" refreshedVersion="6" background="1" saveData="1">
    <textPr codePage="852" sourceFile="C:\Users\wojci\Desktop\zbior zadan CKE\Excel\92\dane_medale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F0684D9-A112-430E-A109-E23A00B6AFD3}" name="dane_medale2" type="6" refreshedVersion="6" background="1" saveData="1">
    <textPr codePage="852" sourceFile="C:\Users\wojci\Desktop\zbior zadan CKE\Excel\92\dane_medale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C9F883C-D31A-4CFC-9386-DCFD05B0DFEF}" name="dane_medale3" type="6" refreshedVersion="6" background="1" saveData="1">
    <textPr codePage="852" sourceFile="C:\Users\wojci\Desktop\zbior zadan CKE\Excel\92\dane_medale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AFDC28A1-3A12-4D7E-97BE-6F5C71D84740}" name="dane_medale4" type="6" refreshedVersion="6" background="1" saveData="1">
    <textPr codePage="852" sourceFile="C:\Users\wojci\Desktop\zbior zadan CKE\Excel\92\dane_medale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5D50922-68F6-4E7E-9FC1-DB720D6B87B3}" name="dane_medale5" type="6" refreshedVersion="6" background="1" saveData="1">
    <textPr codePage="852" sourceFile="C:\Users\wojci\Desktop\zbior zadan CKE\Excel\92\dane_medale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<sst xmlns="http://schemas.openxmlformats.org/spreadsheetml/2006/main" count="1788" uniqueCount="223">
  <si>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</si>
  <si>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</si>
  <si>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</si>
  <si>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</si>
  <si>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</si>
  <si>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</si>
  <si>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</si>
  <si>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</si>
  <si>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</si>
  <si>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</si>
  <si>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</si>
  <si>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</si>
  <si>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</si>
  <si>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</si>
  <si>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</si>
  <si>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</si>
  <si>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</si>
  <si>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</si>
  <si>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</si>
  <si>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</si>
  <si>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</si>
  <si>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</si>
  <si>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</si>
  <si>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</si>
  <si>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</si>
  <si>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</si>
  <si>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</si>
  <si>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</si>
  <si>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</si>
  <si>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</si>
  <si>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</si>
  <si>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</si>
  <si>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</si>
  <si>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</si>
  <si>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</si>
  <si>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</si>
  <si>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</si>
  <si>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</si>
  <si>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</si>
  <si>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</si>
  <si>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</si>
  <si>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</si>
  <si>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</si>
  <si>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</si>
  <si>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</si>
  <si>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</si>
  <si>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</si>
  <si>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</si>
  <si>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</si>
  <si>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</si>
  <si>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</si>
  <si>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</si>
  <si>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</si>
  <si>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</si>
  <si>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</si>
  <si>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</si>
  <si>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</si>
  <si>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</si>
  <si>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</si>
  <si>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</si>
  <si>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</si>
  <si>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</si>
  <si>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</si>
  <si>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</si>
  <si>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</si>
  <si>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</si>
  <si>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</si>
  <si>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</si>
  <si>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</si>
  <si>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</si>
  <si>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</si>
  <si>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</si>
  <si>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</si>
  <si>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</si>
  <si>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</si>
  <si>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</si>
  <si>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</si>
  <si>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</si>
  <si>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</si>
  <si>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</si>
  <si>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</si>
  <si>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</si>
  <si>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</si>
  <si>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</si>
  <si>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</si>
  <si>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</si>
  <si>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</si>
  <si>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</si>
  <si>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</si>
  <si>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</si>
  <si>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</si>
  <si>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</si>
  <si>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</si>
  <si>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</si>
  <si>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</si>
  <si>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</si>
  <si>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</si>
  <si>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</si>
  <si>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</si>
  <si>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</si>
  <si>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</si>
  <si>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</si>
  <si>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</si>
  <si>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</si>
  <si>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</si>
  <si>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</si>
  <si>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</si>
  <si>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</si>
  <si>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</si>
  <si>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</si>
  <si>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</si>
  <si>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</si>
  <si>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</si>
  <si>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</si>
  <si>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</si>
  <si>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</si>
  <si>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</si>
  <si>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</si>
  <si>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</si>
  <si>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</si>
  <si>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</si>
  <si>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</si>
  <si>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</si>
  <si>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</si>
  <si>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</si>
  <si>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</si>
  <si>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</si>
  <si>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</si>
  <si>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</si>
  <si>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</si>
  <si>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</si>
  <si>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</si>
  <si>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</si>
  <si>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</si>
  <si>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</si>
  <si>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</si>
  <si>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</si>
  <si>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</si>
  <si>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</si>
  <si>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</si>
  <si>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</si>
  <si>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</si>
  <si>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</si>
  <si>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</si>
  <si>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</si>
  <si>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</si>
  <si>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</si>
  <si>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</si>
  <si>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</si>
  <si>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</si>
  <si>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</si>
  <si>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med. Let</t>
  </si>
  <si>
    <t>med. Zim</t>
  </si>
  <si>
    <t>Etykiety kolumn</t>
  </si>
  <si>
    <t>Suma końcowa</t>
  </si>
  <si>
    <t>Etykiety wierszy</t>
  </si>
  <si>
    <t>Suma z OL_letnie</t>
  </si>
  <si>
    <t>4 Suma z OL_letnie</t>
  </si>
  <si>
    <t>4 Suma z OL_zimowe</t>
  </si>
  <si>
    <t>5 Suma z OL_letnie</t>
  </si>
  <si>
    <t>5 Suma z OL_zimowe</t>
  </si>
  <si>
    <t>6 Suma z OL_letnie</t>
  </si>
  <si>
    <t>6 Suma z OL_zimowe</t>
  </si>
  <si>
    <t>7 Suma z OL_letnie</t>
  </si>
  <si>
    <t>7 Suma z OL_zimowe</t>
  </si>
  <si>
    <t>8 Suma z OL_letnie</t>
  </si>
  <si>
    <t>8 Suma z OL_zimowe</t>
  </si>
  <si>
    <t>9 Suma z OL_letnie</t>
  </si>
  <si>
    <t>9 Suma z OL_zimowe</t>
  </si>
  <si>
    <t>10 Suma z OL_letnie</t>
  </si>
  <si>
    <t>10 Suma z OL_zimowe</t>
  </si>
  <si>
    <t>11 Suma z OL_letnie</t>
  </si>
  <si>
    <t>11 Suma z OL_zimowe</t>
  </si>
  <si>
    <t>12 Suma z OL_letnie</t>
  </si>
  <si>
    <t>12 Suma z OL_zimowe</t>
  </si>
  <si>
    <t>13 Suma z OL_letnie</t>
  </si>
  <si>
    <t>13 Suma z OL_zimowe</t>
  </si>
  <si>
    <t>14 Suma z OL_letnie</t>
  </si>
  <si>
    <t>14 Suma z OL_zimowe</t>
  </si>
  <si>
    <t>15 Suma z OL_letnie</t>
  </si>
  <si>
    <t>15 Suma z OL_zimowe</t>
  </si>
  <si>
    <t>16 Suma z OL_letnie</t>
  </si>
  <si>
    <t>16 Suma z OL_zimowe</t>
  </si>
  <si>
    <t>17 Suma z OL_letnie</t>
  </si>
  <si>
    <t>17 Suma z OL_zimowe</t>
  </si>
  <si>
    <t>18 Suma z OL_letnie</t>
  </si>
  <si>
    <t>18 Suma z OL_zimowe</t>
  </si>
  <si>
    <t>19 Suma z OL_letnie</t>
  </si>
  <si>
    <t>19 Suma z OL_zimowe</t>
  </si>
  <si>
    <t>20 Suma z OL_letnie</t>
  </si>
  <si>
    <t>20 Suma z OL_zimowe</t>
  </si>
  <si>
    <t>21 Suma z OL_letnie</t>
  </si>
  <si>
    <t>21 Suma z OL_zimowe</t>
  </si>
  <si>
    <t>22 Suma z OL_letnie</t>
  </si>
  <si>
    <t>22 Suma z OL_zimowe</t>
  </si>
  <si>
    <t>23 Suma z OL_letnie</t>
  </si>
  <si>
    <t>23 Suma z OL_zimowe</t>
  </si>
  <si>
    <t>24 Suma z OL_letnie</t>
  </si>
  <si>
    <t>24 Suma z OL_zimowe</t>
  </si>
  <si>
    <t>25 Suma z OL_letnie</t>
  </si>
  <si>
    <t>25 Suma z OL_zimowe</t>
  </si>
  <si>
    <t>26 Suma z OL_letnie</t>
  </si>
  <si>
    <t>26 Suma z OL_zimowe</t>
  </si>
  <si>
    <t>27 Suma z OL_letnie</t>
  </si>
  <si>
    <t>27 Suma z OL_zimowe</t>
  </si>
  <si>
    <t>Razem: Suma z OL_letnie</t>
  </si>
  <si>
    <t>Razem: Suma z OL_zimowe</t>
  </si>
  <si>
    <t>Suma z OL_zimowe</t>
  </si>
  <si>
    <t>kontynent</t>
  </si>
  <si>
    <t>OL letnie</t>
  </si>
  <si>
    <t>OL zimowe</t>
  </si>
  <si>
    <t>s gold</t>
  </si>
  <si>
    <t>s silv i bronz</t>
  </si>
  <si>
    <t>suma medali</t>
  </si>
  <si>
    <t>Afryka Maksimum</t>
  </si>
  <si>
    <t>Ameryka Pld. Maksimum</t>
  </si>
  <si>
    <t>Ameryka Pln. Maksimum</t>
  </si>
  <si>
    <t>Australia i Oc. Maksimum</t>
  </si>
  <si>
    <t>Azja Maksimum</t>
  </si>
  <si>
    <t>Europa Maksimum</t>
  </si>
  <si>
    <t>Maks. całkowite</t>
  </si>
  <si>
    <t>letnie</t>
  </si>
  <si>
    <t>zimowe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</si>
</sst>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punktów za udział w olimpiadach dla kolejnych kontynentów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2385958005249343"/>
          <c:y val="0.19949074074074077"/>
          <c:w val="0.70931408573928256"/>
          <c:h val="0.5353313648293963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'2'!$M$15</c:f>
              <c:strCache>
                <c:ptCount val="1"/>
                <c:pt idx="0">
                  <c:v>OL letnie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'2'!$L$16:$L$21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'2'!$M$16:$M$21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C6D-A0F4-8D74C6D8DE9A}"/>
            </c:ext>
          </c:extLst>
        </c:ser>
        <c:ser>
          <c:idx val="1"/>
          <c:order val="1"/>
          <c:tx>
            <c:strRef>
              <c:f>'2'!$N$15</c:f>
              <c:strCache>
                <c:ptCount val="1"/>
                <c:pt idx="0">
                  <c:v>OL zimowe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'2'!$L$16:$L$21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'2'!$N$16:$N$21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5-4C6D-A0F4-8D74C6D8DE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9878000"/>
        <c:axId val="689871112"/>
      </c:barChart>
      <c:catAx>
        <c:axId val="68987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kontynent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358012540099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871112"/>
        <c:crosses val="autoZero"/>
        <c:auto val="1"/>
        <c:lblAlgn val="ctr"/>
        <c:lblOffset val="100"/>
        <c:noMultiLvlLbl val="0"/>
      </c:catAx>
      <c:valAx>
        <c:axId val="68987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punktów</a:t>
                </a:r>
              </a:p>
            </c:rich>
          </c:tx>
          <c:layout>
            <c:manualLayout>
              <c:xMode val="edge"/>
              <c:yMode val="edge"/>
              <c:x val="0.41996106736657912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98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F0131E-6921-483C-943C-23ABFD6253D3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2E5D81-F060-4C71-BED2-C7DA18E5CF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ciech Łapacz" refreshedDate="44204.543934374997" createdVersion="6" refreshedVersion="6" minRefreshableVersion="3" recordCount="138" xr:uid="{94847188-9FA6-44B0-867E-D80E04891918}">
  <cacheSource type="worksheet">
    <worksheetSource ref="A1:J139" sheet="2"/>
  </cacheSource>
  <cacheFields count="10">
    <cacheField name="Panstwo" numFmtId="0">
      <sharedItems/>
    </cacheField>
    <cacheField name="Kontynent" numFmtId="0">
      <sharedItems count="6">
        <s v="Afryka"/>
        <s v="Ameryka Pld."/>
        <s v="Ameryka Pln."/>
        <s v="Australia i Oc."/>
        <s v="Azja"/>
        <s v="Europa"/>
      </sharedItems>
    </cacheField>
    <cacheField name="OL_letnie" numFmtId="0">
      <sharedItems containsSemiMixedTypes="0" containsString="0" containsNumber="1" containsInteger="1" minValue="1" maxValue="27" count="27">
        <n v="12"/>
        <n v="5"/>
        <n v="7"/>
        <n v="21"/>
        <n v="4"/>
        <n v="9"/>
        <n v="13"/>
        <n v="8"/>
        <n v="6"/>
        <n v="11"/>
        <n v="15"/>
        <n v="18"/>
        <n v="14"/>
        <n v="23"/>
        <n v="22"/>
        <n v="16"/>
        <n v="17"/>
        <n v="20"/>
        <n v="25"/>
        <n v="19"/>
        <n v="26"/>
        <n v="10"/>
        <n v="2"/>
        <n v="24"/>
        <n v="27"/>
        <n v="3"/>
        <n v="1"/>
      </sharedItems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 count="20">
        <n v="3"/>
        <n v="0"/>
        <n v="1"/>
        <n v="2"/>
        <n v="6"/>
        <n v="5"/>
        <n v="18"/>
        <n v="7"/>
        <n v="16"/>
        <n v="4"/>
        <n v="22"/>
        <n v="8"/>
        <n v="15"/>
        <n v="10"/>
        <n v="9"/>
        <n v="20"/>
        <n v="17"/>
        <n v="13"/>
        <n v="19"/>
        <n v="11"/>
      </sharedItems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Algieria"/>
    <x v="0"/>
    <x v="0"/>
    <n v="5"/>
    <n v="2"/>
    <n v="8"/>
    <x v="0"/>
    <n v="0"/>
    <n v="0"/>
    <n v="0"/>
  </r>
  <r>
    <s v="Burundi"/>
    <x v="0"/>
    <x v="1"/>
    <n v="1"/>
    <n v="0"/>
    <n v="0"/>
    <x v="1"/>
    <n v="0"/>
    <n v="0"/>
    <n v="0"/>
  </r>
  <r>
    <s v="Dzibuti"/>
    <x v="0"/>
    <x v="2"/>
    <n v="0"/>
    <n v="0"/>
    <n v="1"/>
    <x v="1"/>
    <n v="0"/>
    <n v="0"/>
    <n v="0"/>
  </r>
  <r>
    <s v="Egipt"/>
    <x v="0"/>
    <x v="3"/>
    <n v="7"/>
    <n v="9"/>
    <n v="10"/>
    <x v="2"/>
    <n v="0"/>
    <n v="0"/>
    <n v="0"/>
  </r>
  <r>
    <s v="Erytrea"/>
    <x v="0"/>
    <x v="4"/>
    <n v="0"/>
    <n v="0"/>
    <n v="1"/>
    <x v="1"/>
    <n v="0"/>
    <n v="0"/>
    <n v="0"/>
  </r>
  <r>
    <s v="Etiopia"/>
    <x v="0"/>
    <x v="0"/>
    <n v="21"/>
    <n v="7"/>
    <n v="17"/>
    <x v="3"/>
    <n v="0"/>
    <n v="0"/>
    <n v="0"/>
  </r>
  <r>
    <s v="Gabon"/>
    <x v="0"/>
    <x v="5"/>
    <n v="0"/>
    <n v="1"/>
    <n v="0"/>
    <x v="1"/>
    <n v="0"/>
    <n v="0"/>
    <n v="0"/>
  </r>
  <r>
    <s v="Ghana"/>
    <x v="0"/>
    <x v="6"/>
    <n v="0"/>
    <n v="1"/>
    <n v="3"/>
    <x v="2"/>
    <n v="0"/>
    <n v="0"/>
    <n v="0"/>
  </r>
  <r>
    <s v="Kamerun"/>
    <x v="0"/>
    <x v="6"/>
    <n v="3"/>
    <n v="1"/>
    <n v="1"/>
    <x v="2"/>
    <n v="0"/>
    <n v="0"/>
    <n v="0"/>
  </r>
  <r>
    <s v="Kenia"/>
    <x v="0"/>
    <x v="6"/>
    <n v="25"/>
    <n v="32"/>
    <n v="29"/>
    <x v="0"/>
    <n v="0"/>
    <n v="0"/>
    <n v="0"/>
  </r>
  <r>
    <s v="Maroko"/>
    <x v="0"/>
    <x v="6"/>
    <n v="6"/>
    <n v="5"/>
    <n v="11"/>
    <x v="4"/>
    <n v="0"/>
    <n v="0"/>
    <n v="0"/>
  </r>
  <r>
    <s v="Mauritius"/>
    <x v="0"/>
    <x v="7"/>
    <n v="0"/>
    <n v="0"/>
    <n v="1"/>
    <x v="1"/>
    <n v="0"/>
    <n v="0"/>
    <n v="0"/>
  </r>
  <r>
    <s v="Mozambik"/>
    <x v="0"/>
    <x v="5"/>
    <n v="1"/>
    <n v="0"/>
    <n v="1"/>
    <x v="1"/>
    <n v="0"/>
    <n v="0"/>
    <n v="0"/>
  </r>
  <r>
    <s v="Namibia"/>
    <x v="0"/>
    <x v="8"/>
    <n v="0"/>
    <n v="4"/>
    <n v="0"/>
    <x v="1"/>
    <n v="0"/>
    <n v="0"/>
    <n v="0"/>
  </r>
  <r>
    <s v="Niger"/>
    <x v="0"/>
    <x v="9"/>
    <n v="0"/>
    <n v="0"/>
    <n v="1"/>
    <x v="1"/>
    <n v="0"/>
    <n v="0"/>
    <n v="0"/>
  </r>
  <r>
    <s v="Nigeria"/>
    <x v="0"/>
    <x v="10"/>
    <n v="3"/>
    <n v="8"/>
    <n v="12"/>
    <x v="1"/>
    <n v="0"/>
    <n v="0"/>
    <n v="0"/>
  </r>
  <r>
    <s v="Republika Poludniowej Afryki"/>
    <x v="0"/>
    <x v="11"/>
    <n v="23"/>
    <n v="26"/>
    <n v="27"/>
    <x v="4"/>
    <n v="0"/>
    <n v="0"/>
    <n v="0"/>
  </r>
  <r>
    <s v="Senegal"/>
    <x v="0"/>
    <x v="6"/>
    <n v="0"/>
    <n v="1"/>
    <n v="0"/>
    <x v="5"/>
    <n v="0"/>
    <n v="0"/>
    <n v="0"/>
  </r>
  <r>
    <s v="Sudan"/>
    <x v="0"/>
    <x v="9"/>
    <n v="0"/>
    <n v="1"/>
    <n v="0"/>
    <x v="1"/>
    <n v="0"/>
    <n v="0"/>
    <n v="0"/>
  </r>
  <r>
    <s v="Tanzania"/>
    <x v="0"/>
    <x v="0"/>
    <n v="0"/>
    <n v="2"/>
    <n v="0"/>
    <x v="1"/>
    <n v="0"/>
    <n v="0"/>
    <n v="0"/>
  </r>
  <r>
    <s v="Togo"/>
    <x v="0"/>
    <x v="5"/>
    <n v="0"/>
    <n v="0"/>
    <n v="1"/>
    <x v="2"/>
    <n v="0"/>
    <n v="0"/>
    <n v="0"/>
  </r>
  <r>
    <s v="Tunezja"/>
    <x v="0"/>
    <x v="6"/>
    <n v="3"/>
    <n v="3"/>
    <n v="4"/>
    <x v="1"/>
    <n v="0"/>
    <n v="0"/>
    <n v="0"/>
  </r>
  <r>
    <s v="Uganda"/>
    <x v="0"/>
    <x v="12"/>
    <n v="2"/>
    <n v="3"/>
    <n v="2"/>
    <x v="1"/>
    <n v="0"/>
    <n v="0"/>
    <n v="0"/>
  </r>
  <r>
    <s v="Wybrzeze Kosci Sloniowej"/>
    <x v="0"/>
    <x v="0"/>
    <n v="0"/>
    <n v="1"/>
    <n v="0"/>
    <x v="1"/>
    <n v="0"/>
    <n v="0"/>
    <n v="0"/>
  </r>
  <r>
    <s v="Zambia"/>
    <x v="0"/>
    <x v="0"/>
    <n v="0"/>
    <n v="1"/>
    <n v="1"/>
    <x v="1"/>
    <n v="0"/>
    <n v="0"/>
    <n v="0"/>
  </r>
  <r>
    <s v="Zimbabwe"/>
    <x v="0"/>
    <x v="0"/>
    <n v="3"/>
    <n v="4"/>
    <n v="1"/>
    <x v="2"/>
    <n v="0"/>
    <n v="0"/>
    <n v="0"/>
  </r>
  <r>
    <s v="Antyle Holenderskie"/>
    <x v="1"/>
    <x v="6"/>
    <n v="0"/>
    <n v="1"/>
    <n v="0"/>
    <x v="3"/>
    <n v="0"/>
    <n v="0"/>
    <n v="0"/>
  </r>
  <r>
    <s v="Argentyna"/>
    <x v="1"/>
    <x v="13"/>
    <n v="18"/>
    <n v="24"/>
    <n v="28"/>
    <x v="6"/>
    <n v="0"/>
    <n v="0"/>
    <n v="0"/>
  </r>
  <r>
    <s v="Brazylia"/>
    <x v="1"/>
    <x v="3"/>
    <n v="23"/>
    <n v="30"/>
    <n v="55"/>
    <x v="7"/>
    <n v="0"/>
    <n v="0"/>
    <n v="0"/>
  </r>
  <r>
    <s v="Chile"/>
    <x v="1"/>
    <x v="14"/>
    <n v="2"/>
    <n v="7"/>
    <n v="4"/>
    <x v="8"/>
    <n v="0"/>
    <n v="0"/>
    <n v="0"/>
  </r>
  <r>
    <s v="Ekwador"/>
    <x v="1"/>
    <x v="6"/>
    <n v="1"/>
    <n v="1"/>
    <n v="0"/>
    <x v="1"/>
    <n v="0"/>
    <n v="0"/>
    <n v="0"/>
  </r>
  <r>
    <s v="Gujana"/>
    <x v="1"/>
    <x v="15"/>
    <n v="0"/>
    <n v="0"/>
    <n v="1"/>
    <x v="1"/>
    <n v="0"/>
    <n v="0"/>
    <n v="0"/>
  </r>
  <r>
    <s v="Kolumbia"/>
    <x v="1"/>
    <x v="11"/>
    <n v="2"/>
    <n v="6"/>
    <n v="11"/>
    <x v="2"/>
    <n v="0"/>
    <n v="0"/>
    <n v="0"/>
  </r>
  <r>
    <s v="Panama"/>
    <x v="1"/>
    <x v="15"/>
    <n v="1"/>
    <n v="0"/>
    <n v="2"/>
    <x v="1"/>
    <n v="0"/>
    <n v="0"/>
    <n v="0"/>
  </r>
  <r>
    <s v="Paragwaj"/>
    <x v="1"/>
    <x v="9"/>
    <n v="0"/>
    <n v="1"/>
    <n v="0"/>
    <x v="2"/>
    <n v="0"/>
    <n v="0"/>
    <n v="0"/>
  </r>
  <r>
    <s v="Peru"/>
    <x v="1"/>
    <x v="16"/>
    <n v="1"/>
    <n v="3"/>
    <n v="0"/>
    <x v="3"/>
    <n v="0"/>
    <n v="0"/>
    <n v="0"/>
  </r>
  <r>
    <s v="Surinam"/>
    <x v="1"/>
    <x v="9"/>
    <n v="1"/>
    <n v="0"/>
    <n v="1"/>
    <x v="1"/>
    <n v="0"/>
    <n v="0"/>
    <n v="0"/>
  </r>
  <r>
    <s v="Urugwaj"/>
    <x v="1"/>
    <x v="17"/>
    <n v="2"/>
    <n v="2"/>
    <n v="6"/>
    <x v="2"/>
    <n v="0"/>
    <n v="0"/>
    <n v="0"/>
  </r>
  <r>
    <s v="Wenezuela"/>
    <x v="1"/>
    <x v="16"/>
    <n v="2"/>
    <n v="2"/>
    <n v="8"/>
    <x v="9"/>
    <n v="0"/>
    <n v="0"/>
    <n v="0"/>
  </r>
  <r>
    <s v="Bahamy"/>
    <x v="2"/>
    <x v="10"/>
    <n v="5"/>
    <n v="2"/>
    <n v="5"/>
    <x v="1"/>
    <n v="0"/>
    <n v="0"/>
    <n v="0"/>
  </r>
  <r>
    <s v="Barbados"/>
    <x v="2"/>
    <x v="9"/>
    <n v="0"/>
    <n v="0"/>
    <n v="1"/>
    <x v="1"/>
    <n v="0"/>
    <n v="0"/>
    <n v="0"/>
  </r>
  <r>
    <s v="Bermudy"/>
    <x v="2"/>
    <x v="16"/>
    <n v="0"/>
    <n v="0"/>
    <n v="1"/>
    <x v="7"/>
    <n v="0"/>
    <n v="0"/>
    <n v="0"/>
  </r>
  <r>
    <s v="Dominikana"/>
    <x v="2"/>
    <x v="6"/>
    <n v="3"/>
    <n v="2"/>
    <n v="1"/>
    <x v="1"/>
    <n v="0"/>
    <n v="0"/>
    <n v="0"/>
  </r>
  <r>
    <s v="Haiti"/>
    <x v="2"/>
    <x v="12"/>
    <n v="0"/>
    <n v="1"/>
    <n v="1"/>
    <x v="1"/>
    <n v="0"/>
    <n v="0"/>
    <n v="0"/>
  </r>
  <r>
    <s v="Jamajka"/>
    <x v="2"/>
    <x v="15"/>
    <n v="17"/>
    <n v="30"/>
    <n v="20"/>
    <x v="7"/>
    <n v="0"/>
    <n v="0"/>
    <n v="0"/>
  </r>
  <r>
    <s v="Kanada"/>
    <x v="2"/>
    <x v="18"/>
    <n v="59"/>
    <n v="99"/>
    <n v="120"/>
    <x v="10"/>
    <n v="62"/>
    <n v="55"/>
    <n v="53"/>
  </r>
  <r>
    <s v="Kostaryka"/>
    <x v="2"/>
    <x v="12"/>
    <n v="1"/>
    <n v="1"/>
    <n v="2"/>
    <x v="4"/>
    <n v="0"/>
    <n v="0"/>
    <n v="0"/>
  </r>
  <r>
    <s v="Kuba"/>
    <x v="2"/>
    <x v="19"/>
    <n v="72"/>
    <n v="67"/>
    <n v="69"/>
    <x v="1"/>
    <n v="0"/>
    <n v="0"/>
    <n v="0"/>
  </r>
  <r>
    <s v="Meksyk"/>
    <x v="2"/>
    <x v="14"/>
    <n v="13"/>
    <n v="21"/>
    <n v="28"/>
    <x v="11"/>
    <n v="0"/>
    <n v="0"/>
    <n v="0"/>
  </r>
  <r>
    <s v="Portoryko"/>
    <x v="2"/>
    <x v="16"/>
    <n v="0"/>
    <n v="2"/>
    <n v="6"/>
    <x v="4"/>
    <n v="0"/>
    <n v="0"/>
    <n v="0"/>
  </r>
  <r>
    <s v="StanyZjednoczone"/>
    <x v="2"/>
    <x v="20"/>
    <n v="976"/>
    <n v="758"/>
    <n v="666"/>
    <x v="10"/>
    <n v="96"/>
    <n v="102"/>
    <n v="83"/>
  </r>
  <r>
    <s v="Trynidad i Tobago"/>
    <x v="2"/>
    <x v="15"/>
    <n v="2"/>
    <n v="5"/>
    <n v="11"/>
    <x v="0"/>
    <n v="0"/>
    <n v="0"/>
    <n v="0"/>
  </r>
  <r>
    <s v="Wyspy Dziewicze Stanow Zjednoczonych"/>
    <x v="2"/>
    <x v="9"/>
    <n v="0"/>
    <n v="1"/>
    <n v="0"/>
    <x v="7"/>
    <n v="0"/>
    <n v="0"/>
    <n v="0"/>
  </r>
  <r>
    <s v="Australia"/>
    <x v="3"/>
    <x v="18"/>
    <n v="138"/>
    <n v="153"/>
    <n v="177"/>
    <x v="6"/>
    <n v="5"/>
    <n v="3"/>
    <n v="4"/>
  </r>
  <r>
    <s v="Nowa Zelandia"/>
    <x v="3"/>
    <x v="14"/>
    <n v="42"/>
    <n v="18"/>
    <n v="39"/>
    <x v="12"/>
    <n v="0"/>
    <n v="1"/>
    <n v="0"/>
  </r>
  <r>
    <s v="Tonga"/>
    <x v="3"/>
    <x v="7"/>
    <n v="0"/>
    <n v="1"/>
    <n v="0"/>
    <x v="2"/>
    <n v="0"/>
    <n v="0"/>
    <n v="0"/>
  </r>
  <r>
    <s v="Afganistan"/>
    <x v="4"/>
    <x v="6"/>
    <n v="0"/>
    <n v="0"/>
    <n v="2"/>
    <x v="1"/>
    <n v="0"/>
    <n v="0"/>
    <n v="0"/>
  </r>
  <r>
    <s v="Arabia Saudyjska"/>
    <x v="4"/>
    <x v="21"/>
    <n v="0"/>
    <n v="1"/>
    <n v="2"/>
    <x v="1"/>
    <n v="0"/>
    <n v="0"/>
    <n v="0"/>
  </r>
  <r>
    <s v="Armenia"/>
    <x v="4"/>
    <x v="1"/>
    <n v="1"/>
    <n v="2"/>
    <n v="9"/>
    <x v="4"/>
    <n v="0"/>
    <n v="0"/>
    <n v="0"/>
  </r>
  <r>
    <s v="Azerbejdzan"/>
    <x v="4"/>
    <x v="1"/>
    <n v="6"/>
    <n v="5"/>
    <n v="15"/>
    <x v="5"/>
    <n v="0"/>
    <n v="0"/>
    <n v="0"/>
  </r>
  <r>
    <s v="Bahrajn"/>
    <x v="4"/>
    <x v="7"/>
    <n v="0"/>
    <n v="0"/>
    <n v="1"/>
    <x v="1"/>
    <n v="0"/>
    <n v="0"/>
    <n v="0"/>
  </r>
  <r>
    <s v="Botswana"/>
    <x v="4"/>
    <x v="5"/>
    <n v="0"/>
    <n v="1"/>
    <n v="0"/>
    <x v="1"/>
    <n v="0"/>
    <n v="0"/>
    <n v="0"/>
  </r>
  <r>
    <s v="Chiny"/>
    <x v="4"/>
    <x v="5"/>
    <n v="201"/>
    <n v="144"/>
    <n v="128"/>
    <x v="13"/>
    <n v="12"/>
    <n v="22"/>
    <n v="19"/>
  </r>
  <r>
    <s v="Filipiny"/>
    <x v="4"/>
    <x v="17"/>
    <n v="0"/>
    <n v="2"/>
    <n v="7"/>
    <x v="9"/>
    <n v="0"/>
    <n v="0"/>
    <n v="0"/>
  </r>
  <r>
    <s v="Gruzja"/>
    <x v="4"/>
    <x v="1"/>
    <n v="6"/>
    <n v="5"/>
    <n v="14"/>
    <x v="4"/>
    <n v="0"/>
    <n v="0"/>
    <n v="0"/>
  </r>
  <r>
    <s v="Hongkong"/>
    <x v="4"/>
    <x v="10"/>
    <n v="1"/>
    <n v="1"/>
    <n v="1"/>
    <x v="9"/>
    <n v="0"/>
    <n v="0"/>
    <n v="0"/>
  </r>
  <r>
    <s v="Indie"/>
    <x v="4"/>
    <x v="13"/>
    <n v="9"/>
    <n v="6"/>
    <n v="11"/>
    <x v="14"/>
    <n v="0"/>
    <n v="0"/>
    <n v="0"/>
  </r>
  <r>
    <s v="Indonezja"/>
    <x v="4"/>
    <x v="12"/>
    <n v="6"/>
    <n v="10"/>
    <n v="11"/>
    <x v="1"/>
    <n v="0"/>
    <n v="0"/>
    <n v="0"/>
  </r>
  <r>
    <s v="Irak"/>
    <x v="4"/>
    <x v="6"/>
    <n v="0"/>
    <n v="0"/>
    <n v="1"/>
    <x v="1"/>
    <n v="0"/>
    <n v="0"/>
    <n v="0"/>
  </r>
  <r>
    <s v="Iran"/>
    <x v="4"/>
    <x v="10"/>
    <n v="15"/>
    <n v="20"/>
    <n v="25"/>
    <x v="13"/>
    <n v="0"/>
    <n v="0"/>
    <n v="0"/>
  </r>
  <r>
    <s v="Izrael"/>
    <x v="4"/>
    <x v="10"/>
    <n v="1"/>
    <n v="1"/>
    <n v="5"/>
    <x v="4"/>
    <n v="0"/>
    <n v="0"/>
    <n v="0"/>
  </r>
  <r>
    <s v="Japonia"/>
    <x v="4"/>
    <x v="3"/>
    <n v="130"/>
    <n v="126"/>
    <n v="142"/>
    <x v="15"/>
    <n v="10"/>
    <n v="17"/>
    <n v="18"/>
  </r>
  <r>
    <s v="Katar"/>
    <x v="4"/>
    <x v="7"/>
    <n v="0"/>
    <n v="0"/>
    <n v="4"/>
    <x v="1"/>
    <n v="0"/>
    <n v="0"/>
    <n v="0"/>
  </r>
  <r>
    <s v="Kazachstan"/>
    <x v="4"/>
    <x v="1"/>
    <n v="16"/>
    <n v="17"/>
    <n v="19"/>
    <x v="4"/>
    <n v="1"/>
    <n v="3"/>
    <n v="3"/>
  </r>
  <r>
    <s v="Kirgistan"/>
    <x v="4"/>
    <x v="1"/>
    <n v="0"/>
    <n v="1"/>
    <n v="2"/>
    <x v="4"/>
    <n v="0"/>
    <n v="0"/>
    <n v="0"/>
  </r>
  <r>
    <s v="Korea Poludniowa"/>
    <x v="4"/>
    <x v="15"/>
    <n v="81"/>
    <n v="82"/>
    <n v="80"/>
    <x v="16"/>
    <n v="26"/>
    <n v="17"/>
    <n v="10"/>
  </r>
  <r>
    <s v="Korea Polnocna"/>
    <x v="4"/>
    <x v="5"/>
    <n v="14"/>
    <n v="12"/>
    <n v="21"/>
    <x v="11"/>
    <n v="0"/>
    <n v="1"/>
    <n v="1"/>
  </r>
  <r>
    <s v="Kuwejt"/>
    <x v="4"/>
    <x v="0"/>
    <n v="0"/>
    <n v="0"/>
    <n v="2"/>
    <x v="1"/>
    <n v="0"/>
    <n v="0"/>
    <n v="0"/>
  </r>
  <r>
    <s v="Liban"/>
    <x v="4"/>
    <x v="15"/>
    <n v="0"/>
    <n v="2"/>
    <n v="2"/>
    <x v="8"/>
    <n v="0"/>
    <n v="0"/>
    <n v="0"/>
  </r>
  <r>
    <s v="Malezja"/>
    <x v="4"/>
    <x v="0"/>
    <n v="0"/>
    <n v="3"/>
    <n v="3"/>
    <x v="1"/>
    <n v="0"/>
    <n v="0"/>
    <n v="0"/>
  </r>
  <r>
    <s v="Mongolia"/>
    <x v="4"/>
    <x v="0"/>
    <n v="2"/>
    <n v="9"/>
    <n v="13"/>
    <x v="17"/>
    <n v="0"/>
    <n v="0"/>
    <n v="0"/>
  </r>
  <r>
    <s v="Pakistan"/>
    <x v="4"/>
    <x v="15"/>
    <n v="3"/>
    <n v="3"/>
    <n v="4"/>
    <x v="3"/>
    <n v="0"/>
    <n v="0"/>
    <n v="0"/>
  </r>
  <r>
    <s v="Singapur"/>
    <x v="4"/>
    <x v="10"/>
    <n v="0"/>
    <n v="2"/>
    <n v="2"/>
    <x v="1"/>
    <n v="0"/>
    <n v="0"/>
    <n v="0"/>
  </r>
  <r>
    <s v="Sri Lanka"/>
    <x v="4"/>
    <x v="15"/>
    <n v="0"/>
    <n v="2"/>
    <n v="0"/>
    <x v="1"/>
    <n v="0"/>
    <n v="0"/>
    <n v="0"/>
  </r>
  <r>
    <s v="Syria"/>
    <x v="4"/>
    <x v="0"/>
    <n v="1"/>
    <n v="1"/>
    <n v="1"/>
    <x v="1"/>
    <n v="0"/>
    <n v="0"/>
    <n v="0"/>
  </r>
  <r>
    <s v="Tadzykistan"/>
    <x v="4"/>
    <x v="1"/>
    <n v="0"/>
    <n v="1"/>
    <n v="2"/>
    <x v="9"/>
    <n v="0"/>
    <n v="0"/>
    <n v="0"/>
  </r>
  <r>
    <s v="Tajlandia"/>
    <x v="4"/>
    <x v="10"/>
    <n v="7"/>
    <n v="6"/>
    <n v="11"/>
    <x v="0"/>
    <n v="0"/>
    <n v="0"/>
    <n v="0"/>
  </r>
  <r>
    <s v="Turcja"/>
    <x v="4"/>
    <x v="3"/>
    <n v="39"/>
    <n v="25"/>
    <n v="24"/>
    <x v="8"/>
    <n v="0"/>
    <n v="0"/>
    <n v="0"/>
  </r>
  <r>
    <s v="Uzbekistan"/>
    <x v="4"/>
    <x v="1"/>
    <n v="5"/>
    <n v="5"/>
    <n v="10"/>
    <x v="4"/>
    <n v="1"/>
    <n v="0"/>
    <n v="0"/>
  </r>
  <r>
    <s v="Wietnam"/>
    <x v="4"/>
    <x v="12"/>
    <n v="0"/>
    <n v="2"/>
    <n v="0"/>
    <x v="1"/>
    <n v="0"/>
    <n v="0"/>
    <n v="0"/>
  </r>
  <r>
    <s v="Zjednoczone Emiraty Arabskie"/>
    <x v="4"/>
    <x v="7"/>
    <n v="1"/>
    <n v="0"/>
    <n v="0"/>
    <x v="1"/>
    <n v="0"/>
    <n v="0"/>
    <n v="0"/>
  </r>
  <r>
    <s v="Austria"/>
    <x v="5"/>
    <x v="20"/>
    <n v="18"/>
    <n v="33"/>
    <n v="35"/>
    <x v="10"/>
    <n v="59"/>
    <n v="78"/>
    <n v="81"/>
  </r>
  <r>
    <s v="Belgia"/>
    <x v="5"/>
    <x v="18"/>
    <n v="37"/>
    <n v="52"/>
    <n v="53"/>
    <x v="15"/>
    <n v="1"/>
    <n v="1"/>
    <n v="3"/>
  </r>
  <r>
    <s v="Bialorus"/>
    <x v="5"/>
    <x v="1"/>
    <n v="12"/>
    <n v="24"/>
    <n v="40"/>
    <x v="4"/>
    <n v="6"/>
    <n v="4"/>
    <n v="5"/>
  </r>
  <r>
    <s v="Bulgaria"/>
    <x v="5"/>
    <x v="19"/>
    <n v="51"/>
    <n v="85"/>
    <n v="78"/>
    <x v="18"/>
    <n v="1"/>
    <n v="2"/>
    <n v="3"/>
  </r>
  <r>
    <s v="Chorwacja"/>
    <x v="5"/>
    <x v="8"/>
    <n v="6"/>
    <n v="7"/>
    <n v="10"/>
    <x v="7"/>
    <n v="4"/>
    <n v="6"/>
    <n v="1"/>
  </r>
  <r>
    <s v="Cypr"/>
    <x v="5"/>
    <x v="5"/>
    <n v="0"/>
    <n v="1"/>
    <n v="0"/>
    <x v="13"/>
    <n v="0"/>
    <n v="0"/>
    <n v="0"/>
  </r>
  <r>
    <s v="Czarnogora"/>
    <x v="5"/>
    <x v="22"/>
    <n v="0"/>
    <n v="1"/>
    <n v="0"/>
    <x v="3"/>
    <n v="0"/>
    <n v="0"/>
    <n v="0"/>
  </r>
  <r>
    <s v="Czechoslowacja"/>
    <x v="5"/>
    <x v="15"/>
    <n v="49"/>
    <n v="49"/>
    <n v="45"/>
    <x v="8"/>
    <n v="2"/>
    <n v="8"/>
    <n v="15"/>
  </r>
  <r>
    <s v="Czechy"/>
    <x v="5"/>
    <x v="1"/>
    <n v="14"/>
    <n v="15"/>
    <n v="15"/>
    <x v="4"/>
    <n v="7"/>
    <n v="9"/>
    <n v="8"/>
  </r>
  <r>
    <s v="Dania"/>
    <x v="5"/>
    <x v="20"/>
    <n v="43"/>
    <n v="68"/>
    <n v="68"/>
    <x v="17"/>
    <n v="0"/>
    <n v="1"/>
    <n v="0"/>
  </r>
  <r>
    <s v="Estonia"/>
    <x v="5"/>
    <x v="9"/>
    <n v="9"/>
    <n v="9"/>
    <n v="15"/>
    <x v="14"/>
    <n v="4"/>
    <n v="2"/>
    <n v="1"/>
  </r>
  <r>
    <s v="Finlandia"/>
    <x v="5"/>
    <x v="23"/>
    <n v="101"/>
    <n v="84"/>
    <n v="117"/>
    <x v="10"/>
    <n v="42"/>
    <n v="62"/>
    <n v="56"/>
  </r>
  <r>
    <s v="Francja"/>
    <x v="5"/>
    <x v="24"/>
    <n v="202"/>
    <n v="223"/>
    <n v="246"/>
    <x v="10"/>
    <n v="31"/>
    <n v="31"/>
    <n v="47"/>
  </r>
  <r>
    <s v="Grecja"/>
    <x v="5"/>
    <x v="24"/>
    <n v="30"/>
    <n v="42"/>
    <n v="38"/>
    <x v="6"/>
    <n v="0"/>
    <n v="0"/>
    <n v="0"/>
  </r>
  <r>
    <s v="Hiszpania"/>
    <x v="5"/>
    <x v="14"/>
    <n v="37"/>
    <n v="59"/>
    <n v="35"/>
    <x v="18"/>
    <n v="1"/>
    <n v="0"/>
    <n v="1"/>
  </r>
  <r>
    <s v="Holandia"/>
    <x v="5"/>
    <x v="18"/>
    <n v="77"/>
    <n v="85"/>
    <n v="104"/>
    <x v="15"/>
    <n v="37"/>
    <n v="38"/>
    <n v="35"/>
  </r>
  <r>
    <s v="Irlandia"/>
    <x v="5"/>
    <x v="17"/>
    <n v="9"/>
    <n v="8"/>
    <n v="11"/>
    <x v="4"/>
    <n v="0"/>
    <n v="0"/>
    <n v="0"/>
  </r>
  <r>
    <s v="Islandia"/>
    <x v="5"/>
    <x v="19"/>
    <n v="0"/>
    <n v="2"/>
    <n v="2"/>
    <x v="16"/>
    <n v="0"/>
    <n v="0"/>
    <n v="0"/>
  </r>
  <r>
    <s v="Jugoslawia"/>
    <x v="5"/>
    <x v="11"/>
    <n v="28"/>
    <n v="31"/>
    <n v="31"/>
    <x v="8"/>
    <n v="0"/>
    <n v="3"/>
    <n v="1"/>
  </r>
  <r>
    <s v="Liechtenstein"/>
    <x v="5"/>
    <x v="15"/>
    <n v="0"/>
    <n v="0"/>
    <n v="0"/>
    <x v="6"/>
    <n v="2"/>
    <n v="2"/>
    <n v="5"/>
  </r>
  <r>
    <s v="Litwa"/>
    <x v="5"/>
    <x v="7"/>
    <n v="6"/>
    <n v="5"/>
    <n v="10"/>
    <x v="11"/>
    <n v="0"/>
    <n v="0"/>
    <n v="0"/>
  </r>
  <r>
    <s v="Luksemburg"/>
    <x v="5"/>
    <x v="14"/>
    <n v="1"/>
    <n v="1"/>
    <n v="0"/>
    <x v="11"/>
    <n v="0"/>
    <n v="2"/>
    <n v="0"/>
  </r>
  <r>
    <s v="Lotwa"/>
    <x v="5"/>
    <x v="21"/>
    <n v="3"/>
    <n v="11"/>
    <n v="5"/>
    <x v="13"/>
    <n v="0"/>
    <n v="4"/>
    <n v="3"/>
  </r>
  <r>
    <s v="Macedonia"/>
    <x v="5"/>
    <x v="1"/>
    <n v="0"/>
    <n v="0"/>
    <n v="1"/>
    <x v="5"/>
    <n v="0"/>
    <n v="0"/>
    <n v="0"/>
  </r>
  <r>
    <s v="Moldawia"/>
    <x v="5"/>
    <x v="1"/>
    <n v="0"/>
    <n v="2"/>
    <n v="5"/>
    <x v="4"/>
    <n v="0"/>
    <n v="0"/>
    <n v="0"/>
  </r>
  <r>
    <s v="Niemcy"/>
    <x v="5"/>
    <x v="10"/>
    <n v="174"/>
    <n v="182"/>
    <n v="217"/>
    <x v="19"/>
    <n v="78"/>
    <n v="78"/>
    <n v="53"/>
  </r>
  <r>
    <s v="RFN"/>
    <x v="5"/>
    <x v="1"/>
    <n v="56"/>
    <n v="67"/>
    <n v="81"/>
    <x v="7"/>
    <n v="11"/>
    <n v="15"/>
    <n v="13"/>
  </r>
  <r>
    <s v="Wspolna Reprezentacja Niemiec"/>
    <x v="5"/>
    <x v="25"/>
    <n v="28"/>
    <n v="54"/>
    <n v="36"/>
    <x v="0"/>
    <n v="8"/>
    <n v="6"/>
    <n v="5"/>
  </r>
  <r>
    <s v="NRD"/>
    <x v="5"/>
    <x v="1"/>
    <n v="153"/>
    <n v="129"/>
    <n v="127"/>
    <x v="4"/>
    <n v="39"/>
    <n v="36"/>
    <n v="35"/>
  </r>
  <r>
    <s v="Norwegia"/>
    <x v="5"/>
    <x v="23"/>
    <n v="56"/>
    <n v="49"/>
    <n v="43"/>
    <x v="10"/>
    <n v="118"/>
    <n v="111"/>
    <n v="100"/>
  </r>
  <r>
    <s v="Polska"/>
    <x v="5"/>
    <x v="17"/>
    <n v="64"/>
    <n v="82"/>
    <n v="125"/>
    <x v="10"/>
    <n v="6"/>
    <n v="7"/>
    <n v="7"/>
  </r>
  <r>
    <s v="Portugalia"/>
    <x v="5"/>
    <x v="13"/>
    <n v="4"/>
    <n v="8"/>
    <n v="11"/>
    <x v="7"/>
    <n v="0"/>
    <n v="0"/>
    <n v="0"/>
  </r>
  <r>
    <s v="Rosja"/>
    <x v="5"/>
    <x v="1"/>
    <n v="133"/>
    <n v="122"/>
    <n v="142"/>
    <x v="4"/>
    <n v="49"/>
    <n v="40"/>
    <n v="35"/>
  </r>
  <r>
    <s v="Imperium Rosyjskie"/>
    <x v="5"/>
    <x v="25"/>
    <n v="1"/>
    <n v="4"/>
    <n v="3"/>
    <x v="1"/>
    <n v="0"/>
    <n v="0"/>
    <n v="0"/>
  </r>
  <r>
    <s v="Rumunia"/>
    <x v="5"/>
    <x v="17"/>
    <n v="88"/>
    <n v="94"/>
    <n v="119"/>
    <x v="15"/>
    <n v="0"/>
    <n v="0"/>
    <n v="1"/>
  </r>
  <r>
    <s v="Serbia"/>
    <x v="5"/>
    <x v="25"/>
    <n v="1"/>
    <n v="2"/>
    <n v="4"/>
    <x v="3"/>
    <n v="0"/>
    <n v="0"/>
    <n v="0"/>
  </r>
  <r>
    <s v="Serbia i Czarnogora"/>
    <x v="5"/>
    <x v="26"/>
    <n v="0"/>
    <n v="2"/>
    <n v="0"/>
    <x v="2"/>
    <n v="0"/>
    <n v="0"/>
    <n v="0"/>
  </r>
  <r>
    <s v="Slowacja"/>
    <x v="5"/>
    <x v="1"/>
    <n v="7"/>
    <n v="9"/>
    <n v="8"/>
    <x v="4"/>
    <n v="2"/>
    <n v="2"/>
    <n v="1"/>
  </r>
  <r>
    <s v="Slowenia"/>
    <x v="5"/>
    <x v="8"/>
    <n v="4"/>
    <n v="6"/>
    <n v="9"/>
    <x v="7"/>
    <n v="2"/>
    <n v="4"/>
    <n v="9"/>
  </r>
  <r>
    <s v="Szwajcaria"/>
    <x v="5"/>
    <x v="24"/>
    <n v="47"/>
    <n v="73"/>
    <n v="65"/>
    <x v="10"/>
    <n v="50"/>
    <n v="40"/>
    <n v="48"/>
  </r>
  <r>
    <s v="Szwecja"/>
    <x v="5"/>
    <x v="20"/>
    <n v="143"/>
    <n v="164"/>
    <n v="176"/>
    <x v="10"/>
    <n v="50"/>
    <n v="40"/>
    <n v="54"/>
  </r>
  <r>
    <s v="Ukraina"/>
    <x v="5"/>
    <x v="1"/>
    <n v="33"/>
    <n v="27"/>
    <n v="55"/>
    <x v="4"/>
    <n v="2"/>
    <n v="1"/>
    <n v="4"/>
  </r>
  <r>
    <s v="Wegry"/>
    <x v="5"/>
    <x v="18"/>
    <n v="167"/>
    <n v="144"/>
    <n v="165"/>
    <x v="10"/>
    <n v="0"/>
    <n v="2"/>
    <n v="4"/>
  </r>
  <r>
    <s v="Wielka Brytania"/>
    <x v="5"/>
    <x v="24"/>
    <n v="236"/>
    <n v="272"/>
    <n v="272"/>
    <x v="10"/>
    <n v="10"/>
    <n v="4"/>
    <n v="12"/>
  </r>
  <r>
    <s v="Wlochy"/>
    <x v="5"/>
    <x v="20"/>
    <n v="198"/>
    <n v="166"/>
    <n v="185"/>
    <x v="10"/>
    <n v="37"/>
    <n v="34"/>
    <n v="43"/>
  </r>
  <r>
    <s v="WNP"/>
    <x v="5"/>
    <x v="26"/>
    <n v="45"/>
    <n v="38"/>
    <n v="29"/>
    <x v="2"/>
    <n v="9"/>
    <n v="6"/>
    <n v="8"/>
  </r>
  <r>
    <s v="ZSRR"/>
    <x v="5"/>
    <x v="5"/>
    <n v="395"/>
    <n v="319"/>
    <n v="296"/>
    <x v="14"/>
    <n v="78"/>
    <n v="57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142D9-F4FC-4990-8982-64ECDA39A5BA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L2:HZ12" firstHeaderRow="1" firstDataRow="4" firstDataCol="1"/>
  <pivotFields count="10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dataField="1" showAll="0">
      <items count="28">
        <item sd="0" x="26"/>
        <item sd="0" x="22"/>
        <item sd="0" x="25"/>
        <item x="4"/>
        <item x="1"/>
        <item x="8"/>
        <item x="2"/>
        <item x="7"/>
        <item x="5"/>
        <item x="21"/>
        <item x="9"/>
        <item x="0"/>
        <item x="6"/>
        <item x="12"/>
        <item x="10"/>
        <item x="15"/>
        <item x="16"/>
        <item x="11"/>
        <item x="19"/>
        <item x="17"/>
        <item x="3"/>
        <item x="14"/>
        <item x="13"/>
        <item x="23"/>
        <item x="18"/>
        <item x="20"/>
        <item x="24"/>
        <item t="default"/>
      </items>
    </pivotField>
    <pivotField showAll="0"/>
    <pivotField showAll="0"/>
    <pivotField showAll="0"/>
    <pivotField axis="axisCol" dataField="1" showAll="0">
      <items count="21">
        <item x="1"/>
        <item x="2"/>
        <item x="3"/>
        <item x="0"/>
        <item x="9"/>
        <item x="5"/>
        <item x="4"/>
        <item x="7"/>
        <item x="11"/>
        <item x="14"/>
        <item x="13"/>
        <item x="19"/>
        <item x="17"/>
        <item x="12"/>
        <item x="8"/>
        <item x="16"/>
        <item x="6"/>
        <item x="18"/>
        <item x="15"/>
        <item x="10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6"/>
    <field x="-2"/>
  </colFields>
  <colItems count="222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t="default">
      <x v="3"/>
    </i>
    <i t="default" i="1">
      <x v="3"/>
    </i>
    <i>
      <x v="4"/>
      <x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t="default">
      <x v="4"/>
    </i>
    <i t="default" i="1">
      <x v="4"/>
    </i>
    <i>
      <x v="5"/>
      <x/>
      <x/>
    </i>
    <i r="2" i="1">
      <x v="1"/>
    </i>
    <i r="1">
      <x v="7"/>
      <x/>
    </i>
    <i r="2" i="1">
      <x v="1"/>
    </i>
    <i t="default">
      <x v="5"/>
    </i>
    <i t="default" i="1">
      <x v="5"/>
    </i>
    <i>
      <x v="6"/>
      <x/>
      <x/>
    </i>
    <i r="2" i="1">
      <x v="1"/>
    </i>
    <i t="default">
      <x v="6"/>
    </i>
    <i t="default" i="1">
      <x v="6"/>
    </i>
    <i>
      <x v="7"/>
      <x/>
      <x/>
    </i>
    <i r="2" i="1">
      <x v="1"/>
    </i>
    <i r="1">
      <x v="1"/>
      <x/>
    </i>
    <i r="2" i="1">
      <x v="1"/>
    </i>
    <i r="1">
      <x v="8"/>
      <x/>
    </i>
    <i r="2" i="1">
      <x v="1"/>
    </i>
    <i t="default">
      <x v="7"/>
    </i>
    <i t="default" i="1">
      <x v="7"/>
    </i>
    <i>
      <x v="8"/>
      <x/>
      <x/>
    </i>
    <i r="2" i="1">
      <x v="1"/>
    </i>
    <i r="1">
      <x v="1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t="default">
      <x v="8"/>
    </i>
    <i t="default" i="1">
      <x v="8"/>
    </i>
    <i>
      <x v="9"/>
      <x/>
      <x/>
    </i>
    <i r="2" i="1">
      <x v="1"/>
    </i>
    <i r="1">
      <x v="10"/>
      <x/>
    </i>
    <i r="2" i="1">
      <x v="1"/>
    </i>
    <i t="default">
      <x v="9"/>
    </i>
    <i t="default" i="1">
      <x v="9"/>
    </i>
    <i>
      <x v="10"/>
      <x/>
      <x/>
    </i>
    <i r="2" i="1">
      <x v="1"/>
    </i>
    <i r="1">
      <x v="1"/>
      <x/>
    </i>
    <i r="2" i="1">
      <x v="1"/>
    </i>
    <i r="1">
      <x v="7"/>
      <x/>
    </i>
    <i r="2" i="1">
      <x v="1"/>
    </i>
    <i r="1">
      <x v="9"/>
      <x/>
    </i>
    <i r="2" i="1">
      <x v="1"/>
    </i>
    <i t="default">
      <x v="10"/>
    </i>
    <i t="default" i="1">
      <x v="10"/>
    </i>
    <i>
      <x v="1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12"/>
      <x/>
    </i>
    <i r="2" i="1">
      <x v="1"/>
    </i>
    <i t="default">
      <x v="11"/>
    </i>
    <i t="default" i="1">
      <x v="11"/>
    </i>
    <i>
      <x v="1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5"/>
      <x/>
    </i>
    <i r="2" i="1">
      <x v="1"/>
    </i>
    <i r="1">
      <x v="6"/>
      <x/>
    </i>
    <i r="2" i="1">
      <x v="1"/>
    </i>
    <i t="default">
      <x v="12"/>
    </i>
    <i t="default" i="1">
      <x v="12"/>
    </i>
    <i>
      <x v="13"/>
      <x/>
      <x/>
    </i>
    <i r="2" i="1">
      <x v="1"/>
    </i>
    <i r="1">
      <x v="6"/>
      <x/>
    </i>
    <i r="2" i="1">
      <x v="1"/>
    </i>
    <i t="default">
      <x v="13"/>
    </i>
    <i t="default" i="1">
      <x v="13"/>
    </i>
    <i>
      <x v="14"/>
      <x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6"/>
      <x/>
    </i>
    <i r="2" i="1">
      <x v="1"/>
    </i>
    <i r="1">
      <x v="10"/>
      <x/>
    </i>
    <i r="2" i="1">
      <x v="1"/>
    </i>
    <i r="1">
      <x v="11"/>
      <x/>
    </i>
    <i r="2" i="1">
      <x v="1"/>
    </i>
    <i t="default">
      <x v="14"/>
    </i>
    <i t="default" i="1">
      <x v="14"/>
    </i>
    <i>
      <x v="15"/>
      <x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7"/>
      <x/>
    </i>
    <i r="2" i="1">
      <x v="1"/>
    </i>
    <i r="1">
      <x v="14"/>
      <x/>
    </i>
    <i r="2" i="1">
      <x v="1"/>
    </i>
    <i r="1">
      <x v="15"/>
      <x/>
    </i>
    <i r="2" i="1">
      <x v="1"/>
    </i>
    <i r="1">
      <x v="16"/>
      <x/>
    </i>
    <i r="2" i="1">
      <x v="1"/>
    </i>
    <i t="default">
      <x v="15"/>
    </i>
    <i t="default" i="1">
      <x v="15"/>
    </i>
    <i>
      <x v="16"/>
      <x v="2"/>
      <x/>
    </i>
    <i r="2" i="1">
      <x v="1"/>
    </i>
    <i r="1">
      <x v="4"/>
      <x/>
    </i>
    <i r="2" i="1">
      <x v="1"/>
    </i>
    <i r="1">
      <x v="6"/>
      <x/>
    </i>
    <i r="2" i="1">
      <x v="1"/>
    </i>
    <i r="1">
      <x v="7"/>
      <x/>
    </i>
    <i r="2" i="1">
      <x v="1"/>
    </i>
    <i t="default">
      <x v="16"/>
    </i>
    <i t="default" i="1">
      <x v="16"/>
    </i>
    <i>
      <x v="17"/>
      <x v="1"/>
      <x/>
    </i>
    <i r="2" i="1">
      <x v="1"/>
    </i>
    <i r="1">
      <x v="6"/>
      <x/>
    </i>
    <i r="2" i="1">
      <x v="1"/>
    </i>
    <i r="1">
      <x v="14"/>
      <x/>
    </i>
    <i r="2" i="1">
      <x v="1"/>
    </i>
    <i t="default">
      <x v="17"/>
    </i>
    <i t="default" i="1">
      <x v="17"/>
    </i>
    <i>
      <x v="18"/>
      <x/>
      <x/>
    </i>
    <i r="2" i="1">
      <x v="1"/>
    </i>
    <i r="1">
      <x v="15"/>
      <x/>
    </i>
    <i r="2" i="1">
      <x v="1"/>
    </i>
    <i r="1">
      <x v="17"/>
      <x/>
    </i>
    <i r="2" i="1">
      <x v="1"/>
    </i>
    <i t="default">
      <x v="18"/>
    </i>
    <i t="default" i="1">
      <x v="18"/>
    </i>
    <i>
      <x v="19"/>
      <x v="1"/>
      <x/>
    </i>
    <i r="2" i="1">
      <x v="1"/>
    </i>
    <i r="1">
      <x v="4"/>
      <x/>
    </i>
    <i r="2" i="1">
      <x v="1"/>
    </i>
    <i r="1">
      <x v="6"/>
      <x/>
    </i>
    <i r="2" i="1">
      <x v="1"/>
    </i>
    <i r="1">
      <x v="18"/>
      <x/>
    </i>
    <i r="2" i="1">
      <x v="1"/>
    </i>
    <i r="1">
      <x v="19"/>
      <x/>
    </i>
    <i r="2" i="1">
      <x v="1"/>
    </i>
    <i t="default">
      <x v="19"/>
    </i>
    <i t="default" i="1">
      <x v="19"/>
    </i>
    <i>
      <x v="20"/>
      <x v="1"/>
      <x/>
    </i>
    <i r="2" i="1">
      <x v="1"/>
    </i>
    <i r="1">
      <x v="7"/>
      <x/>
    </i>
    <i r="2" i="1">
      <x v="1"/>
    </i>
    <i r="1">
      <x v="14"/>
      <x/>
    </i>
    <i r="2" i="1">
      <x v="1"/>
    </i>
    <i r="1">
      <x v="18"/>
      <x/>
    </i>
    <i r="2" i="1">
      <x v="1"/>
    </i>
    <i t="default">
      <x v="20"/>
    </i>
    <i t="default" i="1">
      <x v="20"/>
    </i>
    <i>
      <x v="21"/>
      <x v="8"/>
      <x/>
    </i>
    <i r="2" i="1">
      <x v="1"/>
    </i>
    <i r="1">
      <x v="13"/>
      <x/>
    </i>
    <i r="2" i="1">
      <x v="1"/>
    </i>
    <i r="1">
      <x v="14"/>
      <x/>
    </i>
    <i r="2" i="1">
      <x v="1"/>
    </i>
    <i r="1">
      <x v="17"/>
      <x/>
    </i>
    <i r="2" i="1">
      <x v="1"/>
    </i>
    <i t="default">
      <x v="21"/>
    </i>
    <i t="default" i="1">
      <x v="21"/>
    </i>
    <i>
      <x v="22"/>
      <x v="7"/>
      <x/>
    </i>
    <i r="2" i="1">
      <x v="1"/>
    </i>
    <i r="1">
      <x v="9"/>
      <x/>
    </i>
    <i r="2" i="1">
      <x v="1"/>
    </i>
    <i r="1">
      <x v="16"/>
      <x/>
    </i>
    <i r="2" i="1">
      <x v="1"/>
    </i>
    <i t="default">
      <x v="22"/>
    </i>
    <i t="default" i="1">
      <x v="22"/>
    </i>
    <i>
      <x v="23"/>
      <x v="19"/>
      <x/>
    </i>
    <i r="2" i="1">
      <x v="1"/>
    </i>
    <i t="default">
      <x v="23"/>
    </i>
    <i t="default" i="1">
      <x v="23"/>
    </i>
    <i>
      <x v="24"/>
      <x v="16"/>
      <x/>
    </i>
    <i r="2" i="1">
      <x v="1"/>
    </i>
    <i r="1">
      <x v="18"/>
      <x/>
    </i>
    <i r="2" i="1">
      <x v="1"/>
    </i>
    <i r="1">
      <x v="19"/>
      <x/>
    </i>
    <i r="2" i="1">
      <x v="1"/>
    </i>
    <i t="default">
      <x v="24"/>
    </i>
    <i t="default" i="1">
      <x v="24"/>
    </i>
    <i>
      <x v="25"/>
      <x v="12"/>
      <x/>
    </i>
    <i r="2" i="1">
      <x v="1"/>
    </i>
    <i r="1">
      <x v="19"/>
      <x/>
    </i>
    <i r="2" i="1">
      <x v="1"/>
    </i>
    <i t="default">
      <x v="25"/>
    </i>
    <i t="default" i="1">
      <x v="25"/>
    </i>
    <i>
      <x v="26"/>
      <x v="16"/>
      <x/>
    </i>
    <i r="2" i="1">
      <x v="1"/>
    </i>
    <i r="1">
      <x v="19"/>
      <x/>
    </i>
    <i r="2" i="1">
      <x v="1"/>
    </i>
    <i t="default">
      <x v="26"/>
    </i>
    <i t="default" i="1">
      <x v="26"/>
    </i>
    <i t="grand">
      <x/>
    </i>
    <i t="grand" i="1">
      <x/>
    </i>
  </colItems>
  <dataFields count="2">
    <dataField name="Suma z OL_letnie" fld="2" baseField="0" baseItem="0"/>
    <dataField name="Suma z OL_zimow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6" xr16:uid="{B192FC73-73FB-4243-A255-BC338AE0044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5" xr16:uid="{D480BCD8-6028-4C52-817A-14170C837D6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4" xr16:uid="{F8BF7891-7FC2-430F-B174-A6735A5C429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3" xr16:uid="{F9D2618D-428D-4665-9241-771D8A1C3AFC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2" xr16:uid="{E0DC8EA3-3EAA-4141-BC0A-853E6C6ED0F5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1" xr16:uid="{3704DF6B-40DD-42F9-A161-B048D852D73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0B31-CA2B-4FB6-AA2F-691093C1CD73}">
  <dimension ref="A1:M48"/>
  <sheetViews>
    <sheetView workbookViewId="0">
      <pane ySplit="1" topLeftCell="A2" activePane="bottomLeft" state="frozen"/>
      <selection pane="bottomLeft" activeCell="L4" sqref="L4"/>
    </sheetView>
  </sheetViews>
  <sheetFormatPr defaultRowHeight="14.4" x14ac:dyDescent="0.3"/>
  <cols>
    <col min="1" max="1" width="18.33203125" customWidth="1"/>
    <col min="2" max="2" width="11.6640625" customWidth="1"/>
    <col min="3" max="10" width="5.4414062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4</v>
      </c>
      <c r="J1" s="1" t="s">
        <v>5</v>
      </c>
      <c r="L1" s="1" t="s">
        <v>221</v>
      </c>
      <c r="M1" s="1" t="s">
        <v>222</v>
      </c>
    </row>
    <row r="2" spans="1:13" x14ac:dyDescent="0.3">
      <c r="A2" t="s">
        <v>18</v>
      </c>
      <c r="B2" t="s">
        <v>19</v>
      </c>
      <c r="C2">
        <v>26</v>
      </c>
      <c r="D2">
        <v>18</v>
      </c>
      <c r="E2">
        <v>33</v>
      </c>
      <c r="F2">
        <v>35</v>
      </c>
      <c r="G2">
        <v>22</v>
      </c>
      <c r="H2">
        <v>59</v>
      </c>
      <c r="I2">
        <v>78</v>
      </c>
      <c r="J2">
        <v>81</v>
      </c>
      <c r="K2" t="str">
        <f>IF(AND(D2&gt;H2,E2&gt;I2,F2&gt;J2),"letni",IF(AND(H2&gt;D2,I2&gt;E2,J2&gt;F2),"zimowy",0))</f>
        <v>zimowy</v>
      </c>
      <c r="L2">
        <f>COUNTIF(K2:K48,"letni")</f>
        <v>35</v>
      </c>
      <c r="M2">
        <f>COUNTIF(K2:K48,"zimowy")</f>
        <v>3</v>
      </c>
    </row>
    <row r="3" spans="1:13" x14ac:dyDescent="0.3">
      <c r="A3" t="s">
        <v>25</v>
      </c>
      <c r="B3" t="s">
        <v>19</v>
      </c>
      <c r="C3">
        <v>25</v>
      </c>
      <c r="D3">
        <v>37</v>
      </c>
      <c r="E3">
        <v>52</v>
      </c>
      <c r="F3">
        <v>53</v>
      </c>
      <c r="G3">
        <v>20</v>
      </c>
      <c r="H3">
        <v>1</v>
      </c>
      <c r="I3">
        <v>1</v>
      </c>
      <c r="J3">
        <v>3</v>
      </c>
      <c r="K3" t="str">
        <f t="shared" ref="K3:K48" si="0">IF(AND(D3&gt;H3,E3&gt;I3,F3&gt;J3),"letni",IF(AND(H3&gt;D3,I3&gt;E3,J3&gt;F3),"zimowy",0))</f>
        <v>letni</v>
      </c>
    </row>
    <row r="4" spans="1:13" x14ac:dyDescent="0.3">
      <c r="A4" t="s">
        <v>27</v>
      </c>
      <c r="B4" t="s">
        <v>19</v>
      </c>
      <c r="C4">
        <v>5</v>
      </c>
      <c r="D4">
        <v>12</v>
      </c>
      <c r="E4">
        <v>24</v>
      </c>
      <c r="F4">
        <v>40</v>
      </c>
      <c r="G4">
        <v>6</v>
      </c>
      <c r="H4">
        <v>6</v>
      </c>
      <c r="I4">
        <v>4</v>
      </c>
      <c r="J4">
        <v>5</v>
      </c>
      <c r="K4" t="str">
        <f t="shared" si="0"/>
        <v>letni</v>
      </c>
    </row>
    <row r="5" spans="1:13" x14ac:dyDescent="0.3">
      <c r="A5" t="s">
        <v>30</v>
      </c>
      <c r="B5" t="s">
        <v>19</v>
      </c>
      <c r="C5">
        <v>19</v>
      </c>
      <c r="D5">
        <v>51</v>
      </c>
      <c r="E5">
        <v>85</v>
      </c>
      <c r="F5">
        <v>78</v>
      </c>
      <c r="G5">
        <v>19</v>
      </c>
      <c r="H5">
        <v>1</v>
      </c>
      <c r="I5">
        <v>2</v>
      </c>
      <c r="J5">
        <v>3</v>
      </c>
      <c r="K5" t="str">
        <f t="shared" si="0"/>
        <v>letni</v>
      </c>
    </row>
    <row r="6" spans="1:13" x14ac:dyDescent="0.3">
      <c r="A6" t="s">
        <v>34</v>
      </c>
      <c r="B6" t="s">
        <v>19</v>
      </c>
      <c r="C6">
        <v>6</v>
      </c>
      <c r="D6">
        <v>6</v>
      </c>
      <c r="E6">
        <v>7</v>
      </c>
      <c r="F6">
        <v>10</v>
      </c>
      <c r="G6">
        <v>7</v>
      </c>
      <c r="H6">
        <v>4</v>
      </c>
      <c r="I6">
        <v>6</v>
      </c>
      <c r="J6">
        <v>1</v>
      </c>
      <c r="K6" t="str">
        <f t="shared" si="0"/>
        <v>letni</v>
      </c>
    </row>
    <row r="7" spans="1:13" x14ac:dyDescent="0.3">
      <c r="A7" t="s">
        <v>35</v>
      </c>
      <c r="B7" t="s">
        <v>19</v>
      </c>
      <c r="C7">
        <v>9</v>
      </c>
      <c r="D7">
        <v>0</v>
      </c>
      <c r="E7">
        <v>1</v>
      </c>
      <c r="F7">
        <v>0</v>
      </c>
      <c r="G7">
        <v>10</v>
      </c>
      <c r="H7">
        <v>0</v>
      </c>
      <c r="I7">
        <v>0</v>
      </c>
      <c r="J7">
        <v>0</v>
      </c>
      <c r="K7">
        <f t="shared" si="0"/>
        <v>0</v>
      </c>
    </row>
    <row r="8" spans="1:13" x14ac:dyDescent="0.3">
      <c r="A8" t="s">
        <v>36</v>
      </c>
      <c r="B8" t="s">
        <v>19</v>
      </c>
      <c r="C8">
        <v>2</v>
      </c>
      <c r="D8">
        <v>0</v>
      </c>
      <c r="E8">
        <v>1</v>
      </c>
      <c r="F8">
        <v>0</v>
      </c>
      <c r="G8">
        <v>2</v>
      </c>
      <c r="H8">
        <v>0</v>
      </c>
      <c r="I8">
        <v>0</v>
      </c>
      <c r="J8">
        <v>0</v>
      </c>
      <c r="K8">
        <f t="shared" si="0"/>
        <v>0</v>
      </c>
    </row>
    <row r="9" spans="1:13" x14ac:dyDescent="0.3">
      <c r="A9" t="s">
        <v>37</v>
      </c>
      <c r="B9" t="s">
        <v>19</v>
      </c>
      <c r="C9">
        <v>16</v>
      </c>
      <c r="D9">
        <v>49</v>
      </c>
      <c r="E9">
        <v>49</v>
      </c>
      <c r="F9">
        <v>45</v>
      </c>
      <c r="G9">
        <v>16</v>
      </c>
      <c r="H9">
        <v>2</v>
      </c>
      <c r="I9">
        <v>8</v>
      </c>
      <c r="J9">
        <v>15</v>
      </c>
      <c r="K9" t="str">
        <f t="shared" si="0"/>
        <v>letni</v>
      </c>
    </row>
    <row r="10" spans="1:13" x14ac:dyDescent="0.3">
      <c r="A10" t="s">
        <v>38</v>
      </c>
      <c r="B10" t="s">
        <v>19</v>
      </c>
      <c r="C10">
        <v>5</v>
      </c>
      <c r="D10">
        <v>14</v>
      </c>
      <c r="E10">
        <v>15</v>
      </c>
      <c r="F10">
        <v>15</v>
      </c>
      <c r="G10">
        <v>6</v>
      </c>
      <c r="H10">
        <v>7</v>
      </c>
      <c r="I10">
        <v>9</v>
      </c>
      <c r="J10">
        <v>8</v>
      </c>
      <c r="K10" t="str">
        <f t="shared" si="0"/>
        <v>letni</v>
      </c>
    </row>
    <row r="11" spans="1:13" x14ac:dyDescent="0.3">
      <c r="A11" t="s">
        <v>39</v>
      </c>
      <c r="B11" t="s">
        <v>19</v>
      </c>
      <c r="C11">
        <v>26</v>
      </c>
      <c r="D11">
        <v>43</v>
      </c>
      <c r="E11">
        <v>68</v>
      </c>
      <c r="F11">
        <v>68</v>
      </c>
      <c r="G11">
        <v>13</v>
      </c>
      <c r="H11">
        <v>0</v>
      </c>
      <c r="I11">
        <v>1</v>
      </c>
      <c r="J11">
        <v>0</v>
      </c>
      <c r="K11" t="str">
        <f t="shared" si="0"/>
        <v>letni</v>
      </c>
    </row>
    <row r="12" spans="1:13" x14ac:dyDescent="0.3">
      <c r="A12" t="s">
        <v>45</v>
      </c>
      <c r="B12" t="s">
        <v>19</v>
      </c>
      <c r="C12">
        <v>11</v>
      </c>
      <c r="D12">
        <v>9</v>
      </c>
      <c r="E12">
        <v>9</v>
      </c>
      <c r="F12">
        <v>15</v>
      </c>
      <c r="G12">
        <v>9</v>
      </c>
      <c r="H12">
        <v>4</v>
      </c>
      <c r="I12">
        <v>2</v>
      </c>
      <c r="J12">
        <v>1</v>
      </c>
      <c r="K12" t="str">
        <f t="shared" si="0"/>
        <v>letni</v>
      </c>
    </row>
    <row r="13" spans="1:13" x14ac:dyDescent="0.3">
      <c r="A13" t="s">
        <v>48</v>
      </c>
      <c r="B13" t="s">
        <v>19</v>
      </c>
      <c r="C13">
        <v>24</v>
      </c>
      <c r="D13">
        <v>101</v>
      </c>
      <c r="E13">
        <v>84</v>
      </c>
      <c r="F13">
        <v>117</v>
      </c>
      <c r="G13">
        <v>22</v>
      </c>
      <c r="H13">
        <v>42</v>
      </c>
      <c r="I13">
        <v>62</v>
      </c>
      <c r="J13">
        <v>56</v>
      </c>
      <c r="K13" t="str">
        <f t="shared" si="0"/>
        <v>letni</v>
      </c>
    </row>
    <row r="14" spans="1:13" x14ac:dyDescent="0.3">
      <c r="A14" t="s">
        <v>49</v>
      </c>
      <c r="B14" t="s">
        <v>19</v>
      </c>
      <c r="C14">
        <v>27</v>
      </c>
      <c r="D14">
        <v>202</v>
      </c>
      <c r="E14">
        <v>223</v>
      </c>
      <c r="F14">
        <v>246</v>
      </c>
      <c r="G14">
        <v>22</v>
      </c>
      <c r="H14">
        <v>31</v>
      </c>
      <c r="I14">
        <v>31</v>
      </c>
      <c r="J14">
        <v>47</v>
      </c>
      <c r="K14" t="str">
        <f t="shared" si="0"/>
        <v>letni</v>
      </c>
    </row>
    <row r="15" spans="1:13" x14ac:dyDescent="0.3">
      <c r="A15" t="s">
        <v>52</v>
      </c>
      <c r="B15" t="s">
        <v>19</v>
      </c>
      <c r="C15">
        <v>27</v>
      </c>
      <c r="D15">
        <v>30</v>
      </c>
      <c r="E15">
        <v>42</v>
      </c>
      <c r="F15">
        <v>38</v>
      </c>
      <c r="G15">
        <v>18</v>
      </c>
      <c r="H15">
        <v>0</v>
      </c>
      <c r="I15">
        <v>0</v>
      </c>
      <c r="J15">
        <v>0</v>
      </c>
      <c r="K15" t="str">
        <f t="shared" si="0"/>
        <v>letni</v>
      </c>
    </row>
    <row r="16" spans="1:13" x14ac:dyDescent="0.3">
      <c r="A16" t="s">
        <v>56</v>
      </c>
      <c r="B16" t="s">
        <v>19</v>
      </c>
      <c r="C16">
        <v>22</v>
      </c>
      <c r="D16">
        <v>37</v>
      </c>
      <c r="E16">
        <v>59</v>
      </c>
      <c r="F16">
        <v>35</v>
      </c>
      <c r="G16">
        <v>19</v>
      </c>
      <c r="H16">
        <v>1</v>
      </c>
      <c r="I16">
        <v>0</v>
      </c>
      <c r="J16">
        <v>1</v>
      </c>
      <c r="K16" t="str">
        <f t="shared" si="0"/>
        <v>letni</v>
      </c>
    </row>
    <row r="17" spans="1:11" x14ac:dyDescent="0.3">
      <c r="A17" t="s">
        <v>57</v>
      </c>
      <c r="B17" t="s">
        <v>19</v>
      </c>
      <c r="C17">
        <v>25</v>
      </c>
      <c r="D17">
        <v>77</v>
      </c>
      <c r="E17">
        <v>85</v>
      </c>
      <c r="F17">
        <v>104</v>
      </c>
      <c r="G17">
        <v>20</v>
      </c>
      <c r="H17">
        <v>37</v>
      </c>
      <c r="I17">
        <v>38</v>
      </c>
      <c r="J17">
        <v>35</v>
      </c>
      <c r="K17" t="str">
        <f t="shared" si="0"/>
        <v>letni</v>
      </c>
    </row>
    <row r="18" spans="1:11" x14ac:dyDescent="0.3">
      <c r="A18" t="s">
        <v>63</v>
      </c>
      <c r="B18" t="s">
        <v>19</v>
      </c>
      <c r="C18">
        <v>20</v>
      </c>
      <c r="D18">
        <v>9</v>
      </c>
      <c r="E18">
        <v>8</v>
      </c>
      <c r="F18">
        <v>11</v>
      </c>
      <c r="G18">
        <v>6</v>
      </c>
      <c r="H18">
        <v>0</v>
      </c>
      <c r="I18">
        <v>0</v>
      </c>
      <c r="J18">
        <v>0</v>
      </c>
      <c r="K18" t="str">
        <f t="shared" si="0"/>
        <v>letni</v>
      </c>
    </row>
    <row r="19" spans="1:11" x14ac:dyDescent="0.3">
      <c r="A19" t="s">
        <v>64</v>
      </c>
      <c r="B19" t="s">
        <v>19</v>
      </c>
      <c r="C19">
        <v>19</v>
      </c>
      <c r="D19">
        <v>0</v>
      </c>
      <c r="E19">
        <v>2</v>
      </c>
      <c r="F19">
        <v>2</v>
      </c>
      <c r="G19">
        <v>17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3">
      <c r="A20" t="s">
        <v>68</v>
      </c>
      <c r="B20" t="s">
        <v>19</v>
      </c>
      <c r="C20">
        <v>18</v>
      </c>
      <c r="D20">
        <v>28</v>
      </c>
      <c r="E20">
        <v>31</v>
      </c>
      <c r="F20">
        <v>31</v>
      </c>
      <c r="G20">
        <v>16</v>
      </c>
      <c r="H20">
        <v>0</v>
      </c>
      <c r="I20">
        <v>3</v>
      </c>
      <c r="J20">
        <v>1</v>
      </c>
      <c r="K20" t="str">
        <f t="shared" si="0"/>
        <v>letni</v>
      </c>
    </row>
    <row r="21" spans="1:11" x14ac:dyDescent="0.3">
      <c r="A21" t="s">
        <v>82</v>
      </c>
      <c r="B21" t="s">
        <v>19</v>
      </c>
      <c r="C21">
        <v>16</v>
      </c>
      <c r="D21">
        <v>0</v>
      </c>
      <c r="E21">
        <v>0</v>
      </c>
      <c r="F21">
        <v>0</v>
      </c>
      <c r="G21">
        <v>18</v>
      </c>
      <c r="H21">
        <v>2</v>
      </c>
      <c r="I21">
        <v>2</v>
      </c>
      <c r="J21">
        <v>5</v>
      </c>
      <c r="K21" t="str">
        <f t="shared" si="0"/>
        <v>zimowy</v>
      </c>
    </row>
    <row r="22" spans="1:11" x14ac:dyDescent="0.3">
      <c r="A22" t="s">
        <v>83</v>
      </c>
      <c r="B22" t="s">
        <v>19</v>
      </c>
      <c r="C22">
        <v>8</v>
      </c>
      <c r="D22">
        <v>6</v>
      </c>
      <c r="E22">
        <v>5</v>
      </c>
      <c r="F22">
        <v>10</v>
      </c>
      <c r="G22">
        <v>8</v>
      </c>
      <c r="H22">
        <v>0</v>
      </c>
      <c r="I22">
        <v>0</v>
      </c>
      <c r="J22">
        <v>0</v>
      </c>
      <c r="K22" t="str">
        <f t="shared" si="0"/>
        <v>letni</v>
      </c>
    </row>
    <row r="23" spans="1:11" x14ac:dyDescent="0.3">
      <c r="A23" t="s">
        <v>84</v>
      </c>
      <c r="B23" t="s">
        <v>19</v>
      </c>
      <c r="C23">
        <v>22</v>
      </c>
      <c r="D23">
        <v>1</v>
      </c>
      <c r="E23">
        <v>1</v>
      </c>
      <c r="F23">
        <v>0</v>
      </c>
      <c r="G23">
        <v>8</v>
      </c>
      <c r="H23">
        <v>0</v>
      </c>
      <c r="I23">
        <v>2</v>
      </c>
      <c r="J23">
        <v>0</v>
      </c>
      <c r="K23">
        <f t="shared" si="0"/>
        <v>0</v>
      </c>
    </row>
    <row r="24" spans="1:11" x14ac:dyDescent="0.3">
      <c r="A24" t="s">
        <v>85</v>
      </c>
      <c r="B24" t="s">
        <v>19</v>
      </c>
      <c r="C24">
        <v>10</v>
      </c>
      <c r="D24">
        <v>3</v>
      </c>
      <c r="E24">
        <v>11</v>
      </c>
      <c r="F24">
        <v>5</v>
      </c>
      <c r="G24">
        <v>10</v>
      </c>
      <c r="H24">
        <v>0</v>
      </c>
      <c r="I24">
        <v>4</v>
      </c>
      <c r="J24">
        <v>3</v>
      </c>
      <c r="K24" t="str">
        <f t="shared" si="0"/>
        <v>letni</v>
      </c>
    </row>
    <row r="25" spans="1:11" x14ac:dyDescent="0.3">
      <c r="A25" t="s">
        <v>86</v>
      </c>
      <c r="B25" t="s">
        <v>19</v>
      </c>
      <c r="C25">
        <v>5</v>
      </c>
      <c r="D25">
        <v>0</v>
      </c>
      <c r="E25">
        <v>0</v>
      </c>
      <c r="F25">
        <v>1</v>
      </c>
      <c r="G25">
        <v>5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3">
      <c r="A26" t="s">
        <v>91</v>
      </c>
      <c r="B26" t="s">
        <v>19</v>
      </c>
      <c r="C26">
        <v>5</v>
      </c>
      <c r="D26">
        <v>0</v>
      </c>
      <c r="E26">
        <v>2</v>
      </c>
      <c r="F26">
        <v>5</v>
      </c>
      <c r="G26">
        <v>6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3">
      <c r="A27" t="s">
        <v>95</v>
      </c>
      <c r="B27" t="s">
        <v>19</v>
      </c>
      <c r="C27">
        <v>15</v>
      </c>
      <c r="D27">
        <v>174</v>
      </c>
      <c r="E27">
        <v>182</v>
      </c>
      <c r="F27">
        <v>217</v>
      </c>
      <c r="G27">
        <v>11</v>
      </c>
      <c r="H27">
        <v>78</v>
      </c>
      <c r="I27">
        <v>78</v>
      </c>
      <c r="J27">
        <v>53</v>
      </c>
      <c r="K27" t="str">
        <f t="shared" si="0"/>
        <v>letni</v>
      </c>
    </row>
    <row r="28" spans="1:11" x14ac:dyDescent="0.3">
      <c r="A28" t="s">
        <v>96</v>
      </c>
      <c r="B28" t="s">
        <v>19</v>
      </c>
      <c r="C28">
        <v>5</v>
      </c>
      <c r="D28">
        <v>56</v>
      </c>
      <c r="E28">
        <v>67</v>
      </c>
      <c r="F28">
        <v>81</v>
      </c>
      <c r="G28">
        <v>7</v>
      </c>
      <c r="H28">
        <v>11</v>
      </c>
      <c r="I28">
        <v>15</v>
      </c>
      <c r="J28">
        <v>13</v>
      </c>
      <c r="K28" t="str">
        <f t="shared" si="0"/>
        <v>letni</v>
      </c>
    </row>
    <row r="29" spans="1:11" x14ac:dyDescent="0.3">
      <c r="A29" t="s">
        <v>97</v>
      </c>
      <c r="B29" t="s">
        <v>19</v>
      </c>
      <c r="C29">
        <v>3</v>
      </c>
      <c r="D29">
        <v>28</v>
      </c>
      <c r="E29">
        <v>54</v>
      </c>
      <c r="F29">
        <v>36</v>
      </c>
      <c r="G29">
        <v>3</v>
      </c>
      <c r="H29">
        <v>8</v>
      </c>
      <c r="I29">
        <v>6</v>
      </c>
      <c r="J29">
        <v>5</v>
      </c>
      <c r="K29" t="str">
        <f t="shared" si="0"/>
        <v>letni</v>
      </c>
    </row>
    <row r="30" spans="1:11" x14ac:dyDescent="0.3">
      <c r="A30" t="s">
        <v>98</v>
      </c>
      <c r="B30" t="s">
        <v>19</v>
      </c>
      <c r="C30">
        <v>5</v>
      </c>
      <c r="D30">
        <v>153</v>
      </c>
      <c r="E30">
        <v>129</v>
      </c>
      <c r="F30">
        <v>127</v>
      </c>
      <c r="G30">
        <v>6</v>
      </c>
      <c r="H30">
        <v>39</v>
      </c>
      <c r="I30">
        <v>36</v>
      </c>
      <c r="J30">
        <v>35</v>
      </c>
      <c r="K30" t="str">
        <f t="shared" si="0"/>
        <v>letni</v>
      </c>
    </row>
    <row r="31" spans="1:11" x14ac:dyDescent="0.3">
      <c r="A31" t="s">
        <v>101</v>
      </c>
      <c r="B31" t="s">
        <v>19</v>
      </c>
      <c r="C31">
        <v>24</v>
      </c>
      <c r="D31">
        <v>56</v>
      </c>
      <c r="E31">
        <v>49</v>
      </c>
      <c r="F31">
        <v>43</v>
      </c>
      <c r="G31">
        <v>22</v>
      </c>
      <c r="H31">
        <v>118</v>
      </c>
      <c r="I31">
        <v>111</v>
      </c>
      <c r="J31">
        <v>100</v>
      </c>
      <c r="K31" t="str">
        <f t="shared" si="0"/>
        <v>zimowy</v>
      </c>
    </row>
    <row r="32" spans="1:11" x14ac:dyDescent="0.3">
      <c r="A32" t="s">
        <v>107</v>
      </c>
      <c r="B32" t="s">
        <v>19</v>
      </c>
      <c r="C32">
        <v>20</v>
      </c>
      <c r="D32">
        <v>64</v>
      </c>
      <c r="E32">
        <v>82</v>
      </c>
      <c r="F32">
        <v>125</v>
      </c>
      <c r="G32">
        <v>22</v>
      </c>
      <c r="H32">
        <v>6</v>
      </c>
      <c r="I32">
        <v>7</v>
      </c>
      <c r="J32">
        <v>7</v>
      </c>
      <c r="K32" t="str">
        <f t="shared" si="0"/>
        <v>letni</v>
      </c>
    </row>
    <row r="33" spans="1:11" x14ac:dyDescent="0.3">
      <c r="A33" t="s">
        <v>109</v>
      </c>
      <c r="B33" t="s">
        <v>19</v>
      </c>
      <c r="C33">
        <v>23</v>
      </c>
      <c r="D33">
        <v>4</v>
      </c>
      <c r="E33">
        <v>8</v>
      </c>
      <c r="F33">
        <v>11</v>
      </c>
      <c r="G33">
        <v>7</v>
      </c>
      <c r="H33">
        <v>0</v>
      </c>
      <c r="I33">
        <v>0</v>
      </c>
      <c r="J33">
        <v>0</v>
      </c>
      <c r="K33" t="str">
        <f t="shared" si="0"/>
        <v>letni</v>
      </c>
    </row>
    <row r="34" spans="1:11" x14ac:dyDescent="0.3">
      <c r="A34" t="s">
        <v>111</v>
      </c>
      <c r="B34" t="s">
        <v>19</v>
      </c>
      <c r="C34">
        <v>5</v>
      </c>
      <c r="D34">
        <v>133</v>
      </c>
      <c r="E34">
        <v>122</v>
      </c>
      <c r="F34">
        <v>142</v>
      </c>
      <c r="G34">
        <v>6</v>
      </c>
      <c r="H34">
        <v>49</v>
      </c>
      <c r="I34">
        <v>40</v>
      </c>
      <c r="J34">
        <v>35</v>
      </c>
      <c r="K34" t="str">
        <f t="shared" si="0"/>
        <v>letni</v>
      </c>
    </row>
    <row r="35" spans="1:11" x14ac:dyDescent="0.3">
      <c r="A35" t="s">
        <v>112</v>
      </c>
      <c r="B35" t="s">
        <v>19</v>
      </c>
      <c r="C35">
        <v>3</v>
      </c>
      <c r="D35">
        <v>1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 t="str">
        <f t="shared" si="0"/>
        <v>letni</v>
      </c>
    </row>
    <row r="36" spans="1:11" x14ac:dyDescent="0.3">
      <c r="A36" t="s">
        <v>113</v>
      </c>
      <c r="B36" t="s">
        <v>19</v>
      </c>
      <c r="C36">
        <v>20</v>
      </c>
      <c r="D36">
        <v>88</v>
      </c>
      <c r="E36">
        <v>94</v>
      </c>
      <c r="F36">
        <v>119</v>
      </c>
      <c r="G36">
        <v>20</v>
      </c>
      <c r="H36">
        <v>0</v>
      </c>
      <c r="I36">
        <v>0</v>
      </c>
      <c r="J36">
        <v>1</v>
      </c>
      <c r="K36" t="str">
        <f t="shared" si="0"/>
        <v>letni</v>
      </c>
    </row>
    <row r="37" spans="1:11" x14ac:dyDescent="0.3">
      <c r="A37" t="s">
        <v>115</v>
      </c>
      <c r="B37" t="s">
        <v>19</v>
      </c>
      <c r="C37">
        <v>3</v>
      </c>
      <c r="D37">
        <v>1</v>
      </c>
      <c r="E37">
        <v>2</v>
      </c>
      <c r="F37">
        <v>4</v>
      </c>
      <c r="G37">
        <v>2</v>
      </c>
      <c r="H37">
        <v>0</v>
      </c>
      <c r="I37">
        <v>0</v>
      </c>
      <c r="J37">
        <v>0</v>
      </c>
      <c r="K37" t="str">
        <f t="shared" si="0"/>
        <v>letni</v>
      </c>
    </row>
    <row r="38" spans="1:11" x14ac:dyDescent="0.3">
      <c r="A38" t="s">
        <v>116</v>
      </c>
      <c r="B38" t="s">
        <v>19</v>
      </c>
      <c r="C38">
        <v>1</v>
      </c>
      <c r="D38">
        <v>0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3">
      <c r="A39" t="s">
        <v>118</v>
      </c>
      <c r="B39" t="s">
        <v>19</v>
      </c>
      <c r="C39">
        <v>5</v>
      </c>
      <c r="D39">
        <v>7</v>
      </c>
      <c r="E39">
        <v>9</v>
      </c>
      <c r="F39">
        <v>8</v>
      </c>
      <c r="G39">
        <v>6</v>
      </c>
      <c r="H39">
        <v>2</v>
      </c>
      <c r="I39">
        <v>2</v>
      </c>
      <c r="J39">
        <v>1</v>
      </c>
      <c r="K39" t="str">
        <f t="shared" si="0"/>
        <v>letni</v>
      </c>
    </row>
    <row r="40" spans="1:11" x14ac:dyDescent="0.3">
      <c r="A40" t="s">
        <v>119</v>
      </c>
      <c r="B40" t="s">
        <v>19</v>
      </c>
      <c r="C40">
        <v>6</v>
      </c>
      <c r="D40">
        <v>4</v>
      </c>
      <c r="E40">
        <v>6</v>
      </c>
      <c r="F40">
        <v>9</v>
      </c>
      <c r="G40">
        <v>7</v>
      </c>
      <c r="H40">
        <v>2</v>
      </c>
      <c r="I40">
        <v>4</v>
      </c>
      <c r="J40">
        <v>9</v>
      </c>
      <c r="K40">
        <f t="shared" si="0"/>
        <v>0</v>
      </c>
    </row>
    <row r="41" spans="1:11" x14ac:dyDescent="0.3">
      <c r="A41" t="s">
        <v>125</v>
      </c>
      <c r="B41" t="s">
        <v>19</v>
      </c>
      <c r="C41">
        <v>27</v>
      </c>
      <c r="D41">
        <v>47</v>
      </c>
      <c r="E41">
        <v>73</v>
      </c>
      <c r="F41">
        <v>65</v>
      </c>
      <c r="G41">
        <v>22</v>
      </c>
      <c r="H41">
        <v>50</v>
      </c>
      <c r="I41">
        <v>40</v>
      </c>
      <c r="J41">
        <v>48</v>
      </c>
      <c r="K41">
        <f t="shared" si="0"/>
        <v>0</v>
      </c>
    </row>
    <row r="42" spans="1:11" x14ac:dyDescent="0.3">
      <c r="A42" t="s">
        <v>126</v>
      </c>
      <c r="B42" t="s">
        <v>19</v>
      </c>
      <c r="C42">
        <v>26</v>
      </c>
      <c r="D42">
        <v>143</v>
      </c>
      <c r="E42">
        <v>164</v>
      </c>
      <c r="F42">
        <v>176</v>
      </c>
      <c r="G42">
        <v>22</v>
      </c>
      <c r="H42">
        <v>50</v>
      </c>
      <c r="I42">
        <v>40</v>
      </c>
      <c r="J42">
        <v>54</v>
      </c>
      <c r="K42" t="str">
        <f t="shared" si="0"/>
        <v>letni</v>
      </c>
    </row>
    <row r="43" spans="1:11" x14ac:dyDescent="0.3">
      <c r="A43" t="s">
        <v>136</v>
      </c>
      <c r="B43" t="s">
        <v>19</v>
      </c>
      <c r="C43">
        <v>5</v>
      </c>
      <c r="D43">
        <v>33</v>
      </c>
      <c r="E43">
        <v>27</v>
      </c>
      <c r="F43">
        <v>55</v>
      </c>
      <c r="G43">
        <v>6</v>
      </c>
      <c r="H43">
        <v>2</v>
      </c>
      <c r="I43">
        <v>1</v>
      </c>
      <c r="J43">
        <v>4</v>
      </c>
      <c r="K43" t="str">
        <f t="shared" si="0"/>
        <v>letni</v>
      </c>
    </row>
    <row r="44" spans="1:11" x14ac:dyDescent="0.3">
      <c r="A44" t="s">
        <v>140</v>
      </c>
      <c r="B44" t="s">
        <v>19</v>
      </c>
      <c r="C44">
        <v>25</v>
      </c>
      <c r="D44">
        <v>167</v>
      </c>
      <c r="E44">
        <v>144</v>
      </c>
      <c r="F44">
        <v>165</v>
      </c>
      <c r="G44">
        <v>22</v>
      </c>
      <c r="H44">
        <v>0</v>
      </c>
      <c r="I44">
        <v>2</v>
      </c>
      <c r="J44">
        <v>4</v>
      </c>
      <c r="K44" t="str">
        <f t="shared" si="0"/>
        <v>letni</v>
      </c>
    </row>
    <row r="45" spans="1:11" x14ac:dyDescent="0.3">
      <c r="A45" t="s">
        <v>141</v>
      </c>
      <c r="B45" t="s">
        <v>19</v>
      </c>
      <c r="C45">
        <v>27</v>
      </c>
      <c r="D45">
        <v>236</v>
      </c>
      <c r="E45">
        <v>272</v>
      </c>
      <c r="F45">
        <v>272</v>
      </c>
      <c r="G45">
        <v>22</v>
      </c>
      <c r="H45">
        <v>10</v>
      </c>
      <c r="I45">
        <v>4</v>
      </c>
      <c r="J45">
        <v>12</v>
      </c>
      <c r="K45" t="str">
        <f t="shared" si="0"/>
        <v>letni</v>
      </c>
    </row>
    <row r="46" spans="1:11" x14ac:dyDescent="0.3">
      <c r="A46" t="s">
        <v>143</v>
      </c>
      <c r="B46" t="s">
        <v>19</v>
      </c>
      <c r="C46">
        <v>26</v>
      </c>
      <c r="D46">
        <v>198</v>
      </c>
      <c r="E46">
        <v>166</v>
      </c>
      <c r="F46">
        <v>185</v>
      </c>
      <c r="G46">
        <v>22</v>
      </c>
      <c r="H46">
        <v>37</v>
      </c>
      <c r="I46">
        <v>34</v>
      </c>
      <c r="J46">
        <v>43</v>
      </c>
      <c r="K46" t="str">
        <f t="shared" si="0"/>
        <v>letni</v>
      </c>
    </row>
    <row r="47" spans="1:11" x14ac:dyDescent="0.3">
      <c r="A47" t="s">
        <v>144</v>
      </c>
      <c r="B47" t="s">
        <v>19</v>
      </c>
      <c r="C47">
        <v>1</v>
      </c>
      <c r="D47">
        <v>45</v>
      </c>
      <c r="E47">
        <v>38</v>
      </c>
      <c r="F47">
        <v>29</v>
      </c>
      <c r="G47">
        <v>1</v>
      </c>
      <c r="H47">
        <v>9</v>
      </c>
      <c r="I47">
        <v>6</v>
      </c>
      <c r="J47">
        <v>8</v>
      </c>
      <c r="K47" t="str">
        <f t="shared" si="0"/>
        <v>letni</v>
      </c>
    </row>
    <row r="48" spans="1:11" x14ac:dyDescent="0.3">
      <c r="A48" t="s">
        <v>150</v>
      </c>
      <c r="B48" t="s">
        <v>19</v>
      </c>
      <c r="C48">
        <v>9</v>
      </c>
      <c r="D48">
        <v>395</v>
      </c>
      <c r="E48">
        <v>319</v>
      </c>
      <c r="F48">
        <v>296</v>
      </c>
      <c r="G48">
        <v>9</v>
      </c>
      <c r="H48">
        <v>78</v>
      </c>
      <c r="I48">
        <v>57</v>
      </c>
      <c r="J48">
        <v>59</v>
      </c>
      <c r="K48" t="str">
        <f t="shared" si="0"/>
        <v>letni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E09F-1B33-4FFF-B842-D283D40565F6}">
  <dimension ref="A1:K147"/>
  <sheetViews>
    <sheetView workbookViewId="0">
      <pane ySplit="1" topLeftCell="A2" activePane="bottomLeft" state="frozen"/>
      <selection pane="bottomLeft" activeCell="M10" sqref="M10"/>
    </sheetView>
  </sheetViews>
  <sheetFormatPr defaultRowHeight="14.4" outlineLevelRow="2" x14ac:dyDescent="0.3"/>
  <cols>
    <col min="1" max="1" width="18.33203125" customWidth="1"/>
    <col min="2" max="2" width="11.6640625" customWidth="1"/>
    <col min="3" max="10" width="5.44140625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4</v>
      </c>
      <c r="J1" s="1" t="s">
        <v>5</v>
      </c>
      <c r="K1" s="1" t="s">
        <v>213</v>
      </c>
    </row>
    <row r="2" spans="1:11" outlineLevel="2" x14ac:dyDescent="0.3">
      <c r="A2" t="s">
        <v>9</v>
      </c>
      <c r="B2" t="s">
        <v>10</v>
      </c>
      <c r="C2">
        <v>12</v>
      </c>
      <c r="D2">
        <v>5</v>
      </c>
      <c r="E2">
        <v>2</v>
      </c>
      <c r="F2">
        <v>8</v>
      </c>
      <c r="G2">
        <v>3</v>
      </c>
      <c r="H2">
        <v>0</v>
      </c>
      <c r="I2">
        <v>0</v>
      </c>
      <c r="J2">
        <v>0</v>
      </c>
      <c r="K2">
        <f>SUM(D2:F2)+SUM(H2:J2)</f>
        <v>15</v>
      </c>
    </row>
    <row r="3" spans="1:11" outlineLevel="2" x14ac:dyDescent="0.3">
      <c r="A3" t="s">
        <v>31</v>
      </c>
      <c r="B3" t="s">
        <v>10</v>
      </c>
      <c r="C3">
        <v>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SUM(D3:F3)+SUM(H3:J3)</f>
        <v>1</v>
      </c>
    </row>
    <row r="4" spans="1:11" outlineLevel="2" x14ac:dyDescent="0.3">
      <c r="A4" t="s">
        <v>41</v>
      </c>
      <c r="B4" t="s">
        <v>10</v>
      </c>
      <c r="C4">
        <v>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f>SUM(D4:F4)+SUM(H4:J4)</f>
        <v>1</v>
      </c>
    </row>
    <row r="5" spans="1:11" outlineLevel="2" x14ac:dyDescent="0.3">
      <c r="A5" t="s">
        <v>42</v>
      </c>
      <c r="B5" t="s">
        <v>10</v>
      </c>
      <c r="C5">
        <v>21</v>
      </c>
      <c r="D5">
        <v>7</v>
      </c>
      <c r="E5">
        <v>9</v>
      </c>
      <c r="F5">
        <v>10</v>
      </c>
      <c r="G5">
        <v>1</v>
      </c>
      <c r="H5">
        <v>0</v>
      </c>
      <c r="I5">
        <v>0</v>
      </c>
      <c r="J5">
        <v>0</v>
      </c>
      <c r="K5">
        <f>SUM(D5:F5)+SUM(H5:J5)</f>
        <v>26</v>
      </c>
    </row>
    <row r="6" spans="1:11" outlineLevel="2" x14ac:dyDescent="0.3">
      <c r="A6" t="s">
        <v>44</v>
      </c>
      <c r="B6" t="s">
        <v>10</v>
      </c>
      <c r="C6">
        <v>4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f>SUM(D6:F6)+SUM(H6:J6)</f>
        <v>1</v>
      </c>
    </row>
    <row r="7" spans="1:11" outlineLevel="2" x14ac:dyDescent="0.3">
      <c r="A7" t="s">
        <v>46</v>
      </c>
      <c r="B7" t="s">
        <v>10</v>
      </c>
      <c r="C7">
        <v>12</v>
      </c>
      <c r="D7">
        <v>21</v>
      </c>
      <c r="E7">
        <v>7</v>
      </c>
      <c r="F7">
        <v>17</v>
      </c>
      <c r="G7">
        <v>2</v>
      </c>
      <c r="H7">
        <v>0</v>
      </c>
      <c r="I7">
        <v>0</v>
      </c>
      <c r="J7">
        <v>0</v>
      </c>
      <c r="K7">
        <f>SUM(D7:F7)+SUM(H7:J7)</f>
        <v>45</v>
      </c>
    </row>
    <row r="8" spans="1:11" outlineLevel="2" x14ac:dyDescent="0.3">
      <c r="A8" t="s">
        <v>50</v>
      </c>
      <c r="B8" t="s">
        <v>10</v>
      </c>
      <c r="C8">
        <v>9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f>SUM(D8:F8)+SUM(H8:J8)</f>
        <v>1</v>
      </c>
    </row>
    <row r="9" spans="1:11" outlineLevel="2" x14ac:dyDescent="0.3">
      <c r="A9" t="s">
        <v>51</v>
      </c>
      <c r="B9" t="s">
        <v>10</v>
      </c>
      <c r="C9">
        <v>13</v>
      </c>
      <c r="D9">
        <v>0</v>
      </c>
      <c r="E9">
        <v>1</v>
      </c>
      <c r="F9">
        <v>3</v>
      </c>
      <c r="G9">
        <v>1</v>
      </c>
      <c r="H9">
        <v>0</v>
      </c>
      <c r="I9">
        <v>0</v>
      </c>
      <c r="J9">
        <v>0</v>
      </c>
      <c r="K9">
        <f>SUM(D9:F9)+SUM(H9:J9)</f>
        <v>4</v>
      </c>
    </row>
    <row r="10" spans="1:11" outlineLevel="2" x14ac:dyDescent="0.3">
      <c r="A10" t="s">
        <v>69</v>
      </c>
      <c r="B10" t="s">
        <v>10</v>
      </c>
      <c r="C10">
        <v>13</v>
      </c>
      <c r="D10">
        <v>3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f>SUM(D10:F10)+SUM(H10:J10)</f>
        <v>5</v>
      </c>
    </row>
    <row r="11" spans="1:11" outlineLevel="2" x14ac:dyDescent="0.3">
      <c r="A11" t="s">
        <v>73</v>
      </c>
      <c r="B11" t="s">
        <v>10</v>
      </c>
      <c r="C11">
        <v>13</v>
      </c>
      <c r="D11">
        <v>25</v>
      </c>
      <c r="E11">
        <v>32</v>
      </c>
      <c r="F11">
        <v>29</v>
      </c>
      <c r="G11">
        <v>3</v>
      </c>
      <c r="H11">
        <v>0</v>
      </c>
      <c r="I11">
        <v>0</v>
      </c>
      <c r="J11">
        <v>0</v>
      </c>
      <c r="K11">
        <f>SUM(D11:F11)+SUM(H11:J11)</f>
        <v>86</v>
      </c>
    </row>
    <row r="12" spans="1:11" outlineLevel="2" x14ac:dyDescent="0.3">
      <c r="A12" t="s">
        <v>88</v>
      </c>
      <c r="B12" t="s">
        <v>10</v>
      </c>
      <c r="C12">
        <v>13</v>
      </c>
      <c r="D12">
        <v>6</v>
      </c>
      <c r="E12">
        <v>5</v>
      </c>
      <c r="F12">
        <v>11</v>
      </c>
      <c r="G12">
        <v>6</v>
      </c>
      <c r="H12">
        <v>0</v>
      </c>
      <c r="I12">
        <v>0</v>
      </c>
      <c r="J12">
        <v>0</v>
      </c>
      <c r="K12">
        <f>SUM(D12:F12)+SUM(H12:J12)</f>
        <v>22</v>
      </c>
    </row>
    <row r="13" spans="1:11" outlineLevel="2" x14ac:dyDescent="0.3">
      <c r="A13" t="s">
        <v>89</v>
      </c>
      <c r="B13" t="s">
        <v>10</v>
      </c>
      <c r="C13">
        <v>8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>SUM(D13:F13)+SUM(H13:J13)</f>
        <v>1</v>
      </c>
    </row>
    <row r="14" spans="1:11" outlineLevel="2" x14ac:dyDescent="0.3">
      <c r="A14" t="s">
        <v>93</v>
      </c>
      <c r="B14" t="s">
        <v>10</v>
      </c>
      <c r="C14">
        <v>9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f>SUM(D14:F14)+SUM(H14:J14)</f>
        <v>2</v>
      </c>
    </row>
    <row r="15" spans="1:11" outlineLevel="2" x14ac:dyDescent="0.3">
      <c r="A15" t="s">
        <v>94</v>
      </c>
      <c r="B15" t="s">
        <v>10</v>
      </c>
      <c r="C15">
        <v>6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f>SUM(D15:F15)+SUM(H15:J15)</f>
        <v>4</v>
      </c>
    </row>
    <row r="16" spans="1:11" outlineLevel="2" x14ac:dyDescent="0.3">
      <c r="A16" t="s">
        <v>99</v>
      </c>
      <c r="B16" t="s">
        <v>10</v>
      </c>
      <c r="C16">
        <v>11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f>SUM(D16:F16)+SUM(H16:J16)</f>
        <v>1</v>
      </c>
    </row>
    <row r="17" spans="1:11" outlineLevel="2" x14ac:dyDescent="0.3">
      <c r="A17" t="s">
        <v>100</v>
      </c>
      <c r="B17" t="s">
        <v>10</v>
      </c>
      <c r="C17">
        <v>15</v>
      </c>
      <c r="D17">
        <v>3</v>
      </c>
      <c r="E17">
        <v>8</v>
      </c>
      <c r="F17">
        <v>12</v>
      </c>
      <c r="G17">
        <v>0</v>
      </c>
      <c r="H17">
        <v>0</v>
      </c>
      <c r="I17">
        <v>0</v>
      </c>
      <c r="J17">
        <v>0</v>
      </c>
      <c r="K17">
        <f>SUM(D17:F17)+SUM(H17:J17)</f>
        <v>23</v>
      </c>
    </row>
    <row r="18" spans="1:11" outlineLevel="2" x14ac:dyDescent="0.3">
      <c r="A18" t="s">
        <v>110</v>
      </c>
      <c r="B18" t="s">
        <v>10</v>
      </c>
      <c r="C18">
        <v>18</v>
      </c>
      <c r="D18">
        <v>23</v>
      </c>
      <c r="E18">
        <v>26</v>
      </c>
      <c r="F18">
        <v>27</v>
      </c>
      <c r="G18">
        <v>6</v>
      </c>
      <c r="H18">
        <v>0</v>
      </c>
      <c r="I18">
        <v>0</v>
      </c>
      <c r="J18">
        <v>0</v>
      </c>
      <c r="K18">
        <f>SUM(D18:F18)+SUM(H18:J18)</f>
        <v>76</v>
      </c>
    </row>
    <row r="19" spans="1:11" outlineLevel="2" x14ac:dyDescent="0.3">
      <c r="A19" t="s">
        <v>114</v>
      </c>
      <c r="B19" t="s">
        <v>10</v>
      </c>
      <c r="C19">
        <v>13</v>
      </c>
      <c r="D19">
        <v>0</v>
      </c>
      <c r="E19">
        <v>1</v>
      </c>
      <c r="F19">
        <v>0</v>
      </c>
      <c r="G19">
        <v>5</v>
      </c>
      <c r="H19">
        <v>0</v>
      </c>
      <c r="I19">
        <v>0</v>
      </c>
      <c r="J19">
        <v>0</v>
      </c>
      <c r="K19">
        <f>SUM(D19:F19)+SUM(H19:J19)</f>
        <v>1</v>
      </c>
    </row>
    <row r="20" spans="1:11" outlineLevel="2" x14ac:dyDescent="0.3">
      <c r="A20" t="s">
        <v>122</v>
      </c>
      <c r="B20" t="s">
        <v>10</v>
      </c>
      <c r="C20">
        <v>11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f>SUM(D20:F20)+SUM(H20:J20)</f>
        <v>1</v>
      </c>
    </row>
    <row r="21" spans="1:11" outlineLevel="2" x14ac:dyDescent="0.3">
      <c r="A21" t="s">
        <v>129</v>
      </c>
      <c r="B21" t="s">
        <v>10</v>
      </c>
      <c r="C21">
        <v>12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f>SUM(D21:F21)+SUM(H21:J21)</f>
        <v>2</v>
      </c>
    </row>
    <row r="22" spans="1:11" outlineLevel="2" x14ac:dyDescent="0.3">
      <c r="A22" t="s">
        <v>130</v>
      </c>
      <c r="B22" t="s">
        <v>10</v>
      </c>
      <c r="C22">
        <v>9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f>SUM(D22:F22)+SUM(H22:J22)</f>
        <v>1</v>
      </c>
    </row>
    <row r="23" spans="1:11" outlineLevel="2" x14ac:dyDescent="0.3">
      <c r="A23" t="s">
        <v>133</v>
      </c>
      <c r="B23" t="s">
        <v>10</v>
      </c>
      <c r="C23">
        <v>13</v>
      </c>
      <c r="D23">
        <v>3</v>
      </c>
      <c r="E23">
        <v>3</v>
      </c>
      <c r="F23">
        <v>4</v>
      </c>
      <c r="G23">
        <v>0</v>
      </c>
      <c r="H23">
        <v>0</v>
      </c>
      <c r="I23">
        <v>0</v>
      </c>
      <c r="J23">
        <v>0</v>
      </c>
      <c r="K23">
        <f>SUM(D23:F23)+SUM(H23:J23)</f>
        <v>10</v>
      </c>
    </row>
    <row r="24" spans="1:11" outlineLevel="2" x14ac:dyDescent="0.3">
      <c r="A24" t="s">
        <v>135</v>
      </c>
      <c r="B24" t="s">
        <v>10</v>
      </c>
      <c r="C24">
        <v>14</v>
      </c>
      <c r="D24">
        <v>2</v>
      </c>
      <c r="E24">
        <v>3</v>
      </c>
      <c r="F24">
        <v>2</v>
      </c>
      <c r="G24">
        <v>0</v>
      </c>
      <c r="H24">
        <v>0</v>
      </c>
      <c r="I24">
        <v>0</v>
      </c>
      <c r="J24">
        <v>0</v>
      </c>
      <c r="K24">
        <f>SUM(D24:F24)+SUM(H24:J24)</f>
        <v>7</v>
      </c>
    </row>
    <row r="25" spans="1:11" outlineLevel="2" x14ac:dyDescent="0.3">
      <c r="A25" t="s">
        <v>145</v>
      </c>
      <c r="B25" t="s">
        <v>10</v>
      </c>
      <c r="C25">
        <v>12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f>SUM(D25:F25)+SUM(H25:J25)</f>
        <v>1</v>
      </c>
    </row>
    <row r="26" spans="1:11" outlineLevel="2" x14ac:dyDescent="0.3">
      <c r="A26" t="s">
        <v>147</v>
      </c>
      <c r="B26" t="s">
        <v>10</v>
      </c>
      <c r="C26">
        <v>12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f>SUM(D26:F26)+SUM(H26:J26)</f>
        <v>2</v>
      </c>
    </row>
    <row r="27" spans="1:11" outlineLevel="2" x14ac:dyDescent="0.3">
      <c r="A27" t="s">
        <v>148</v>
      </c>
      <c r="B27" t="s">
        <v>10</v>
      </c>
      <c r="C27">
        <v>12</v>
      </c>
      <c r="D27">
        <v>3</v>
      </c>
      <c r="E27">
        <v>4</v>
      </c>
      <c r="F27">
        <v>1</v>
      </c>
      <c r="G27">
        <v>1</v>
      </c>
      <c r="H27">
        <v>0</v>
      </c>
      <c r="I27">
        <v>0</v>
      </c>
      <c r="J27">
        <v>0</v>
      </c>
      <c r="K27">
        <f>SUM(D27:F27)+SUM(H27:J27)</f>
        <v>8</v>
      </c>
    </row>
    <row r="28" spans="1:11" outlineLevel="1" x14ac:dyDescent="0.3">
      <c r="B28" s="5" t="s">
        <v>214</v>
      </c>
      <c r="K28">
        <f>SUBTOTAL(4,K2:K27)</f>
        <v>86</v>
      </c>
    </row>
    <row r="29" spans="1:11" outlineLevel="2" x14ac:dyDescent="0.3">
      <c r="A29" t="s">
        <v>11</v>
      </c>
      <c r="B29" t="s">
        <v>12</v>
      </c>
      <c r="C29">
        <v>13</v>
      </c>
      <c r="D29">
        <v>0</v>
      </c>
      <c r="E29">
        <v>1</v>
      </c>
      <c r="F29">
        <v>0</v>
      </c>
      <c r="G29">
        <v>2</v>
      </c>
      <c r="H29">
        <v>0</v>
      </c>
      <c r="I29">
        <v>0</v>
      </c>
      <c r="J29">
        <v>0</v>
      </c>
      <c r="K29">
        <f>SUM(D29:F29)+SUM(H29:J29)</f>
        <v>1</v>
      </c>
    </row>
    <row r="30" spans="1:11" outlineLevel="2" x14ac:dyDescent="0.3">
      <c r="A30" t="s">
        <v>14</v>
      </c>
      <c r="B30" t="s">
        <v>12</v>
      </c>
      <c r="C30">
        <v>23</v>
      </c>
      <c r="D30">
        <v>18</v>
      </c>
      <c r="E30">
        <v>24</v>
      </c>
      <c r="F30">
        <v>28</v>
      </c>
      <c r="G30">
        <v>18</v>
      </c>
      <c r="H30">
        <v>0</v>
      </c>
      <c r="I30">
        <v>0</v>
      </c>
      <c r="J30">
        <v>0</v>
      </c>
      <c r="K30">
        <f>SUM(D30:F30)+SUM(H30:J30)</f>
        <v>70</v>
      </c>
    </row>
    <row r="31" spans="1:11" outlineLevel="2" x14ac:dyDescent="0.3">
      <c r="A31" t="s">
        <v>29</v>
      </c>
      <c r="B31" t="s">
        <v>12</v>
      </c>
      <c r="C31">
        <v>21</v>
      </c>
      <c r="D31">
        <v>23</v>
      </c>
      <c r="E31">
        <v>30</v>
      </c>
      <c r="F31">
        <v>55</v>
      </c>
      <c r="G31">
        <v>7</v>
      </c>
      <c r="H31">
        <v>0</v>
      </c>
      <c r="I31">
        <v>0</v>
      </c>
      <c r="J31">
        <v>0</v>
      </c>
      <c r="K31">
        <f>SUM(D31:F31)+SUM(H31:J31)</f>
        <v>108</v>
      </c>
    </row>
    <row r="32" spans="1:11" outlineLevel="2" x14ac:dyDescent="0.3">
      <c r="A32" t="s">
        <v>32</v>
      </c>
      <c r="B32" t="s">
        <v>12</v>
      </c>
      <c r="C32">
        <v>22</v>
      </c>
      <c r="D32">
        <v>2</v>
      </c>
      <c r="E32">
        <v>7</v>
      </c>
      <c r="F32">
        <v>4</v>
      </c>
      <c r="G32">
        <v>16</v>
      </c>
      <c r="H32">
        <v>0</v>
      </c>
      <c r="I32">
        <v>0</v>
      </c>
      <c r="J32">
        <v>0</v>
      </c>
      <c r="K32">
        <f>SUM(D32:F32)+SUM(H32:J32)</f>
        <v>13</v>
      </c>
    </row>
    <row r="33" spans="1:11" outlineLevel="2" x14ac:dyDescent="0.3">
      <c r="A33" t="s">
        <v>43</v>
      </c>
      <c r="B33" t="s">
        <v>12</v>
      </c>
      <c r="C33">
        <v>13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>SUM(D33:F33)+SUM(H33:J33)</f>
        <v>2</v>
      </c>
    </row>
    <row r="34" spans="1:11" outlineLevel="2" x14ac:dyDescent="0.3">
      <c r="A34" t="s">
        <v>54</v>
      </c>
      <c r="B34" t="s">
        <v>12</v>
      </c>
      <c r="C34">
        <v>16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f>SUM(D34:F34)+SUM(H34:J34)</f>
        <v>1</v>
      </c>
    </row>
    <row r="35" spans="1:11" outlineLevel="2" x14ac:dyDescent="0.3">
      <c r="A35" t="s">
        <v>75</v>
      </c>
      <c r="B35" t="s">
        <v>12</v>
      </c>
      <c r="C35">
        <v>18</v>
      </c>
      <c r="D35">
        <v>2</v>
      </c>
      <c r="E35">
        <v>6</v>
      </c>
      <c r="F35">
        <v>11</v>
      </c>
      <c r="G35">
        <v>1</v>
      </c>
      <c r="H35">
        <v>0</v>
      </c>
      <c r="I35">
        <v>0</v>
      </c>
      <c r="J35">
        <v>0</v>
      </c>
      <c r="K35">
        <f>SUM(D35:F35)+SUM(H35:J35)</f>
        <v>19</v>
      </c>
    </row>
    <row r="36" spans="1:11" outlineLevel="2" x14ac:dyDescent="0.3">
      <c r="A36" t="s">
        <v>104</v>
      </c>
      <c r="B36" t="s">
        <v>12</v>
      </c>
      <c r="C36">
        <v>16</v>
      </c>
      <c r="D36">
        <v>1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f>SUM(D36:F36)+SUM(H36:J36)</f>
        <v>3</v>
      </c>
    </row>
    <row r="37" spans="1:11" outlineLevel="2" x14ac:dyDescent="0.3">
      <c r="A37" t="s">
        <v>105</v>
      </c>
      <c r="B37" t="s">
        <v>12</v>
      </c>
      <c r="C37">
        <v>11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f>SUM(D37:F37)+SUM(H37:J37)</f>
        <v>1</v>
      </c>
    </row>
    <row r="38" spans="1:11" outlineLevel="2" x14ac:dyDescent="0.3">
      <c r="A38" t="s">
        <v>106</v>
      </c>
      <c r="B38" t="s">
        <v>12</v>
      </c>
      <c r="C38">
        <v>17</v>
      </c>
      <c r="D38">
        <v>1</v>
      </c>
      <c r="E38">
        <v>3</v>
      </c>
      <c r="F38">
        <v>0</v>
      </c>
      <c r="G38">
        <v>2</v>
      </c>
      <c r="H38">
        <v>0</v>
      </c>
      <c r="I38">
        <v>0</v>
      </c>
      <c r="J38">
        <v>0</v>
      </c>
      <c r="K38">
        <f>SUM(D38:F38)+SUM(H38:J38)</f>
        <v>4</v>
      </c>
    </row>
    <row r="39" spans="1:11" outlineLevel="2" x14ac:dyDescent="0.3">
      <c r="A39" t="s">
        <v>123</v>
      </c>
      <c r="B39" t="s">
        <v>12</v>
      </c>
      <c r="C39">
        <v>11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f>SUM(D39:F39)+SUM(H39:J39)</f>
        <v>2</v>
      </c>
    </row>
    <row r="40" spans="1:11" outlineLevel="2" x14ac:dyDescent="0.3">
      <c r="A40" t="s">
        <v>137</v>
      </c>
      <c r="B40" t="s">
        <v>12</v>
      </c>
      <c r="C40">
        <v>20</v>
      </c>
      <c r="D40">
        <v>2</v>
      </c>
      <c r="E40">
        <v>2</v>
      </c>
      <c r="F40">
        <v>6</v>
      </c>
      <c r="G40">
        <v>1</v>
      </c>
      <c r="H40">
        <v>0</v>
      </c>
      <c r="I40">
        <v>0</v>
      </c>
      <c r="J40">
        <v>0</v>
      </c>
      <c r="K40">
        <f>SUM(D40:F40)+SUM(H40:J40)</f>
        <v>10</v>
      </c>
    </row>
    <row r="41" spans="1:11" outlineLevel="2" x14ac:dyDescent="0.3">
      <c r="A41" t="s">
        <v>139</v>
      </c>
      <c r="B41" t="s">
        <v>12</v>
      </c>
      <c r="C41">
        <v>17</v>
      </c>
      <c r="D41">
        <v>2</v>
      </c>
      <c r="E41">
        <v>2</v>
      </c>
      <c r="F41">
        <v>8</v>
      </c>
      <c r="G41">
        <v>4</v>
      </c>
      <c r="H41">
        <v>0</v>
      </c>
      <c r="I41">
        <v>0</v>
      </c>
      <c r="J41">
        <v>0</v>
      </c>
      <c r="K41">
        <f>SUM(D41:F41)+SUM(H41:J41)</f>
        <v>12</v>
      </c>
    </row>
    <row r="42" spans="1:11" outlineLevel="1" x14ac:dyDescent="0.3">
      <c r="B42" s="5" t="s">
        <v>215</v>
      </c>
      <c r="K42">
        <f>SUBTOTAL(4,K29:K41)</f>
        <v>108</v>
      </c>
    </row>
    <row r="43" spans="1:11" outlineLevel="2" x14ac:dyDescent="0.3">
      <c r="A43" t="s">
        <v>21</v>
      </c>
      <c r="B43" t="s">
        <v>22</v>
      </c>
      <c r="C43">
        <v>15</v>
      </c>
      <c r="D43">
        <v>5</v>
      </c>
      <c r="E43">
        <v>2</v>
      </c>
      <c r="F43">
        <v>5</v>
      </c>
      <c r="G43">
        <v>0</v>
      </c>
      <c r="H43">
        <v>0</v>
      </c>
      <c r="I43">
        <v>0</v>
      </c>
      <c r="J43">
        <v>0</v>
      </c>
      <c r="K43">
        <f>SUM(D43:F43)+SUM(H43:J43)</f>
        <v>12</v>
      </c>
    </row>
    <row r="44" spans="1:11" outlineLevel="2" x14ac:dyDescent="0.3">
      <c r="A44" t="s">
        <v>24</v>
      </c>
      <c r="B44" t="s">
        <v>22</v>
      </c>
      <c r="C44">
        <v>11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f>SUM(D44:F44)+SUM(H44:J44)</f>
        <v>1</v>
      </c>
    </row>
    <row r="45" spans="1:11" outlineLevel="2" x14ac:dyDescent="0.3">
      <c r="A45" t="s">
        <v>26</v>
      </c>
      <c r="B45" t="s">
        <v>22</v>
      </c>
      <c r="C45">
        <v>17</v>
      </c>
      <c r="D45">
        <v>0</v>
      </c>
      <c r="E45">
        <v>0</v>
      </c>
      <c r="F45">
        <v>1</v>
      </c>
      <c r="G45">
        <v>7</v>
      </c>
      <c r="H45">
        <v>0</v>
      </c>
      <c r="I45">
        <v>0</v>
      </c>
      <c r="J45">
        <v>0</v>
      </c>
      <c r="K45">
        <f>SUM(D45:F45)+SUM(H45:J45)</f>
        <v>1</v>
      </c>
    </row>
    <row r="46" spans="1:11" outlineLevel="2" x14ac:dyDescent="0.3">
      <c r="A46" t="s">
        <v>40</v>
      </c>
      <c r="B46" t="s">
        <v>22</v>
      </c>
      <c r="C46">
        <v>13</v>
      </c>
      <c r="D46">
        <v>3</v>
      </c>
      <c r="E46">
        <v>2</v>
      </c>
      <c r="F46">
        <v>1</v>
      </c>
      <c r="G46">
        <v>0</v>
      </c>
      <c r="H46">
        <v>0</v>
      </c>
      <c r="I46">
        <v>0</v>
      </c>
      <c r="J46">
        <v>0</v>
      </c>
      <c r="K46">
        <f>SUM(D46:F46)+SUM(H46:J46)</f>
        <v>6</v>
      </c>
    </row>
    <row r="47" spans="1:11" outlineLevel="2" x14ac:dyDescent="0.3">
      <c r="A47" t="s">
        <v>55</v>
      </c>
      <c r="B47" t="s">
        <v>22</v>
      </c>
      <c r="C47">
        <v>14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f>SUM(D47:F47)+SUM(H47:J47)</f>
        <v>2</v>
      </c>
    </row>
    <row r="48" spans="1:11" outlineLevel="2" x14ac:dyDescent="0.3">
      <c r="A48" t="s">
        <v>66</v>
      </c>
      <c r="B48" t="s">
        <v>22</v>
      </c>
      <c r="C48">
        <v>16</v>
      </c>
      <c r="D48">
        <v>17</v>
      </c>
      <c r="E48">
        <v>30</v>
      </c>
      <c r="F48">
        <v>20</v>
      </c>
      <c r="G48">
        <v>7</v>
      </c>
      <c r="H48">
        <v>0</v>
      </c>
      <c r="I48">
        <v>0</v>
      </c>
      <c r="J48">
        <v>0</v>
      </c>
      <c r="K48">
        <f>SUM(D48:F48)+SUM(H48:J48)</f>
        <v>67</v>
      </c>
    </row>
    <row r="49" spans="1:11" outlineLevel="2" x14ac:dyDescent="0.3">
      <c r="A49" t="s">
        <v>70</v>
      </c>
      <c r="B49" t="s">
        <v>22</v>
      </c>
      <c r="C49">
        <v>25</v>
      </c>
      <c r="D49">
        <v>59</v>
      </c>
      <c r="E49">
        <v>99</v>
      </c>
      <c r="F49">
        <v>120</v>
      </c>
      <c r="G49">
        <v>22</v>
      </c>
      <c r="H49">
        <v>62</v>
      </c>
      <c r="I49">
        <v>55</v>
      </c>
      <c r="J49">
        <v>53</v>
      </c>
      <c r="K49">
        <f>SUM(D49:F49)+SUM(H49:J49)</f>
        <v>448</v>
      </c>
    </row>
    <row r="50" spans="1:11" outlineLevel="2" x14ac:dyDescent="0.3">
      <c r="A50" t="s">
        <v>78</v>
      </c>
      <c r="B50" t="s">
        <v>22</v>
      </c>
      <c r="C50">
        <v>14</v>
      </c>
      <c r="D50">
        <v>1</v>
      </c>
      <c r="E50">
        <v>1</v>
      </c>
      <c r="F50">
        <v>2</v>
      </c>
      <c r="G50">
        <v>6</v>
      </c>
      <c r="H50">
        <v>0</v>
      </c>
      <c r="I50">
        <v>0</v>
      </c>
      <c r="J50">
        <v>0</v>
      </c>
      <c r="K50">
        <f>SUM(D50:F50)+SUM(H50:J50)</f>
        <v>4</v>
      </c>
    </row>
    <row r="51" spans="1:11" outlineLevel="2" x14ac:dyDescent="0.3">
      <c r="A51" t="s">
        <v>79</v>
      </c>
      <c r="B51" t="s">
        <v>22</v>
      </c>
      <c r="C51">
        <v>19</v>
      </c>
      <c r="D51">
        <v>72</v>
      </c>
      <c r="E51">
        <v>67</v>
      </c>
      <c r="F51">
        <v>69</v>
      </c>
      <c r="G51">
        <v>0</v>
      </c>
      <c r="H51">
        <v>0</v>
      </c>
      <c r="I51">
        <v>0</v>
      </c>
      <c r="J51">
        <v>0</v>
      </c>
      <c r="K51">
        <f>SUM(D51:F51)+SUM(H51:J51)</f>
        <v>208</v>
      </c>
    </row>
    <row r="52" spans="1:11" outlineLevel="2" x14ac:dyDescent="0.3">
      <c r="A52" t="s">
        <v>90</v>
      </c>
      <c r="B52" t="s">
        <v>22</v>
      </c>
      <c r="C52">
        <v>22</v>
      </c>
      <c r="D52">
        <v>13</v>
      </c>
      <c r="E52">
        <v>21</v>
      </c>
      <c r="F52">
        <v>28</v>
      </c>
      <c r="G52">
        <v>8</v>
      </c>
      <c r="H52">
        <v>0</v>
      </c>
      <c r="I52">
        <v>0</v>
      </c>
      <c r="J52">
        <v>0</v>
      </c>
      <c r="K52">
        <f>SUM(D52:F52)+SUM(H52:J52)</f>
        <v>62</v>
      </c>
    </row>
    <row r="53" spans="1:11" outlineLevel="2" x14ac:dyDescent="0.3">
      <c r="A53" t="s">
        <v>108</v>
      </c>
      <c r="B53" t="s">
        <v>22</v>
      </c>
      <c r="C53">
        <v>17</v>
      </c>
      <c r="D53">
        <v>0</v>
      </c>
      <c r="E53">
        <v>2</v>
      </c>
      <c r="F53">
        <v>6</v>
      </c>
      <c r="G53">
        <v>6</v>
      </c>
      <c r="H53">
        <v>0</v>
      </c>
      <c r="I53">
        <v>0</v>
      </c>
      <c r="J53">
        <v>0</v>
      </c>
      <c r="K53">
        <f>SUM(D53:F53)+SUM(H53:J53)</f>
        <v>8</v>
      </c>
    </row>
    <row r="54" spans="1:11" outlineLevel="2" x14ac:dyDescent="0.3">
      <c r="A54" t="s">
        <v>121</v>
      </c>
      <c r="B54" t="s">
        <v>22</v>
      </c>
      <c r="C54">
        <v>26</v>
      </c>
      <c r="D54">
        <v>976</v>
      </c>
      <c r="E54">
        <v>758</v>
      </c>
      <c r="F54">
        <v>666</v>
      </c>
      <c r="G54">
        <v>22</v>
      </c>
      <c r="H54">
        <v>96</v>
      </c>
      <c r="I54">
        <v>102</v>
      </c>
      <c r="J54">
        <v>83</v>
      </c>
      <c r="K54">
        <f>SUM(D54:F54)+SUM(H54:J54)</f>
        <v>2681</v>
      </c>
    </row>
    <row r="55" spans="1:11" outlineLevel="2" x14ac:dyDescent="0.3">
      <c r="A55" t="s">
        <v>132</v>
      </c>
      <c r="B55" t="s">
        <v>22</v>
      </c>
      <c r="C55">
        <v>16</v>
      </c>
      <c r="D55">
        <v>2</v>
      </c>
      <c r="E55">
        <v>5</v>
      </c>
      <c r="F55">
        <v>11</v>
      </c>
      <c r="G55">
        <v>3</v>
      </c>
      <c r="H55">
        <v>0</v>
      </c>
      <c r="I55">
        <v>0</v>
      </c>
      <c r="J55">
        <v>0</v>
      </c>
      <c r="K55">
        <f>SUM(D55:F55)+SUM(H55:J55)</f>
        <v>18</v>
      </c>
    </row>
    <row r="56" spans="1:11" outlineLevel="2" x14ac:dyDescent="0.3">
      <c r="A56" t="s">
        <v>146</v>
      </c>
      <c r="B56" t="s">
        <v>22</v>
      </c>
      <c r="C56">
        <v>11</v>
      </c>
      <c r="D56">
        <v>0</v>
      </c>
      <c r="E56">
        <v>1</v>
      </c>
      <c r="F56">
        <v>0</v>
      </c>
      <c r="G56">
        <v>7</v>
      </c>
      <c r="H56">
        <v>0</v>
      </c>
      <c r="I56">
        <v>0</v>
      </c>
      <c r="J56">
        <v>0</v>
      </c>
      <c r="K56">
        <f>SUM(D56:F56)+SUM(H56:J56)</f>
        <v>1</v>
      </c>
    </row>
    <row r="57" spans="1:11" outlineLevel="1" x14ac:dyDescent="0.3">
      <c r="B57" s="5" t="s">
        <v>216</v>
      </c>
      <c r="K57">
        <f>SUBTOTAL(4,K43:K56)</f>
        <v>2681</v>
      </c>
    </row>
    <row r="58" spans="1:11" outlineLevel="2" x14ac:dyDescent="0.3">
      <c r="A58" t="s">
        <v>16</v>
      </c>
      <c r="B58" t="s">
        <v>17</v>
      </c>
      <c r="C58">
        <v>25</v>
      </c>
      <c r="D58">
        <v>138</v>
      </c>
      <c r="E58">
        <v>153</v>
      </c>
      <c r="F58">
        <v>177</v>
      </c>
      <c r="G58">
        <v>18</v>
      </c>
      <c r="H58">
        <v>5</v>
      </c>
      <c r="I58">
        <v>3</v>
      </c>
      <c r="J58">
        <v>4</v>
      </c>
      <c r="K58">
        <f>SUM(D58:F58)+SUM(H58:J58)</f>
        <v>480</v>
      </c>
    </row>
    <row r="59" spans="1:11" outlineLevel="2" x14ac:dyDescent="0.3">
      <c r="A59" t="s">
        <v>102</v>
      </c>
      <c r="B59" t="s">
        <v>17</v>
      </c>
      <c r="C59">
        <v>22</v>
      </c>
      <c r="D59">
        <v>42</v>
      </c>
      <c r="E59">
        <v>18</v>
      </c>
      <c r="F59">
        <v>39</v>
      </c>
      <c r="G59">
        <v>15</v>
      </c>
      <c r="H59">
        <v>0</v>
      </c>
      <c r="I59">
        <v>1</v>
      </c>
      <c r="J59">
        <v>0</v>
      </c>
      <c r="K59">
        <f>SUM(D59:F59)+SUM(H59:J59)</f>
        <v>100</v>
      </c>
    </row>
    <row r="60" spans="1:11" outlineLevel="2" x14ac:dyDescent="0.3">
      <c r="A60" t="s">
        <v>131</v>
      </c>
      <c r="B60" t="s">
        <v>17</v>
      </c>
      <c r="C60">
        <v>8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f>SUM(D60:F60)+SUM(H60:J60)</f>
        <v>1</v>
      </c>
    </row>
    <row r="61" spans="1:11" outlineLevel="1" x14ac:dyDescent="0.3">
      <c r="B61" s="5" t="s">
        <v>217</v>
      </c>
      <c r="K61">
        <f>SUBTOTAL(4,K58:K60)</f>
        <v>480</v>
      </c>
    </row>
    <row r="62" spans="1:11" outlineLevel="2" x14ac:dyDescent="0.3">
      <c r="A62" t="s">
        <v>7</v>
      </c>
      <c r="B62" t="s">
        <v>8</v>
      </c>
      <c r="C62">
        <v>13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f>SUM(D62:F62)+SUM(H62:J62)</f>
        <v>2</v>
      </c>
    </row>
    <row r="63" spans="1:11" outlineLevel="2" x14ac:dyDescent="0.3">
      <c r="A63" t="s">
        <v>13</v>
      </c>
      <c r="B63" t="s">
        <v>8</v>
      </c>
      <c r="C63">
        <v>10</v>
      </c>
      <c r="D63">
        <v>0</v>
      </c>
      <c r="E63">
        <v>1</v>
      </c>
      <c r="F63">
        <v>2</v>
      </c>
      <c r="G63">
        <v>0</v>
      </c>
      <c r="H63">
        <v>0</v>
      </c>
      <c r="I63">
        <v>0</v>
      </c>
      <c r="J63">
        <v>0</v>
      </c>
      <c r="K63">
        <f>SUM(D63:F63)+SUM(H63:J63)</f>
        <v>3</v>
      </c>
    </row>
    <row r="64" spans="1:11" outlineLevel="2" x14ac:dyDescent="0.3">
      <c r="A64" t="s">
        <v>15</v>
      </c>
      <c r="B64" t="s">
        <v>8</v>
      </c>
      <c r="C64">
        <v>5</v>
      </c>
      <c r="D64">
        <v>1</v>
      </c>
      <c r="E64">
        <v>2</v>
      </c>
      <c r="F64">
        <v>9</v>
      </c>
      <c r="G64">
        <v>6</v>
      </c>
      <c r="H64">
        <v>0</v>
      </c>
      <c r="I64">
        <v>0</v>
      </c>
      <c r="J64">
        <v>0</v>
      </c>
      <c r="K64">
        <f>SUM(D64:F64)+SUM(H64:J64)</f>
        <v>12</v>
      </c>
    </row>
    <row r="65" spans="1:11" outlineLevel="2" x14ac:dyDescent="0.3">
      <c r="A65" t="s">
        <v>20</v>
      </c>
      <c r="B65" t="s">
        <v>8</v>
      </c>
      <c r="C65">
        <v>5</v>
      </c>
      <c r="D65">
        <v>6</v>
      </c>
      <c r="E65">
        <v>5</v>
      </c>
      <c r="F65">
        <v>15</v>
      </c>
      <c r="G65">
        <v>5</v>
      </c>
      <c r="H65">
        <v>0</v>
      </c>
      <c r="I65">
        <v>0</v>
      </c>
      <c r="J65">
        <v>0</v>
      </c>
      <c r="K65">
        <f>SUM(D65:F65)+SUM(H65:J65)</f>
        <v>26</v>
      </c>
    </row>
    <row r="66" spans="1:11" outlineLevel="2" x14ac:dyDescent="0.3">
      <c r="A66" t="s">
        <v>23</v>
      </c>
      <c r="B66" t="s">
        <v>8</v>
      </c>
      <c r="C66">
        <v>8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f>SUM(D66:F66)+SUM(H66:J66)</f>
        <v>1</v>
      </c>
    </row>
    <row r="67" spans="1:11" outlineLevel="2" x14ac:dyDescent="0.3">
      <c r="A67" t="s">
        <v>28</v>
      </c>
      <c r="B67" t="s">
        <v>8</v>
      </c>
      <c r="C67">
        <v>9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>SUM(D67:F67)+SUM(H67:J67)</f>
        <v>1</v>
      </c>
    </row>
    <row r="68" spans="1:11" outlineLevel="2" x14ac:dyDescent="0.3">
      <c r="A68" t="s">
        <v>33</v>
      </c>
      <c r="B68" t="s">
        <v>8</v>
      </c>
      <c r="C68">
        <v>9</v>
      </c>
      <c r="D68">
        <v>201</v>
      </c>
      <c r="E68">
        <v>144</v>
      </c>
      <c r="F68">
        <v>128</v>
      </c>
      <c r="G68">
        <v>10</v>
      </c>
      <c r="H68">
        <v>12</v>
      </c>
      <c r="I68">
        <v>22</v>
      </c>
      <c r="J68">
        <v>19</v>
      </c>
      <c r="K68">
        <f>SUM(D68:F68)+SUM(H68:J68)</f>
        <v>526</v>
      </c>
    </row>
    <row r="69" spans="1:11" outlineLevel="2" x14ac:dyDescent="0.3">
      <c r="A69" t="s">
        <v>47</v>
      </c>
      <c r="B69" t="s">
        <v>8</v>
      </c>
      <c r="C69">
        <v>20</v>
      </c>
      <c r="D69">
        <v>0</v>
      </c>
      <c r="E69">
        <v>2</v>
      </c>
      <c r="F69">
        <v>7</v>
      </c>
      <c r="G69">
        <v>4</v>
      </c>
      <c r="H69">
        <v>0</v>
      </c>
      <c r="I69">
        <v>0</v>
      </c>
      <c r="J69">
        <v>0</v>
      </c>
      <c r="K69">
        <f>SUM(D69:F69)+SUM(H69:J69)</f>
        <v>9</v>
      </c>
    </row>
    <row r="70" spans="1:11" outlineLevel="2" x14ac:dyDescent="0.3">
      <c r="A70" t="s">
        <v>53</v>
      </c>
      <c r="B70" t="s">
        <v>8</v>
      </c>
      <c r="C70">
        <v>5</v>
      </c>
      <c r="D70">
        <v>6</v>
      </c>
      <c r="E70">
        <v>5</v>
      </c>
      <c r="F70">
        <v>14</v>
      </c>
      <c r="G70">
        <v>6</v>
      </c>
      <c r="H70">
        <v>0</v>
      </c>
      <c r="I70">
        <v>0</v>
      </c>
      <c r="J70">
        <v>0</v>
      </c>
      <c r="K70">
        <f>SUM(D70:F70)+SUM(H70:J70)</f>
        <v>25</v>
      </c>
    </row>
    <row r="71" spans="1:11" outlineLevel="2" x14ac:dyDescent="0.3">
      <c r="A71" t="s">
        <v>58</v>
      </c>
      <c r="B71" t="s">
        <v>8</v>
      </c>
      <c r="C71">
        <v>15</v>
      </c>
      <c r="D71">
        <v>1</v>
      </c>
      <c r="E71">
        <v>1</v>
      </c>
      <c r="F71">
        <v>1</v>
      </c>
      <c r="G71">
        <v>4</v>
      </c>
      <c r="H71">
        <v>0</v>
      </c>
      <c r="I71">
        <v>0</v>
      </c>
      <c r="J71">
        <v>0</v>
      </c>
      <c r="K71">
        <f>SUM(D71:F71)+SUM(H71:J71)</f>
        <v>3</v>
      </c>
    </row>
    <row r="72" spans="1:11" outlineLevel="2" x14ac:dyDescent="0.3">
      <c r="A72" t="s">
        <v>59</v>
      </c>
      <c r="B72" t="s">
        <v>8</v>
      </c>
      <c r="C72">
        <v>23</v>
      </c>
      <c r="D72">
        <v>9</v>
      </c>
      <c r="E72">
        <v>6</v>
      </c>
      <c r="F72">
        <v>11</v>
      </c>
      <c r="G72">
        <v>9</v>
      </c>
      <c r="H72">
        <v>0</v>
      </c>
      <c r="I72">
        <v>0</v>
      </c>
      <c r="J72">
        <v>0</v>
      </c>
      <c r="K72">
        <f>SUM(D72:F72)+SUM(H72:J72)</f>
        <v>26</v>
      </c>
    </row>
    <row r="73" spans="1:11" outlineLevel="2" x14ac:dyDescent="0.3">
      <c r="A73" t="s">
        <v>60</v>
      </c>
      <c r="B73" t="s">
        <v>8</v>
      </c>
      <c r="C73">
        <v>14</v>
      </c>
      <c r="D73">
        <v>6</v>
      </c>
      <c r="E73">
        <v>10</v>
      </c>
      <c r="F73">
        <v>11</v>
      </c>
      <c r="G73">
        <v>0</v>
      </c>
      <c r="H73">
        <v>0</v>
      </c>
      <c r="I73">
        <v>0</v>
      </c>
      <c r="J73">
        <v>0</v>
      </c>
      <c r="K73">
        <f>SUM(D73:F73)+SUM(H73:J73)</f>
        <v>27</v>
      </c>
    </row>
    <row r="74" spans="1:11" outlineLevel="2" x14ac:dyDescent="0.3">
      <c r="A74" t="s">
        <v>61</v>
      </c>
      <c r="B74" t="s">
        <v>8</v>
      </c>
      <c r="C74">
        <v>13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f>SUM(D74:F74)+SUM(H74:J74)</f>
        <v>1</v>
      </c>
    </row>
    <row r="75" spans="1:11" outlineLevel="2" x14ac:dyDescent="0.3">
      <c r="A75" t="s">
        <v>62</v>
      </c>
      <c r="B75" t="s">
        <v>8</v>
      </c>
      <c r="C75">
        <v>15</v>
      </c>
      <c r="D75">
        <v>15</v>
      </c>
      <c r="E75">
        <v>20</v>
      </c>
      <c r="F75">
        <v>25</v>
      </c>
      <c r="G75">
        <v>10</v>
      </c>
      <c r="H75">
        <v>0</v>
      </c>
      <c r="I75">
        <v>0</v>
      </c>
      <c r="J75">
        <v>0</v>
      </c>
      <c r="K75">
        <f>SUM(D75:F75)+SUM(H75:J75)</f>
        <v>60</v>
      </c>
    </row>
    <row r="76" spans="1:11" outlineLevel="2" x14ac:dyDescent="0.3">
      <c r="A76" t="s">
        <v>65</v>
      </c>
      <c r="B76" t="s">
        <v>8</v>
      </c>
      <c r="C76">
        <v>15</v>
      </c>
      <c r="D76">
        <v>1</v>
      </c>
      <c r="E76">
        <v>1</v>
      </c>
      <c r="F76">
        <v>5</v>
      </c>
      <c r="G76">
        <v>6</v>
      </c>
      <c r="H76">
        <v>0</v>
      </c>
      <c r="I76">
        <v>0</v>
      </c>
      <c r="J76">
        <v>0</v>
      </c>
      <c r="K76">
        <f>SUM(D76:F76)+SUM(H76:J76)</f>
        <v>7</v>
      </c>
    </row>
    <row r="77" spans="1:11" outlineLevel="2" x14ac:dyDescent="0.3">
      <c r="A77" t="s">
        <v>67</v>
      </c>
      <c r="B77" t="s">
        <v>8</v>
      </c>
      <c r="C77">
        <v>21</v>
      </c>
      <c r="D77">
        <v>130</v>
      </c>
      <c r="E77">
        <v>126</v>
      </c>
      <c r="F77">
        <v>142</v>
      </c>
      <c r="G77">
        <v>20</v>
      </c>
      <c r="H77">
        <v>10</v>
      </c>
      <c r="I77">
        <v>17</v>
      </c>
      <c r="J77">
        <v>18</v>
      </c>
      <c r="K77">
        <f>SUM(D77:F77)+SUM(H77:J77)</f>
        <v>443</v>
      </c>
    </row>
    <row r="78" spans="1:11" outlineLevel="2" x14ac:dyDescent="0.3">
      <c r="A78" t="s">
        <v>71</v>
      </c>
      <c r="B78" t="s">
        <v>8</v>
      </c>
      <c r="C78">
        <v>8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f>SUM(D78:F78)+SUM(H78:J78)</f>
        <v>4</v>
      </c>
    </row>
    <row r="79" spans="1:11" outlineLevel="2" x14ac:dyDescent="0.3">
      <c r="A79" t="s">
        <v>72</v>
      </c>
      <c r="B79" t="s">
        <v>8</v>
      </c>
      <c r="C79">
        <v>5</v>
      </c>
      <c r="D79">
        <v>16</v>
      </c>
      <c r="E79">
        <v>17</v>
      </c>
      <c r="F79">
        <v>19</v>
      </c>
      <c r="G79">
        <v>6</v>
      </c>
      <c r="H79">
        <v>1</v>
      </c>
      <c r="I79">
        <v>3</v>
      </c>
      <c r="J79">
        <v>3</v>
      </c>
      <c r="K79">
        <f>SUM(D79:F79)+SUM(H79:J79)</f>
        <v>59</v>
      </c>
    </row>
    <row r="80" spans="1:11" outlineLevel="2" x14ac:dyDescent="0.3">
      <c r="A80" t="s">
        <v>74</v>
      </c>
      <c r="B80" t="s">
        <v>8</v>
      </c>
      <c r="C80">
        <v>5</v>
      </c>
      <c r="D80">
        <v>0</v>
      </c>
      <c r="E80">
        <v>1</v>
      </c>
      <c r="F80">
        <v>2</v>
      </c>
      <c r="G80">
        <v>6</v>
      </c>
      <c r="H80">
        <v>0</v>
      </c>
      <c r="I80">
        <v>0</v>
      </c>
      <c r="J80">
        <v>0</v>
      </c>
      <c r="K80">
        <f>SUM(D80:F80)+SUM(H80:J80)</f>
        <v>3</v>
      </c>
    </row>
    <row r="81" spans="1:11" outlineLevel="2" x14ac:dyDescent="0.3">
      <c r="A81" t="s">
        <v>76</v>
      </c>
      <c r="B81" t="s">
        <v>8</v>
      </c>
      <c r="C81">
        <v>16</v>
      </c>
      <c r="D81">
        <v>81</v>
      </c>
      <c r="E81">
        <v>82</v>
      </c>
      <c r="F81">
        <v>80</v>
      </c>
      <c r="G81">
        <v>17</v>
      </c>
      <c r="H81">
        <v>26</v>
      </c>
      <c r="I81">
        <v>17</v>
      </c>
      <c r="J81">
        <v>10</v>
      </c>
      <c r="K81">
        <f>SUM(D81:F81)+SUM(H81:J81)</f>
        <v>296</v>
      </c>
    </row>
    <row r="82" spans="1:11" outlineLevel="2" x14ac:dyDescent="0.3">
      <c r="A82" t="s">
        <v>77</v>
      </c>
      <c r="B82" t="s">
        <v>8</v>
      </c>
      <c r="C82">
        <v>9</v>
      </c>
      <c r="D82">
        <v>14</v>
      </c>
      <c r="E82">
        <v>12</v>
      </c>
      <c r="F82">
        <v>21</v>
      </c>
      <c r="G82">
        <v>8</v>
      </c>
      <c r="H82">
        <v>0</v>
      </c>
      <c r="I82">
        <v>1</v>
      </c>
      <c r="J82">
        <v>1</v>
      </c>
      <c r="K82">
        <f>SUM(D82:F82)+SUM(H82:J82)</f>
        <v>49</v>
      </c>
    </row>
    <row r="83" spans="1:11" outlineLevel="2" x14ac:dyDescent="0.3">
      <c r="A83" t="s">
        <v>80</v>
      </c>
      <c r="B83" t="s">
        <v>8</v>
      </c>
      <c r="C83">
        <v>12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f>SUM(D83:F83)+SUM(H83:J83)</f>
        <v>2</v>
      </c>
    </row>
    <row r="84" spans="1:11" outlineLevel="2" x14ac:dyDescent="0.3">
      <c r="A84" t="s">
        <v>81</v>
      </c>
      <c r="B84" t="s">
        <v>8</v>
      </c>
      <c r="C84">
        <v>16</v>
      </c>
      <c r="D84">
        <v>0</v>
      </c>
      <c r="E84">
        <v>2</v>
      </c>
      <c r="F84">
        <v>2</v>
      </c>
      <c r="G84">
        <v>16</v>
      </c>
      <c r="H84">
        <v>0</v>
      </c>
      <c r="I84">
        <v>0</v>
      </c>
      <c r="J84">
        <v>0</v>
      </c>
      <c r="K84">
        <f>SUM(D84:F84)+SUM(H84:J84)</f>
        <v>4</v>
      </c>
    </row>
    <row r="85" spans="1:11" outlineLevel="2" x14ac:dyDescent="0.3">
      <c r="A85" t="s">
        <v>87</v>
      </c>
      <c r="B85" t="s">
        <v>8</v>
      </c>
      <c r="C85">
        <v>12</v>
      </c>
      <c r="D85">
        <v>0</v>
      </c>
      <c r="E85">
        <v>3</v>
      </c>
      <c r="F85">
        <v>3</v>
      </c>
      <c r="G85">
        <v>0</v>
      </c>
      <c r="H85">
        <v>0</v>
      </c>
      <c r="I85">
        <v>0</v>
      </c>
      <c r="J85">
        <v>0</v>
      </c>
      <c r="K85">
        <f>SUM(D85:F85)+SUM(H85:J85)</f>
        <v>6</v>
      </c>
    </row>
    <row r="86" spans="1:11" outlineLevel="2" x14ac:dyDescent="0.3">
      <c r="A86" t="s">
        <v>92</v>
      </c>
      <c r="B86" t="s">
        <v>8</v>
      </c>
      <c r="C86">
        <v>12</v>
      </c>
      <c r="D86">
        <v>2</v>
      </c>
      <c r="E86">
        <v>9</v>
      </c>
      <c r="F86">
        <v>13</v>
      </c>
      <c r="G86">
        <v>13</v>
      </c>
      <c r="H86">
        <v>0</v>
      </c>
      <c r="I86">
        <v>0</v>
      </c>
      <c r="J86">
        <v>0</v>
      </c>
      <c r="K86">
        <f>SUM(D86:F86)+SUM(H86:J86)</f>
        <v>24</v>
      </c>
    </row>
    <row r="87" spans="1:11" outlineLevel="2" x14ac:dyDescent="0.3">
      <c r="A87" t="s">
        <v>103</v>
      </c>
      <c r="B87" t="s">
        <v>8</v>
      </c>
      <c r="C87">
        <v>16</v>
      </c>
      <c r="D87">
        <v>3</v>
      </c>
      <c r="E87">
        <v>3</v>
      </c>
      <c r="F87">
        <v>4</v>
      </c>
      <c r="G87">
        <v>2</v>
      </c>
      <c r="H87">
        <v>0</v>
      </c>
      <c r="I87">
        <v>0</v>
      </c>
      <c r="J87">
        <v>0</v>
      </c>
      <c r="K87">
        <f>SUM(D87:F87)+SUM(H87:J87)</f>
        <v>10</v>
      </c>
    </row>
    <row r="88" spans="1:11" outlineLevel="2" x14ac:dyDescent="0.3">
      <c r="A88" t="s">
        <v>117</v>
      </c>
      <c r="B88" t="s">
        <v>8</v>
      </c>
      <c r="C88">
        <v>15</v>
      </c>
      <c r="D88">
        <v>0</v>
      </c>
      <c r="E88">
        <v>2</v>
      </c>
      <c r="F88">
        <v>2</v>
      </c>
      <c r="G88">
        <v>0</v>
      </c>
      <c r="H88">
        <v>0</v>
      </c>
      <c r="I88">
        <v>0</v>
      </c>
      <c r="J88">
        <v>0</v>
      </c>
      <c r="K88">
        <f>SUM(D88:F88)+SUM(H88:J88)</f>
        <v>4</v>
      </c>
    </row>
    <row r="89" spans="1:11" outlineLevel="2" x14ac:dyDescent="0.3">
      <c r="A89" t="s">
        <v>120</v>
      </c>
      <c r="B89" t="s">
        <v>8</v>
      </c>
      <c r="C89">
        <v>16</v>
      </c>
      <c r="D89">
        <v>0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f>SUM(D89:F89)+SUM(H89:J89)</f>
        <v>2</v>
      </c>
    </row>
    <row r="90" spans="1:11" outlineLevel="2" x14ac:dyDescent="0.3">
      <c r="A90" t="s">
        <v>124</v>
      </c>
      <c r="B90" t="s">
        <v>8</v>
      </c>
      <c r="C90">
        <v>12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f>SUM(D90:F90)+SUM(H90:J90)</f>
        <v>3</v>
      </c>
    </row>
    <row r="91" spans="1:11" outlineLevel="2" x14ac:dyDescent="0.3">
      <c r="A91" t="s">
        <v>127</v>
      </c>
      <c r="B91" t="s">
        <v>8</v>
      </c>
      <c r="C91">
        <v>5</v>
      </c>
      <c r="D91">
        <v>0</v>
      </c>
      <c r="E91">
        <v>1</v>
      </c>
      <c r="F91">
        <v>2</v>
      </c>
      <c r="G91">
        <v>4</v>
      </c>
      <c r="H91">
        <v>0</v>
      </c>
      <c r="I91">
        <v>0</v>
      </c>
      <c r="J91">
        <v>0</v>
      </c>
      <c r="K91">
        <f>SUM(D91:F91)+SUM(H91:J91)</f>
        <v>3</v>
      </c>
    </row>
    <row r="92" spans="1:11" outlineLevel="2" x14ac:dyDescent="0.3">
      <c r="A92" t="s">
        <v>128</v>
      </c>
      <c r="B92" t="s">
        <v>8</v>
      </c>
      <c r="C92">
        <v>15</v>
      </c>
      <c r="D92">
        <v>7</v>
      </c>
      <c r="E92">
        <v>6</v>
      </c>
      <c r="F92">
        <v>11</v>
      </c>
      <c r="G92">
        <v>3</v>
      </c>
      <c r="H92">
        <v>0</v>
      </c>
      <c r="I92">
        <v>0</v>
      </c>
      <c r="J92">
        <v>0</v>
      </c>
      <c r="K92">
        <f>SUM(D92:F92)+SUM(H92:J92)</f>
        <v>24</v>
      </c>
    </row>
    <row r="93" spans="1:11" outlineLevel="2" x14ac:dyDescent="0.3">
      <c r="A93" t="s">
        <v>134</v>
      </c>
      <c r="B93" t="s">
        <v>8</v>
      </c>
      <c r="C93">
        <v>21</v>
      </c>
      <c r="D93">
        <v>39</v>
      </c>
      <c r="E93">
        <v>25</v>
      </c>
      <c r="F93">
        <v>24</v>
      </c>
      <c r="G93">
        <v>16</v>
      </c>
      <c r="H93">
        <v>0</v>
      </c>
      <c r="I93">
        <v>0</v>
      </c>
      <c r="J93">
        <v>0</v>
      </c>
      <c r="K93">
        <f>SUM(D93:F93)+SUM(H93:J93)</f>
        <v>88</v>
      </c>
    </row>
    <row r="94" spans="1:11" outlineLevel="2" x14ac:dyDescent="0.3">
      <c r="A94" t="s">
        <v>138</v>
      </c>
      <c r="B94" t="s">
        <v>8</v>
      </c>
      <c r="C94">
        <v>5</v>
      </c>
      <c r="D94">
        <v>5</v>
      </c>
      <c r="E94">
        <v>5</v>
      </c>
      <c r="F94">
        <v>10</v>
      </c>
      <c r="G94">
        <v>6</v>
      </c>
      <c r="H94">
        <v>1</v>
      </c>
      <c r="I94">
        <v>0</v>
      </c>
      <c r="J94">
        <v>0</v>
      </c>
      <c r="K94">
        <f>SUM(D94:F94)+SUM(H94:J94)</f>
        <v>21</v>
      </c>
    </row>
    <row r="95" spans="1:11" outlineLevel="2" x14ac:dyDescent="0.3">
      <c r="A95" t="s">
        <v>142</v>
      </c>
      <c r="B95" t="s">
        <v>8</v>
      </c>
      <c r="C95">
        <v>14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f>SUM(D95:F95)+SUM(H95:J95)</f>
        <v>2</v>
      </c>
    </row>
    <row r="96" spans="1:11" outlineLevel="2" x14ac:dyDescent="0.3">
      <c r="A96" t="s">
        <v>149</v>
      </c>
      <c r="B96" t="s">
        <v>8</v>
      </c>
      <c r="C96">
        <v>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>SUM(D96:F96)+SUM(H96:J96)</f>
        <v>1</v>
      </c>
    </row>
    <row r="97" spans="1:11" outlineLevel="1" x14ac:dyDescent="0.3">
      <c r="B97" s="5" t="s">
        <v>218</v>
      </c>
      <c r="K97">
        <f>SUBTOTAL(4,K62:K96)</f>
        <v>526</v>
      </c>
    </row>
    <row r="98" spans="1:11" outlineLevel="2" x14ac:dyDescent="0.3">
      <c r="A98" t="s">
        <v>18</v>
      </c>
      <c r="B98" t="s">
        <v>19</v>
      </c>
      <c r="C98">
        <v>26</v>
      </c>
      <c r="D98">
        <v>18</v>
      </c>
      <c r="E98">
        <v>33</v>
      </c>
      <c r="F98">
        <v>35</v>
      </c>
      <c r="G98">
        <v>22</v>
      </c>
      <c r="H98">
        <v>59</v>
      </c>
      <c r="I98">
        <v>78</v>
      </c>
      <c r="J98">
        <v>81</v>
      </c>
      <c r="K98">
        <f>SUM(D98:F98)+SUM(H98:J98)</f>
        <v>304</v>
      </c>
    </row>
    <row r="99" spans="1:11" outlineLevel="2" x14ac:dyDescent="0.3">
      <c r="A99" t="s">
        <v>25</v>
      </c>
      <c r="B99" t="s">
        <v>19</v>
      </c>
      <c r="C99">
        <v>25</v>
      </c>
      <c r="D99">
        <v>37</v>
      </c>
      <c r="E99">
        <v>52</v>
      </c>
      <c r="F99">
        <v>53</v>
      </c>
      <c r="G99">
        <v>20</v>
      </c>
      <c r="H99">
        <v>1</v>
      </c>
      <c r="I99">
        <v>1</v>
      </c>
      <c r="J99">
        <v>3</v>
      </c>
      <c r="K99">
        <f>SUM(D99:F99)+SUM(H99:J99)</f>
        <v>147</v>
      </c>
    </row>
    <row r="100" spans="1:11" outlineLevel="2" x14ac:dyDescent="0.3">
      <c r="A100" t="s">
        <v>27</v>
      </c>
      <c r="B100" t="s">
        <v>19</v>
      </c>
      <c r="C100">
        <v>5</v>
      </c>
      <c r="D100">
        <v>12</v>
      </c>
      <c r="E100">
        <v>24</v>
      </c>
      <c r="F100">
        <v>40</v>
      </c>
      <c r="G100">
        <v>6</v>
      </c>
      <c r="H100">
        <v>6</v>
      </c>
      <c r="I100">
        <v>4</v>
      </c>
      <c r="J100">
        <v>5</v>
      </c>
      <c r="K100">
        <f>SUM(D100:F100)+SUM(H100:J100)</f>
        <v>91</v>
      </c>
    </row>
    <row r="101" spans="1:11" outlineLevel="2" x14ac:dyDescent="0.3">
      <c r="A101" t="s">
        <v>30</v>
      </c>
      <c r="B101" t="s">
        <v>19</v>
      </c>
      <c r="C101">
        <v>19</v>
      </c>
      <c r="D101">
        <v>51</v>
      </c>
      <c r="E101">
        <v>85</v>
      </c>
      <c r="F101">
        <v>78</v>
      </c>
      <c r="G101">
        <v>19</v>
      </c>
      <c r="H101">
        <v>1</v>
      </c>
      <c r="I101">
        <v>2</v>
      </c>
      <c r="J101">
        <v>3</v>
      </c>
      <c r="K101">
        <f>SUM(D101:F101)+SUM(H101:J101)</f>
        <v>220</v>
      </c>
    </row>
    <row r="102" spans="1:11" outlineLevel="2" x14ac:dyDescent="0.3">
      <c r="A102" t="s">
        <v>34</v>
      </c>
      <c r="B102" t="s">
        <v>19</v>
      </c>
      <c r="C102">
        <v>6</v>
      </c>
      <c r="D102">
        <v>6</v>
      </c>
      <c r="E102">
        <v>7</v>
      </c>
      <c r="F102">
        <v>10</v>
      </c>
      <c r="G102">
        <v>7</v>
      </c>
      <c r="H102">
        <v>4</v>
      </c>
      <c r="I102">
        <v>6</v>
      </c>
      <c r="J102">
        <v>1</v>
      </c>
      <c r="K102">
        <f>SUM(D102:F102)+SUM(H102:J102)</f>
        <v>34</v>
      </c>
    </row>
    <row r="103" spans="1:11" outlineLevel="2" x14ac:dyDescent="0.3">
      <c r="A103" t="s">
        <v>35</v>
      </c>
      <c r="B103" t="s">
        <v>19</v>
      </c>
      <c r="C103">
        <v>9</v>
      </c>
      <c r="D103">
        <v>0</v>
      </c>
      <c r="E103">
        <v>1</v>
      </c>
      <c r="F103">
        <v>0</v>
      </c>
      <c r="G103">
        <v>10</v>
      </c>
      <c r="H103">
        <v>0</v>
      </c>
      <c r="I103">
        <v>0</v>
      </c>
      <c r="J103">
        <v>0</v>
      </c>
      <c r="K103">
        <f>SUM(D103:F103)+SUM(H103:J103)</f>
        <v>1</v>
      </c>
    </row>
    <row r="104" spans="1:11" outlineLevel="2" x14ac:dyDescent="0.3">
      <c r="A104" t="s">
        <v>36</v>
      </c>
      <c r="B104" t="s">
        <v>19</v>
      </c>
      <c r="C104">
        <v>2</v>
      </c>
      <c r="D104">
        <v>0</v>
      </c>
      <c r="E104">
        <v>1</v>
      </c>
      <c r="F104">
        <v>0</v>
      </c>
      <c r="G104">
        <v>2</v>
      </c>
      <c r="H104">
        <v>0</v>
      </c>
      <c r="I104">
        <v>0</v>
      </c>
      <c r="J104">
        <v>0</v>
      </c>
      <c r="K104">
        <f>SUM(D104:F104)+SUM(H104:J104)</f>
        <v>1</v>
      </c>
    </row>
    <row r="105" spans="1:11" outlineLevel="2" x14ac:dyDescent="0.3">
      <c r="A105" t="s">
        <v>37</v>
      </c>
      <c r="B105" t="s">
        <v>19</v>
      </c>
      <c r="C105">
        <v>16</v>
      </c>
      <c r="D105">
        <v>49</v>
      </c>
      <c r="E105">
        <v>49</v>
      </c>
      <c r="F105">
        <v>45</v>
      </c>
      <c r="G105">
        <v>16</v>
      </c>
      <c r="H105">
        <v>2</v>
      </c>
      <c r="I105">
        <v>8</v>
      </c>
      <c r="J105">
        <v>15</v>
      </c>
      <c r="K105">
        <f>SUM(D105:F105)+SUM(H105:J105)</f>
        <v>168</v>
      </c>
    </row>
    <row r="106" spans="1:11" outlineLevel="2" x14ac:dyDescent="0.3">
      <c r="A106" t="s">
        <v>38</v>
      </c>
      <c r="B106" t="s">
        <v>19</v>
      </c>
      <c r="C106">
        <v>5</v>
      </c>
      <c r="D106">
        <v>14</v>
      </c>
      <c r="E106">
        <v>15</v>
      </c>
      <c r="F106">
        <v>15</v>
      </c>
      <c r="G106">
        <v>6</v>
      </c>
      <c r="H106">
        <v>7</v>
      </c>
      <c r="I106">
        <v>9</v>
      </c>
      <c r="J106">
        <v>8</v>
      </c>
      <c r="K106">
        <f>SUM(D106:F106)+SUM(H106:J106)</f>
        <v>68</v>
      </c>
    </row>
    <row r="107" spans="1:11" outlineLevel="2" x14ac:dyDescent="0.3">
      <c r="A107" t="s">
        <v>39</v>
      </c>
      <c r="B107" t="s">
        <v>19</v>
      </c>
      <c r="C107">
        <v>26</v>
      </c>
      <c r="D107">
        <v>43</v>
      </c>
      <c r="E107">
        <v>68</v>
      </c>
      <c r="F107">
        <v>68</v>
      </c>
      <c r="G107">
        <v>13</v>
      </c>
      <c r="H107">
        <v>0</v>
      </c>
      <c r="I107">
        <v>1</v>
      </c>
      <c r="J107">
        <v>0</v>
      </c>
      <c r="K107">
        <f>SUM(D107:F107)+SUM(H107:J107)</f>
        <v>180</v>
      </c>
    </row>
    <row r="108" spans="1:11" outlineLevel="2" x14ac:dyDescent="0.3">
      <c r="A108" t="s">
        <v>45</v>
      </c>
      <c r="B108" t="s">
        <v>19</v>
      </c>
      <c r="C108">
        <v>11</v>
      </c>
      <c r="D108">
        <v>9</v>
      </c>
      <c r="E108">
        <v>9</v>
      </c>
      <c r="F108">
        <v>15</v>
      </c>
      <c r="G108">
        <v>9</v>
      </c>
      <c r="H108">
        <v>4</v>
      </c>
      <c r="I108">
        <v>2</v>
      </c>
      <c r="J108">
        <v>1</v>
      </c>
      <c r="K108">
        <f>SUM(D108:F108)+SUM(H108:J108)</f>
        <v>40</v>
      </c>
    </row>
    <row r="109" spans="1:11" outlineLevel="2" x14ac:dyDescent="0.3">
      <c r="A109" t="s">
        <v>48</v>
      </c>
      <c r="B109" t="s">
        <v>19</v>
      </c>
      <c r="C109">
        <v>24</v>
      </c>
      <c r="D109">
        <v>101</v>
      </c>
      <c r="E109">
        <v>84</v>
      </c>
      <c r="F109">
        <v>117</v>
      </c>
      <c r="G109">
        <v>22</v>
      </c>
      <c r="H109">
        <v>42</v>
      </c>
      <c r="I109">
        <v>62</v>
      </c>
      <c r="J109">
        <v>56</v>
      </c>
      <c r="K109">
        <f>SUM(D109:F109)+SUM(H109:J109)</f>
        <v>462</v>
      </c>
    </row>
    <row r="110" spans="1:11" outlineLevel="2" x14ac:dyDescent="0.3">
      <c r="A110" t="s">
        <v>49</v>
      </c>
      <c r="B110" t="s">
        <v>19</v>
      </c>
      <c r="C110">
        <v>27</v>
      </c>
      <c r="D110">
        <v>202</v>
      </c>
      <c r="E110">
        <v>223</v>
      </c>
      <c r="F110">
        <v>246</v>
      </c>
      <c r="G110">
        <v>22</v>
      </c>
      <c r="H110">
        <v>31</v>
      </c>
      <c r="I110">
        <v>31</v>
      </c>
      <c r="J110">
        <v>47</v>
      </c>
      <c r="K110">
        <f>SUM(D110:F110)+SUM(H110:J110)</f>
        <v>780</v>
      </c>
    </row>
    <row r="111" spans="1:11" outlineLevel="2" x14ac:dyDescent="0.3">
      <c r="A111" t="s">
        <v>52</v>
      </c>
      <c r="B111" t="s">
        <v>19</v>
      </c>
      <c r="C111">
        <v>27</v>
      </c>
      <c r="D111">
        <v>30</v>
      </c>
      <c r="E111">
        <v>42</v>
      </c>
      <c r="F111">
        <v>38</v>
      </c>
      <c r="G111">
        <v>18</v>
      </c>
      <c r="H111">
        <v>0</v>
      </c>
      <c r="I111">
        <v>0</v>
      </c>
      <c r="J111">
        <v>0</v>
      </c>
      <c r="K111">
        <f>SUM(D111:F111)+SUM(H111:J111)</f>
        <v>110</v>
      </c>
    </row>
    <row r="112" spans="1:11" outlineLevel="2" x14ac:dyDescent="0.3">
      <c r="A112" t="s">
        <v>56</v>
      </c>
      <c r="B112" t="s">
        <v>19</v>
      </c>
      <c r="C112">
        <v>22</v>
      </c>
      <c r="D112">
        <v>37</v>
      </c>
      <c r="E112">
        <v>59</v>
      </c>
      <c r="F112">
        <v>35</v>
      </c>
      <c r="G112">
        <v>19</v>
      </c>
      <c r="H112">
        <v>1</v>
      </c>
      <c r="I112">
        <v>0</v>
      </c>
      <c r="J112">
        <v>1</v>
      </c>
      <c r="K112">
        <f>SUM(D112:F112)+SUM(H112:J112)</f>
        <v>133</v>
      </c>
    </row>
    <row r="113" spans="1:11" outlineLevel="2" x14ac:dyDescent="0.3">
      <c r="A113" t="s">
        <v>57</v>
      </c>
      <c r="B113" t="s">
        <v>19</v>
      </c>
      <c r="C113">
        <v>25</v>
      </c>
      <c r="D113">
        <v>77</v>
      </c>
      <c r="E113">
        <v>85</v>
      </c>
      <c r="F113">
        <v>104</v>
      </c>
      <c r="G113">
        <v>20</v>
      </c>
      <c r="H113">
        <v>37</v>
      </c>
      <c r="I113">
        <v>38</v>
      </c>
      <c r="J113">
        <v>35</v>
      </c>
      <c r="K113">
        <f>SUM(D113:F113)+SUM(H113:J113)</f>
        <v>376</v>
      </c>
    </row>
    <row r="114" spans="1:11" outlineLevel="2" x14ac:dyDescent="0.3">
      <c r="A114" t="s">
        <v>63</v>
      </c>
      <c r="B114" t="s">
        <v>19</v>
      </c>
      <c r="C114">
        <v>20</v>
      </c>
      <c r="D114">
        <v>9</v>
      </c>
      <c r="E114">
        <v>8</v>
      </c>
      <c r="F114">
        <v>11</v>
      </c>
      <c r="G114">
        <v>6</v>
      </c>
      <c r="H114">
        <v>0</v>
      </c>
      <c r="I114">
        <v>0</v>
      </c>
      <c r="J114">
        <v>0</v>
      </c>
      <c r="K114">
        <f>SUM(D114:F114)+SUM(H114:J114)</f>
        <v>28</v>
      </c>
    </row>
    <row r="115" spans="1:11" outlineLevel="2" x14ac:dyDescent="0.3">
      <c r="A115" t="s">
        <v>64</v>
      </c>
      <c r="B115" t="s">
        <v>19</v>
      </c>
      <c r="C115">
        <v>19</v>
      </c>
      <c r="D115">
        <v>0</v>
      </c>
      <c r="E115">
        <v>2</v>
      </c>
      <c r="F115">
        <v>2</v>
      </c>
      <c r="G115">
        <v>17</v>
      </c>
      <c r="H115">
        <v>0</v>
      </c>
      <c r="I115">
        <v>0</v>
      </c>
      <c r="J115">
        <v>0</v>
      </c>
      <c r="K115">
        <f>SUM(D115:F115)+SUM(H115:J115)</f>
        <v>4</v>
      </c>
    </row>
    <row r="116" spans="1:11" outlineLevel="2" x14ac:dyDescent="0.3">
      <c r="A116" t="s">
        <v>68</v>
      </c>
      <c r="B116" t="s">
        <v>19</v>
      </c>
      <c r="C116">
        <v>18</v>
      </c>
      <c r="D116">
        <v>28</v>
      </c>
      <c r="E116">
        <v>31</v>
      </c>
      <c r="F116">
        <v>31</v>
      </c>
      <c r="G116">
        <v>16</v>
      </c>
      <c r="H116">
        <v>0</v>
      </c>
      <c r="I116">
        <v>3</v>
      </c>
      <c r="J116">
        <v>1</v>
      </c>
      <c r="K116">
        <f>SUM(D116:F116)+SUM(H116:J116)</f>
        <v>94</v>
      </c>
    </row>
    <row r="117" spans="1:11" outlineLevel="2" x14ac:dyDescent="0.3">
      <c r="A117" t="s">
        <v>82</v>
      </c>
      <c r="B117" t="s">
        <v>19</v>
      </c>
      <c r="C117">
        <v>16</v>
      </c>
      <c r="D117">
        <v>0</v>
      </c>
      <c r="E117">
        <v>0</v>
      </c>
      <c r="F117">
        <v>0</v>
      </c>
      <c r="G117">
        <v>18</v>
      </c>
      <c r="H117">
        <v>2</v>
      </c>
      <c r="I117">
        <v>2</v>
      </c>
      <c r="J117">
        <v>5</v>
      </c>
      <c r="K117">
        <f>SUM(D117:F117)+SUM(H117:J117)</f>
        <v>9</v>
      </c>
    </row>
    <row r="118" spans="1:11" outlineLevel="2" x14ac:dyDescent="0.3">
      <c r="A118" t="s">
        <v>83</v>
      </c>
      <c r="B118" t="s">
        <v>19</v>
      </c>
      <c r="C118">
        <v>8</v>
      </c>
      <c r="D118">
        <v>6</v>
      </c>
      <c r="E118">
        <v>5</v>
      </c>
      <c r="F118">
        <v>10</v>
      </c>
      <c r="G118">
        <v>8</v>
      </c>
      <c r="H118">
        <v>0</v>
      </c>
      <c r="I118">
        <v>0</v>
      </c>
      <c r="J118">
        <v>0</v>
      </c>
      <c r="K118">
        <f>SUM(D118:F118)+SUM(H118:J118)</f>
        <v>21</v>
      </c>
    </row>
    <row r="119" spans="1:11" outlineLevel="2" x14ac:dyDescent="0.3">
      <c r="A119" t="s">
        <v>84</v>
      </c>
      <c r="B119" t="s">
        <v>19</v>
      </c>
      <c r="C119">
        <v>22</v>
      </c>
      <c r="D119">
        <v>1</v>
      </c>
      <c r="E119">
        <v>1</v>
      </c>
      <c r="F119">
        <v>0</v>
      </c>
      <c r="G119">
        <v>8</v>
      </c>
      <c r="H119">
        <v>0</v>
      </c>
      <c r="I119">
        <v>2</v>
      </c>
      <c r="J119">
        <v>0</v>
      </c>
      <c r="K119">
        <f>SUM(D119:F119)+SUM(H119:J119)</f>
        <v>4</v>
      </c>
    </row>
    <row r="120" spans="1:11" outlineLevel="2" x14ac:dyDescent="0.3">
      <c r="A120" t="s">
        <v>85</v>
      </c>
      <c r="B120" t="s">
        <v>19</v>
      </c>
      <c r="C120">
        <v>10</v>
      </c>
      <c r="D120">
        <v>3</v>
      </c>
      <c r="E120">
        <v>11</v>
      </c>
      <c r="F120">
        <v>5</v>
      </c>
      <c r="G120">
        <v>10</v>
      </c>
      <c r="H120">
        <v>0</v>
      </c>
      <c r="I120">
        <v>4</v>
      </c>
      <c r="J120">
        <v>3</v>
      </c>
      <c r="K120">
        <f>SUM(D120:F120)+SUM(H120:J120)</f>
        <v>26</v>
      </c>
    </row>
    <row r="121" spans="1:11" outlineLevel="2" x14ac:dyDescent="0.3">
      <c r="A121" t="s">
        <v>86</v>
      </c>
      <c r="B121" t="s">
        <v>19</v>
      </c>
      <c r="C121">
        <v>5</v>
      </c>
      <c r="D121">
        <v>0</v>
      </c>
      <c r="E121">
        <v>0</v>
      </c>
      <c r="F121">
        <v>1</v>
      </c>
      <c r="G121">
        <v>5</v>
      </c>
      <c r="H121">
        <v>0</v>
      </c>
      <c r="I121">
        <v>0</v>
      </c>
      <c r="J121">
        <v>0</v>
      </c>
      <c r="K121">
        <f>SUM(D121:F121)+SUM(H121:J121)</f>
        <v>1</v>
      </c>
    </row>
    <row r="122" spans="1:11" outlineLevel="2" x14ac:dyDescent="0.3">
      <c r="A122" t="s">
        <v>91</v>
      </c>
      <c r="B122" t="s">
        <v>19</v>
      </c>
      <c r="C122">
        <v>5</v>
      </c>
      <c r="D122">
        <v>0</v>
      </c>
      <c r="E122">
        <v>2</v>
      </c>
      <c r="F122">
        <v>5</v>
      </c>
      <c r="G122">
        <v>6</v>
      </c>
      <c r="H122">
        <v>0</v>
      </c>
      <c r="I122">
        <v>0</v>
      </c>
      <c r="J122">
        <v>0</v>
      </c>
      <c r="K122">
        <f>SUM(D122:F122)+SUM(H122:J122)</f>
        <v>7</v>
      </c>
    </row>
    <row r="123" spans="1:11" outlineLevel="2" x14ac:dyDescent="0.3">
      <c r="A123" t="s">
        <v>95</v>
      </c>
      <c r="B123" t="s">
        <v>19</v>
      </c>
      <c r="C123">
        <v>15</v>
      </c>
      <c r="D123">
        <v>174</v>
      </c>
      <c r="E123">
        <v>182</v>
      </c>
      <c r="F123">
        <v>217</v>
      </c>
      <c r="G123">
        <v>11</v>
      </c>
      <c r="H123">
        <v>78</v>
      </c>
      <c r="I123">
        <v>78</v>
      </c>
      <c r="J123">
        <v>53</v>
      </c>
      <c r="K123">
        <f>SUM(D123:F123)+SUM(H123:J123)</f>
        <v>782</v>
      </c>
    </row>
    <row r="124" spans="1:11" outlineLevel="2" x14ac:dyDescent="0.3">
      <c r="A124" t="s">
        <v>96</v>
      </c>
      <c r="B124" t="s">
        <v>19</v>
      </c>
      <c r="C124">
        <v>5</v>
      </c>
      <c r="D124">
        <v>56</v>
      </c>
      <c r="E124">
        <v>67</v>
      </c>
      <c r="F124">
        <v>81</v>
      </c>
      <c r="G124">
        <v>7</v>
      </c>
      <c r="H124">
        <v>11</v>
      </c>
      <c r="I124">
        <v>15</v>
      </c>
      <c r="J124">
        <v>13</v>
      </c>
      <c r="K124">
        <f>SUM(D124:F124)+SUM(H124:J124)</f>
        <v>243</v>
      </c>
    </row>
    <row r="125" spans="1:11" outlineLevel="2" x14ac:dyDescent="0.3">
      <c r="A125" t="s">
        <v>97</v>
      </c>
      <c r="B125" t="s">
        <v>19</v>
      </c>
      <c r="C125">
        <v>3</v>
      </c>
      <c r="D125">
        <v>28</v>
      </c>
      <c r="E125">
        <v>54</v>
      </c>
      <c r="F125">
        <v>36</v>
      </c>
      <c r="G125">
        <v>3</v>
      </c>
      <c r="H125">
        <v>8</v>
      </c>
      <c r="I125">
        <v>6</v>
      </c>
      <c r="J125">
        <v>5</v>
      </c>
      <c r="K125">
        <f>SUM(D125:F125)+SUM(H125:J125)</f>
        <v>137</v>
      </c>
    </row>
    <row r="126" spans="1:11" outlineLevel="2" x14ac:dyDescent="0.3">
      <c r="A126" t="s">
        <v>98</v>
      </c>
      <c r="B126" t="s">
        <v>19</v>
      </c>
      <c r="C126">
        <v>5</v>
      </c>
      <c r="D126">
        <v>153</v>
      </c>
      <c r="E126">
        <v>129</v>
      </c>
      <c r="F126">
        <v>127</v>
      </c>
      <c r="G126">
        <v>6</v>
      </c>
      <c r="H126">
        <v>39</v>
      </c>
      <c r="I126">
        <v>36</v>
      </c>
      <c r="J126">
        <v>35</v>
      </c>
      <c r="K126">
        <f>SUM(D126:F126)+SUM(H126:J126)</f>
        <v>519</v>
      </c>
    </row>
    <row r="127" spans="1:11" outlineLevel="2" x14ac:dyDescent="0.3">
      <c r="A127" t="s">
        <v>101</v>
      </c>
      <c r="B127" t="s">
        <v>19</v>
      </c>
      <c r="C127">
        <v>24</v>
      </c>
      <c r="D127">
        <v>56</v>
      </c>
      <c r="E127">
        <v>49</v>
      </c>
      <c r="F127">
        <v>43</v>
      </c>
      <c r="G127">
        <v>22</v>
      </c>
      <c r="H127">
        <v>118</v>
      </c>
      <c r="I127">
        <v>111</v>
      </c>
      <c r="J127">
        <v>100</v>
      </c>
      <c r="K127">
        <f>SUM(D127:F127)+SUM(H127:J127)</f>
        <v>477</v>
      </c>
    </row>
    <row r="128" spans="1:11" outlineLevel="2" x14ac:dyDescent="0.3">
      <c r="A128" t="s">
        <v>107</v>
      </c>
      <c r="B128" t="s">
        <v>19</v>
      </c>
      <c r="C128">
        <v>20</v>
      </c>
      <c r="D128">
        <v>64</v>
      </c>
      <c r="E128">
        <v>82</v>
      </c>
      <c r="F128">
        <v>125</v>
      </c>
      <c r="G128">
        <v>22</v>
      </c>
      <c r="H128">
        <v>6</v>
      </c>
      <c r="I128">
        <v>7</v>
      </c>
      <c r="J128">
        <v>7</v>
      </c>
      <c r="K128">
        <f>SUM(D128:F128)+SUM(H128:J128)</f>
        <v>291</v>
      </c>
    </row>
    <row r="129" spans="1:11" outlineLevel="2" x14ac:dyDescent="0.3">
      <c r="A129" t="s">
        <v>109</v>
      </c>
      <c r="B129" t="s">
        <v>19</v>
      </c>
      <c r="C129">
        <v>23</v>
      </c>
      <c r="D129">
        <v>4</v>
      </c>
      <c r="E129">
        <v>8</v>
      </c>
      <c r="F129">
        <v>11</v>
      </c>
      <c r="G129">
        <v>7</v>
      </c>
      <c r="H129">
        <v>0</v>
      </c>
      <c r="I129">
        <v>0</v>
      </c>
      <c r="J129">
        <v>0</v>
      </c>
      <c r="K129">
        <f>SUM(D129:F129)+SUM(H129:J129)</f>
        <v>23</v>
      </c>
    </row>
    <row r="130" spans="1:11" outlineLevel="2" x14ac:dyDescent="0.3">
      <c r="A130" t="s">
        <v>111</v>
      </c>
      <c r="B130" t="s">
        <v>19</v>
      </c>
      <c r="C130">
        <v>5</v>
      </c>
      <c r="D130">
        <v>133</v>
      </c>
      <c r="E130">
        <v>122</v>
      </c>
      <c r="F130">
        <v>142</v>
      </c>
      <c r="G130">
        <v>6</v>
      </c>
      <c r="H130">
        <v>49</v>
      </c>
      <c r="I130">
        <v>40</v>
      </c>
      <c r="J130">
        <v>35</v>
      </c>
      <c r="K130">
        <f>SUM(D130:F130)+SUM(H130:J130)</f>
        <v>521</v>
      </c>
    </row>
    <row r="131" spans="1:11" outlineLevel="2" x14ac:dyDescent="0.3">
      <c r="A131" t="s">
        <v>112</v>
      </c>
      <c r="B131" t="s">
        <v>19</v>
      </c>
      <c r="C131">
        <v>3</v>
      </c>
      <c r="D131">
        <v>1</v>
      </c>
      <c r="E131">
        <v>4</v>
      </c>
      <c r="F131">
        <v>3</v>
      </c>
      <c r="G131">
        <v>0</v>
      </c>
      <c r="H131">
        <v>0</v>
      </c>
      <c r="I131">
        <v>0</v>
      </c>
      <c r="J131">
        <v>0</v>
      </c>
      <c r="K131">
        <f>SUM(D131:F131)+SUM(H131:J131)</f>
        <v>8</v>
      </c>
    </row>
    <row r="132" spans="1:11" outlineLevel="2" x14ac:dyDescent="0.3">
      <c r="A132" t="s">
        <v>113</v>
      </c>
      <c r="B132" t="s">
        <v>19</v>
      </c>
      <c r="C132">
        <v>20</v>
      </c>
      <c r="D132">
        <v>88</v>
      </c>
      <c r="E132">
        <v>94</v>
      </c>
      <c r="F132">
        <v>119</v>
      </c>
      <c r="G132">
        <v>20</v>
      </c>
      <c r="H132">
        <v>0</v>
      </c>
      <c r="I132">
        <v>0</v>
      </c>
      <c r="J132">
        <v>1</v>
      </c>
      <c r="K132">
        <f>SUM(D132:F132)+SUM(H132:J132)</f>
        <v>302</v>
      </c>
    </row>
    <row r="133" spans="1:11" outlineLevel="2" x14ac:dyDescent="0.3">
      <c r="A133" t="s">
        <v>115</v>
      </c>
      <c r="B133" t="s">
        <v>19</v>
      </c>
      <c r="C133">
        <v>3</v>
      </c>
      <c r="D133">
        <v>1</v>
      </c>
      <c r="E133">
        <v>2</v>
      </c>
      <c r="F133">
        <v>4</v>
      </c>
      <c r="G133">
        <v>2</v>
      </c>
      <c r="H133">
        <v>0</v>
      </c>
      <c r="I133">
        <v>0</v>
      </c>
      <c r="J133">
        <v>0</v>
      </c>
      <c r="K133">
        <f>SUM(D133:F133)+SUM(H133:J133)</f>
        <v>7</v>
      </c>
    </row>
    <row r="134" spans="1:11" outlineLevel="2" x14ac:dyDescent="0.3">
      <c r="A134" t="s">
        <v>116</v>
      </c>
      <c r="B134" t="s">
        <v>19</v>
      </c>
      <c r="C134">
        <v>1</v>
      </c>
      <c r="D134">
        <v>0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0</v>
      </c>
      <c r="K134">
        <f>SUM(D134:F134)+SUM(H134:J134)</f>
        <v>2</v>
      </c>
    </row>
    <row r="135" spans="1:11" outlineLevel="2" x14ac:dyDescent="0.3">
      <c r="A135" t="s">
        <v>118</v>
      </c>
      <c r="B135" t="s">
        <v>19</v>
      </c>
      <c r="C135">
        <v>5</v>
      </c>
      <c r="D135">
        <v>7</v>
      </c>
      <c r="E135">
        <v>9</v>
      </c>
      <c r="F135">
        <v>8</v>
      </c>
      <c r="G135">
        <v>6</v>
      </c>
      <c r="H135">
        <v>2</v>
      </c>
      <c r="I135">
        <v>2</v>
      </c>
      <c r="J135">
        <v>1</v>
      </c>
      <c r="K135">
        <f>SUM(D135:F135)+SUM(H135:J135)</f>
        <v>29</v>
      </c>
    </row>
    <row r="136" spans="1:11" outlineLevel="2" x14ac:dyDescent="0.3">
      <c r="A136" t="s">
        <v>119</v>
      </c>
      <c r="B136" t="s">
        <v>19</v>
      </c>
      <c r="C136">
        <v>6</v>
      </c>
      <c r="D136">
        <v>4</v>
      </c>
      <c r="E136">
        <v>6</v>
      </c>
      <c r="F136">
        <v>9</v>
      </c>
      <c r="G136">
        <v>7</v>
      </c>
      <c r="H136">
        <v>2</v>
      </c>
      <c r="I136">
        <v>4</v>
      </c>
      <c r="J136">
        <v>9</v>
      </c>
      <c r="K136">
        <f>SUM(D136:F136)+SUM(H136:J136)</f>
        <v>34</v>
      </c>
    </row>
    <row r="137" spans="1:11" outlineLevel="2" x14ac:dyDescent="0.3">
      <c r="A137" t="s">
        <v>125</v>
      </c>
      <c r="B137" t="s">
        <v>19</v>
      </c>
      <c r="C137">
        <v>27</v>
      </c>
      <c r="D137">
        <v>47</v>
      </c>
      <c r="E137">
        <v>73</v>
      </c>
      <c r="F137">
        <v>65</v>
      </c>
      <c r="G137">
        <v>22</v>
      </c>
      <c r="H137">
        <v>50</v>
      </c>
      <c r="I137">
        <v>40</v>
      </c>
      <c r="J137">
        <v>48</v>
      </c>
      <c r="K137">
        <f>SUM(D137:F137)+SUM(H137:J137)</f>
        <v>323</v>
      </c>
    </row>
    <row r="138" spans="1:11" outlineLevel="2" x14ac:dyDescent="0.3">
      <c r="A138" t="s">
        <v>126</v>
      </c>
      <c r="B138" t="s">
        <v>19</v>
      </c>
      <c r="C138">
        <v>26</v>
      </c>
      <c r="D138">
        <v>143</v>
      </c>
      <c r="E138">
        <v>164</v>
      </c>
      <c r="F138">
        <v>176</v>
      </c>
      <c r="G138">
        <v>22</v>
      </c>
      <c r="H138">
        <v>50</v>
      </c>
      <c r="I138">
        <v>40</v>
      </c>
      <c r="J138">
        <v>54</v>
      </c>
      <c r="K138">
        <f>SUM(D138:F138)+SUM(H138:J138)</f>
        <v>627</v>
      </c>
    </row>
    <row r="139" spans="1:11" outlineLevel="2" x14ac:dyDescent="0.3">
      <c r="A139" t="s">
        <v>136</v>
      </c>
      <c r="B139" t="s">
        <v>19</v>
      </c>
      <c r="C139">
        <v>5</v>
      </c>
      <c r="D139">
        <v>33</v>
      </c>
      <c r="E139">
        <v>27</v>
      </c>
      <c r="F139">
        <v>55</v>
      </c>
      <c r="G139">
        <v>6</v>
      </c>
      <c r="H139">
        <v>2</v>
      </c>
      <c r="I139">
        <v>1</v>
      </c>
      <c r="J139">
        <v>4</v>
      </c>
      <c r="K139">
        <f>SUM(D139:F139)+SUM(H139:J139)</f>
        <v>122</v>
      </c>
    </row>
    <row r="140" spans="1:11" outlineLevel="2" x14ac:dyDescent="0.3">
      <c r="A140" t="s">
        <v>140</v>
      </c>
      <c r="B140" t="s">
        <v>19</v>
      </c>
      <c r="C140">
        <v>25</v>
      </c>
      <c r="D140">
        <v>167</v>
      </c>
      <c r="E140">
        <v>144</v>
      </c>
      <c r="F140">
        <v>165</v>
      </c>
      <c r="G140">
        <v>22</v>
      </c>
      <c r="H140">
        <v>0</v>
      </c>
      <c r="I140">
        <v>2</v>
      </c>
      <c r="J140">
        <v>4</v>
      </c>
      <c r="K140">
        <f>SUM(D140:F140)+SUM(H140:J140)</f>
        <v>482</v>
      </c>
    </row>
    <row r="141" spans="1:11" outlineLevel="2" x14ac:dyDescent="0.3">
      <c r="A141" t="s">
        <v>141</v>
      </c>
      <c r="B141" t="s">
        <v>19</v>
      </c>
      <c r="C141">
        <v>27</v>
      </c>
      <c r="D141">
        <v>236</v>
      </c>
      <c r="E141">
        <v>272</v>
      </c>
      <c r="F141">
        <v>272</v>
      </c>
      <c r="G141">
        <v>22</v>
      </c>
      <c r="H141">
        <v>10</v>
      </c>
      <c r="I141">
        <v>4</v>
      </c>
      <c r="J141">
        <v>12</v>
      </c>
      <c r="K141">
        <f>SUM(D141:F141)+SUM(H141:J141)</f>
        <v>806</v>
      </c>
    </row>
    <row r="142" spans="1:11" outlineLevel="2" x14ac:dyDescent="0.3">
      <c r="A142" t="s">
        <v>143</v>
      </c>
      <c r="B142" t="s">
        <v>19</v>
      </c>
      <c r="C142">
        <v>26</v>
      </c>
      <c r="D142">
        <v>198</v>
      </c>
      <c r="E142">
        <v>166</v>
      </c>
      <c r="F142">
        <v>185</v>
      </c>
      <c r="G142">
        <v>22</v>
      </c>
      <c r="H142">
        <v>37</v>
      </c>
      <c r="I142">
        <v>34</v>
      </c>
      <c r="J142">
        <v>43</v>
      </c>
      <c r="K142">
        <f>SUM(D142:F142)+SUM(H142:J142)</f>
        <v>663</v>
      </c>
    </row>
    <row r="143" spans="1:11" outlineLevel="2" x14ac:dyDescent="0.3">
      <c r="A143" t="s">
        <v>144</v>
      </c>
      <c r="B143" t="s">
        <v>19</v>
      </c>
      <c r="C143">
        <v>1</v>
      </c>
      <c r="D143">
        <v>45</v>
      </c>
      <c r="E143">
        <v>38</v>
      </c>
      <c r="F143">
        <v>29</v>
      </c>
      <c r="G143">
        <v>1</v>
      </c>
      <c r="H143">
        <v>9</v>
      </c>
      <c r="I143">
        <v>6</v>
      </c>
      <c r="J143">
        <v>8</v>
      </c>
      <c r="K143">
        <f>SUM(D143:F143)+SUM(H143:J143)</f>
        <v>135</v>
      </c>
    </row>
    <row r="144" spans="1:11" outlineLevel="2" x14ac:dyDescent="0.3">
      <c r="A144" t="s">
        <v>150</v>
      </c>
      <c r="B144" t="s">
        <v>19</v>
      </c>
      <c r="C144">
        <v>9</v>
      </c>
      <c r="D144">
        <v>395</v>
      </c>
      <c r="E144">
        <v>319</v>
      </c>
      <c r="F144">
        <v>296</v>
      </c>
      <c r="G144">
        <v>9</v>
      </c>
      <c r="H144">
        <v>78</v>
      </c>
      <c r="I144">
        <v>57</v>
      </c>
      <c r="J144">
        <v>59</v>
      </c>
      <c r="K144">
        <f>SUM(D144:F144)+SUM(H144:J144)</f>
        <v>1204</v>
      </c>
    </row>
    <row r="145" spans="2:11" outlineLevel="1" x14ac:dyDescent="0.3">
      <c r="B145" s="5" t="s">
        <v>219</v>
      </c>
      <c r="K145">
        <f>SUBTOTAL(4,K98:K144)</f>
        <v>1204</v>
      </c>
    </row>
    <row r="146" spans="2:11" outlineLevel="1" x14ac:dyDescent="0.3"/>
    <row r="147" spans="2:11" outlineLevel="1" x14ac:dyDescent="0.3">
      <c r="B147" s="5" t="s">
        <v>220</v>
      </c>
      <c r="K147">
        <f>SUBTOTAL(4,K2:K146)</f>
        <v>2681</v>
      </c>
    </row>
  </sheetData>
  <autoFilter ref="A1:K144" xr:uid="{F388DB59-90FF-4643-BFFF-9D0A8B596CF7}">
    <sortState xmlns:xlrd2="http://schemas.microsoft.com/office/spreadsheetml/2017/richdata2" ref="A2:K144">
      <sortCondition ref="B1:B1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1551-4571-4044-9F6F-EB63ADC8DB41}">
  <sheetPr filterMode="1"/>
  <dimension ref="A1:M139"/>
  <sheetViews>
    <sheetView workbookViewId="0">
      <pane ySplit="1" topLeftCell="A2" activePane="bottomLeft" state="frozen"/>
      <selection pane="bottomLeft" activeCell="E152" sqref="E152"/>
    </sheetView>
  </sheetViews>
  <sheetFormatPr defaultRowHeight="14.4" x14ac:dyDescent="0.3"/>
  <cols>
    <col min="1" max="1" width="18.33203125" customWidth="1"/>
    <col min="2" max="2" width="11.6640625" customWidth="1"/>
    <col min="3" max="10" width="5.44140625" customWidth="1"/>
    <col min="12" max="12" width="11.4414062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4</v>
      </c>
      <c r="J1" s="1" t="s">
        <v>5</v>
      </c>
      <c r="K1" s="1" t="s">
        <v>211</v>
      </c>
      <c r="L1" s="1" t="s">
        <v>212</v>
      </c>
    </row>
    <row r="2" spans="1:13" hidden="1" x14ac:dyDescent="0.3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D2+H2</f>
        <v>0</v>
      </c>
      <c r="L2">
        <f>E2+F2+I2+J2</f>
        <v>2</v>
      </c>
      <c r="M2">
        <f>IF(K2&gt;L2,1,)</f>
        <v>0</v>
      </c>
    </row>
    <row r="3" spans="1:13" hidden="1" x14ac:dyDescent="0.3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D3+H3</f>
        <v>5</v>
      </c>
      <c r="L3">
        <f t="shared" ref="L3:L66" si="1">E3+F3+I3+J3</f>
        <v>10</v>
      </c>
      <c r="M3">
        <f t="shared" ref="M3:M66" si="2">IF(K3&gt;L3,1,)</f>
        <v>0</v>
      </c>
    </row>
    <row r="4" spans="1:13" hidden="1" x14ac:dyDescent="0.3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0</v>
      </c>
      <c r="L4">
        <f t="shared" si="1"/>
        <v>1</v>
      </c>
      <c r="M4">
        <f t="shared" si="2"/>
        <v>0</v>
      </c>
    </row>
    <row r="5" spans="1:13" hidden="1" x14ac:dyDescent="0.3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f t="shared" si="1"/>
        <v>3</v>
      </c>
      <c r="M5">
        <f t="shared" si="2"/>
        <v>0</v>
      </c>
    </row>
    <row r="6" spans="1:13" hidden="1" x14ac:dyDescent="0.3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18</v>
      </c>
      <c r="L6">
        <f t="shared" si="1"/>
        <v>52</v>
      </c>
      <c r="M6">
        <f t="shared" si="2"/>
        <v>0</v>
      </c>
    </row>
    <row r="7" spans="1:13" hidden="1" x14ac:dyDescent="0.3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</v>
      </c>
      <c r="L7">
        <f t="shared" si="1"/>
        <v>11</v>
      </c>
      <c r="M7">
        <f t="shared" si="2"/>
        <v>0</v>
      </c>
    </row>
    <row r="8" spans="1:13" hidden="1" x14ac:dyDescent="0.3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143</v>
      </c>
      <c r="L8">
        <f t="shared" si="1"/>
        <v>337</v>
      </c>
      <c r="M8">
        <f t="shared" si="2"/>
        <v>0</v>
      </c>
    </row>
    <row r="9" spans="1:13" hidden="1" x14ac:dyDescent="0.3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77</v>
      </c>
      <c r="L9">
        <f t="shared" si="1"/>
        <v>227</v>
      </c>
      <c r="M9">
        <f t="shared" si="2"/>
        <v>0</v>
      </c>
    </row>
    <row r="10" spans="1:13" hidden="1" x14ac:dyDescent="0.3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6</v>
      </c>
      <c r="L10">
        <f t="shared" si="1"/>
        <v>20</v>
      </c>
      <c r="M10">
        <f t="shared" si="2"/>
        <v>0</v>
      </c>
    </row>
    <row r="11" spans="1:13" hidden="1" x14ac:dyDescent="0.3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5</v>
      </c>
      <c r="L11">
        <f t="shared" si="1"/>
        <v>7</v>
      </c>
      <c r="M11">
        <f t="shared" si="2"/>
        <v>0</v>
      </c>
    </row>
    <row r="12" spans="1:13" hidden="1" x14ac:dyDescent="0.3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  <c r="L12">
        <f t="shared" si="1"/>
        <v>1</v>
      </c>
      <c r="M12">
        <f t="shared" si="2"/>
        <v>0</v>
      </c>
    </row>
    <row r="13" spans="1:13" hidden="1" x14ac:dyDescent="0.3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L13">
        <f t="shared" si="1"/>
        <v>1</v>
      </c>
      <c r="M13">
        <f t="shared" si="2"/>
        <v>0</v>
      </c>
    </row>
    <row r="14" spans="1:13" hidden="1" x14ac:dyDescent="0.3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38</v>
      </c>
      <c r="L14">
        <f t="shared" si="1"/>
        <v>109</v>
      </c>
      <c r="M14">
        <f t="shared" si="2"/>
        <v>0</v>
      </c>
    </row>
    <row r="15" spans="1:13" hidden="1" x14ac:dyDescent="0.3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0</v>
      </c>
      <c r="L15">
        <f t="shared" si="1"/>
        <v>1</v>
      </c>
      <c r="M15">
        <f t="shared" si="2"/>
        <v>0</v>
      </c>
    </row>
    <row r="16" spans="1:13" hidden="1" x14ac:dyDescent="0.3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18</v>
      </c>
      <c r="L16">
        <f t="shared" si="1"/>
        <v>73</v>
      </c>
      <c r="M16">
        <f t="shared" si="2"/>
        <v>0</v>
      </c>
    </row>
    <row r="17" spans="1:13" hidden="1" x14ac:dyDescent="0.3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1</v>
      </c>
      <c r="M17">
        <f t="shared" si="2"/>
        <v>0</v>
      </c>
    </row>
    <row r="18" spans="1:13" hidden="1" x14ac:dyDescent="0.3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23</v>
      </c>
      <c r="L18">
        <f t="shared" si="1"/>
        <v>85</v>
      </c>
      <c r="M18">
        <f t="shared" si="2"/>
        <v>0</v>
      </c>
    </row>
    <row r="19" spans="1:13" hidden="1" x14ac:dyDescent="0.3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52</v>
      </c>
      <c r="L19">
        <f t="shared" si="1"/>
        <v>168</v>
      </c>
      <c r="M19">
        <f t="shared" si="2"/>
        <v>0</v>
      </c>
    </row>
    <row r="20" spans="1:13" x14ac:dyDescent="0.3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L20">
        <f t="shared" si="1"/>
        <v>0</v>
      </c>
      <c r="M20">
        <f t="shared" si="2"/>
        <v>1</v>
      </c>
    </row>
    <row r="21" spans="1:13" hidden="1" x14ac:dyDescent="0.3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2</v>
      </c>
      <c r="L21">
        <f t="shared" si="1"/>
        <v>11</v>
      </c>
      <c r="M21">
        <f t="shared" si="2"/>
        <v>0</v>
      </c>
    </row>
    <row r="22" spans="1:13" hidden="1" x14ac:dyDescent="0.3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213</v>
      </c>
      <c r="L22">
        <f t="shared" si="1"/>
        <v>313</v>
      </c>
      <c r="M22">
        <f t="shared" si="2"/>
        <v>0</v>
      </c>
    </row>
    <row r="23" spans="1:13" hidden="1" x14ac:dyDescent="0.3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10</v>
      </c>
      <c r="L23">
        <f t="shared" si="1"/>
        <v>24</v>
      </c>
      <c r="M23">
        <f t="shared" si="2"/>
        <v>0</v>
      </c>
    </row>
    <row r="24" spans="1:13" hidden="1" x14ac:dyDescent="0.3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0</v>
      </c>
      <c r="L24">
        <f t="shared" si="1"/>
        <v>1</v>
      </c>
      <c r="M24">
        <f t="shared" si="2"/>
        <v>0</v>
      </c>
    </row>
    <row r="25" spans="1:13" hidden="1" x14ac:dyDescent="0.3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0</v>
      </c>
      <c r="L25">
        <f t="shared" si="1"/>
        <v>1</v>
      </c>
      <c r="M25">
        <f t="shared" si="2"/>
        <v>0</v>
      </c>
    </row>
    <row r="26" spans="1:13" hidden="1" x14ac:dyDescent="0.3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51</v>
      </c>
      <c r="L26">
        <f t="shared" si="1"/>
        <v>117</v>
      </c>
      <c r="M26">
        <f t="shared" si="2"/>
        <v>0</v>
      </c>
    </row>
    <row r="27" spans="1:13" hidden="1" x14ac:dyDescent="0.3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21</v>
      </c>
      <c r="L27">
        <f t="shared" si="1"/>
        <v>47</v>
      </c>
      <c r="M27">
        <f t="shared" si="2"/>
        <v>0</v>
      </c>
    </row>
    <row r="28" spans="1:13" hidden="1" x14ac:dyDescent="0.3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43</v>
      </c>
      <c r="L28">
        <f t="shared" si="1"/>
        <v>137</v>
      </c>
      <c r="M28">
        <f t="shared" si="2"/>
        <v>0</v>
      </c>
    </row>
    <row r="29" spans="1:13" hidden="1" x14ac:dyDescent="0.3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3</v>
      </c>
      <c r="L29">
        <f t="shared" si="1"/>
        <v>3</v>
      </c>
      <c r="M29">
        <f t="shared" si="2"/>
        <v>0</v>
      </c>
    </row>
    <row r="30" spans="1:13" hidden="1" x14ac:dyDescent="0.3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  <c r="L30">
        <f t="shared" si="1"/>
        <v>1</v>
      </c>
      <c r="M30">
        <f t="shared" si="2"/>
        <v>0</v>
      </c>
    </row>
    <row r="31" spans="1:13" hidden="1" x14ac:dyDescent="0.3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7</v>
      </c>
      <c r="L31">
        <f t="shared" si="1"/>
        <v>19</v>
      </c>
      <c r="M31">
        <f t="shared" si="2"/>
        <v>0</v>
      </c>
    </row>
    <row r="32" spans="1:13" hidden="1" x14ac:dyDescent="0.3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1</v>
      </c>
      <c r="L32">
        <f t="shared" si="1"/>
        <v>1</v>
      </c>
      <c r="M32">
        <f t="shared" si="2"/>
        <v>0</v>
      </c>
    </row>
    <row r="33" spans="1:13" hidden="1" x14ac:dyDescent="0.3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  <c r="L33">
        <f t="shared" si="1"/>
        <v>1</v>
      </c>
      <c r="M33">
        <f t="shared" si="2"/>
        <v>0</v>
      </c>
    </row>
    <row r="34" spans="1:13" hidden="1" x14ac:dyDescent="0.3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13</v>
      </c>
      <c r="L34">
        <f t="shared" si="1"/>
        <v>27</v>
      </c>
      <c r="M34">
        <f t="shared" si="2"/>
        <v>0</v>
      </c>
    </row>
    <row r="35" spans="1:13" hidden="1" x14ac:dyDescent="0.3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21</v>
      </c>
      <c r="L35">
        <f t="shared" si="1"/>
        <v>24</v>
      </c>
      <c r="M35">
        <f t="shared" si="2"/>
        <v>0</v>
      </c>
    </row>
    <row r="36" spans="1:13" hidden="1" x14ac:dyDescent="0.3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0</v>
      </c>
      <c r="L36">
        <f t="shared" si="1"/>
        <v>9</v>
      </c>
      <c r="M36">
        <f t="shared" si="2"/>
        <v>0</v>
      </c>
    </row>
    <row r="37" spans="1:13" hidden="1" x14ac:dyDescent="0.3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143</v>
      </c>
      <c r="L37">
        <f t="shared" si="1"/>
        <v>319</v>
      </c>
      <c r="M37">
        <f t="shared" si="2"/>
        <v>0</v>
      </c>
    </row>
    <row r="38" spans="1:13" hidden="1" x14ac:dyDescent="0.3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233</v>
      </c>
      <c r="L38">
        <f t="shared" si="1"/>
        <v>547</v>
      </c>
      <c r="M38">
        <f t="shared" si="2"/>
        <v>0</v>
      </c>
    </row>
    <row r="39" spans="1:13" hidden="1" x14ac:dyDescent="0.3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  <c r="L39">
        <f t="shared" si="1"/>
        <v>1</v>
      </c>
      <c r="M39">
        <f t="shared" si="2"/>
        <v>0</v>
      </c>
    </row>
    <row r="40" spans="1:13" hidden="1" x14ac:dyDescent="0.3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0</v>
      </c>
      <c r="L40">
        <f t="shared" si="1"/>
        <v>4</v>
      </c>
      <c r="M40">
        <f t="shared" si="2"/>
        <v>0</v>
      </c>
    </row>
    <row r="41" spans="1:13" hidden="1" x14ac:dyDescent="0.3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30</v>
      </c>
      <c r="L41">
        <f t="shared" si="1"/>
        <v>80</v>
      </c>
      <c r="M41">
        <f t="shared" si="2"/>
        <v>0</v>
      </c>
    </row>
    <row r="42" spans="1:13" hidden="1" x14ac:dyDescent="0.3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6</v>
      </c>
      <c r="L42">
        <f t="shared" si="1"/>
        <v>19</v>
      </c>
      <c r="M42">
        <f t="shared" si="2"/>
        <v>0</v>
      </c>
    </row>
    <row r="43" spans="1:13" hidden="1" x14ac:dyDescent="0.3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  <c r="L43">
        <f t="shared" si="1"/>
        <v>1</v>
      </c>
      <c r="M43">
        <f t="shared" si="2"/>
        <v>0</v>
      </c>
    </row>
    <row r="44" spans="1:13" hidden="1" x14ac:dyDescent="0.3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  <c r="L44">
        <f t="shared" si="1"/>
        <v>2</v>
      </c>
      <c r="M44">
        <f t="shared" si="2"/>
        <v>0</v>
      </c>
    </row>
    <row r="45" spans="1:13" hidden="1" x14ac:dyDescent="0.3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38</v>
      </c>
      <c r="L45">
        <f t="shared" si="1"/>
        <v>95</v>
      </c>
      <c r="M45">
        <f t="shared" si="2"/>
        <v>0</v>
      </c>
    </row>
    <row r="46" spans="1:13" hidden="1" x14ac:dyDescent="0.3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114</v>
      </c>
      <c r="L46">
        <f t="shared" si="1"/>
        <v>262</v>
      </c>
      <c r="M46">
        <f t="shared" si="2"/>
        <v>0</v>
      </c>
    </row>
    <row r="47" spans="1:13" hidden="1" x14ac:dyDescent="0.3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1</v>
      </c>
      <c r="L47">
        <f t="shared" si="1"/>
        <v>2</v>
      </c>
      <c r="M47">
        <f t="shared" si="2"/>
        <v>0</v>
      </c>
    </row>
    <row r="48" spans="1:13" hidden="1" x14ac:dyDescent="0.3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9</v>
      </c>
      <c r="L48">
        <f t="shared" si="1"/>
        <v>17</v>
      </c>
      <c r="M48">
        <f t="shared" si="2"/>
        <v>0</v>
      </c>
    </row>
    <row r="49" spans="1:13" hidden="1" x14ac:dyDescent="0.3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6</v>
      </c>
      <c r="L49">
        <f t="shared" si="1"/>
        <v>21</v>
      </c>
      <c r="M49">
        <f t="shared" si="2"/>
        <v>0</v>
      </c>
    </row>
    <row r="50" spans="1:13" hidden="1" x14ac:dyDescent="0.3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  <c r="L50">
        <f t="shared" si="1"/>
        <v>1</v>
      </c>
      <c r="M50">
        <f t="shared" si="2"/>
        <v>0</v>
      </c>
    </row>
    <row r="51" spans="1:13" hidden="1" x14ac:dyDescent="0.3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15</v>
      </c>
      <c r="L51">
        <f t="shared" si="1"/>
        <v>45</v>
      </c>
      <c r="M51">
        <f t="shared" si="2"/>
        <v>0</v>
      </c>
    </row>
    <row r="52" spans="1:13" hidden="1" x14ac:dyDescent="0.3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9</v>
      </c>
      <c r="L52">
        <f t="shared" si="1"/>
        <v>19</v>
      </c>
      <c r="M52">
        <f t="shared" si="2"/>
        <v>0</v>
      </c>
    </row>
    <row r="53" spans="1:13" hidden="1" x14ac:dyDescent="0.3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0</v>
      </c>
      <c r="L53">
        <f t="shared" si="1"/>
        <v>4</v>
      </c>
      <c r="M53">
        <f t="shared" si="2"/>
        <v>0</v>
      </c>
    </row>
    <row r="54" spans="1:13" hidden="1" x14ac:dyDescent="0.3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1</v>
      </c>
      <c r="L54">
        <f t="shared" si="1"/>
        <v>6</v>
      </c>
      <c r="M54">
        <f t="shared" si="2"/>
        <v>0</v>
      </c>
    </row>
    <row r="55" spans="1:13" hidden="1" x14ac:dyDescent="0.3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17</v>
      </c>
      <c r="L55">
        <f t="shared" si="1"/>
        <v>50</v>
      </c>
      <c r="M55">
        <f t="shared" si="2"/>
        <v>0</v>
      </c>
    </row>
    <row r="56" spans="1:13" hidden="1" x14ac:dyDescent="0.3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140</v>
      </c>
      <c r="L56">
        <f t="shared" si="1"/>
        <v>303</v>
      </c>
      <c r="M56">
        <f t="shared" si="2"/>
        <v>0</v>
      </c>
    </row>
    <row r="57" spans="1:13" hidden="1" x14ac:dyDescent="0.3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28</v>
      </c>
      <c r="L57">
        <f t="shared" si="1"/>
        <v>66</v>
      </c>
      <c r="M57">
        <f t="shared" si="2"/>
        <v>0</v>
      </c>
    </row>
    <row r="58" spans="1:13" x14ac:dyDescent="0.3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3</v>
      </c>
      <c r="L58">
        <f t="shared" si="1"/>
        <v>2</v>
      </c>
      <c r="M58">
        <f t="shared" si="2"/>
        <v>1</v>
      </c>
    </row>
    <row r="59" spans="1:13" hidden="1" x14ac:dyDescent="0.3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121</v>
      </c>
      <c r="L59">
        <f t="shared" si="1"/>
        <v>327</v>
      </c>
      <c r="M59">
        <f t="shared" si="2"/>
        <v>0</v>
      </c>
    </row>
    <row r="60" spans="1:13" hidden="1" x14ac:dyDescent="0.3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>
        <f t="shared" si="1"/>
        <v>4</v>
      </c>
      <c r="M60">
        <f t="shared" si="2"/>
        <v>0</v>
      </c>
    </row>
    <row r="61" spans="1:13" hidden="1" x14ac:dyDescent="0.3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17</v>
      </c>
      <c r="L61">
        <f t="shared" si="1"/>
        <v>42</v>
      </c>
      <c r="M61">
        <f t="shared" si="2"/>
        <v>0</v>
      </c>
    </row>
    <row r="62" spans="1:13" hidden="1" x14ac:dyDescent="0.3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25</v>
      </c>
      <c r="L62">
        <f t="shared" si="1"/>
        <v>61</v>
      </c>
      <c r="M62">
        <f t="shared" si="2"/>
        <v>0</v>
      </c>
    </row>
    <row r="63" spans="1:13" hidden="1" x14ac:dyDescent="0.3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0</v>
      </c>
      <c r="L63">
        <f t="shared" si="1"/>
        <v>3</v>
      </c>
      <c r="M63">
        <f t="shared" si="2"/>
        <v>0</v>
      </c>
    </row>
    <row r="64" spans="1:13" hidden="1" x14ac:dyDescent="0.3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2</v>
      </c>
      <c r="L64">
        <f t="shared" si="1"/>
        <v>17</v>
      </c>
      <c r="M64">
        <f t="shared" si="2"/>
        <v>0</v>
      </c>
    </row>
    <row r="65" spans="1:13" hidden="1" x14ac:dyDescent="0.3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107</v>
      </c>
      <c r="L65">
        <f t="shared" si="1"/>
        <v>189</v>
      </c>
      <c r="M65">
        <f t="shared" si="2"/>
        <v>0</v>
      </c>
    </row>
    <row r="66" spans="1:13" hidden="1" x14ac:dyDescent="0.3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14</v>
      </c>
      <c r="L66">
        <f t="shared" si="1"/>
        <v>35</v>
      </c>
      <c r="M66">
        <f t="shared" si="2"/>
        <v>0</v>
      </c>
    </row>
    <row r="67" spans="1:13" hidden="1" x14ac:dyDescent="0.3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3">D67+H67</f>
        <v>1</v>
      </c>
      <c r="L67">
        <f t="shared" ref="L67:L130" si="4">E67+F67+I67+J67</f>
        <v>3</v>
      </c>
      <c r="M67">
        <f t="shared" ref="M67:M130" si="5">IF(K67&gt;L67,1,)</f>
        <v>0</v>
      </c>
    </row>
    <row r="68" spans="1:13" hidden="1" x14ac:dyDescent="0.3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3"/>
        <v>72</v>
      </c>
      <c r="L68">
        <f t="shared" si="4"/>
        <v>136</v>
      </c>
      <c r="M68">
        <f t="shared" si="5"/>
        <v>0</v>
      </c>
    </row>
    <row r="69" spans="1:13" hidden="1" x14ac:dyDescent="0.3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3"/>
        <v>0</v>
      </c>
      <c r="L69">
        <f t="shared" si="4"/>
        <v>2</v>
      </c>
      <c r="M69">
        <f t="shared" si="5"/>
        <v>0</v>
      </c>
    </row>
    <row r="70" spans="1:13" hidden="1" x14ac:dyDescent="0.3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3"/>
        <v>0</v>
      </c>
      <c r="L70">
        <f t="shared" si="4"/>
        <v>4</v>
      </c>
      <c r="M70">
        <f t="shared" si="5"/>
        <v>0</v>
      </c>
    </row>
    <row r="71" spans="1:13" hidden="1" x14ac:dyDescent="0.3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3"/>
        <v>2</v>
      </c>
      <c r="L71">
        <f t="shared" si="4"/>
        <v>7</v>
      </c>
      <c r="M71">
        <f t="shared" si="5"/>
        <v>0</v>
      </c>
    </row>
    <row r="72" spans="1:13" hidden="1" x14ac:dyDescent="0.3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3"/>
        <v>6</v>
      </c>
      <c r="L72">
        <f t="shared" si="4"/>
        <v>15</v>
      </c>
      <c r="M72">
        <f t="shared" si="5"/>
        <v>0</v>
      </c>
    </row>
    <row r="73" spans="1:13" hidden="1" x14ac:dyDescent="0.3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3"/>
        <v>1</v>
      </c>
      <c r="L73">
        <f t="shared" si="4"/>
        <v>3</v>
      </c>
      <c r="M73">
        <f t="shared" si="5"/>
        <v>0</v>
      </c>
    </row>
    <row r="74" spans="1:13" hidden="1" x14ac:dyDescent="0.3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3"/>
        <v>3</v>
      </c>
      <c r="L74">
        <f t="shared" si="4"/>
        <v>23</v>
      </c>
      <c r="M74">
        <f t="shared" si="5"/>
        <v>0</v>
      </c>
    </row>
    <row r="75" spans="1:13" hidden="1" x14ac:dyDescent="0.3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3"/>
        <v>0</v>
      </c>
      <c r="L75">
        <f t="shared" si="4"/>
        <v>1</v>
      </c>
      <c r="M75">
        <f t="shared" si="5"/>
        <v>0</v>
      </c>
    </row>
    <row r="76" spans="1:13" hidden="1" x14ac:dyDescent="0.3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3"/>
        <v>0</v>
      </c>
      <c r="L76">
        <f t="shared" si="4"/>
        <v>6</v>
      </c>
      <c r="M76">
        <f t="shared" si="5"/>
        <v>0</v>
      </c>
    </row>
    <row r="77" spans="1:13" hidden="1" x14ac:dyDescent="0.3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3"/>
        <v>6</v>
      </c>
      <c r="L77">
        <f t="shared" si="4"/>
        <v>16</v>
      </c>
      <c r="M77">
        <f t="shared" si="5"/>
        <v>0</v>
      </c>
    </row>
    <row r="78" spans="1:13" hidden="1" x14ac:dyDescent="0.3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3"/>
        <v>0</v>
      </c>
      <c r="L78">
        <f t="shared" si="4"/>
        <v>1</v>
      </c>
      <c r="M78">
        <f t="shared" si="5"/>
        <v>0</v>
      </c>
    </row>
    <row r="79" spans="1:13" hidden="1" x14ac:dyDescent="0.3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3"/>
        <v>13</v>
      </c>
      <c r="L79">
        <f t="shared" si="4"/>
        <v>49</v>
      </c>
      <c r="M79">
        <f t="shared" si="5"/>
        <v>0</v>
      </c>
    </row>
    <row r="80" spans="1:13" hidden="1" x14ac:dyDescent="0.3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3"/>
        <v>0</v>
      </c>
      <c r="L80">
        <f t="shared" si="4"/>
        <v>7</v>
      </c>
      <c r="M80">
        <f t="shared" si="5"/>
        <v>0</v>
      </c>
    </row>
    <row r="81" spans="1:13" hidden="1" x14ac:dyDescent="0.3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3"/>
        <v>2</v>
      </c>
      <c r="L81">
        <f t="shared" si="4"/>
        <v>22</v>
      </c>
      <c r="M81">
        <f t="shared" si="5"/>
        <v>0</v>
      </c>
    </row>
    <row r="82" spans="1:13" hidden="1" x14ac:dyDescent="0.3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3"/>
        <v>1</v>
      </c>
      <c r="L82">
        <f t="shared" si="4"/>
        <v>1</v>
      </c>
      <c r="M82">
        <f t="shared" si="5"/>
        <v>0</v>
      </c>
    </row>
    <row r="83" spans="1:13" hidden="1" x14ac:dyDescent="0.3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3"/>
        <v>0</v>
      </c>
      <c r="L83">
        <f t="shared" si="4"/>
        <v>4</v>
      </c>
      <c r="M83">
        <f t="shared" si="5"/>
        <v>0</v>
      </c>
    </row>
    <row r="84" spans="1:13" hidden="1" x14ac:dyDescent="0.3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3"/>
        <v>252</v>
      </c>
      <c r="L84">
        <f t="shared" si="4"/>
        <v>530</v>
      </c>
      <c r="M84">
        <f t="shared" si="5"/>
        <v>0</v>
      </c>
    </row>
    <row r="85" spans="1:13" hidden="1" x14ac:dyDescent="0.3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3"/>
        <v>67</v>
      </c>
      <c r="L85">
        <f t="shared" si="4"/>
        <v>176</v>
      </c>
      <c r="M85">
        <f t="shared" si="5"/>
        <v>0</v>
      </c>
    </row>
    <row r="86" spans="1:13" hidden="1" x14ac:dyDescent="0.3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3"/>
        <v>36</v>
      </c>
      <c r="L86">
        <f t="shared" si="4"/>
        <v>101</v>
      </c>
      <c r="M86">
        <f t="shared" si="5"/>
        <v>0</v>
      </c>
    </row>
    <row r="87" spans="1:13" hidden="1" x14ac:dyDescent="0.3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3"/>
        <v>192</v>
      </c>
      <c r="L87">
        <f t="shared" si="4"/>
        <v>327</v>
      </c>
      <c r="M87">
        <f t="shared" si="5"/>
        <v>0</v>
      </c>
    </row>
    <row r="88" spans="1:13" hidden="1" x14ac:dyDescent="0.3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3"/>
        <v>0</v>
      </c>
      <c r="L88">
        <f t="shared" si="4"/>
        <v>1</v>
      </c>
      <c r="M88">
        <f t="shared" si="5"/>
        <v>0</v>
      </c>
    </row>
    <row r="89" spans="1:13" hidden="1" x14ac:dyDescent="0.3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3"/>
        <v>3</v>
      </c>
      <c r="L89">
        <f t="shared" si="4"/>
        <v>20</v>
      </c>
      <c r="M89">
        <f t="shared" si="5"/>
        <v>0</v>
      </c>
    </row>
    <row r="90" spans="1:13" hidden="1" x14ac:dyDescent="0.3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3"/>
        <v>174</v>
      </c>
      <c r="L90">
        <f t="shared" si="4"/>
        <v>303</v>
      </c>
      <c r="M90">
        <f t="shared" si="5"/>
        <v>0</v>
      </c>
    </row>
    <row r="91" spans="1:13" hidden="1" x14ac:dyDescent="0.3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3"/>
        <v>42</v>
      </c>
      <c r="L91">
        <f t="shared" si="4"/>
        <v>58</v>
      </c>
      <c r="M91">
        <f t="shared" si="5"/>
        <v>0</v>
      </c>
    </row>
    <row r="92" spans="1:13" hidden="1" x14ac:dyDescent="0.3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3"/>
        <v>3</v>
      </c>
      <c r="L92">
        <f t="shared" si="4"/>
        <v>7</v>
      </c>
      <c r="M92">
        <f t="shared" si="5"/>
        <v>0</v>
      </c>
    </row>
    <row r="93" spans="1:13" hidden="1" x14ac:dyDescent="0.3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3"/>
        <v>1</v>
      </c>
      <c r="L93">
        <f t="shared" si="4"/>
        <v>2</v>
      </c>
      <c r="M93">
        <f t="shared" si="5"/>
        <v>0</v>
      </c>
    </row>
    <row r="94" spans="1:13" hidden="1" x14ac:dyDescent="0.3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3"/>
        <v>0</v>
      </c>
      <c r="L94">
        <f t="shared" si="4"/>
        <v>1</v>
      </c>
      <c r="M94">
        <f t="shared" si="5"/>
        <v>0</v>
      </c>
    </row>
    <row r="95" spans="1:13" hidden="1" x14ac:dyDescent="0.3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3"/>
        <v>1</v>
      </c>
      <c r="L95">
        <f t="shared" si="4"/>
        <v>3</v>
      </c>
      <c r="M95">
        <f t="shared" si="5"/>
        <v>0</v>
      </c>
    </row>
    <row r="96" spans="1:13" hidden="1" x14ac:dyDescent="0.3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3"/>
        <v>70</v>
      </c>
      <c r="L96">
        <f t="shared" si="4"/>
        <v>221</v>
      </c>
      <c r="M96">
        <f t="shared" si="5"/>
        <v>0</v>
      </c>
    </row>
    <row r="97" spans="1:13" hidden="1" x14ac:dyDescent="0.3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3"/>
        <v>0</v>
      </c>
      <c r="L97">
        <f t="shared" si="4"/>
        <v>8</v>
      </c>
      <c r="M97">
        <f t="shared" si="5"/>
        <v>0</v>
      </c>
    </row>
    <row r="98" spans="1:13" hidden="1" x14ac:dyDescent="0.3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3"/>
        <v>4</v>
      </c>
      <c r="L98">
        <f t="shared" si="4"/>
        <v>19</v>
      </c>
      <c r="M98">
        <f t="shared" si="5"/>
        <v>0</v>
      </c>
    </row>
    <row r="99" spans="1:13" hidden="1" x14ac:dyDescent="0.3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3"/>
        <v>23</v>
      </c>
      <c r="L99">
        <f t="shared" si="4"/>
        <v>53</v>
      </c>
      <c r="M99">
        <f t="shared" si="5"/>
        <v>0</v>
      </c>
    </row>
    <row r="100" spans="1:13" hidden="1" x14ac:dyDescent="0.3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3"/>
        <v>182</v>
      </c>
      <c r="L100">
        <f t="shared" si="4"/>
        <v>339</v>
      </c>
      <c r="M100">
        <f t="shared" si="5"/>
        <v>0</v>
      </c>
    </row>
    <row r="101" spans="1:13" hidden="1" x14ac:dyDescent="0.3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3"/>
        <v>1</v>
      </c>
      <c r="L101">
        <f t="shared" si="4"/>
        <v>7</v>
      </c>
      <c r="M101">
        <f t="shared" si="5"/>
        <v>0</v>
      </c>
    </row>
    <row r="102" spans="1:13" hidden="1" x14ac:dyDescent="0.3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3"/>
        <v>88</v>
      </c>
      <c r="L102">
        <f t="shared" si="4"/>
        <v>214</v>
      </c>
      <c r="M102">
        <f t="shared" si="5"/>
        <v>0</v>
      </c>
    </row>
    <row r="103" spans="1:13" hidden="1" x14ac:dyDescent="0.3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3"/>
        <v>0</v>
      </c>
      <c r="L103">
        <f t="shared" si="4"/>
        <v>1</v>
      </c>
      <c r="M103">
        <f t="shared" si="5"/>
        <v>0</v>
      </c>
    </row>
    <row r="104" spans="1:13" hidden="1" x14ac:dyDescent="0.3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3"/>
        <v>1</v>
      </c>
      <c r="L104">
        <f t="shared" si="4"/>
        <v>6</v>
      </c>
      <c r="M104">
        <f t="shared" si="5"/>
        <v>0</v>
      </c>
    </row>
    <row r="105" spans="1:13" hidden="1" x14ac:dyDescent="0.3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3"/>
        <v>0</v>
      </c>
      <c r="L105">
        <f t="shared" si="4"/>
        <v>2</v>
      </c>
      <c r="M105">
        <f t="shared" si="5"/>
        <v>0</v>
      </c>
    </row>
    <row r="106" spans="1:13" hidden="1" x14ac:dyDescent="0.3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3"/>
        <v>0</v>
      </c>
      <c r="L106">
        <f t="shared" si="4"/>
        <v>4</v>
      </c>
      <c r="M106">
        <f t="shared" si="5"/>
        <v>0</v>
      </c>
    </row>
    <row r="107" spans="1:13" hidden="1" x14ac:dyDescent="0.3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3"/>
        <v>9</v>
      </c>
      <c r="L107">
        <f t="shared" si="4"/>
        <v>20</v>
      </c>
      <c r="M107">
        <f t="shared" si="5"/>
        <v>0</v>
      </c>
    </row>
    <row r="108" spans="1:13" hidden="1" x14ac:dyDescent="0.3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3"/>
        <v>6</v>
      </c>
      <c r="L108">
        <f t="shared" si="4"/>
        <v>28</v>
      </c>
      <c r="M108">
        <f t="shared" si="5"/>
        <v>0</v>
      </c>
    </row>
    <row r="109" spans="1:13" hidden="1" x14ac:dyDescent="0.3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0</v>
      </c>
      <c r="L109">
        <f t="shared" si="4"/>
        <v>2</v>
      </c>
      <c r="M109">
        <f t="shared" si="5"/>
        <v>0</v>
      </c>
    </row>
    <row r="110" spans="1:13" hidden="1" x14ac:dyDescent="0.3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3"/>
        <v>1072</v>
      </c>
      <c r="L110">
        <f t="shared" si="4"/>
        <v>1609</v>
      </c>
      <c r="M110">
        <f t="shared" si="5"/>
        <v>0</v>
      </c>
    </row>
    <row r="111" spans="1:13" hidden="1" x14ac:dyDescent="0.3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3"/>
        <v>0</v>
      </c>
      <c r="L111">
        <f t="shared" si="4"/>
        <v>1</v>
      </c>
      <c r="M111">
        <f t="shared" si="5"/>
        <v>0</v>
      </c>
    </row>
    <row r="112" spans="1:13" hidden="1" x14ac:dyDescent="0.3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3"/>
        <v>1</v>
      </c>
      <c r="L112">
        <f t="shared" si="4"/>
        <v>1</v>
      </c>
      <c r="M112">
        <f t="shared" si="5"/>
        <v>0</v>
      </c>
    </row>
    <row r="113" spans="1:13" hidden="1" x14ac:dyDescent="0.3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3"/>
        <v>1</v>
      </c>
      <c r="L113">
        <f t="shared" si="4"/>
        <v>2</v>
      </c>
      <c r="M113">
        <f t="shared" si="5"/>
        <v>0</v>
      </c>
    </row>
    <row r="114" spans="1:13" hidden="1" x14ac:dyDescent="0.3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3"/>
        <v>97</v>
      </c>
      <c r="L114">
        <f t="shared" si="4"/>
        <v>226</v>
      </c>
      <c r="M114">
        <f t="shared" si="5"/>
        <v>0</v>
      </c>
    </row>
    <row r="115" spans="1:13" hidden="1" x14ac:dyDescent="0.3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3"/>
        <v>193</v>
      </c>
      <c r="L115">
        <f t="shared" si="4"/>
        <v>434</v>
      </c>
      <c r="M115">
        <f t="shared" si="5"/>
        <v>0</v>
      </c>
    </row>
    <row r="116" spans="1:13" hidden="1" x14ac:dyDescent="0.3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3"/>
        <v>0</v>
      </c>
      <c r="L116">
        <f t="shared" si="4"/>
        <v>3</v>
      </c>
      <c r="M116">
        <f t="shared" si="5"/>
        <v>0</v>
      </c>
    </row>
    <row r="117" spans="1:13" hidden="1" x14ac:dyDescent="0.3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3"/>
        <v>7</v>
      </c>
      <c r="L117">
        <f t="shared" si="4"/>
        <v>17</v>
      </c>
      <c r="M117">
        <f t="shared" si="5"/>
        <v>0</v>
      </c>
    </row>
    <row r="118" spans="1:13" hidden="1" x14ac:dyDescent="0.3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3"/>
        <v>0</v>
      </c>
      <c r="L118">
        <f t="shared" si="4"/>
        <v>2</v>
      </c>
      <c r="M118">
        <f t="shared" si="5"/>
        <v>0</v>
      </c>
    </row>
    <row r="119" spans="1:13" hidden="1" x14ac:dyDescent="0.3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3"/>
        <v>0</v>
      </c>
      <c r="L119">
        <f t="shared" si="4"/>
        <v>1</v>
      </c>
      <c r="M119">
        <f t="shared" si="5"/>
        <v>0</v>
      </c>
    </row>
    <row r="120" spans="1:13" hidden="1" x14ac:dyDescent="0.3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3"/>
        <v>0</v>
      </c>
      <c r="L120">
        <f t="shared" si="4"/>
        <v>1</v>
      </c>
      <c r="M120">
        <f t="shared" si="5"/>
        <v>0</v>
      </c>
    </row>
    <row r="121" spans="1:13" hidden="1" x14ac:dyDescent="0.3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3"/>
        <v>2</v>
      </c>
      <c r="L121">
        <f t="shared" si="4"/>
        <v>16</v>
      </c>
      <c r="M121">
        <f t="shared" si="5"/>
        <v>0</v>
      </c>
    </row>
    <row r="122" spans="1:13" hidden="1" x14ac:dyDescent="0.3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3"/>
        <v>3</v>
      </c>
      <c r="L122">
        <f t="shared" si="4"/>
        <v>7</v>
      </c>
      <c r="M122">
        <f t="shared" si="5"/>
        <v>0</v>
      </c>
    </row>
    <row r="123" spans="1:13" hidden="1" x14ac:dyDescent="0.3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3"/>
        <v>39</v>
      </c>
      <c r="L123">
        <f t="shared" si="4"/>
        <v>49</v>
      </c>
      <c r="M123">
        <f t="shared" si="5"/>
        <v>0</v>
      </c>
    </row>
    <row r="124" spans="1:13" hidden="1" x14ac:dyDescent="0.3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3"/>
        <v>2</v>
      </c>
      <c r="L124">
        <f t="shared" si="4"/>
        <v>5</v>
      </c>
      <c r="M124">
        <f t="shared" si="5"/>
        <v>0</v>
      </c>
    </row>
    <row r="125" spans="1:13" hidden="1" x14ac:dyDescent="0.3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3"/>
        <v>35</v>
      </c>
      <c r="L125">
        <f t="shared" si="4"/>
        <v>87</v>
      </c>
      <c r="M125">
        <f t="shared" si="5"/>
        <v>0</v>
      </c>
    </row>
    <row r="126" spans="1:13" hidden="1" x14ac:dyDescent="0.3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3"/>
        <v>2</v>
      </c>
      <c r="L126">
        <f t="shared" si="4"/>
        <v>8</v>
      </c>
      <c r="M126">
        <f t="shared" si="5"/>
        <v>0</v>
      </c>
    </row>
    <row r="127" spans="1:13" hidden="1" x14ac:dyDescent="0.3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3"/>
        <v>6</v>
      </c>
      <c r="L127">
        <f t="shared" si="4"/>
        <v>15</v>
      </c>
      <c r="M127">
        <f t="shared" si="5"/>
        <v>0</v>
      </c>
    </row>
    <row r="128" spans="1:13" hidden="1" x14ac:dyDescent="0.3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3"/>
        <v>2</v>
      </c>
      <c r="L128">
        <f t="shared" si="4"/>
        <v>10</v>
      </c>
      <c r="M128">
        <f t="shared" si="5"/>
        <v>0</v>
      </c>
    </row>
    <row r="129" spans="1:13" hidden="1" x14ac:dyDescent="0.3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3"/>
        <v>167</v>
      </c>
      <c r="L129">
        <f t="shared" si="4"/>
        <v>315</v>
      </c>
      <c r="M129">
        <f t="shared" si="5"/>
        <v>0</v>
      </c>
    </row>
    <row r="130" spans="1:13" hidden="1" x14ac:dyDescent="0.3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3"/>
        <v>246</v>
      </c>
      <c r="L130">
        <f t="shared" si="4"/>
        <v>560</v>
      </c>
      <c r="M130">
        <f t="shared" si="5"/>
        <v>0</v>
      </c>
    </row>
    <row r="131" spans="1:13" hidden="1" x14ac:dyDescent="0.3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6">D131+H131</f>
        <v>0</v>
      </c>
      <c r="L131">
        <f t="shared" ref="L131:L139" si="7">E131+F131+I131+J131</f>
        <v>2</v>
      </c>
      <c r="M131">
        <f t="shared" ref="M131:M139" si="8">IF(K131&gt;L131,1,)</f>
        <v>0</v>
      </c>
    </row>
    <row r="132" spans="1:13" hidden="1" x14ac:dyDescent="0.3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6"/>
        <v>235</v>
      </c>
      <c r="L132">
        <f t="shared" si="7"/>
        <v>428</v>
      </c>
      <c r="M132">
        <f t="shared" si="8"/>
        <v>0</v>
      </c>
    </row>
    <row r="133" spans="1:13" hidden="1" x14ac:dyDescent="0.3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6"/>
        <v>54</v>
      </c>
      <c r="L133">
        <f t="shared" si="7"/>
        <v>81</v>
      </c>
      <c r="M133">
        <f t="shared" si="8"/>
        <v>0</v>
      </c>
    </row>
    <row r="134" spans="1:13" hidden="1" x14ac:dyDescent="0.3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6"/>
        <v>0</v>
      </c>
      <c r="L134">
        <f t="shared" si="7"/>
        <v>1</v>
      </c>
      <c r="M134">
        <f t="shared" si="8"/>
        <v>0</v>
      </c>
    </row>
    <row r="135" spans="1:13" hidden="1" x14ac:dyDescent="0.3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6"/>
        <v>0</v>
      </c>
      <c r="L135">
        <f t="shared" si="7"/>
        <v>1</v>
      </c>
      <c r="M135">
        <f t="shared" si="8"/>
        <v>0</v>
      </c>
    </row>
    <row r="136" spans="1:13" hidden="1" x14ac:dyDescent="0.3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6"/>
        <v>0</v>
      </c>
      <c r="L136">
        <f t="shared" si="7"/>
        <v>2</v>
      </c>
      <c r="M136">
        <f t="shared" si="8"/>
        <v>0</v>
      </c>
    </row>
    <row r="137" spans="1:13" hidden="1" x14ac:dyDescent="0.3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6"/>
        <v>3</v>
      </c>
      <c r="L137">
        <f t="shared" si="7"/>
        <v>5</v>
      </c>
      <c r="M137">
        <f t="shared" si="8"/>
        <v>0</v>
      </c>
    </row>
    <row r="138" spans="1:13" x14ac:dyDescent="0.3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6"/>
        <v>1</v>
      </c>
      <c r="L138">
        <f t="shared" si="7"/>
        <v>0</v>
      </c>
      <c r="M138">
        <f t="shared" si="8"/>
        <v>1</v>
      </c>
    </row>
    <row r="139" spans="1:13" hidden="1" x14ac:dyDescent="0.3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6"/>
        <v>473</v>
      </c>
      <c r="L139">
        <f t="shared" si="7"/>
        <v>731</v>
      </c>
      <c r="M139">
        <f t="shared" si="8"/>
        <v>0</v>
      </c>
    </row>
  </sheetData>
  <autoFilter ref="A1:M139" xr:uid="{2B279693-69E6-4FA1-B49A-7326D2807AA4}">
    <filterColumn colId="12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1412-727E-45B4-8971-75D97EF46D97}">
  <dimension ref="A1:HZ139"/>
  <sheetViews>
    <sheetView topLeftCell="J1" workbookViewId="0">
      <pane ySplit="1" topLeftCell="A2" activePane="bottomLeft" state="frozen"/>
      <selection pane="bottomLeft" activeCell="M31" sqref="M31"/>
    </sheetView>
  </sheetViews>
  <sheetFormatPr defaultRowHeight="14.4" x14ac:dyDescent="0.3"/>
  <cols>
    <col min="1" max="1" width="18.33203125" customWidth="1"/>
    <col min="2" max="2" width="11.6640625" customWidth="1"/>
    <col min="3" max="11" width="7.77734375" customWidth="1"/>
    <col min="12" max="12" width="16.6640625" bestFit="1" customWidth="1"/>
    <col min="13" max="13" width="17" bestFit="1" customWidth="1"/>
    <col min="14" max="14" width="17.33203125" bestFit="1" customWidth="1"/>
    <col min="15" max="15" width="15.44140625" bestFit="1" customWidth="1"/>
    <col min="16" max="16" width="17.33203125" bestFit="1" customWidth="1"/>
    <col min="17" max="17" width="15.44140625" bestFit="1" customWidth="1"/>
    <col min="18" max="18" width="17.33203125" bestFit="1" customWidth="1"/>
    <col min="19" max="19" width="15.44140625" bestFit="1" customWidth="1"/>
    <col min="20" max="20" width="17.33203125" bestFit="1" customWidth="1"/>
    <col min="21" max="21" width="16.88671875" bestFit="1" customWidth="1"/>
    <col min="22" max="22" width="18.77734375" bestFit="1" customWidth="1"/>
    <col min="23" max="23" width="15.44140625" bestFit="1" customWidth="1"/>
    <col min="24" max="24" width="17.33203125" bestFit="1" customWidth="1"/>
    <col min="25" max="25" width="15.44140625" bestFit="1" customWidth="1"/>
    <col min="26" max="26" width="17.33203125" bestFit="1" customWidth="1"/>
    <col min="27" max="27" width="15.44140625" bestFit="1" customWidth="1"/>
    <col min="28" max="28" width="17.33203125" bestFit="1" customWidth="1"/>
    <col min="29" max="29" width="15.44140625" bestFit="1" customWidth="1"/>
    <col min="30" max="30" width="17.33203125" bestFit="1" customWidth="1"/>
    <col min="31" max="31" width="15.44140625" bestFit="1" customWidth="1"/>
    <col min="32" max="32" width="17.33203125" bestFit="1" customWidth="1"/>
    <col min="33" max="33" width="16.88671875" bestFit="1" customWidth="1"/>
    <col min="34" max="34" width="18.77734375" bestFit="1" customWidth="1"/>
    <col min="35" max="35" width="15.44140625" bestFit="1" customWidth="1"/>
    <col min="36" max="36" width="17.33203125" bestFit="1" customWidth="1"/>
    <col min="37" max="37" width="15.44140625" bestFit="1" customWidth="1"/>
    <col min="38" max="38" width="17.33203125" bestFit="1" customWidth="1"/>
    <col min="39" max="39" width="16.88671875" bestFit="1" customWidth="1"/>
    <col min="40" max="40" width="18.77734375" bestFit="1" customWidth="1"/>
    <col min="41" max="41" width="15.44140625" bestFit="1" customWidth="1"/>
    <col min="42" max="42" width="17.33203125" bestFit="1" customWidth="1"/>
    <col min="43" max="43" width="16.88671875" bestFit="1" customWidth="1"/>
    <col min="44" max="44" width="18.77734375" bestFit="1" customWidth="1"/>
    <col min="45" max="45" width="15.44140625" bestFit="1" customWidth="1"/>
    <col min="46" max="46" width="17.33203125" bestFit="1" customWidth="1"/>
    <col min="47" max="47" width="15.44140625" bestFit="1" customWidth="1"/>
    <col min="48" max="48" width="17.33203125" bestFit="1" customWidth="1"/>
    <col min="49" max="49" width="15.44140625" bestFit="1" customWidth="1"/>
    <col min="50" max="50" width="17.33203125" bestFit="1" customWidth="1"/>
    <col min="51" max="51" width="16.88671875" bestFit="1" customWidth="1"/>
    <col min="52" max="52" width="18.77734375" bestFit="1" customWidth="1"/>
    <col min="53" max="53" width="15.44140625" bestFit="1" customWidth="1"/>
    <col min="54" max="54" width="17.33203125" bestFit="1" customWidth="1"/>
    <col min="55" max="55" width="15.44140625" bestFit="1" customWidth="1"/>
    <col min="56" max="56" width="17.33203125" bestFit="1" customWidth="1"/>
    <col min="57" max="57" width="15.44140625" bestFit="1" customWidth="1"/>
    <col min="58" max="58" width="17.33203125" bestFit="1" customWidth="1"/>
    <col min="59" max="59" width="15.44140625" bestFit="1" customWidth="1"/>
    <col min="60" max="60" width="17.33203125" bestFit="1" customWidth="1"/>
    <col min="61" max="61" width="15.44140625" bestFit="1" customWidth="1"/>
    <col min="62" max="62" width="17.33203125" bestFit="1" customWidth="1"/>
    <col min="63" max="63" width="16.88671875" bestFit="1" customWidth="1"/>
    <col min="64" max="64" width="18.77734375" bestFit="1" customWidth="1"/>
    <col min="65" max="65" width="15.44140625" bestFit="1" customWidth="1"/>
    <col min="66" max="66" width="17.33203125" bestFit="1" customWidth="1"/>
    <col min="67" max="67" width="15.44140625" bestFit="1" customWidth="1"/>
    <col min="68" max="68" width="17.33203125" bestFit="1" customWidth="1"/>
    <col min="69" max="69" width="18" bestFit="1" customWidth="1"/>
    <col min="70" max="70" width="19.77734375" bestFit="1" customWidth="1"/>
    <col min="71" max="71" width="15.44140625" bestFit="1" customWidth="1"/>
    <col min="72" max="72" width="17.33203125" bestFit="1" customWidth="1"/>
    <col min="73" max="73" width="15.44140625" bestFit="1" customWidth="1"/>
    <col min="74" max="74" width="17.33203125" bestFit="1" customWidth="1"/>
    <col min="75" max="75" width="15.44140625" bestFit="1" customWidth="1"/>
    <col min="76" max="76" width="17.33203125" bestFit="1" customWidth="1"/>
    <col min="77" max="77" width="15.44140625" bestFit="1" customWidth="1"/>
    <col min="78" max="78" width="17.33203125" bestFit="1" customWidth="1"/>
    <col min="79" max="79" width="18" bestFit="1" customWidth="1"/>
    <col min="80" max="80" width="19.77734375" bestFit="1" customWidth="1"/>
    <col min="81" max="81" width="15.44140625" bestFit="1" customWidth="1"/>
    <col min="82" max="82" width="17.33203125" bestFit="1" customWidth="1"/>
    <col min="83" max="83" width="15.44140625" bestFit="1" customWidth="1"/>
    <col min="84" max="84" width="17.33203125" bestFit="1" customWidth="1"/>
    <col min="85" max="85" width="15.44140625" bestFit="1" customWidth="1"/>
    <col min="86" max="86" width="17.33203125" bestFit="1" customWidth="1"/>
    <col min="87" max="87" width="15.44140625" bestFit="1" customWidth="1"/>
    <col min="88" max="88" width="17.33203125" bestFit="1" customWidth="1"/>
    <col min="89" max="89" width="15.44140625" bestFit="1" customWidth="1"/>
    <col min="90" max="90" width="17.33203125" bestFit="1" customWidth="1"/>
    <col min="91" max="91" width="18" bestFit="1" customWidth="1"/>
    <col min="92" max="92" width="19.77734375" bestFit="1" customWidth="1"/>
    <col min="93" max="93" width="15.44140625" bestFit="1" customWidth="1"/>
    <col min="94" max="94" width="17.33203125" bestFit="1" customWidth="1"/>
    <col min="95" max="95" width="15.44140625" bestFit="1" customWidth="1"/>
    <col min="96" max="96" width="17.33203125" bestFit="1" customWidth="1"/>
    <col min="97" max="97" width="15.44140625" bestFit="1" customWidth="1"/>
    <col min="98" max="98" width="17.33203125" bestFit="1" customWidth="1"/>
    <col min="99" max="99" width="15.44140625" bestFit="1" customWidth="1"/>
    <col min="100" max="100" width="17.33203125" bestFit="1" customWidth="1"/>
    <col min="101" max="101" width="15.44140625" bestFit="1" customWidth="1"/>
    <col min="102" max="102" width="17.33203125" bestFit="1" customWidth="1"/>
    <col min="103" max="103" width="15.44140625" bestFit="1" customWidth="1"/>
    <col min="104" max="104" width="17.33203125" bestFit="1" customWidth="1"/>
    <col min="105" max="105" width="18" bestFit="1" customWidth="1"/>
    <col min="106" max="106" width="19.77734375" bestFit="1" customWidth="1"/>
    <col min="107" max="107" width="15.44140625" bestFit="1" customWidth="1"/>
    <col min="108" max="108" width="17.33203125" bestFit="1" customWidth="1"/>
    <col min="109" max="109" width="15.44140625" bestFit="1" customWidth="1"/>
    <col min="110" max="110" width="17.33203125" bestFit="1" customWidth="1"/>
    <col min="111" max="111" width="18" bestFit="1" customWidth="1"/>
    <col min="112" max="112" width="19.77734375" bestFit="1" customWidth="1"/>
    <col min="113" max="113" width="15.44140625" bestFit="1" customWidth="1"/>
    <col min="114" max="114" width="17.33203125" bestFit="1" customWidth="1"/>
    <col min="115" max="115" width="15.44140625" bestFit="1" customWidth="1"/>
    <col min="116" max="116" width="17.33203125" bestFit="1" customWidth="1"/>
    <col min="117" max="117" width="15.44140625" bestFit="1" customWidth="1"/>
    <col min="118" max="118" width="17.33203125" bestFit="1" customWidth="1"/>
    <col min="119" max="119" width="15.44140625" bestFit="1" customWidth="1"/>
    <col min="120" max="120" width="17.33203125" bestFit="1" customWidth="1"/>
    <col min="121" max="121" width="15.44140625" bestFit="1" customWidth="1"/>
    <col min="122" max="122" width="17.33203125" bestFit="1" customWidth="1"/>
    <col min="123" max="123" width="15.44140625" bestFit="1" customWidth="1"/>
    <col min="124" max="124" width="17.33203125" bestFit="1" customWidth="1"/>
    <col min="125" max="125" width="18" bestFit="1" customWidth="1"/>
    <col min="126" max="126" width="19.77734375" bestFit="1" customWidth="1"/>
    <col min="127" max="127" width="15.44140625" bestFit="1" customWidth="1"/>
    <col min="128" max="128" width="17.33203125" bestFit="1" customWidth="1"/>
    <col min="129" max="129" width="15.44140625" bestFit="1" customWidth="1"/>
    <col min="130" max="130" width="17.33203125" bestFit="1" customWidth="1"/>
    <col min="131" max="131" width="15.44140625" bestFit="1" customWidth="1"/>
    <col min="132" max="132" width="17.33203125" bestFit="1" customWidth="1"/>
    <col min="133" max="133" width="15.44140625" bestFit="1" customWidth="1"/>
    <col min="134" max="134" width="17.33203125" bestFit="1" customWidth="1"/>
    <col min="135" max="135" width="15.44140625" bestFit="1" customWidth="1"/>
    <col min="136" max="136" width="17.33203125" bestFit="1" customWidth="1"/>
    <col min="137" max="137" width="15.44140625" bestFit="1" customWidth="1"/>
    <col min="138" max="138" width="17.33203125" bestFit="1" customWidth="1"/>
    <col min="139" max="139" width="15.44140625" bestFit="1" customWidth="1"/>
    <col min="140" max="140" width="17.33203125" bestFit="1" customWidth="1"/>
    <col min="141" max="141" width="18" bestFit="1" customWidth="1"/>
    <col min="142" max="142" width="19.77734375" bestFit="1" customWidth="1"/>
    <col min="143" max="143" width="15.44140625" bestFit="1" customWidth="1"/>
    <col min="144" max="144" width="17.33203125" bestFit="1" customWidth="1"/>
    <col min="145" max="145" width="15.44140625" bestFit="1" customWidth="1"/>
    <col min="146" max="146" width="17.33203125" bestFit="1" customWidth="1"/>
    <col min="147" max="147" width="15.44140625" bestFit="1" customWidth="1"/>
    <col min="148" max="148" width="17.33203125" bestFit="1" customWidth="1"/>
    <col min="149" max="149" width="15.44140625" bestFit="1" customWidth="1"/>
    <col min="150" max="150" width="17.33203125" bestFit="1" customWidth="1"/>
    <col min="151" max="151" width="18" bestFit="1" customWidth="1"/>
    <col min="152" max="152" width="19.77734375" bestFit="1" customWidth="1"/>
    <col min="153" max="153" width="15.44140625" bestFit="1" customWidth="1"/>
    <col min="154" max="154" width="17.33203125" bestFit="1" customWidth="1"/>
    <col min="155" max="155" width="15.44140625" bestFit="1" customWidth="1"/>
    <col min="156" max="156" width="17.33203125" bestFit="1" customWidth="1"/>
    <col min="157" max="157" width="15.44140625" bestFit="1" customWidth="1"/>
    <col min="158" max="158" width="17.33203125" bestFit="1" customWidth="1"/>
    <col min="159" max="159" width="18" bestFit="1" customWidth="1"/>
    <col min="160" max="160" width="19.77734375" bestFit="1" customWidth="1"/>
    <col min="161" max="161" width="15.44140625" bestFit="1" customWidth="1"/>
    <col min="162" max="162" width="17.33203125" bestFit="1" customWidth="1"/>
    <col min="163" max="163" width="15.44140625" bestFit="1" customWidth="1"/>
    <col min="164" max="164" width="17.33203125" bestFit="1" customWidth="1"/>
    <col min="165" max="165" width="15.44140625" bestFit="1" customWidth="1"/>
    <col min="166" max="166" width="17.33203125" bestFit="1" customWidth="1"/>
    <col min="167" max="167" width="18" bestFit="1" customWidth="1"/>
    <col min="168" max="168" width="19.77734375" bestFit="1" customWidth="1"/>
    <col min="169" max="169" width="15.44140625" bestFit="1" customWidth="1"/>
    <col min="170" max="170" width="17.33203125" bestFit="1" customWidth="1"/>
    <col min="171" max="171" width="15.44140625" bestFit="1" customWidth="1"/>
    <col min="172" max="172" width="17.33203125" bestFit="1" customWidth="1"/>
    <col min="173" max="173" width="15.44140625" bestFit="1" customWidth="1"/>
    <col min="174" max="174" width="17.33203125" bestFit="1" customWidth="1"/>
    <col min="175" max="175" width="15.44140625" bestFit="1" customWidth="1"/>
    <col min="176" max="176" width="17.33203125" bestFit="1" customWidth="1"/>
    <col min="177" max="177" width="15.44140625" bestFit="1" customWidth="1"/>
    <col min="178" max="178" width="17.33203125" bestFit="1" customWidth="1"/>
    <col min="179" max="179" width="18" bestFit="1" customWidth="1"/>
    <col min="180" max="180" width="19.77734375" bestFit="1" customWidth="1"/>
    <col min="181" max="181" width="15.44140625" bestFit="1" customWidth="1"/>
    <col min="182" max="182" width="17.33203125" bestFit="1" customWidth="1"/>
    <col min="183" max="183" width="15.44140625" bestFit="1" customWidth="1"/>
    <col min="184" max="184" width="17.33203125" bestFit="1" customWidth="1"/>
    <col min="185" max="185" width="15.44140625" bestFit="1" customWidth="1"/>
    <col min="186" max="186" width="17.33203125" bestFit="1" customWidth="1"/>
    <col min="187" max="187" width="15.44140625" bestFit="1" customWidth="1"/>
    <col min="188" max="188" width="17.33203125" bestFit="1" customWidth="1"/>
    <col min="189" max="189" width="18" bestFit="1" customWidth="1"/>
    <col min="190" max="190" width="19.77734375" bestFit="1" customWidth="1"/>
    <col min="191" max="191" width="15.44140625" bestFit="1" customWidth="1"/>
    <col min="192" max="192" width="17.33203125" bestFit="1" customWidth="1"/>
    <col min="193" max="193" width="15.44140625" bestFit="1" customWidth="1"/>
    <col min="194" max="194" width="17.33203125" bestFit="1" customWidth="1"/>
    <col min="195" max="195" width="15.44140625" bestFit="1" customWidth="1"/>
    <col min="196" max="196" width="17.33203125" bestFit="1" customWidth="1"/>
    <col min="197" max="197" width="15.44140625" bestFit="1" customWidth="1"/>
    <col min="198" max="198" width="17.33203125" bestFit="1" customWidth="1"/>
    <col min="199" max="199" width="18" bestFit="1" customWidth="1"/>
    <col min="200" max="200" width="19.77734375" bestFit="1" customWidth="1"/>
    <col min="201" max="201" width="15.44140625" bestFit="1" customWidth="1"/>
    <col min="202" max="202" width="17.33203125" bestFit="1" customWidth="1"/>
    <col min="203" max="203" width="15.44140625" bestFit="1" customWidth="1"/>
    <col min="204" max="204" width="17.33203125" bestFit="1" customWidth="1"/>
    <col min="205" max="205" width="15.44140625" bestFit="1" customWidth="1"/>
    <col min="206" max="206" width="17.33203125" bestFit="1" customWidth="1"/>
    <col min="207" max="207" width="18" bestFit="1" customWidth="1"/>
    <col min="208" max="208" width="19.77734375" bestFit="1" customWidth="1"/>
    <col min="209" max="209" width="15.44140625" bestFit="1" customWidth="1"/>
    <col min="210" max="210" width="17.33203125" bestFit="1" customWidth="1"/>
    <col min="211" max="211" width="18" bestFit="1" customWidth="1"/>
    <col min="212" max="212" width="19.77734375" bestFit="1" customWidth="1"/>
    <col min="213" max="213" width="15.44140625" bestFit="1" customWidth="1"/>
    <col min="214" max="214" width="17.33203125" bestFit="1" customWidth="1"/>
    <col min="215" max="215" width="15.44140625" bestFit="1" customWidth="1"/>
    <col min="216" max="216" width="17.33203125" bestFit="1" customWidth="1"/>
    <col min="217" max="217" width="15.44140625" bestFit="1" customWidth="1"/>
    <col min="218" max="218" width="17.33203125" bestFit="1" customWidth="1"/>
    <col min="219" max="219" width="18" bestFit="1" customWidth="1"/>
    <col min="220" max="220" width="19.77734375" bestFit="1" customWidth="1"/>
    <col min="221" max="221" width="15.44140625" bestFit="1" customWidth="1"/>
    <col min="222" max="222" width="17.33203125" bestFit="1" customWidth="1"/>
    <col min="223" max="223" width="15.44140625" bestFit="1" customWidth="1"/>
    <col min="224" max="224" width="17.33203125" bestFit="1" customWidth="1"/>
    <col min="225" max="225" width="18" bestFit="1" customWidth="1"/>
    <col min="226" max="226" width="19.77734375" bestFit="1" customWidth="1"/>
    <col min="227" max="227" width="15.44140625" bestFit="1" customWidth="1"/>
    <col min="228" max="228" width="17.33203125" bestFit="1" customWidth="1"/>
    <col min="229" max="229" width="15.44140625" bestFit="1" customWidth="1"/>
    <col min="230" max="230" width="17.33203125" bestFit="1" customWidth="1"/>
    <col min="231" max="231" width="18" bestFit="1" customWidth="1"/>
    <col min="232" max="232" width="19.77734375" bestFit="1" customWidth="1"/>
    <col min="233" max="233" width="22.21875" bestFit="1" customWidth="1"/>
    <col min="234" max="234" width="24" bestFit="1" customWidth="1"/>
    <col min="235" max="235" width="15.44140625" bestFit="1" customWidth="1"/>
    <col min="236" max="236" width="17.33203125" bestFit="1" customWidth="1"/>
    <col min="237" max="237" width="18" bestFit="1" customWidth="1"/>
    <col min="238" max="238" width="19.77734375" bestFit="1" customWidth="1"/>
    <col min="239" max="239" width="22.21875" bestFit="1" customWidth="1"/>
    <col min="240" max="240" width="24" bestFit="1" customWidth="1"/>
    <col min="241" max="241" width="22.21875" bestFit="1" customWidth="1"/>
    <col min="242" max="242" width="24" bestFit="1" customWidth="1"/>
    <col min="243" max="243" width="22.21875" bestFit="1" customWidth="1"/>
    <col min="244" max="244" width="24" bestFit="1" customWidth="1"/>
  </cols>
  <sheetData>
    <row r="1" spans="1:23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4</v>
      </c>
      <c r="J1" s="1" t="s">
        <v>5</v>
      </c>
    </row>
    <row r="2" spans="1:234" x14ac:dyDescent="0.3">
      <c r="A2" t="s">
        <v>9</v>
      </c>
      <c r="B2" t="s">
        <v>10</v>
      </c>
      <c r="C2">
        <v>12</v>
      </c>
      <c r="D2">
        <v>5</v>
      </c>
      <c r="E2">
        <v>2</v>
      </c>
      <c r="F2">
        <v>8</v>
      </c>
      <c r="G2">
        <v>3</v>
      </c>
      <c r="H2">
        <v>0</v>
      </c>
      <c r="I2">
        <v>0</v>
      </c>
      <c r="J2">
        <v>0</v>
      </c>
      <c r="M2" s="2" t="s">
        <v>153</v>
      </c>
    </row>
    <row r="3" spans="1:234" x14ac:dyDescent="0.3">
      <c r="A3" t="s">
        <v>31</v>
      </c>
      <c r="B3" t="s">
        <v>10</v>
      </c>
      <c r="C3">
        <v>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v>1</v>
      </c>
      <c r="O3">
        <v>2</v>
      </c>
      <c r="Q3">
        <v>3</v>
      </c>
      <c r="S3">
        <v>4</v>
      </c>
      <c r="U3" t="s">
        <v>157</v>
      </c>
      <c r="V3" t="s">
        <v>158</v>
      </c>
      <c r="W3">
        <v>5</v>
      </c>
      <c r="AG3" t="s">
        <v>159</v>
      </c>
      <c r="AH3" t="s">
        <v>160</v>
      </c>
      <c r="AI3">
        <v>6</v>
      </c>
      <c r="AM3" t="s">
        <v>161</v>
      </c>
      <c r="AN3" t="s">
        <v>162</v>
      </c>
      <c r="AO3">
        <v>7</v>
      </c>
      <c r="AQ3" t="s">
        <v>163</v>
      </c>
      <c r="AR3" t="s">
        <v>164</v>
      </c>
      <c r="AS3">
        <v>8</v>
      </c>
      <c r="AY3" t="s">
        <v>165</v>
      </c>
      <c r="AZ3" t="s">
        <v>166</v>
      </c>
      <c r="BA3">
        <v>9</v>
      </c>
      <c r="BK3" t="s">
        <v>167</v>
      </c>
      <c r="BL3" t="s">
        <v>168</v>
      </c>
      <c r="BM3">
        <v>10</v>
      </c>
      <c r="BQ3" t="s">
        <v>169</v>
      </c>
      <c r="BR3" t="s">
        <v>170</v>
      </c>
      <c r="BS3">
        <v>11</v>
      </c>
      <c r="CA3" t="s">
        <v>171</v>
      </c>
      <c r="CB3" t="s">
        <v>172</v>
      </c>
      <c r="CC3">
        <v>12</v>
      </c>
      <c r="CM3" t="s">
        <v>173</v>
      </c>
      <c r="CN3" t="s">
        <v>174</v>
      </c>
      <c r="CO3">
        <v>13</v>
      </c>
      <c r="DA3" t="s">
        <v>175</v>
      </c>
      <c r="DB3" t="s">
        <v>176</v>
      </c>
      <c r="DC3">
        <v>14</v>
      </c>
      <c r="DG3" t="s">
        <v>177</v>
      </c>
      <c r="DH3" t="s">
        <v>178</v>
      </c>
      <c r="DI3">
        <v>15</v>
      </c>
      <c r="DU3" t="s">
        <v>179</v>
      </c>
      <c r="DV3" t="s">
        <v>180</v>
      </c>
      <c r="DW3">
        <v>16</v>
      </c>
      <c r="EK3" t="s">
        <v>181</v>
      </c>
      <c r="EL3" t="s">
        <v>182</v>
      </c>
      <c r="EM3">
        <v>17</v>
      </c>
      <c r="EU3" t="s">
        <v>183</v>
      </c>
      <c r="EV3" t="s">
        <v>184</v>
      </c>
      <c r="EW3">
        <v>18</v>
      </c>
      <c r="FC3" t="s">
        <v>185</v>
      </c>
      <c r="FD3" t="s">
        <v>186</v>
      </c>
      <c r="FE3">
        <v>19</v>
      </c>
      <c r="FK3" t="s">
        <v>187</v>
      </c>
      <c r="FL3" t="s">
        <v>188</v>
      </c>
      <c r="FM3">
        <v>20</v>
      </c>
      <c r="FW3" t="s">
        <v>189</v>
      </c>
      <c r="FX3" t="s">
        <v>190</v>
      </c>
      <c r="FY3">
        <v>21</v>
      </c>
      <c r="GG3" t="s">
        <v>191</v>
      </c>
      <c r="GH3" t="s">
        <v>192</v>
      </c>
      <c r="GI3">
        <v>22</v>
      </c>
      <c r="GQ3" t="s">
        <v>193</v>
      </c>
      <c r="GR3" t="s">
        <v>194</v>
      </c>
      <c r="GS3">
        <v>23</v>
      </c>
      <c r="GY3" t="s">
        <v>195</v>
      </c>
      <c r="GZ3" t="s">
        <v>196</v>
      </c>
      <c r="HA3">
        <v>24</v>
      </c>
      <c r="HC3" t="s">
        <v>197</v>
      </c>
      <c r="HD3" t="s">
        <v>198</v>
      </c>
      <c r="HE3">
        <v>25</v>
      </c>
      <c r="HK3" t="s">
        <v>199</v>
      </c>
      <c r="HL3" t="s">
        <v>200</v>
      </c>
      <c r="HM3">
        <v>26</v>
      </c>
      <c r="HQ3" t="s">
        <v>201</v>
      </c>
      <c r="HR3" t="s">
        <v>202</v>
      </c>
      <c r="HS3">
        <v>27</v>
      </c>
      <c r="HW3" t="s">
        <v>203</v>
      </c>
      <c r="HX3" t="s">
        <v>204</v>
      </c>
      <c r="HY3" t="s">
        <v>205</v>
      </c>
      <c r="HZ3" t="s">
        <v>206</v>
      </c>
    </row>
    <row r="4" spans="1:234" x14ac:dyDescent="0.3">
      <c r="A4" t="s">
        <v>41</v>
      </c>
      <c r="B4" t="s">
        <v>10</v>
      </c>
      <c r="C4">
        <v>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S4">
        <v>0</v>
      </c>
      <c r="W4">
        <v>0</v>
      </c>
      <c r="Y4">
        <v>4</v>
      </c>
      <c r="AA4">
        <v>5</v>
      </c>
      <c r="AC4">
        <v>6</v>
      </c>
      <c r="AE4">
        <v>7</v>
      </c>
      <c r="AI4">
        <v>0</v>
      </c>
      <c r="AK4">
        <v>7</v>
      </c>
      <c r="AO4">
        <v>0</v>
      </c>
      <c r="AS4">
        <v>0</v>
      </c>
      <c r="AU4">
        <v>1</v>
      </c>
      <c r="AW4">
        <v>8</v>
      </c>
      <c r="BA4">
        <v>0</v>
      </c>
      <c r="BC4">
        <v>1</v>
      </c>
      <c r="BE4">
        <v>8</v>
      </c>
      <c r="BG4">
        <v>9</v>
      </c>
      <c r="BI4">
        <v>10</v>
      </c>
      <c r="BM4">
        <v>0</v>
      </c>
      <c r="BO4">
        <v>10</v>
      </c>
      <c r="BS4">
        <v>0</v>
      </c>
      <c r="BU4">
        <v>1</v>
      </c>
      <c r="BW4">
        <v>7</v>
      </c>
      <c r="BY4">
        <v>9</v>
      </c>
      <c r="CC4">
        <v>0</v>
      </c>
      <c r="CE4">
        <v>1</v>
      </c>
      <c r="CG4">
        <v>2</v>
      </c>
      <c r="CI4">
        <v>3</v>
      </c>
      <c r="CK4">
        <v>13</v>
      </c>
      <c r="CO4">
        <v>0</v>
      </c>
      <c r="CQ4">
        <v>1</v>
      </c>
      <c r="CS4">
        <v>2</v>
      </c>
      <c r="CU4">
        <v>3</v>
      </c>
      <c r="CW4">
        <v>5</v>
      </c>
      <c r="CY4">
        <v>6</v>
      </c>
      <c r="DC4">
        <v>0</v>
      </c>
      <c r="DE4">
        <v>6</v>
      </c>
      <c r="DI4">
        <v>0</v>
      </c>
      <c r="DK4">
        <v>3</v>
      </c>
      <c r="DM4">
        <v>4</v>
      </c>
      <c r="DO4">
        <v>6</v>
      </c>
      <c r="DQ4">
        <v>10</v>
      </c>
      <c r="DS4">
        <v>11</v>
      </c>
      <c r="DW4">
        <v>0</v>
      </c>
      <c r="DY4">
        <v>2</v>
      </c>
      <c r="EA4">
        <v>3</v>
      </c>
      <c r="EC4">
        <v>7</v>
      </c>
      <c r="EE4">
        <v>16</v>
      </c>
      <c r="EG4">
        <v>17</v>
      </c>
      <c r="EI4">
        <v>18</v>
      </c>
      <c r="EM4">
        <v>2</v>
      </c>
      <c r="EO4">
        <v>4</v>
      </c>
      <c r="EQ4">
        <v>6</v>
      </c>
      <c r="ES4">
        <v>7</v>
      </c>
      <c r="EW4">
        <v>1</v>
      </c>
      <c r="EY4">
        <v>6</v>
      </c>
      <c r="FA4">
        <v>16</v>
      </c>
      <c r="FE4">
        <v>0</v>
      </c>
      <c r="FG4">
        <v>17</v>
      </c>
      <c r="FI4">
        <v>19</v>
      </c>
      <c r="FM4">
        <v>1</v>
      </c>
      <c r="FO4">
        <v>4</v>
      </c>
      <c r="FQ4">
        <v>6</v>
      </c>
      <c r="FS4">
        <v>20</v>
      </c>
      <c r="FU4">
        <v>22</v>
      </c>
      <c r="FY4">
        <v>1</v>
      </c>
      <c r="GA4">
        <v>7</v>
      </c>
      <c r="GC4">
        <v>16</v>
      </c>
      <c r="GE4">
        <v>20</v>
      </c>
      <c r="GI4">
        <v>8</v>
      </c>
      <c r="GK4">
        <v>15</v>
      </c>
      <c r="GM4">
        <v>16</v>
      </c>
      <c r="GO4">
        <v>19</v>
      </c>
      <c r="GS4">
        <v>7</v>
      </c>
      <c r="GU4">
        <v>9</v>
      </c>
      <c r="GW4">
        <v>18</v>
      </c>
      <c r="HA4">
        <v>22</v>
      </c>
      <c r="HE4">
        <v>18</v>
      </c>
      <c r="HG4">
        <v>20</v>
      </c>
      <c r="HI4">
        <v>22</v>
      </c>
      <c r="HM4">
        <v>13</v>
      </c>
      <c r="HO4">
        <v>22</v>
      </c>
      <c r="HS4">
        <v>18</v>
      </c>
      <c r="HU4">
        <v>22</v>
      </c>
    </row>
    <row r="5" spans="1:234" x14ac:dyDescent="0.3">
      <c r="A5" t="s">
        <v>42</v>
      </c>
      <c r="B5" t="s">
        <v>10</v>
      </c>
      <c r="C5">
        <v>21</v>
      </c>
      <c r="D5">
        <v>7</v>
      </c>
      <c r="E5">
        <v>9</v>
      </c>
      <c r="F5">
        <v>10</v>
      </c>
      <c r="G5">
        <v>1</v>
      </c>
      <c r="H5">
        <v>0</v>
      </c>
      <c r="I5">
        <v>0</v>
      </c>
      <c r="J5">
        <v>0</v>
      </c>
      <c r="L5" s="2" t="s">
        <v>155</v>
      </c>
      <c r="M5" t="s">
        <v>156</v>
      </c>
      <c r="N5" t="s">
        <v>207</v>
      </c>
      <c r="O5" t="s">
        <v>156</v>
      </c>
      <c r="P5" t="s">
        <v>207</v>
      </c>
      <c r="Q5" t="s">
        <v>156</v>
      </c>
      <c r="R5" t="s">
        <v>207</v>
      </c>
      <c r="S5" t="s">
        <v>156</v>
      </c>
      <c r="T5" t="s">
        <v>207</v>
      </c>
      <c r="W5" t="s">
        <v>156</v>
      </c>
      <c r="X5" t="s">
        <v>207</v>
      </c>
      <c r="Y5" t="s">
        <v>156</v>
      </c>
      <c r="Z5" t="s">
        <v>207</v>
      </c>
      <c r="AA5" t="s">
        <v>156</v>
      </c>
      <c r="AB5" t="s">
        <v>207</v>
      </c>
      <c r="AC5" t="s">
        <v>156</v>
      </c>
      <c r="AD5" t="s">
        <v>207</v>
      </c>
      <c r="AE5" t="s">
        <v>156</v>
      </c>
      <c r="AF5" t="s">
        <v>207</v>
      </c>
      <c r="AI5" t="s">
        <v>156</v>
      </c>
      <c r="AJ5" t="s">
        <v>207</v>
      </c>
      <c r="AK5" t="s">
        <v>156</v>
      </c>
      <c r="AL5" t="s">
        <v>207</v>
      </c>
      <c r="AO5" t="s">
        <v>156</v>
      </c>
      <c r="AP5" t="s">
        <v>207</v>
      </c>
      <c r="AS5" t="s">
        <v>156</v>
      </c>
      <c r="AT5" t="s">
        <v>207</v>
      </c>
      <c r="AU5" t="s">
        <v>156</v>
      </c>
      <c r="AV5" t="s">
        <v>207</v>
      </c>
      <c r="AW5" t="s">
        <v>156</v>
      </c>
      <c r="AX5" t="s">
        <v>207</v>
      </c>
      <c r="BA5" t="s">
        <v>156</v>
      </c>
      <c r="BB5" t="s">
        <v>207</v>
      </c>
      <c r="BC5" t="s">
        <v>156</v>
      </c>
      <c r="BD5" t="s">
        <v>207</v>
      </c>
      <c r="BE5" t="s">
        <v>156</v>
      </c>
      <c r="BF5" t="s">
        <v>207</v>
      </c>
      <c r="BG5" t="s">
        <v>156</v>
      </c>
      <c r="BH5" t="s">
        <v>207</v>
      </c>
      <c r="BI5" t="s">
        <v>156</v>
      </c>
      <c r="BJ5" t="s">
        <v>207</v>
      </c>
      <c r="BM5" t="s">
        <v>156</v>
      </c>
      <c r="BN5" t="s">
        <v>207</v>
      </c>
      <c r="BO5" t="s">
        <v>156</v>
      </c>
      <c r="BP5" t="s">
        <v>207</v>
      </c>
      <c r="BS5" t="s">
        <v>156</v>
      </c>
      <c r="BT5" t="s">
        <v>207</v>
      </c>
      <c r="BU5" t="s">
        <v>156</v>
      </c>
      <c r="BV5" t="s">
        <v>207</v>
      </c>
      <c r="BW5" t="s">
        <v>156</v>
      </c>
      <c r="BX5" t="s">
        <v>207</v>
      </c>
      <c r="BY5" t="s">
        <v>156</v>
      </c>
      <c r="BZ5" t="s">
        <v>207</v>
      </c>
      <c r="CC5" t="s">
        <v>156</v>
      </c>
      <c r="CD5" t="s">
        <v>207</v>
      </c>
      <c r="CE5" t="s">
        <v>156</v>
      </c>
      <c r="CF5" t="s">
        <v>207</v>
      </c>
      <c r="CG5" t="s">
        <v>156</v>
      </c>
      <c r="CH5" t="s">
        <v>207</v>
      </c>
      <c r="CI5" t="s">
        <v>156</v>
      </c>
      <c r="CJ5" t="s">
        <v>207</v>
      </c>
      <c r="CK5" t="s">
        <v>156</v>
      </c>
      <c r="CL5" t="s">
        <v>207</v>
      </c>
      <c r="CO5" t="s">
        <v>156</v>
      </c>
      <c r="CP5" t="s">
        <v>207</v>
      </c>
      <c r="CQ5" t="s">
        <v>156</v>
      </c>
      <c r="CR5" t="s">
        <v>207</v>
      </c>
      <c r="CS5" t="s">
        <v>156</v>
      </c>
      <c r="CT5" t="s">
        <v>207</v>
      </c>
      <c r="CU5" t="s">
        <v>156</v>
      </c>
      <c r="CV5" t="s">
        <v>207</v>
      </c>
      <c r="CW5" t="s">
        <v>156</v>
      </c>
      <c r="CX5" t="s">
        <v>207</v>
      </c>
      <c r="CY5" t="s">
        <v>156</v>
      </c>
      <c r="CZ5" t="s">
        <v>207</v>
      </c>
      <c r="DC5" t="s">
        <v>156</v>
      </c>
      <c r="DD5" t="s">
        <v>207</v>
      </c>
      <c r="DE5" t="s">
        <v>156</v>
      </c>
      <c r="DF5" t="s">
        <v>207</v>
      </c>
      <c r="DI5" t="s">
        <v>156</v>
      </c>
      <c r="DJ5" t="s">
        <v>207</v>
      </c>
      <c r="DK5" t="s">
        <v>156</v>
      </c>
      <c r="DL5" t="s">
        <v>207</v>
      </c>
      <c r="DM5" t="s">
        <v>156</v>
      </c>
      <c r="DN5" t="s">
        <v>207</v>
      </c>
      <c r="DO5" t="s">
        <v>156</v>
      </c>
      <c r="DP5" t="s">
        <v>207</v>
      </c>
      <c r="DQ5" t="s">
        <v>156</v>
      </c>
      <c r="DR5" t="s">
        <v>207</v>
      </c>
      <c r="DS5" t="s">
        <v>156</v>
      </c>
      <c r="DT5" t="s">
        <v>207</v>
      </c>
      <c r="DW5" t="s">
        <v>156</v>
      </c>
      <c r="DX5" t="s">
        <v>207</v>
      </c>
      <c r="DY5" t="s">
        <v>156</v>
      </c>
      <c r="DZ5" t="s">
        <v>207</v>
      </c>
      <c r="EA5" t="s">
        <v>156</v>
      </c>
      <c r="EB5" t="s">
        <v>207</v>
      </c>
      <c r="EC5" t="s">
        <v>156</v>
      </c>
      <c r="ED5" t="s">
        <v>207</v>
      </c>
      <c r="EE5" t="s">
        <v>156</v>
      </c>
      <c r="EF5" t="s">
        <v>207</v>
      </c>
      <c r="EG5" t="s">
        <v>156</v>
      </c>
      <c r="EH5" t="s">
        <v>207</v>
      </c>
      <c r="EI5" t="s">
        <v>156</v>
      </c>
      <c r="EJ5" t="s">
        <v>207</v>
      </c>
      <c r="EM5" t="s">
        <v>156</v>
      </c>
      <c r="EN5" t="s">
        <v>207</v>
      </c>
      <c r="EO5" t="s">
        <v>156</v>
      </c>
      <c r="EP5" t="s">
        <v>207</v>
      </c>
      <c r="EQ5" t="s">
        <v>156</v>
      </c>
      <c r="ER5" t="s">
        <v>207</v>
      </c>
      <c r="ES5" t="s">
        <v>156</v>
      </c>
      <c r="ET5" t="s">
        <v>207</v>
      </c>
      <c r="EW5" t="s">
        <v>156</v>
      </c>
      <c r="EX5" t="s">
        <v>207</v>
      </c>
      <c r="EY5" t="s">
        <v>156</v>
      </c>
      <c r="EZ5" t="s">
        <v>207</v>
      </c>
      <c r="FA5" t="s">
        <v>156</v>
      </c>
      <c r="FB5" t="s">
        <v>207</v>
      </c>
      <c r="FE5" t="s">
        <v>156</v>
      </c>
      <c r="FF5" t="s">
        <v>207</v>
      </c>
      <c r="FG5" t="s">
        <v>156</v>
      </c>
      <c r="FH5" t="s">
        <v>207</v>
      </c>
      <c r="FI5" t="s">
        <v>156</v>
      </c>
      <c r="FJ5" t="s">
        <v>207</v>
      </c>
      <c r="FM5" t="s">
        <v>156</v>
      </c>
      <c r="FN5" t="s">
        <v>207</v>
      </c>
      <c r="FO5" t="s">
        <v>156</v>
      </c>
      <c r="FP5" t="s">
        <v>207</v>
      </c>
      <c r="FQ5" t="s">
        <v>156</v>
      </c>
      <c r="FR5" t="s">
        <v>207</v>
      </c>
      <c r="FS5" t="s">
        <v>156</v>
      </c>
      <c r="FT5" t="s">
        <v>207</v>
      </c>
      <c r="FU5" t="s">
        <v>156</v>
      </c>
      <c r="FV5" t="s">
        <v>207</v>
      </c>
      <c r="FY5" t="s">
        <v>156</v>
      </c>
      <c r="FZ5" t="s">
        <v>207</v>
      </c>
      <c r="GA5" t="s">
        <v>156</v>
      </c>
      <c r="GB5" t="s">
        <v>207</v>
      </c>
      <c r="GC5" t="s">
        <v>156</v>
      </c>
      <c r="GD5" t="s">
        <v>207</v>
      </c>
      <c r="GE5" t="s">
        <v>156</v>
      </c>
      <c r="GF5" t="s">
        <v>207</v>
      </c>
      <c r="GI5" t="s">
        <v>156</v>
      </c>
      <c r="GJ5" t="s">
        <v>207</v>
      </c>
      <c r="GK5" t="s">
        <v>156</v>
      </c>
      <c r="GL5" t="s">
        <v>207</v>
      </c>
      <c r="GM5" t="s">
        <v>156</v>
      </c>
      <c r="GN5" t="s">
        <v>207</v>
      </c>
      <c r="GO5" t="s">
        <v>156</v>
      </c>
      <c r="GP5" t="s">
        <v>207</v>
      </c>
      <c r="GS5" t="s">
        <v>156</v>
      </c>
      <c r="GT5" t="s">
        <v>207</v>
      </c>
      <c r="GU5" t="s">
        <v>156</v>
      </c>
      <c r="GV5" t="s">
        <v>207</v>
      </c>
      <c r="GW5" t="s">
        <v>156</v>
      </c>
      <c r="GX5" t="s">
        <v>207</v>
      </c>
      <c r="HA5" t="s">
        <v>156</v>
      </c>
      <c r="HB5" t="s">
        <v>207</v>
      </c>
      <c r="HE5" t="s">
        <v>156</v>
      </c>
      <c r="HF5" t="s">
        <v>207</v>
      </c>
      <c r="HG5" t="s">
        <v>156</v>
      </c>
      <c r="HH5" t="s">
        <v>207</v>
      </c>
      <c r="HI5" t="s">
        <v>156</v>
      </c>
      <c r="HJ5" t="s">
        <v>207</v>
      </c>
      <c r="HM5" t="s">
        <v>156</v>
      </c>
      <c r="HN5" t="s">
        <v>207</v>
      </c>
      <c r="HO5" t="s">
        <v>156</v>
      </c>
      <c r="HP5" t="s">
        <v>207</v>
      </c>
      <c r="HS5" t="s">
        <v>156</v>
      </c>
      <c r="HT5" t="s">
        <v>207</v>
      </c>
      <c r="HU5" t="s">
        <v>156</v>
      </c>
      <c r="HV5" t="s">
        <v>207</v>
      </c>
    </row>
    <row r="6" spans="1:234" x14ac:dyDescent="0.3">
      <c r="A6" t="s">
        <v>44</v>
      </c>
      <c r="B6" t="s">
        <v>10</v>
      </c>
      <c r="C6">
        <v>4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L6" s="3" t="s">
        <v>10</v>
      </c>
      <c r="M6" s="4"/>
      <c r="N6" s="4"/>
      <c r="O6" s="4"/>
      <c r="P6" s="4"/>
      <c r="Q6" s="4"/>
      <c r="R6" s="4"/>
      <c r="S6" s="4">
        <v>4</v>
      </c>
      <c r="T6" s="4">
        <v>0</v>
      </c>
      <c r="U6" s="4">
        <v>4</v>
      </c>
      <c r="V6" s="4">
        <v>0</v>
      </c>
      <c r="W6" s="4">
        <v>5</v>
      </c>
      <c r="X6" s="4">
        <v>0</v>
      </c>
      <c r="Y6" s="4"/>
      <c r="Z6" s="4"/>
      <c r="AA6" s="4"/>
      <c r="AB6" s="4"/>
      <c r="AC6" s="4"/>
      <c r="AD6" s="4"/>
      <c r="AE6" s="4"/>
      <c r="AF6" s="4"/>
      <c r="AG6" s="4">
        <v>5</v>
      </c>
      <c r="AH6" s="4">
        <v>0</v>
      </c>
      <c r="AI6" s="4">
        <v>6</v>
      </c>
      <c r="AJ6" s="4">
        <v>0</v>
      </c>
      <c r="AK6" s="4"/>
      <c r="AL6" s="4"/>
      <c r="AM6" s="4">
        <v>6</v>
      </c>
      <c r="AN6" s="4">
        <v>0</v>
      </c>
      <c r="AO6" s="4">
        <v>7</v>
      </c>
      <c r="AP6" s="4">
        <v>0</v>
      </c>
      <c r="AQ6" s="4">
        <v>7</v>
      </c>
      <c r="AR6" s="4">
        <v>0</v>
      </c>
      <c r="AS6" s="4">
        <v>8</v>
      </c>
      <c r="AT6" s="4">
        <v>0</v>
      </c>
      <c r="AU6" s="4"/>
      <c r="AV6" s="4"/>
      <c r="AW6" s="4"/>
      <c r="AX6" s="4"/>
      <c r="AY6" s="4">
        <v>8</v>
      </c>
      <c r="AZ6" s="4">
        <v>0</v>
      </c>
      <c r="BA6" s="4">
        <v>18</v>
      </c>
      <c r="BB6" s="4">
        <v>0</v>
      </c>
      <c r="BC6" s="4">
        <v>9</v>
      </c>
      <c r="BD6" s="4">
        <v>1</v>
      </c>
      <c r="BE6" s="4"/>
      <c r="BF6" s="4"/>
      <c r="BG6" s="4"/>
      <c r="BH6" s="4"/>
      <c r="BI6" s="4"/>
      <c r="BJ6" s="4"/>
      <c r="BK6" s="4">
        <v>27</v>
      </c>
      <c r="BL6" s="4">
        <v>1</v>
      </c>
      <c r="BM6" s="4"/>
      <c r="BN6" s="4"/>
      <c r="BO6" s="4"/>
      <c r="BP6" s="4"/>
      <c r="BQ6" s="4"/>
      <c r="BR6" s="4"/>
      <c r="BS6" s="4">
        <v>22</v>
      </c>
      <c r="BT6" s="4">
        <v>0</v>
      </c>
      <c r="BU6" s="4"/>
      <c r="BV6" s="4"/>
      <c r="BW6" s="4"/>
      <c r="BX6" s="4"/>
      <c r="BY6" s="4"/>
      <c r="BZ6" s="4"/>
      <c r="CA6" s="4">
        <v>22</v>
      </c>
      <c r="CB6" s="4">
        <v>0</v>
      </c>
      <c r="CC6" s="4">
        <v>36</v>
      </c>
      <c r="CD6" s="4">
        <v>0</v>
      </c>
      <c r="CE6" s="4">
        <v>12</v>
      </c>
      <c r="CF6" s="4">
        <v>1</v>
      </c>
      <c r="CG6" s="4">
        <v>12</v>
      </c>
      <c r="CH6" s="4">
        <v>2</v>
      </c>
      <c r="CI6" s="4">
        <v>12</v>
      </c>
      <c r="CJ6" s="4">
        <v>3</v>
      </c>
      <c r="CK6" s="4"/>
      <c r="CL6" s="4"/>
      <c r="CM6" s="4">
        <v>72</v>
      </c>
      <c r="CN6" s="4">
        <v>6</v>
      </c>
      <c r="CO6" s="4">
        <v>13</v>
      </c>
      <c r="CP6" s="4">
        <v>0</v>
      </c>
      <c r="CQ6" s="4">
        <v>26</v>
      </c>
      <c r="CR6" s="4">
        <v>2</v>
      </c>
      <c r="CS6" s="4"/>
      <c r="CT6" s="4"/>
      <c r="CU6" s="4">
        <v>13</v>
      </c>
      <c r="CV6" s="4">
        <v>3</v>
      </c>
      <c r="CW6" s="4">
        <v>13</v>
      </c>
      <c r="CX6" s="4">
        <v>5</v>
      </c>
      <c r="CY6" s="4">
        <v>13</v>
      </c>
      <c r="CZ6" s="4">
        <v>6</v>
      </c>
      <c r="DA6" s="4">
        <v>78</v>
      </c>
      <c r="DB6" s="4">
        <v>16</v>
      </c>
      <c r="DC6" s="4">
        <v>14</v>
      </c>
      <c r="DD6" s="4">
        <v>0</v>
      </c>
      <c r="DE6" s="4"/>
      <c r="DF6" s="4"/>
      <c r="DG6" s="4">
        <v>14</v>
      </c>
      <c r="DH6" s="4">
        <v>0</v>
      </c>
      <c r="DI6" s="4">
        <v>15</v>
      </c>
      <c r="DJ6" s="4">
        <v>0</v>
      </c>
      <c r="DK6" s="4"/>
      <c r="DL6" s="4"/>
      <c r="DM6" s="4"/>
      <c r="DN6" s="4"/>
      <c r="DO6" s="4"/>
      <c r="DP6" s="4"/>
      <c r="DQ6" s="4"/>
      <c r="DR6" s="4"/>
      <c r="DS6" s="4"/>
      <c r="DT6" s="4"/>
      <c r="DU6" s="4">
        <v>15</v>
      </c>
      <c r="DV6" s="4">
        <v>0</v>
      </c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>
        <v>18</v>
      </c>
      <c r="EZ6" s="4">
        <v>6</v>
      </c>
      <c r="FA6" s="4"/>
      <c r="FB6" s="4"/>
      <c r="FC6" s="4">
        <v>18</v>
      </c>
      <c r="FD6" s="4">
        <v>6</v>
      </c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>
        <v>21</v>
      </c>
      <c r="FZ6" s="4">
        <v>1</v>
      </c>
      <c r="GA6" s="4"/>
      <c r="GB6" s="4"/>
      <c r="GC6" s="4"/>
      <c r="GD6" s="4"/>
      <c r="GE6" s="4"/>
      <c r="GF6" s="4"/>
      <c r="GG6" s="4">
        <v>21</v>
      </c>
      <c r="GH6" s="4">
        <v>1</v>
      </c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>
        <v>297</v>
      </c>
      <c r="HZ6" s="4">
        <v>30</v>
      </c>
    </row>
    <row r="7" spans="1:234" x14ac:dyDescent="0.3">
      <c r="A7" t="s">
        <v>46</v>
      </c>
      <c r="B7" t="s">
        <v>10</v>
      </c>
      <c r="C7">
        <v>12</v>
      </c>
      <c r="D7">
        <v>21</v>
      </c>
      <c r="E7">
        <v>7</v>
      </c>
      <c r="F7">
        <v>17</v>
      </c>
      <c r="G7">
        <v>2</v>
      </c>
      <c r="H7">
        <v>0</v>
      </c>
      <c r="I7">
        <v>0</v>
      </c>
      <c r="J7">
        <v>0</v>
      </c>
      <c r="L7" s="3" t="s">
        <v>12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>
        <v>11</v>
      </c>
      <c r="BT7" s="4">
        <v>0</v>
      </c>
      <c r="BU7" s="4">
        <v>11</v>
      </c>
      <c r="BV7" s="4">
        <v>1</v>
      </c>
      <c r="BW7" s="4"/>
      <c r="BX7" s="4"/>
      <c r="BY7" s="4"/>
      <c r="BZ7" s="4"/>
      <c r="CA7" s="4">
        <v>22</v>
      </c>
      <c r="CB7" s="4">
        <v>1</v>
      </c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>
        <v>13</v>
      </c>
      <c r="CP7" s="4">
        <v>0</v>
      </c>
      <c r="CQ7" s="4"/>
      <c r="CR7" s="4"/>
      <c r="CS7" s="4">
        <v>13</v>
      </c>
      <c r="CT7" s="4">
        <v>2</v>
      </c>
      <c r="CU7" s="4"/>
      <c r="CV7" s="4"/>
      <c r="CW7" s="4"/>
      <c r="CX7" s="4"/>
      <c r="CY7" s="4"/>
      <c r="CZ7" s="4"/>
      <c r="DA7" s="4">
        <v>26</v>
      </c>
      <c r="DB7" s="4">
        <v>2</v>
      </c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>
        <v>32</v>
      </c>
      <c r="DX7" s="4">
        <v>0</v>
      </c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>
        <v>32</v>
      </c>
      <c r="EL7" s="4">
        <v>0</v>
      </c>
      <c r="EM7" s="4">
        <v>17</v>
      </c>
      <c r="EN7" s="4">
        <v>2</v>
      </c>
      <c r="EO7" s="4">
        <v>17</v>
      </c>
      <c r="EP7" s="4">
        <v>4</v>
      </c>
      <c r="EQ7" s="4"/>
      <c r="ER7" s="4"/>
      <c r="ES7" s="4"/>
      <c r="ET7" s="4"/>
      <c r="EU7" s="4">
        <v>34</v>
      </c>
      <c r="EV7" s="4">
        <v>6</v>
      </c>
      <c r="EW7" s="4">
        <v>18</v>
      </c>
      <c r="EX7" s="4">
        <v>1</v>
      </c>
      <c r="EY7" s="4"/>
      <c r="EZ7" s="4"/>
      <c r="FA7" s="4"/>
      <c r="FB7" s="4"/>
      <c r="FC7" s="4">
        <v>18</v>
      </c>
      <c r="FD7" s="4">
        <v>1</v>
      </c>
      <c r="FE7" s="4"/>
      <c r="FF7" s="4"/>
      <c r="FG7" s="4"/>
      <c r="FH7" s="4"/>
      <c r="FI7" s="4"/>
      <c r="FJ7" s="4"/>
      <c r="FK7" s="4"/>
      <c r="FL7" s="4"/>
      <c r="FM7" s="4">
        <v>20</v>
      </c>
      <c r="FN7" s="4">
        <v>1</v>
      </c>
      <c r="FO7" s="4"/>
      <c r="FP7" s="4"/>
      <c r="FQ7" s="4"/>
      <c r="FR7" s="4"/>
      <c r="FS7" s="4"/>
      <c r="FT7" s="4"/>
      <c r="FU7" s="4"/>
      <c r="FV7" s="4"/>
      <c r="FW7" s="4">
        <v>20</v>
      </c>
      <c r="FX7" s="4">
        <v>1</v>
      </c>
      <c r="FY7" s="4"/>
      <c r="FZ7" s="4"/>
      <c r="GA7" s="4">
        <v>21</v>
      </c>
      <c r="GB7" s="4">
        <v>7</v>
      </c>
      <c r="GC7" s="4"/>
      <c r="GD7" s="4"/>
      <c r="GE7" s="4"/>
      <c r="GF7" s="4"/>
      <c r="GG7" s="4">
        <v>21</v>
      </c>
      <c r="GH7" s="4">
        <v>7</v>
      </c>
      <c r="GI7" s="4"/>
      <c r="GJ7" s="4"/>
      <c r="GK7" s="4"/>
      <c r="GL7" s="4"/>
      <c r="GM7" s="4">
        <v>22</v>
      </c>
      <c r="GN7" s="4">
        <v>16</v>
      </c>
      <c r="GO7" s="4"/>
      <c r="GP7" s="4"/>
      <c r="GQ7" s="4">
        <v>22</v>
      </c>
      <c r="GR7" s="4">
        <v>16</v>
      </c>
      <c r="GS7" s="4"/>
      <c r="GT7" s="4"/>
      <c r="GU7" s="4"/>
      <c r="GV7" s="4"/>
      <c r="GW7" s="4">
        <v>23</v>
      </c>
      <c r="GX7" s="4">
        <v>18</v>
      </c>
      <c r="GY7" s="4">
        <v>23</v>
      </c>
      <c r="GZ7" s="4">
        <v>18</v>
      </c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>
        <v>218</v>
      </c>
      <c r="HZ7" s="4">
        <v>52</v>
      </c>
    </row>
    <row r="8" spans="1:234" x14ac:dyDescent="0.3">
      <c r="A8" t="s">
        <v>50</v>
      </c>
      <c r="B8" t="s">
        <v>10</v>
      </c>
      <c r="C8">
        <v>9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L8" s="3" t="s">
        <v>22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>
        <v>11</v>
      </c>
      <c r="BT8" s="4">
        <v>0</v>
      </c>
      <c r="BU8" s="4"/>
      <c r="BV8" s="4"/>
      <c r="BW8" s="4">
        <v>11</v>
      </c>
      <c r="BX8" s="4">
        <v>7</v>
      </c>
      <c r="BY8" s="4"/>
      <c r="BZ8" s="4"/>
      <c r="CA8" s="4">
        <v>22</v>
      </c>
      <c r="CB8" s="4">
        <v>7</v>
      </c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>
        <v>13</v>
      </c>
      <c r="CP8" s="4">
        <v>0</v>
      </c>
      <c r="CQ8" s="4"/>
      <c r="CR8" s="4"/>
      <c r="CS8" s="4"/>
      <c r="CT8" s="4"/>
      <c r="CU8" s="4"/>
      <c r="CV8" s="4"/>
      <c r="CW8" s="4"/>
      <c r="CX8" s="4"/>
      <c r="CY8" s="4"/>
      <c r="CZ8" s="4"/>
      <c r="DA8" s="4">
        <v>13</v>
      </c>
      <c r="DB8" s="4">
        <v>0</v>
      </c>
      <c r="DC8" s="4">
        <v>14</v>
      </c>
      <c r="DD8" s="4">
        <v>0</v>
      </c>
      <c r="DE8" s="4">
        <v>14</v>
      </c>
      <c r="DF8" s="4">
        <v>6</v>
      </c>
      <c r="DG8" s="4">
        <v>28</v>
      </c>
      <c r="DH8" s="4">
        <v>6</v>
      </c>
      <c r="DI8" s="4">
        <v>15</v>
      </c>
      <c r="DJ8" s="4">
        <v>0</v>
      </c>
      <c r="DK8" s="4"/>
      <c r="DL8" s="4"/>
      <c r="DM8" s="4"/>
      <c r="DN8" s="4"/>
      <c r="DO8" s="4"/>
      <c r="DP8" s="4"/>
      <c r="DQ8" s="4"/>
      <c r="DR8" s="4"/>
      <c r="DS8" s="4"/>
      <c r="DT8" s="4"/>
      <c r="DU8" s="4">
        <v>15</v>
      </c>
      <c r="DV8" s="4">
        <v>0</v>
      </c>
      <c r="DW8" s="4"/>
      <c r="DX8" s="4"/>
      <c r="DY8" s="4"/>
      <c r="DZ8" s="4"/>
      <c r="EA8" s="4">
        <v>16</v>
      </c>
      <c r="EB8" s="4">
        <v>3</v>
      </c>
      <c r="EC8" s="4">
        <v>16</v>
      </c>
      <c r="ED8" s="4">
        <v>7</v>
      </c>
      <c r="EE8" s="4"/>
      <c r="EF8" s="4"/>
      <c r="EG8" s="4"/>
      <c r="EH8" s="4"/>
      <c r="EI8" s="4"/>
      <c r="EJ8" s="4"/>
      <c r="EK8" s="4">
        <v>32</v>
      </c>
      <c r="EL8" s="4">
        <v>10</v>
      </c>
      <c r="EM8" s="4"/>
      <c r="EN8" s="4"/>
      <c r="EO8" s="4"/>
      <c r="EP8" s="4"/>
      <c r="EQ8" s="4">
        <v>17</v>
      </c>
      <c r="ER8" s="4">
        <v>6</v>
      </c>
      <c r="ES8" s="4">
        <v>17</v>
      </c>
      <c r="ET8" s="4">
        <v>7</v>
      </c>
      <c r="EU8" s="4">
        <v>34</v>
      </c>
      <c r="EV8" s="4">
        <v>13</v>
      </c>
      <c r="EW8" s="4"/>
      <c r="EX8" s="4"/>
      <c r="EY8" s="4"/>
      <c r="EZ8" s="4"/>
      <c r="FA8" s="4"/>
      <c r="FB8" s="4"/>
      <c r="FC8" s="4"/>
      <c r="FD8" s="4"/>
      <c r="FE8" s="4">
        <v>19</v>
      </c>
      <c r="FF8" s="4">
        <v>0</v>
      </c>
      <c r="FG8" s="4"/>
      <c r="FH8" s="4"/>
      <c r="FI8" s="4"/>
      <c r="FJ8" s="4"/>
      <c r="FK8" s="4">
        <v>19</v>
      </c>
      <c r="FL8" s="4">
        <v>0</v>
      </c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>
        <v>22</v>
      </c>
      <c r="GJ8" s="4">
        <v>8</v>
      </c>
      <c r="GK8" s="4"/>
      <c r="GL8" s="4"/>
      <c r="GM8" s="4"/>
      <c r="GN8" s="4"/>
      <c r="GO8" s="4"/>
      <c r="GP8" s="4"/>
      <c r="GQ8" s="4">
        <v>22</v>
      </c>
      <c r="GR8" s="4">
        <v>8</v>
      </c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>
        <v>25</v>
      </c>
      <c r="HJ8" s="4">
        <v>22</v>
      </c>
      <c r="HK8" s="4">
        <v>25</v>
      </c>
      <c r="HL8" s="4">
        <v>22</v>
      </c>
      <c r="HM8" s="4"/>
      <c r="HN8" s="4"/>
      <c r="HO8" s="4">
        <v>26</v>
      </c>
      <c r="HP8" s="4">
        <v>22</v>
      </c>
      <c r="HQ8" s="4">
        <v>26</v>
      </c>
      <c r="HR8" s="4">
        <v>22</v>
      </c>
      <c r="HS8" s="4"/>
      <c r="HT8" s="4"/>
      <c r="HU8" s="4"/>
      <c r="HV8" s="4"/>
      <c r="HW8" s="4"/>
      <c r="HX8" s="4"/>
      <c r="HY8" s="4">
        <v>236</v>
      </c>
      <c r="HZ8" s="4">
        <v>88</v>
      </c>
    </row>
    <row r="9" spans="1:234" x14ac:dyDescent="0.3">
      <c r="A9" t="s">
        <v>51</v>
      </c>
      <c r="B9" t="s">
        <v>10</v>
      </c>
      <c r="C9">
        <v>13</v>
      </c>
      <c r="D9">
        <v>0</v>
      </c>
      <c r="E9">
        <v>1</v>
      </c>
      <c r="F9">
        <v>3</v>
      </c>
      <c r="G9">
        <v>1</v>
      </c>
      <c r="H9">
        <v>0</v>
      </c>
      <c r="I9">
        <v>0</v>
      </c>
      <c r="J9">
        <v>0</v>
      </c>
      <c r="L9" s="3" t="s">
        <v>17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>
        <v>8</v>
      </c>
      <c r="AV9" s="4">
        <v>1</v>
      </c>
      <c r="AW9" s="4"/>
      <c r="AX9" s="4"/>
      <c r="AY9" s="4">
        <v>8</v>
      </c>
      <c r="AZ9" s="4">
        <v>1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>
        <v>22</v>
      </c>
      <c r="GL9" s="4">
        <v>15</v>
      </c>
      <c r="GM9" s="4"/>
      <c r="GN9" s="4"/>
      <c r="GO9" s="4"/>
      <c r="GP9" s="4"/>
      <c r="GQ9" s="4">
        <v>22</v>
      </c>
      <c r="GR9" s="4">
        <v>15</v>
      </c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>
        <v>25</v>
      </c>
      <c r="HF9" s="4">
        <v>18</v>
      </c>
      <c r="HG9" s="4"/>
      <c r="HH9" s="4"/>
      <c r="HI9" s="4"/>
      <c r="HJ9" s="4"/>
      <c r="HK9" s="4">
        <v>25</v>
      </c>
      <c r="HL9" s="4">
        <v>18</v>
      </c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>
        <v>55</v>
      </c>
      <c r="HZ9" s="4">
        <v>34</v>
      </c>
    </row>
    <row r="10" spans="1:234" x14ac:dyDescent="0.3">
      <c r="A10" t="s">
        <v>69</v>
      </c>
      <c r="B10" t="s">
        <v>10</v>
      </c>
      <c r="C10">
        <v>13</v>
      </c>
      <c r="D10">
        <v>3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L10" s="3" t="s">
        <v>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v>5</v>
      </c>
      <c r="Z10" s="4">
        <v>4</v>
      </c>
      <c r="AA10" s="4">
        <v>5</v>
      </c>
      <c r="AB10" s="4">
        <v>5</v>
      </c>
      <c r="AC10" s="4">
        <v>25</v>
      </c>
      <c r="AD10" s="4">
        <v>30</v>
      </c>
      <c r="AE10" s="4"/>
      <c r="AF10" s="4"/>
      <c r="AG10" s="4">
        <v>35</v>
      </c>
      <c r="AH10" s="4">
        <v>39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>
        <v>24</v>
      </c>
      <c r="AT10" s="4">
        <v>0</v>
      </c>
      <c r="AU10" s="4"/>
      <c r="AV10" s="4"/>
      <c r="AW10" s="4"/>
      <c r="AX10" s="4"/>
      <c r="AY10" s="4">
        <v>24</v>
      </c>
      <c r="AZ10" s="4">
        <v>0</v>
      </c>
      <c r="BA10" s="4">
        <v>9</v>
      </c>
      <c r="BB10" s="4">
        <v>0</v>
      </c>
      <c r="BC10" s="4"/>
      <c r="BD10" s="4"/>
      <c r="BE10" s="4">
        <v>9</v>
      </c>
      <c r="BF10" s="4">
        <v>8</v>
      </c>
      <c r="BG10" s="4"/>
      <c r="BH10" s="4"/>
      <c r="BI10" s="4">
        <v>9</v>
      </c>
      <c r="BJ10" s="4">
        <v>10</v>
      </c>
      <c r="BK10" s="4">
        <v>27</v>
      </c>
      <c r="BL10" s="4">
        <v>18</v>
      </c>
      <c r="BM10" s="4">
        <v>10</v>
      </c>
      <c r="BN10" s="4">
        <v>0</v>
      </c>
      <c r="BO10" s="4"/>
      <c r="BP10" s="4"/>
      <c r="BQ10" s="4">
        <v>10</v>
      </c>
      <c r="BR10" s="4">
        <v>0</v>
      </c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>
        <v>36</v>
      </c>
      <c r="CD10" s="4">
        <v>0</v>
      </c>
      <c r="CE10" s="4"/>
      <c r="CF10" s="4"/>
      <c r="CG10" s="4"/>
      <c r="CH10" s="4"/>
      <c r="CI10" s="4"/>
      <c r="CJ10" s="4"/>
      <c r="CK10" s="4">
        <v>12</v>
      </c>
      <c r="CL10" s="4">
        <v>13</v>
      </c>
      <c r="CM10" s="4">
        <v>48</v>
      </c>
      <c r="CN10" s="4">
        <v>13</v>
      </c>
      <c r="CO10" s="4">
        <v>26</v>
      </c>
      <c r="CP10" s="4">
        <v>0</v>
      </c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>
        <v>26</v>
      </c>
      <c r="DB10" s="4">
        <v>0</v>
      </c>
      <c r="DC10" s="4">
        <v>28</v>
      </c>
      <c r="DD10" s="4">
        <v>0</v>
      </c>
      <c r="DE10" s="4"/>
      <c r="DF10" s="4"/>
      <c r="DG10" s="4">
        <v>28</v>
      </c>
      <c r="DH10" s="4">
        <v>0</v>
      </c>
      <c r="DI10" s="4">
        <v>15</v>
      </c>
      <c r="DJ10" s="4">
        <v>0</v>
      </c>
      <c r="DK10" s="4">
        <v>15</v>
      </c>
      <c r="DL10" s="4">
        <v>3</v>
      </c>
      <c r="DM10" s="4">
        <v>15</v>
      </c>
      <c r="DN10" s="4">
        <v>4</v>
      </c>
      <c r="DO10" s="4">
        <v>15</v>
      </c>
      <c r="DP10" s="4">
        <v>6</v>
      </c>
      <c r="DQ10" s="4">
        <v>15</v>
      </c>
      <c r="DR10" s="4">
        <v>10</v>
      </c>
      <c r="DS10" s="4"/>
      <c r="DT10" s="4"/>
      <c r="DU10" s="4">
        <v>75</v>
      </c>
      <c r="DV10" s="4">
        <v>23</v>
      </c>
      <c r="DW10" s="4">
        <v>16</v>
      </c>
      <c r="DX10" s="4">
        <v>0</v>
      </c>
      <c r="DY10" s="4">
        <v>16</v>
      </c>
      <c r="DZ10" s="4">
        <v>2</v>
      </c>
      <c r="EA10" s="4"/>
      <c r="EB10" s="4"/>
      <c r="EC10" s="4"/>
      <c r="ED10" s="4"/>
      <c r="EE10" s="4">
        <v>16</v>
      </c>
      <c r="EF10" s="4">
        <v>16</v>
      </c>
      <c r="EG10" s="4">
        <v>16</v>
      </c>
      <c r="EH10" s="4">
        <v>17</v>
      </c>
      <c r="EI10" s="4"/>
      <c r="EJ10" s="4"/>
      <c r="EK10" s="4">
        <v>64</v>
      </c>
      <c r="EL10" s="4">
        <v>35</v>
      </c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>
        <v>20</v>
      </c>
      <c r="FP10" s="4">
        <v>4</v>
      </c>
      <c r="FQ10" s="4"/>
      <c r="FR10" s="4"/>
      <c r="FS10" s="4"/>
      <c r="FT10" s="4"/>
      <c r="FU10" s="4"/>
      <c r="FV10" s="4"/>
      <c r="FW10" s="4">
        <v>20</v>
      </c>
      <c r="FX10" s="4">
        <v>4</v>
      </c>
      <c r="FY10" s="4"/>
      <c r="FZ10" s="4"/>
      <c r="GA10" s="4"/>
      <c r="GB10" s="4"/>
      <c r="GC10" s="4">
        <v>21</v>
      </c>
      <c r="GD10" s="4">
        <v>16</v>
      </c>
      <c r="GE10" s="4">
        <v>21</v>
      </c>
      <c r="GF10" s="4">
        <v>20</v>
      </c>
      <c r="GG10" s="4">
        <v>42</v>
      </c>
      <c r="GH10" s="4">
        <v>36</v>
      </c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>
        <v>23</v>
      </c>
      <c r="GV10" s="4">
        <v>9</v>
      </c>
      <c r="GW10" s="4"/>
      <c r="GX10" s="4"/>
      <c r="GY10" s="4">
        <v>23</v>
      </c>
      <c r="GZ10" s="4">
        <v>9</v>
      </c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>
        <v>422</v>
      </c>
      <c r="HZ10" s="4">
        <v>177</v>
      </c>
    </row>
    <row r="11" spans="1:234" x14ac:dyDescent="0.3">
      <c r="A11" t="s">
        <v>73</v>
      </c>
      <c r="B11" t="s">
        <v>10</v>
      </c>
      <c r="C11">
        <v>13</v>
      </c>
      <c r="D11">
        <v>25</v>
      </c>
      <c r="E11">
        <v>32</v>
      </c>
      <c r="F11">
        <v>29</v>
      </c>
      <c r="G11">
        <v>3</v>
      </c>
      <c r="H11">
        <v>0</v>
      </c>
      <c r="I11">
        <v>0</v>
      </c>
      <c r="J11">
        <v>0</v>
      </c>
      <c r="L11" s="3" t="s">
        <v>19</v>
      </c>
      <c r="M11" s="4">
        <v>2</v>
      </c>
      <c r="N11" s="4">
        <v>2</v>
      </c>
      <c r="O11" s="4">
        <v>2</v>
      </c>
      <c r="P11" s="4">
        <v>2</v>
      </c>
      <c r="Q11" s="4">
        <v>9</v>
      </c>
      <c r="R11" s="4">
        <v>5</v>
      </c>
      <c r="S11" s="4"/>
      <c r="T11" s="4"/>
      <c r="U11" s="4"/>
      <c r="V11" s="4"/>
      <c r="W11" s="4"/>
      <c r="X11" s="4"/>
      <c r="Y11" s="4"/>
      <c r="Z11" s="4"/>
      <c r="AA11" s="4">
        <v>5</v>
      </c>
      <c r="AB11" s="4">
        <v>5</v>
      </c>
      <c r="AC11" s="4">
        <v>35</v>
      </c>
      <c r="AD11" s="4">
        <v>42</v>
      </c>
      <c r="AE11" s="4">
        <v>5</v>
      </c>
      <c r="AF11" s="4">
        <v>7</v>
      </c>
      <c r="AG11" s="4">
        <v>45</v>
      </c>
      <c r="AH11" s="4">
        <v>54</v>
      </c>
      <c r="AI11" s="4"/>
      <c r="AJ11" s="4"/>
      <c r="AK11" s="4">
        <v>12</v>
      </c>
      <c r="AL11" s="4">
        <v>14</v>
      </c>
      <c r="AM11" s="4">
        <v>12</v>
      </c>
      <c r="AN11" s="4">
        <v>14</v>
      </c>
      <c r="AO11" s="4"/>
      <c r="AP11" s="4"/>
      <c r="AQ11" s="4"/>
      <c r="AR11" s="4"/>
      <c r="AS11" s="4"/>
      <c r="AT11" s="4"/>
      <c r="AU11" s="4"/>
      <c r="AV11" s="4"/>
      <c r="AW11" s="4">
        <v>8</v>
      </c>
      <c r="AX11" s="4">
        <v>8</v>
      </c>
      <c r="AY11" s="4">
        <v>8</v>
      </c>
      <c r="AZ11" s="4">
        <v>8</v>
      </c>
      <c r="BA11" s="4"/>
      <c r="BB11" s="4"/>
      <c r="BC11" s="4"/>
      <c r="BD11" s="4"/>
      <c r="BE11" s="4"/>
      <c r="BF11" s="4"/>
      <c r="BG11" s="4">
        <v>9</v>
      </c>
      <c r="BH11" s="4">
        <v>9</v>
      </c>
      <c r="BI11" s="4">
        <v>9</v>
      </c>
      <c r="BJ11" s="4">
        <v>10</v>
      </c>
      <c r="BK11" s="4">
        <v>18</v>
      </c>
      <c r="BL11" s="4">
        <v>19</v>
      </c>
      <c r="BM11" s="4"/>
      <c r="BN11" s="4"/>
      <c r="BO11" s="4">
        <v>10</v>
      </c>
      <c r="BP11" s="4">
        <v>10</v>
      </c>
      <c r="BQ11" s="4">
        <v>10</v>
      </c>
      <c r="BR11" s="4">
        <v>10</v>
      </c>
      <c r="BS11" s="4"/>
      <c r="BT11" s="4"/>
      <c r="BU11" s="4"/>
      <c r="BV11" s="4"/>
      <c r="BW11" s="4"/>
      <c r="BX11" s="4"/>
      <c r="BY11" s="4">
        <v>11</v>
      </c>
      <c r="BZ11" s="4">
        <v>9</v>
      </c>
      <c r="CA11" s="4">
        <v>11</v>
      </c>
      <c r="CB11" s="4">
        <v>9</v>
      </c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>
        <v>15</v>
      </c>
      <c r="DT11" s="4">
        <v>11</v>
      </c>
      <c r="DU11" s="4">
        <v>15</v>
      </c>
      <c r="DV11" s="4">
        <v>11</v>
      </c>
      <c r="DW11" s="4"/>
      <c r="DX11" s="4"/>
      <c r="DY11" s="4"/>
      <c r="DZ11" s="4"/>
      <c r="EA11" s="4"/>
      <c r="EB11" s="4"/>
      <c r="EC11" s="4"/>
      <c r="ED11" s="4"/>
      <c r="EE11" s="4">
        <v>16</v>
      </c>
      <c r="EF11" s="4">
        <v>16</v>
      </c>
      <c r="EG11" s="4"/>
      <c r="EH11" s="4"/>
      <c r="EI11" s="4">
        <v>16</v>
      </c>
      <c r="EJ11" s="4">
        <v>18</v>
      </c>
      <c r="EK11" s="4">
        <v>32</v>
      </c>
      <c r="EL11" s="4">
        <v>34</v>
      </c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>
        <v>18</v>
      </c>
      <c r="FB11" s="4">
        <v>16</v>
      </c>
      <c r="FC11" s="4">
        <v>18</v>
      </c>
      <c r="FD11" s="4">
        <v>16</v>
      </c>
      <c r="FE11" s="4"/>
      <c r="FF11" s="4"/>
      <c r="FG11" s="4">
        <v>19</v>
      </c>
      <c r="FH11" s="4">
        <v>17</v>
      </c>
      <c r="FI11" s="4">
        <v>19</v>
      </c>
      <c r="FJ11" s="4">
        <v>19</v>
      </c>
      <c r="FK11" s="4">
        <v>38</v>
      </c>
      <c r="FL11" s="4">
        <v>36</v>
      </c>
      <c r="FM11" s="4"/>
      <c r="FN11" s="4"/>
      <c r="FO11" s="4"/>
      <c r="FP11" s="4"/>
      <c r="FQ11" s="4">
        <v>20</v>
      </c>
      <c r="FR11" s="4">
        <v>6</v>
      </c>
      <c r="FS11" s="4">
        <v>20</v>
      </c>
      <c r="FT11" s="4">
        <v>20</v>
      </c>
      <c r="FU11" s="4">
        <v>20</v>
      </c>
      <c r="FV11" s="4">
        <v>22</v>
      </c>
      <c r="FW11" s="4">
        <v>60</v>
      </c>
      <c r="FX11" s="4">
        <v>48</v>
      </c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>
        <v>22</v>
      </c>
      <c r="GJ11" s="4">
        <v>8</v>
      </c>
      <c r="GK11" s="4"/>
      <c r="GL11" s="4"/>
      <c r="GM11" s="4"/>
      <c r="GN11" s="4"/>
      <c r="GO11" s="4">
        <v>22</v>
      </c>
      <c r="GP11" s="4">
        <v>19</v>
      </c>
      <c r="GQ11" s="4">
        <v>44</v>
      </c>
      <c r="GR11" s="4">
        <v>27</v>
      </c>
      <c r="GS11" s="4">
        <v>23</v>
      </c>
      <c r="GT11" s="4">
        <v>7</v>
      </c>
      <c r="GU11" s="4"/>
      <c r="GV11" s="4"/>
      <c r="GW11" s="4"/>
      <c r="GX11" s="4"/>
      <c r="GY11" s="4">
        <v>23</v>
      </c>
      <c r="GZ11" s="4">
        <v>7</v>
      </c>
      <c r="HA11" s="4">
        <v>48</v>
      </c>
      <c r="HB11" s="4">
        <v>44</v>
      </c>
      <c r="HC11" s="4">
        <v>48</v>
      </c>
      <c r="HD11" s="4">
        <v>44</v>
      </c>
      <c r="HE11" s="4"/>
      <c r="HF11" s="4"/>
      <c r="HG11" s="4">
        <v>50</v>
      </c>
      <c r="HH11" s="4">
        <v>40</v>
      </c>
      <c r="HI11" s="4">
        <v>25</v>
      </c>
      <c r="HJ11" s="4">
        <v>22</v>
      </c>
      <c r="HK11" s="4">
        <v>75</v>
      </c>
      <c r="HL11" s="4">
        <v>62</v>
      </c>
      <c r="HM11" s="4">
        <v>26</v>
      </c>
      <c r="HN11" s="4">
        <v>13</v>
      </c>
      <c r="HO11" s="4">
        <v>78</v>
      </c>
      <c r="HP11" s="4">
        <v>66</v>
      </c>
      <c r="HQ11" s="4">
        <v>104</v>
      </c>
      <c r="HR11" s="4">
        <v>79</v>
      </c>
      <c r="HS11" s="4">
        <v>27</v>
      </c>
      <c r="HT11" s="4">
        <v>18</v>
      </c>
      <c r="HU11" s="4">
        <v>81</v>
      </c>
      <c r="HV11" s="4">
        <v>66</v>
      </c>
      <c r="HW11" s="4">
        <v>108</v>
      </c>
      <c r="HX11" s="4">
        <v>84</v>
      </c>
      <c r="HY11" s="4">
        <v>682</v>
      </c>
      <c r="HZ11" s="4">
        <v>571</v>
      </c>
    </row>
    <row r="12" spans="1:234" x14ac:dyDescent="0.3">
      <c r="A12" t="s">
        <v>88</v>
      </c>
      <c r="B12" t="s">
        <v>10</v>
      </c>
      <c r="C12">
        <v>13</v>
      </c>
      <c r="D12">
        <v>6</v>
      </c>
      <c r="E12">
        <v>5</v>
      </c>
      <c r="F12">
        <v>11</v>
      </c>
      <c r="G12">
        <v>6</v>
      </c>
      <c r="H12">
        <v>0</v>
      </c>
      <c r="I12">
        <v>0</v>
      </c>
      <c r="J12">
        <v>0</v>
      </c>
      <c r="L12" s="3" t="s">
        <v>154</v>
      </c>
      <c r="M12" s="4">
        <v>2</v>
      </c>
      <c r="N12" s="4">
        <v>2</v>
      </c>
      <c r="O12" s="4">
        <v>2</v>
      </c>
      <c r="P12" s="4">
        <v>2</v>
      </c>
      <c r="Q12" s="4">
        <v>9</v>
      </c>
      <c r="R12" s="4">
        <v>5</v>
      </c>
      <c r="S12" s="4">
        <v>4</v>
      </c>
      <c r="T12" s="4">
        <v>0</v>
      </c>
      <c r="U12" s="4">
        <v>4</v>
      </c>
      <c r="V12" s="4">
        <v>0</v>
      </c>
      <c r="W12" s="4">
        <v>5</v>
      </c>
      <c r="X12" s="4">
        <v>0</v>
      </c>
      <c r="Y12" s="4">
        <v>5</v>
      </c>
      <c r="Z12" s="4">
        <v>4</v>
      </c>
      <c r="AA12" s="4">
        <v>10</v>
      </c>
      <c r="AB12" s="4">
        <v>10</v>
      </c>
      <c r="AC12" s="4">
        <v>60</v>
      </c>
      <c r="AD12" s="4">
        <v>72</v>
      </c>
      <c r="AE12" s="4">
        <v>5</v>
      </c>
      <c r="AF12" s="4">
        <v>7</v>
      </c>
      <c r="AG12" s="4">
        <v>85</v>
      </c>
      <c r="AH12" s="4">
        <v>93</v>
      </c>
      <c r="AI12" s="4">
        <v>6</v>
      </c>
      <c r="AJ12" s="4">
        <v>0</v>
      </c>
      <c r="AK12" s="4">
        <v>12</v>
      </c>
      <c r="AL12" s="4">
        <v>14</v>
      </c>
      <c r="AM12" s="4">
        <v>18</v>
      </c>
      <c r="AN12" s="4">
        <v>14</v>
      </c>
      <c r="AO12" s="4">
        <v>7</v>
      </c>
      <c r="AP12" s="4">
        <v>0</v>
      </c>
      <c r="AQ12" s="4">
        <v>7</v>
      </c>
      <c r="AR12" s="4">
        <v>0</v>
      </c>
      <c r="AS12" s="4">
        <v>32</v>
      </c>
      <c r="AT12" s="4">
        <v>0</v>
      </c>
      <c r="AU12" s="4">
        <v>8</v>
      </c>
      <c r="AV12" s="4">
        <v>1</v>
      </c>
      <c r="AW12" s="4">
        <v>8</v>
      </c>
      <c r="AX12" s="4">
        <v>8</v>
      </c>
      <c r="AY12" s="4">
        <v>48</v>
      </c>
      <c r="AZ12" s="4">
        <v>9</v>
      </c>
      <c r="BA12" s="4">
        <v>27</v>
      </c>
      <c r="BB12" s="4">
        <v>0</v>
      </c>
      <c r="BC12" s="4">
        <v>9</v>
      </c>
      <c r="BD12" s="4">
        <v>1</v>
      </c>
      <c r="BE12" s="4">
        <v>9</v>
      </c>
      <c r="BF12" s="4">
        <v>8</v>
      </c>
      <c r="BG12" s="4">
        <v>9</v>
      </c>
      <c r="BH12" s="4">
        <v>9</v>
      </c>
      <c r="BI12" s="4">
        <v>18</v>
      </c>
      <c r="BJ12" s="4">
        <v>20</v>
      </c>
      <c r="BK12" s="4">
        <v>72</v>
      </c>
      <c r="BL12" s="4">
        <v>38</v>
      </c>
      <c r="BM12" s="4">
        <v>10</v>
      </c>
      <c r="BN12" s="4">
        <v>0</v>
      </c>
      <c r="BO12" s="4">
        <v>10</v>
      </c>
      <c r="BP12" s="4">
        <v>10</v>
      </c>
      <c r="BQ12" s="4">
        <v>20</v>
      </c>
      <c r="BR12" s="4">
        <v>10</v>
      </c>
      <c r="BS12" s="4">
        <v>44</v>
      </c>
      <c r="BT12" s="4">
        <v>0</v>
      </c>
      <c r="BU12" s="4">
        <v>11</v>
      </c>
      <c r="BV12" s="4">
        <v>1</v>
      </c>
      <c r="BW12" s="4">
        <v>11</v>
      </c>
      <c r="BX12" s="4">
        <v>7</v>
      </c>
      <c r="BY12" s="4">
        <v>11</v>
      </c>
      <c r="BZ12" s="4">
        <v>9</v>
      </c>
      <c r="CA12" s="4">
        <v>77</v>
      </c>
      <c r="CB12" s="4">
        <v>17</v>
      </c>
      <c r="CC12" s="4">
        <v>72</v>
      </c>
      <c r="CD12" s="4">
        <v>0</v>
      </c>
      <c r="CE12" s="4">
        <v>12</v>
      </c>
      <c r="CF12" s="4">
        <v>1</v>
      </c>
      <c r="CG12" s="4">
        <v>12</v>
      </c>
      <c r="CH12" s="4">
        <v>2</v>
      </c>
      <c r="CI12" s="4">
        <v>12</v>
      </c>
      <c r="CJ12" s="4">
        <v>3</v>
      </c>
      <c r="CK12" s="4">
        <v>12</v>
      </c>
      <c r="CL12" s="4">
        <v>13</v>
      </c>
      <c r="CM12" s="4">
        <v>120</v>
      </c>
      <c r="CN12" s="4">
        <v>19</v>
      </c>
      <c r="CO12" s="4">
        <v>65</v>
      </c>
      <c r="CP12" s="4">
        <v>0</v>
      </c>
      <c r="CQ12" s="4">
        <v>26</v>
      </c>
      <c r="CR12" s="4">
        <v>2</v>
      </c>
      <c r="CS12" s="4">
        <v>13</v>
      </c>
      <c r="CT12" s="4">
        <v>2</v>
      </c>
      <c r="CU12" s="4">
        <v>13</v>
      </c>
      <c r="CV12" s="4">
        <v>3</v>
      </c>
      <c r="CW12" s="4">
        <v>13</v>
      </c>
      <c r="CX12" s="4">
        <v>5</v>
      </c>
      <c r="CY12" s="4">
        <v>13</v>
      </c>
      <c r="CZ12" s="4">
        <v>6</v>
      </c>
      <c r="DA12" s="4">
        <v>143</v>
      </c>
      <c r="DB12" s="4">
        <v>18</v>
      </c>
      <c r="DC12" s="4">
        <v>56</v>
      </c>
      <c r="DD12" s="4">
        <v>0</v>
      </c>
      <c r="DE12" s="4">
        <v>14</v>
      </c>
      <c r="DF12" s="4">
        <v>6</v>
      </c>
      <c r="DG12" s="4">
        <v>70</v>
      </c>
      <c r="DH12" s="4">
        <v>6</v>
      </c>
      <c r="DI12" s="4">
        <v>45</v>
      </c>
      <c r="DJ12" s="4">
        <v>0</v>
      </c>
      <c r="DK12" s="4">
        <v>15</v>
      </c>
      <c r="DL12" s="4">
        <v>3</v>
      </c>
      <c r="DM12" s="4">
        <v>15</v>
      </c>
      <c r="DN12" s="4">
        <v>4</v>
      </c>
      <c r="DO12" s="4">
        <v>15</v>
      </c>
      <c r="DP12" s="4">
        <v>6</v>
      </c>
      <c r="DQ12" s="4">
        <v>15</v>
      </c>
      <c r="DR12" s="4">
        <v>10</v>
      </c>
      <c r="DS12" s="4">
        <v>15</v>
      </c>
      <c r="DT12" s="4">
        <v>11</v>
      </c>
      <c r="DU12" s="4">
        <v>120</v>
      </c>
      <c r="DV12" s="4">
        <v>34</v>
      </c>
      <c r="DW12" s="4">
        <v>48</v>
      </c>
      <c r="DX12" s="4">
        <v>0</v>
      </c>
      <c r="DY12" s="4">
        <v>16</v>
      </c>
      <c r="DZ12" s="4">
        <v>2</v>
      </c>
      <c r="EA12" s="4">
        <v>16</v>
      </c>
      <c r="EB12" s="4">
        <v>3</v>
      </c>
      <c r="EC12" s="4">
        <v>16</v>
      </c>
      <c r="ED12" s="4">
        <v>7</v>
      </c>
      <c r="EE12" s="4">
        <v>32</v>
      </c>
      <c r="EF12" s="4">
        <v>32</v>
      </c>
      <c r="EG12" s="4">
        <v>16</v>
      </c>
      <c r="EH12" s="4">
        <v>17</v>
      </c>
      <c r="EI12" s="4">
        <v>16</v>
      </c>
      <c r="EJ12" s="4">
        <v>18</v>
      </c>
      <c r="EK12" s="4">
        <v>160</v>
      </c>
      <c r="EL12" s="4">
        <v>79</v>
      </c>
      <c r="EM12" s="4">
        <v>17</v>
      </c>
      <c r="EN12" s="4">
        <v>2</v>
      </c>
      <c r="EO12" s="4">
        <v>17</v>
      </c>
      <c r="EP12" s="4">
        <v>4</v>
      </c>
      <c r="EQ12" s="4">
        <v>17</v>
      </c>
      <c r="ER12" s="4">
        <v>6</v>
      </c>
      <c r="ES12" s="4">
        <v>17</v>
      </c>
      <c r="ET12" s="4">
        <v>7</v>
      </c>
      <c r="EU12" s="4">
        <v>68</v>
      </c>
      <c r="EV12" s="4">
        <v>19</v>
      </c>
      <c r="EW12" s="4">
        <v>18</v>
      </c>
      <c r="EX12" s="4">
        <v>1</v>
      </c>
      <c r="EY12" s="4">
        <v>18</v>
      </c>
      <c r="EZ12" s="4">
        <v>6</v>
      </c>
      <c r="FA12" s="4">
        <v>18</v>
      </c>
      <c r="FB12" s="4">
        <v>16</v>
      </c>
      <c r="FC12" s="4">
        <v>54</v>
      </c>
      <c r="FD12" s="4">
        <v>23</v>
      </c>
      <c r="FE12" s="4">
        <v>19</v>
      </c>
      <c r="FF12" s="4">
        <v>0</v>
      </c>
      <c r="FG12" s="4">
        <v>19</v>
      </c>
      <c r="FH12" s="4">
        <v>17</v>
      </c>
      <c r="FI12" s="4">
        <v>19</v>
      </c>
      <c r="FJ12" s="4">
        <v>19</v>
      </c>
      <c r="FK12" s="4">
        <v>57</v>
      </c>
      <c r="FL12" s="4">
        <v>36</v>
      </c>
      <c r="FM12" s="4">
        <v>20</v>
      </c>
      <c r="FN12" s="4">
        <v>1</v>
      </c>
      <c r="FO12" s="4">
        <v>20</v>
      </c>
      <c r="FP12" s="4">
        <v>4</v>
      </c>
      <c r="FQ12" s="4">
        <v>20</v>
      </c>
      <c r="FR12" s="4">
        <v>6</v>
      </c>
      <c r="FS12" s="4">
        <v>20</v>
      </c>
      <c r="FT12" s="4">
        <v>20</v>
      </c>
      <c r="FU12" s="4">
        <v>20</v>
      </c>
      <c r="FV12" s="4">
        <v>22</v>
      </c>
      <c r="FW12" s="4">
        <v>100</v>
      </c>
      <c r="FX12" s="4">
        <v>53</v>
      </c>
      <c r="FY12" s="4">
        <v>21</v>
      </c>
      <c r="FZ12" s="4">
        <v>1</v>
      </c>
      <c r="GA12" s="4">
        <v>21</v>
      </c>
      <c r="GB12" s="4">
        <v>7</v>
      </c>
      <c r="GC12" s="4">
        <v>21</v>
      </c>
      <c r="GD12" s="4">
        <v>16</v>
      </c>
      <c r="GE12" s="4">
        <v>21</v>
      </c>
      <c r="GF12" s="4">
        <v>20</v>
      </c>
      <c r="GG12" s="4">
        <v>84</v>
      </c>
      <c r="GH12" s="4">
        <v>44</v>
      </c>
      <c r="GI12" s="4">
        <v>44</v>
      </c>
      <c r="GJ12" s="4">
        <v>16</v>
      </c>
      <c r="GK12" s="4">
        <v>22</v>
      </c>
      <c r="GL12" s="4">
        <v>15</v>
      </c>
      <c r="GM12" s="4">
        <v>22</v>
      </c>
      <c r="GN12" s="4">
        <v>16</v>
      </c>
      <c r="GO12" s="4">
        <v>22</v>
      </c>
      <c r="GP12" s="4">
        <v>19</v>
      </c>
      <c r="GQ12" s="4">
        <v>110</v>
      </c>
      <c r="GR12" s="4">
        <v>66</v>
      </c>
      <c r="GS12" s="4">
        <v>23</v>
      </c>
      <c r="GT12" s="4">
        <v>7</v>
      </c>
      <c r="GU12" s="4">
        <v>23</v>
      </c>
      <c r="GV12" s="4">
        <v>9</v>
      </c>
      <c r="GW12" s="4">
        <v>23</v>
      </c>
      <c r="GX12" s="4">
        <v>18</v>
      </c>
      <c r="GY12" s="4">
        <v>69</v>
      </c>
      <c r="GZ12" s="4">
        <v>34</v>
      </c>
      <c r="HA12" s="4">
        <v>48</v>
      </c>
      <c r="HB12" s="4">
        <v>44</v>
      </c>
      <c r="HC12" s="4">
        <v>48</v>
      </c>
      <c r="HD12" s="4">
        <v>44</v>
      </c>
      <c r="HE12" s="4">
        <v>25</v>
      </c>
      <c r="HF12" s="4">
        <v>18</v>
      </c>
      <c r="HG12" s="4">
        <v>50</v>
      </c>
      <c r="HH12" s="4">
        <v>40</v>
      </c>
      <c r="HI12" s="4">
        <v>50</v>
      </c>
      <c r="HJ12" s="4">
        <v>44</v>
      </c>
      <c r="HK12" s="4">
        <v>125</v>
      </c>
      <c r="HL12" s="4">
        <v>102</v>
      </c>
      <c r="HM12" s="4">
        <v>26</v>
      </c>
      <c r="HN12" s="4">
        <v>13</v>
      </c>
      <c r="HO12" s="4">
        <v>104</v>
      </c>
      <c r="HP12" s="4">
        <v>88</v>
      </c>
      <c r="HQ12" s="4">
        <v>130</v>
      </c>
      <c r="HR12" s="4">
        <v>101</v>
      </c>
      <c r="HS12" s="4">
        <v>27</v>
      </c>
      <c r="HT12" s="4">
        <v>18</v>
      </c>
      <c r="HU12" s="4">
        <v>81</v>
      </c>
      <c r="HV12" s="4">
        <v>66</v>
      </c>
      <c r="HW12" s="4">
        <v>108</v>
      </c>
      <c r="HX12" s="4">
        <v>84</v>
      </c>
      <c r="HY12" s="4">
        <v>1910</v>
      </c>
      <c r="HZ12" s="4">
        <v>952</v>
      </c>
    </row>
    <row r="13" spans="1:234" x14ac:dyDescent="0.3">
      <c r="A13" t="s">
        <v>89</v>
      </c>
      <c r="B13" t="s">
        <v>10</v>
      </c>
      <c r="C13">
        <v>8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234" x14ac:dyDescent="0.3">
      <c r="A14" t="s">
        <v>93</v>
      </c>
      <c r="B14" t="s">
        <v>10</v>
      </c>
      <c r="C14">
        <v>9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234" x14ac:dyDescent="0.3">
      <c r="A15" t="s">
        <v>94</v>
      </c>
      <c r="B15" t="s">
        <v>10</v>
      </c>
      <c r="C15">
        <v>6</v>
      </c>
      <c r="D15">
        <v>0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L15" s="3" t="s">
        <v>208</v>
      </c>
      <c r="M15" t="s">
        <v>209</v>
      </c>
      <c r="N15" t="s">
        <v>210</v>
      </c>
    </row>
    <row r="16" spans="1:234" x14ac:dyDescent="0.3">
      <c r="A16" t="s">
        <v>99</v>
      </c>
      <c r="B16" t="s">
        <v>10</v>
      </c>
      <c r="C16">
        <v>11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L16" s="3" t="s">
        <v>10</v>
      </c>
      <c r="M16" s="4">
        <v>297</v>
      </c>
      <c r="N16" s="4">
        <v>30</v>
      </c>
    </row>
    <row r="17" spans="1:14" x14ac:dyDescent="0.3">
      <c r="A17" t="s">
        <v>100</v>
      </c>
      <c r="B17" t="s">
        <v>10</v>
      </c>
      <c r="C17">
        <v>15</v>
      </c>
      <c r="D17">
        <v>3</v>
      </c>
      <c r="E17">
        <v>8</v>
      </c>
      <c r="F17">
        <v>12</v>
      </c>
      <c r="G17">
        <v>0</v>
      </c>
      <c r="H17">
        <v>0</v>
      </c>
      <c r="I17">
        <v>0</v>
      </c>
      <c r="J17">
        <v>0</v>
      </c>
      <c r="L17" s="3" t="s">
        <v>12</v>
      </c>
      <c r="M17" s="4">
        <v>218</v>
      </c>
      <c r="N17" s="4">
        <v>52</v>
      </c>
    </row>
    <row r="18" spans="1:14" x14ac:dyDescent="0.3">
      <c r="A18" t="s">
        <v>110</v>
      </c>
      <c r="B18" t="s">
        <v>10</v>
      </c>
      <c r="C18">
        <v>18</v>
      </c>
      <c r="D18">
        <v>23</v>
      </c>
      <c r="E18">
        <v>26</v>
      </c>
      <c r="F18">
        <v>27</v>
      </c>
      <c r="G18">
        <v>6</v>
      </c>
      <c r="H18">
        <v>0</v>
      </c>
      <c r="I18">
        <v>0</v>
      </c>
      <c r="J18">
        <v>0</v>
      </c>
      <c r="L18" s="3" t="s">
        <v>22</v>
      </c>
      <c r="M18" s="4">
        <v>236</v>
      </c>
      <c r="N18" s="4">
        <v>88</v>
      </c>
    </row>
    <row r="19" spans="1:14" x14ac:dyDescent="0.3">
      <c r="A19" t="s">
        <v>114</v>
      </c>
      <c r="B19" t="s">
        <v>10</v>
      </c>
      <c r="C19">
        <v>13</v>
      </c>
      <c r="D19">
        <v>0</v>
      </c>
      <c r="E19">
        <v>1</v>
      </c>
      <c r="F19">
        <v>0</v>
      </c>
      <c r="G19">
        <v>5</v>
      </c>
      <c r="H19">
        <v>0</v>
      </c>
      <c r="I19">
        <v>0</v>
      </c>
      <c r="J19">
        <v>0</v>
      </c>
      <c r="L19" s="3" t="s">
        <v>17</v>
      </c>
      <c r="M19" s="4">
        <v>55</v>
      </c>
      <c r="N19" s="4">
        <v>34</v>
      </c>
    </row>
    <row r="20" spans="1:14" x14ac:dyDescent="0.3">
      <c r="A20" t="s">
        <v>122</v>
      </c>
      <c r="B20" t="s">
        <v>10</v>
      </c>
      <c r="C20">
        <v>11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L20" s="3" t="s">
        <v>8</v>
      </c>
      <c r="M20" s="4">
        <v>422</v>
      </c>
      <c r="N20" s="4">
        <v>177</v>
      </c>
    </row>
    <row r="21" spans="1:14" x14ac:dyDescent="0.3">
      <c r="A21" t="s">
        <v>129</v>
      </c>
      <c r="B21" t="s">
        <v>10</v>
      </c>
      <c r="C21">
        <v>12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L21" s="3" t="s">
        <v>19</v>
      </c>
      <c r="M21" s="4">
        <v>682</v>
      </c>
      <c r="N21" s="4">
        <v>571</v>
      </c>
    </row>
    <row r="22" spans="1:14" x14ac:dyDescent="0.3">
      <c r="A22" t="s">
        <v>130</v>
      </c>
      <c r="B22" t="s">
        <v>10</v>
      </c>
      <c r="C22">
        <v>9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4" x14ac:dyDescent="0.3">
      <c r="A23" t="s">
        <v>133</v>
      </c>
      <c r="B23" t="s">
        <v>10</v>
      </c>
      <c r="C23">
        <v>13</v>
      </c>
      <c r="D23">
        <v>3</v>
      </c>
      <c r="E23">
        <v>3</v>
      </c>
      <c r="F23">
        <v>4</v>
      </c>
      <c r="G23">
        <v>0</v>
      </c>
      <c r="H23">
        <v>0</v>
      </c>
      <c r="I23">
        <v>0</v>
      </c>
      <c r="J23">
        <v>0</v>
      </c>
    </row>
    <row r="24" spans="1:14" x14ac:dyDescent="0.3">
      <c r="A24" t="s">
        <v>135</v>
      </c>
      <c r="B24" t="s">
        <v>10</v>
      </c>
      <c r="C24">
        <v>14</v>
      </c>
      <c r="D24">
        <v>2</v>
      </c>
      <c r="E24">
        <v>3</v>
      </c>
      <c r="F24">
        <v>2</v>
      </c>
      <c r="G24">
        <v>0</v>
      </c>
      <c r="H24">
        <v>0</v>
      </c>
      <c r="I24">
        <v>0</v>
      </c>
      <c r="J24">
        <v>0</v>
      </c>
    </row>
    <row r="25" spans="1:14" x14ac:dyDescent="0.3">
      <c r="A25" t="s">
        <v>145</v>
      </c>
      <c r="B25" t="s">
        <v>10</v>
      </c>
      <c r="C25">
        <v>12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4" x14ac:dyDescent="0.3">
      <c r="A26" t="s">
        <v>147</v>
      </c>
      <c r="B26" t="s">
        <v>10</v>
      </c>
      <c r="C26">
        <v>12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4" x14ac:dyDescent="0.3">
      <c r="A27" t="s">
        <v>148</v>
      </c>
      <c r="B27" t="s">
        <v>10</v>
      </c>
      <c r="C27">
        <v>12</v>
      </c>
      <c r="D27">
        <v>3</v>
      </c>
      <c r="E27">
        <v>4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4" x14ac:dyDescent="0.3">
      <c r="A28" t="s">
        <v>11</v>
      </c>
      <c r="B28" t="s">
        <v>12</v>
      </c>
      <c r="C28">
        <v>13</v>
      </c>
      <c r="D28">
        <v>0</v>
      </c>
      <c r="E28">
        <v>1</v>
      </c>
      <c r="F28">
        <v>0</v>
      </c>
      <c r="G28">
        <v>2</v>
      </c>
      <c r="H28">
        <v>0</v>
      </c>
      <c r="I28">
        <v>0</v>
      </c>
      <c r="J28">
        <v>0</v>
      </c>
    </row>
    <row r="29" spans="1:14" x14ac:dyDescent="0.3">
      <c r="A29" t="s">
        <v>14</v>
      </c>
      <c r="B29" t="s">
        <v>12</v>
      </c>
      <c r="C29">
        <v>23</v>
      </c>
      <c r="D29">
        <v>18</v>
      </c>
      <c r="E29">
        <v>24</v>
      </c>
      <c r="F29">
        <v>28</v>
      </c>
      <c r="G29">
        <v>18</v>
      </c>
      <c r="H29">
        <v>0</v>
      </c>
      <c r="I29">
        <v>0</v>
      </c>
      <c r="J29">
        <v>0</v>
      </c>
    </row>
    <row r="30" spans="1:14" x14ac:dyDescent="0.3">
      <c r="A30" t="s">
        <v>29</v>
      </c>
      <c r="B30" t="s">
        <v>12</v>
      </c>
      <c r="C30">
        <v>21</v>
      </c>
      <c r="D30">
        <v>23</v>
      </c>
      <c r="E30">
        <v>30</v>
      </c>
      <c r="F30">
        <v>55</v>
      </c>
      <c r="G30">
        <v>7</v>
      </c>
      <c r="H30">
        <v>0</v>
      </c>
      <c r="I30">
        <v>0</v>
      </c>
      <c r="J30">
        <v>0</v>
      </c>
    </row>
    <row r="31" spans="1:14" x14ac:dyDescent="0.3">
      <c r="A31" t="s">
        <v>32</v>
      </c>
      <c r="B31" t="s">
        <v>12</v>
      </c>
      <c r="C31">
        <v>22</v>
      </c>
      <c r="D31">
        <v>2</v>
      </c>
      <c r="E31">
        <v>7</v>
      </c>
      <c r="F31">
        <v>4</v>
      </c>
      <c r="G31">
        <v>16</v>
      </c>
      <c r="H31">
        <v>0</v>
      </c>
      <c r="I31">
        <v>0</v>
      </c>
      <c r="J31">
        <v>0</v>
      </c>
    </row>
    <row r="32" spans="1:14" x14ac:dyDescent="0.3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54</v>
      </c>
      <c r="B33" t="s">
        <v>12</v>
      </c>
      <c r="C33">
        <v>16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75</v>
      </c>
      <c r="B34" t="s">
        <v>12</v>
      </c>
      <c r="C34">
        <v>18</v>
      </c>
      <c r="D34">
        <v>2</v>
      </c>
      <c r="E34">
        <v>6</v>
      </c>
      <c r="F34">
        <v>11</v>
      </c>
      <c r="G34">
        <v>1</v>
      </c>
      <c r="H34">
        <v>0</v>
      </c>
      <c r="I34">
        <v>0</v>
      </c>
      <c r="J34">
        <v>0</v>
      </c>
    </row>
    <row r="35" spans="1:10" x14ac:dyDescent="0.3">
      <c r="A35" t="s">
        <v>104</v>
      </c>
      <c r="B35" t="s">
        <v>12</v>
      </c>
      <c r="C35">
        <v>16</v>
      </c>
      <c r="D35">
        <v>1</v>
      </c>
      <c r="E35">
        <v>0</v>
      </c>
      <c r="F35">
        <v>2</v>
      </c>
      <c r="G35">
        <v>0</v>
      </c>
      <c r="H35">
        <v>0</v>
      </c>
      <c r="I35">
        <v>0</v>
      </c>
      <c r="J35">
        <v>0</v>
      </c>
    </row>
    <row r="36" spans="1:10" x14ac:dyDescent="0.3">
      <c r="A36" t="s">
        <v>105</v>
      </c>
      <c r="B36" t="s">
        <v>12</v>
      </c>
      <c r="C36">
        <v>11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 x14ac:dyDescent="0.3">
      <c r="A37" t="s">
        <v>106</v>
      </c>
      <c r="B37" t="s">
        <v>12</v>
      </c>
      <c r="C37">
        <v>17</v>
      </c>
      <c r="D37">
        <v>1</v>
      </c>
      <c r="E37">
        <v>3</v>
      </c>
      <c r="F37">
        <v>0</v>
      </c>
      <c r="G37">
        <v>2</v>
      </c>
      <c r="H37">
        <v>0</v>
      </c>
      <c r="I37">
        <v>0</v>
      </c>
      <c r="J37">
        <v>0</v>
      </c>
    </row>
    <row r="38" spans="1:10" x14ac:dyDescent="0.3">
      <c r="A38" t="s">
        <v>123</v>
      </c>
      <c r="B38" t="s">
        <v>12</v>
      </c>
      <c r="C38">
        <v>11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 x14ac:dyDescent="0.3">
      <c r="A39" t="s">
        <v>137</v>
      </c>
      <c r="B39" t="s">
        <v>12</v>
      </c>
      <c r="C39">
        <v>20</v>
      </c>
      <c r="D39">
        <v>2</v>
      </c>
      <c r="E39">
        <v>2</v>
      </c>
      <c r="F39">
        <v>6</v>
      </c>
      <c r="G39">
        <v>1</v>
      </c>
      <c r="H39">
        <v>0</v>
      </c>
      <c r="I39">
        <v>0</v>
      </c>
      <c r="J39">
        <v>0</v>
      </c>
    </row>
    <row r="40" spans="1:10" x14ac:dyDescent="0.3">
      <c r="A40" t="s">
        <v>139</v>
      </c>
      <c r="B40" t="s">
        <v>12</v>
      </c>
      <c r="C40">
        <v>17</v>
      </c>
      <c r="D40">
        <v>2</v>
      </c>
      <c r="E40">
        <v>2</v>
      </c>
      <c r="F40">
        <v>8</v>
      </c>
      <c r="G40">
        <v>4</v>
      </c>
      <c r="H40">
        <v>0</v>
      </c>
      <c r="I40">
        <v>0</v>
      </c>
      <c r="J40">
        <v>0</v>
      </c>
    </row>
    <row r="41" spans="1:10" x14ac:dyDescent="0.3">
      <c r="A41" t="s">
        <v>21</v>
      </c>
      <c r="B41" t="s">
        <v>22</v>
      </c>
      <c r="C41">
        <v>15</v>
      </c>
      <c r="D41">
        <v>5</v>
      </c>
      <c r="E41">
        <v>2</v>
      </c>
      <c r="F41">
        <v>5</v>
      </c>
      <c r="G41">
        <v>0</v>
      </c>
      <c r="H41">
        <v>0</v>
      </c>
      <c r="I41">
        <v>0</v>
      </c>
      <c r="J41">
        <v>0</v>
      </c>
    </row>
    <row r="42" spans="1:10" x14ac:dyDescent="0.3">
      <c r="A42" t="s">
        <v>24</v>
      </c>
      <c r="B42" t="s">
        <v>22</v>
      </c>
      <c r="C42">
        <v>11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26</v>
      </c>
      <c r="B43" t="s">
        <v>22</v>
      </c>
      <c r="C43">
        <v>17</v>
      </c>
      <c r="D43">
        <v>0</v>
      </c>
      <c r="E43">
        <v>0</v>
      </c>
      <c r="F43">
        <v>1</v>
      </c>
      <c r="G43">
        <v>7</v>
      </c>
      <c r="H43">
        <v>0</v>
      </c>
      <c r="I43">
        <v>0</v>
      </c>
      <c r="J43">
        <v>0</v>
      </c>
    </row>
    <row r="44" spans="1:10" x14ac:dyDescent="0.3">
      <c r="A44" t="s">
        <v>40</v>
      </c>
      <c r="B44" t="s">
        <v>22</v>
      </c>
      <c r="C44">
        <v>13</v>
      </c>
      <c r="D44">
        <v>3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55</v>
      </c>
      <c r="B45" t="s">
        <v>22</v>
      </c>
      <c r="C45">
        <v>14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 x14ac:dyDescent="0.3">
      <c r="A46" t="s">
        <v>66</v>
      </c>
      <c r="B46" t="s">
        <v>22</v>
      </c>
      <c r="C46">
        <v>16</v>
      </c>
      <c r="D46">
        <v>17</v>
      </c>
      <c r="E46">
        <v>30</v>
      </c>
      <c r="F46">
        <v>20</v>
      </c>
      <c r="G46">
        <v>7</v>
      </c>
      <c r="H46">
        <v>0</v>
      </c>
      <c r="I46">
        <v>0</v>
      </c>
      <c r="J46">
        <v>0</v>
      </c>
    </row>
    <row r="47" spans="1:10" x14ac:dyDescent="0.3">
      <c r="A47" t="s">
        <v>70</v>
      </c>
      <c r="B47" t="s">
        <v>22</v>
      </c>
      <c r="C47">
        <v>25</v>
      </c>
      <c r="D47">
        <v>59</v>
      </c>
      <c r="E47">
        <v>99</v>
      </c>
      <c r="F47">
        <v>120</v>
      </c>
      <c r="G47">
        <v>22</v>
      </c>
      <c r="H47">
        <v>62</v>
      </c>
      <c r="I47">
        <v>55</v>
      </c>
      <c r="J47">
        <v>53</v>
      </c>
    </row>
    <row r="48" spans="1:10" x14ac:dyDescent="0.3">
      <c r="A48" t="s">
        <v>78</v>
      </c>
      <c r="B48" t="s">
        <v>22</v>
      </c>
      <c r="C48">
        <v>14</v>
      </c>
      <c r="D48">
        <v>1</v>
      </c>
      <c r="E48">
        <v>1</v>
      </c>
      <c r="F48">
        <v>2</v>
      </c>
      <c r="G48">
        <v>6</v>
      </c>
      <c r="H48">
        <v>0</v>
      </c>
      <c r="I48">
        <v>0</v>
      </c>
      <c r="J48">
        <v>0</v>
      </c>
    </row>
    <row r="49" spans="1:10" x14ac:dyDescent="0.3">
      <c r="A49" t="s">
        <v>79</v>
      </c>
      <c r="B49" t="s">
        <v>22</v>
      </c>
      <c r="C49">
        <v>19</v>
      </c>
      <c r="D49">
        <v>72</v>
      </c>
      <c r="E49">
        <v>67</v>
      </c>
      <c r="F49">
        <v>69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t="s">
        <v>90</v>
      </c>
      <c r="B50" t="s">
        <v>22</v>
      </c>
      <c r="C50">
        <v>22</v>
      </c>
      <c r="D50">
        <v>13</v>
      </c>
      <c r="E50">
        <v>21</v>
      </c>
      <c r="F50">
        <v>28</v>
      </c>
      <c r="G50">
        <v>8</v>
      </c>
      <c r="H50">
        <v>0</v>
      </c>
      <c r="I50">
        <v>0</v>
      </c>
      <c r="J50">
        <v>0</v>
      </c>
    </row>
    <row r="51" spans="1:10" x14ac:dyDescent="0.3">
      <c r="A51" t="s">
        <v>108</v>
      </c>
      <c r="B51" t="s">
        <v>22</v>
      </c>
      <c r="C51">
        <v>17</v>
      </c>
      <c r="D51">
        <v>0</v>
      </c>
      <c r="E51">
        <v>2</v>
      </c>
      <c r="F51">
        <v>6</v>
      </c>
      <c r="G51">
        <v>6</v>
      </c>
      <c r="H51">
        <v>0</v>
      </c>
      <c r="I51">
        <v>0</v>
      </c>
      <c r="J51">
        <v>0</v>
      </c>
    </row>
    <row r="52" spans="1:10" x14ac:dyDescent="0.3">
      <c r="A52" t="s">
        <v>121</v>
      </c>
      <c r="B52" t="s">
        <v>22</v>
      </c>
      <c r="C52">
        <v>26</v>
      </c>
      <c r="D52">
        <v>976</v>
      </c>
      <c r="E52">
        <v>758</v>
      </c>
      <c r="F52">
        <v>666</v>
      </c>
      <c r="G52">
        <v>22</v>
      </c>
      <c r="H52">
        <v>96</v>
      </c>
      <c r="I52">
        <v>102</v>
      </c>
      <c r="J52">
        <v>83</v>
      </c>
    </row>
    <row r="53" spans="1:10" x14ac:dyDescent="0.3">
      <c r="A53" t="s">
        <v>132</v>
      </c>
      <c r="B53" t="s">
        <v>22</v>
      </c>
      <c r="C53">
        <v>16</v>
      </c>
      <c r="D53">
        <v>2</v>
      </c>
      <c r="E53">
        <v>5</v>
      </c>
      <c r="F53">
        <v>11</v>
      </c>
      <c r="G53">
        <v>3</v>
      </c>
      <c r="H53">
        <v>0</v>
      </c>
      <c r="I53">
        <v>0</v>
      </c>
      <c r="J53">
        <v>0</v>
      </c>
    </row>
    <row r="54" spans="1:10" x14ac:dyDescent="0.3">
      <c r="A54" t="s">
        <v>146</v>
      </c>
      <c r="B54" t="s">
        <v>22</v>
      </c>
      <c r="C54">
        <v>11</v>
      </c>
      <c r="D54">
        <v>0</v>
      </c>
      <c r="E54">
        <v>1</v>
      </c>
      <c r="F54">
        <v>0</v>
      </c>
      <c r="G54">
        <v>7</v>
      </c>
      <c r="H54">
        <v>0</v>
      </c>
      <c r="I54">
        <v>0</v>
      </c>
      <c r="J54">
        <v>0</v>
      </c>
    </row>
    <row r="55" spans="1:10" x14ac:dyDescent="0.3">
      <c r="A55" t="s">
        <v>16</v>
      </c>
      <c r="B55" t="s">
        <v>17</v>
      </c>
      <c r="C55">
        <v>25</v>
      </c>
      <c r="D55">
        <v>138</v>
      </c>
      <c r="E55">
        <v>153</v>
      </c>
      <c r="F55">
        <v>177</v>
      </c>
      <c r="G55">
        <v>18</v>
      </c>
      <c r="H55">
        <v>5</v>
      </c>
      <c r="I55">
        <v>3</v>
      </c>
      <c r="J55">
        <v>4</v>
      </c>
    </row>
    <row r="56" spans="1:10" x14ac:dyDescent="0.3">
      <c r="A56" t="s">
        <v>102</v>
      </c>
      <c r="B56" t="s">
        <v>17</v>
      </c>
      <c r="C56">
        <v>22</v>
      </c>
      <c r="D56">
        <v>42</v>
      </c>
      <c r="E56">
        <v>18</v>
      </c>
      <c r="F56">
        <v>39</v>
      </c>
      <c r="G56">
        <v>15</v>
      </c>
      <c r="H56">
        <v>0</v>
      </c>
      <c r="I56">
        <v>1</v>
      </c>
      <c r="J56">
        <v>0</v>
      </c>
    </row>
    <row r="57" spans="1:10" x14ac:dyDescent="0.3">
      <c r="A57" t="s">
        <v>131</v>
      </c>
      <c r="B57" t="s">
        <v>17</v>
      </c>
      <c r="C57">
        <v>8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3">
      <c r="A58" t="s">
        <v>7</v>
      </c>
      <c r="B58" t="s">
        <v>8</v>
      </c>
      <c r="C58">
        <v>13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</row>
    <row r="59" spans="1:10" x14ac:dyDescent="0.3">
      <c r="A59" t="s">
        <v>13</v>
      </c>
      <c r="B59" t="s">
        <v>8</v>
      </c>
      <c r="C59">
        <v>10</v>
      </c>
      <c r="D59">
        <v>0</v>
      </c>
      <c r="E59">
        <v>1</v>
      </c>
      <c r="F59">
        <v>2</v>
      </c>
      <c r="G59">
        <v>0</v>
      </c>
      <c r="H59">
        <v>0</v>
      </c>
      <c r="I59">
        <v>0</v>
      </c>
      <c r="J59">
        <v>0</v>
      </c>
    </row>
    <row r="60" spans="1:10" x14ac:dyDescent="0.3">
      <c r="A60" t="s">
        <v>15</v>
      </c>
      <c r="B60" t="s">
        <v>8</v>
      </c>
      <c r="C60">
        <v>5</v>
      </c>
      <c r="D60">
        <v>1</v>
      </c>
      <c r="E60">
        <v>2</v>
      </c>
      <c r="F60">
        <v>9</v>
      </c>
      <c r="G60">
        <v>6</v>
      </c>
      <c r="H60">
        <v>0</v>
      </c>
      <c r="I60">
        <v>0</v>
      </c>
      <c r="J60">
        <v>0</v>
      </c>
    </row>
    <row r="61" spans="1:10" x14ac:dyDescent="0.3">
      <c r="A61" t="s">
        <v>20</v>
      </c>
      <c r="B61" t="s">
        <v>8</v>
      </c>
      <c r="C61">
        <v>5</v>
      </c>
      <c r="D61">
        <v>6</v>
      </c>
      <c r="E61">
        <v>5</v>
      </c>
      <c r="F61">
        <v>15</v>
      </c>
      <c r="G61">
        <v>5</v>
      </c>
      <c r="H61">
        <v>0</v>
      </c>
      <c r="I61">
        <v>0</v>
      </c>
      <c r="J61">
        <v>0</v>
      </c>
    </row>
    <row r="62" spans="1:10" x14ac:dyDescent="0.3">
      <c r="A62" t="s">
        <v>23</v>
      </c>
      <c r="B62" t="s">
        <v>8</v>
      </c>
      <c r="C62">
        <v>8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x14ac:dyDescent="0.3">
      <c r="A63" t="s">
        <v>28</v>
      </c>
      <c r="B63" t="s">
        <v>8</v>
      </c>
      <c r="C63">
        <v>9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 t="s">
        <v>33</v>
      </c>
      <c r="B64" t="s">
        <v>8</v>
      </c>
      <c r="C64">
        <v>9</v>
      </c>
      <c r="D64">
        <v>201</v>
      </c>
      <c r="E64">
        <v>144</v>
      </c>
      <c r="F64">
        <v>128</v>
      </c>
      <c r="G64">
        <v>10</v>
      </c>
      <c r="H64">
        <v>12</v>
      </c>
      <c r="I64">
        <v>22</v>
      </c>
      <c r="J64">
        <v>19</v>
      </c>
    </row>
    <row r="65" spans="1:10" x14ac:dyDescent="0.3">
      <c r="A65" t="s">
        <v>47</v>
      </c>
      <c r="B65" t="s">
        <v>8</v>
      </c>
      <c r="C65">
        <v>20</v>
      </c>
      <c r="D65">
        <v>0</v>
      </c>
      <c r="E65">
        <v>2</v>
      </c>
      <c r="F65">
        <v>7</v>
      </c>
      <c r="G65">
        <v>4</v>
      </c>
      <c r="H65">
        <v>0</v>
      </c>
      <c r="I65">
        <v>0</v>
      </c>
      <c r="J65">
        <v>0</v>
      </c>
    </row>
    <row r="66" spans="1:10" x14ac:dyDescent="0.3">
      <c r="A66" t="s">
        <v>53</v>
      </c>
      <c r="B66" t="s">
        <v>8</v>
      </c>
      <c r="C66">
        <v>5</v>
      </c>
      <c r="D66">
        <v>6</v>
      </c>
      <c r="E66">
        <v>5</v>
      </c>
      <c r="F66">
        <v>14</v>
      </c>
      <c r="G66">
        <v>6</v>
      </c>
      <c r="H66">
        <v>0</v>
      </c>
      <c r="I66">
        <v>0</v>
      </c>
      <c r="J66">
        <v>0</v>
      </c>
    </row>
    <row r="67" spans="1:10" x14ac:dyDescent="0.3">
      <c r="A67" t="s">
        <v>58</v>
      </c>
      <c r="B67" t="s">
        <v>8</v>
      </c>
      <c r="C67">
        <v>15</v>
      </c>
      <c r="D67">
        <v>1</v>
      </c>
      <c r="E67">
        <v>1</v>
      </c>
      <c r="F67">
        <v>1</v>
      </c>
      <c r="G67">
        <v>4</v>
      </c>
      <c r="H67">
        <v>0</v>
      </c>
      <c r="I67">
        <v>0</v>
      </c>
      <c r="J67">
        <v>0</v>
      </c>
    </row>
    <row r="68" spans="1:10" x14ac:dyDescent="0.3">
      <c r="A68" t="s">
        <v>59</v>
      </c>
      <c r="B68" t="s">
        <v>8</v>
      </c>
      <c r="C68">
        <v>23</v>
      </c>
      <c r="D68">
        <v>9</v>
      </c>
      <c r="E68">
        <v>6</v>
      </c>
      <c r="F68">
        <v>11</v>
      </c>
      <c r="G68">
        <v>9</v>
      </c>
      <c r="H68">
        <v>0</v>
      </c>
      <c r="I68">
        <v>0</v>
      </c>
      <c r="J68">
        <v>0</v>
      </c>
    </row>
    <row r="69" spans="1:10" x14ac:dyDescent="0.3">
      <c r="A69" t="s">
        <v>60</v>
      </c>
      <c r="B69" t="s">
        <v>8</v>
      </c>
      <c r="C69">
        <v>14</v>
      </c>
      <c r="D69">
        <v>6</v>
      </c>
      <c r="E69">
        <v>10</v>
      </c>
      <c r="F69">
        <v>11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61</v>
      </c>
      <c r="B70" t="s">
        <v>8</v>
      </c>
      <c r="C70">
        <v>13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3">
      <c r="A71" t="s">
        <v>62</v>
      </c>
      <c r="B71" t="s">
        <v>8</v>
      </c>
      <c r="C71">
        <v>15</v>
      </c>
      <c r="D71">
        <v>15</v>
      </c>
      <c r="E71">
        <v>20</v>
      </c>
      <c r="F71">
        <v>25</v>
      </c>
      <c r="G71">
        <v>10</v>
      </c>
      <c r="H71">
        <v>0</v>
      </c>
      <c r="I71">
        <v>0</v>
      </c>
      <c r="J71">
        <v>0</v>
      </c>
    </row>
    <row r="72" spans="1:10" x14ac:dyDescent="0.3">
      <c r="A72" t="s">
        <v>65</v>
      </c>
      <c r="B72" t="s">
        <v>8</v>
      </c>
      <c r="C72">
        <v>15</v>
      </c>
      <c r="D72">
        <v>1</v>
      </c>
      <c r="E72">
        <v>1</v>
      </c>
      <c r="F72">
        <v>5</v>
      </c>
      <c r="G72">
        <v>6</v>
      </c>
      <c r="H72">
        <v>0</v>
      </c>
      <c r="I72">
        <v>0</v>
      </c>
      <c r="J72">
        <v>0</v>
      </c>
    </row>
    <row r="73" spans="1:10" x14ac:dyDescent="0.3">
      <c r="A73" t="s">
        <v>67</v>
      </c>
      <c r="B73" t="s">
        <v>8</v>
      </c>
      <c r="C73">
        <v>21</v>
      </c>
      <c r="D73">
        <v>130</v>
      </c>
      <c r="E73">
        <v>126</v>
      </c>
      <c r="F73">
        <v>142</v>
      </c>
      <c r="G73">
        <v>20</v>
      </c>
      <c r="H73">
        <v>10</v>
      </c>
      <c r="I73">
        <v>17</v>
      </c>
      <c r="J73">
        <v>18</v>
      </c>
    </row>
    <row r="74" spans="1:10" x14ac:dyDescent="0.3">
      <c r="A74" t="s">
        <v>71</v>
      </c>
      <c r="B74" t="s">
        <v>8</v>
      </c>
      <c r="C74">
        <v>8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</row>
    <row r="75" spans="1:10" x14ac:dyDescent="0.3">
      <c r="A75" t="s">
        <v>72</v>
      </c>
      <c r="B75" t="s">
        <v>8</v>
      </c>
      <c r="C75">
        <v>5</v>
      </c>
      <c r="D75">
        <v>16</v>
      </c>
      <c r="E75">
        <v>17</v>
      </c>
      <c r="F75">
        <v>19</v>
      </c>
      <c r="G75">
        <v>6</v>
      </c>
      <c r="H75">
        <v>1</v>
      </c>
      <c r="I75">
        <v>3</v>
      </c>
      <c r="J75">
        <v>3</v>
      </c>
    </row>
    <row r="76" spans="1:10" x14ac:dyDescent="0.3">
      <c r="A76" t="s">
        <v>74</v>
      </c>
      <c r="B76" t="s">
        <v>8</v>
      </c>
      <c r="C76">
        <v>5</v>
      </c>
      <c r="D76">
        <v>0</v>
      </c>
      <c r="E76">
        <v>1</v>
      </c>
      <c r="F76">
        <v>2</v>
      </c>
      <c r="G76">
        <v>6</v>
      </c>
      <c r="H76">
        <v>0</v>
      </c>
      <c r="I76">
        <v>0</v>
      </c>
      <c r="J76">
        <v>0</v>
      </c>
    </row>
    <row r="77" spans="1:10" x14ac:dyDescent="0.3">
      <c r="A77" t="s">
        <v>76</v>
      </c>
      <c r="B77" t="s">
        <v>8</v>
      </c>
      <c r="C77">
        <v>16</v>
      </c>
      <c r="D77">
        <v>81</v>
      </c>
      <c r="E77">
        <v>82</v>
      </c>
      <c r="F77">
        <v>80</v>
      </c>
      <c r="G77">
        <v>17</v>
      </c>
      <c r="H77">
        <v>26</v>
      </c>
      <c r="I77">
        <v>17</v>
      </c>
      <c r="J77">
        <v>10</v>
      </c>
    </row>
    <row r="78" spans="1:10" x14ac:dyDescent="0.3">
      <c r="A78" t="s">
        <v>77</v>
      </c>
      <c r="B78" t="s">
        <v>8</v>
      </c>
      <c r="C78">
        <v>9</v>
      </c>
      <c r="D78">
        <v>14</v>
      </c>
      <c r="E78">
        <v>12</v>
      </c>
      <c r="F78">
        <v>21</v>
      </c>
      <c r="G78">
        <v>8</v>
      </c>
      <c r="H78">
        <v>0</v>
      </c>
      <c r="I78">
        <v>1</v>
      </c>
      <c r="J78">
        <v>1</v>
      </c>
    </row>
    <row r="79" spans="1:10" x14ac:dyDescent="0.3">
      <c r="A79" t="s">
        <v>80</v>
      </c>
      <c r="B79" t="s">
        <v>8</v>
      </c>
      <c r="C79">
        <v>12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</row>
    <row r="80" spans="1:10" x14ac:dyDescent="0.3">
      <c r="A80" t="s">
        <v>81</v>
      </c>
      <c r="B80" t="s">
        <v>8</v>
      </c>
      <c r="C80">
        <v>16</v>
      </c>
      <c r="D80">
        <v>0</v>
      </c>
      <c r="E80">
        <v>2</v>
      </c>
      <c r="F80">
        <v>2</v>
      </c>
      <c r="G80">
        <v>16</v>
      </c>
      <c r="H80">
        <v>0</v>
      </c>
      <c r="I80">
        <v>0</v>
      </c>
      <c r="J80">
        <v>0</v>
      </c>
    </row>
    <row r="81" spans="1:10" x14ac:dyDescent="0.3">
      <c r="A81" t="s">
        <v>87</v>
      </c>
      <c r="B81" t="s">
        <v>8</v>
      </c>
      <c r="C81">
        <v>12</v>
      </c>
      <c r="D81">
        <v>0</v>
      </c>
      <c r="E81">
        <v>3</v>
      </c>
      <c r="F81">
        <v>3</v>
      </c>
      <c r="G81">
        <v>0</v>
      </c>
      <c r="H81">
        <v>0</v>
      </c>
      <c r="I81">
        <v>0</v>
      </c>
      <c r="J81">
        <v>0</v>
      </c>
    </row>
    <row r="82" spans="1:10" x14ac:dyDescent="0.3">
      <c r="A82" t="s">
        <v>92</v>
      </c>
      <c r="B82" t="s">
        <v>8</v>
      </c>
      <c r="C82">
        <v>12</v>
      </c>
      <c r="D82">
        <v>2</v>
      </c>
      <c r="E82">
        <v>9</v>
      </c>
      <c r="F82">
        <v>13</v>
      </c>
      <c r="G82">
        <v>13</v>
      </c>
      <c r="H82">
        <v>0</v>
      </c>
      <c r="I82">
        <v>0</v>
      </c>
      <c r="J82">
        <v>0</v>
      </c>
    </row>
    <row r="83" spans="1:10" x14ac:dyDescent="0.3">
      <c r="A83" t="s">
        <v>103</v>
      </c>
      <c r="B83" t="s">
        <v>8</v>
      </c>
      <c r="C83">
        <v>16</v>
      </c>
      <c r="D83">
        <v>3</v>
      </c>
      <c r="E83">
        <v>3</v>
      </c>
      <c r="F83">
        <v>4</v>
      </c>
      <c r="G83">
        <v>2</v>
      </c>
      <c r="H83">
        <v>0</v>
      </c>
      <c r="I83">
        <v>0</v>
      </c>
      <c r="J83">
        <v>0</v>
      </c>
    </row>
    <row r="84" spans="1:10" x14ac:dyDescent="0.3">
      <c r="A84" t="s">
        <v>117</v>
      </c>
      <c r="B84" t="s">
        <v>8</v>
      </c>
      <c r="C84">
        <v>15</v>
      </c>
      <c r="D84">
        <v>0</v>
      </c>
      <c r="E84">
        <v>2</v>
      </c>
      <c r="F84">
        <v>2</v>
      </c>
      <c r="G84">
        <v>0</v>
      </c>
      <c r="H84">
        <v>0</v>
      </c>
      <c r="I84">
        <v>0</v>
      </c>
      <c r="J84">
        <v>0</v>
      </c>
    </row>
    <row r="85" spans="1:10" x14ac:dyDescent="0.3">
      <c r="A85" t="s">
        <v>120</v>
      </c>
      <c r="B85" t="s">
        <v>8</v>
      </c>
      <c r="C85">
        <v>16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 t="s">
        <v>124</v>
      </c>
      <c r="B86" t="s">
        <v>8</v>
      </c>
      <c r="C86">
        <v>12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3">
      <c r="A87" t="s">
        <v>127</v>
      </c>
      <c r="B87" t="s">
        <v>8</v>
      </c>
      <c r="C87">
        <v>5</v>
      </c>
      <c r="D87">
        <v>0</v>
      </c>
      <c r="E87">
        <v>1</v>
      </c>
      <c r="F87">
        <v>2</v>
      </c>
      <c r="G87">
        <v>4</v>
      </c>
      <c r="H87">
        <v>0</v>
      </c>
      <c r="I87">
        <v>0</v>
      </c>
      <c r="J87">
        <v>0</v>
      </c>
    </row>
    <row r="88" spans="1:10" x14ac:dyDescent="0.3">
      <c r="A88" t="s">
        <v>128</v>
      </c>
      <c r="B88" t="s">
        <v>8</v>
      </c>
      <c r="C88">
        <v>15</v>
      </c>
      <c r="D88">
        <v>7</v>
      </c>
      <c r="E88">
        <v>6</v>
      </c>
      <c r="F88">
        <v>11</v>
      </c>
      <c r="G88">
        <v>3</v>
      </c>
      <c r="H88">
        <v>0</v>
      </c>
      <c r="I88">
        <v>0</v>
      </c>
      <c r="J88">
        <v>0</v>
      </c>
    </row>
    <row r="89" spans="1:10" x14ac:dyDescent="0.3">
      <c r="A89" t="s">
        <v>134</v>
      </c>
      <c r="B89" t="s">
        <v>8</v>
      </c>
      <c r="C89">
        <v>21</v>
      </c>
      <c r="D89">
        <v>39</v>
      </c>
      <c r="E89">
        <v>25</v>
      </c>
      <c r="F89">
        <v>24</v>
      </c>
      <c r="G89">
        <v>16</v>
      </c>
      <c r="H89">
        <v>0</v>
      </c>
      <c r="I89">
        <v>0</v>
      </c>
      <c r="J89">
        <v>0</v>
      </c>
    </row>
    <row r="90" spans="1:10" x14ac:dyDescent="0.3">
      <c r="A90" t="s">
        <v>138</v>
      </c>
      <c r="B90" t="s">
        <v>8</v>
      </c>
      <c r="C90">
        <v>5</v>
      </c>
      <c r="D90">
        <v>5</v>
      </c>
      <c r="E90">
        <v>5</v>
      </c>
      <c r="F90">
        <v>10</v>
      </c>
      <c r="G90">
        <v>6</v>
      </c>
      <c r="H90">
        <v>1</v>
      </c>
      <c r="I90">
        <v>0</v>
      </c>
      <c r="J90">
        <v>0</v>
      </c>
    </row>
    <row r="91" spans="1:10" x14ac:dyDescent="0.3">
      <c r="A91" t="s">
        <v>142</v>
      </c>
      <c r="B91" t="s">
        <v>8</v>
      </c>
      <c r="C91">
        <v>14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149</v>
      </c>
      <c r="B92" t="s">
        <v>8</v>
      </c>
      <c r="C92">
        <v>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 t="s">
        <v>18</v>
      </c>
      <c r="B93" t="s">
        <v>19</v>
      </c>
      <c r="C93">
        <v>26</v>
      </c>
      <c r="D93">
        <v>18</v>
      </c>
      <c r="E93">
        <v>33</v>
      </c>
      <c r="F93">
        <v>35</v>
      </c>
      <c r="G93">
        <v>22</v>
      </c>
      <c r="H93">
        <v>59</v>
      </c>
      <c r="I93">
        <v>78</v>
      </c>
      <c r="J93">
        <v>81</v>
      </c>
    </row>
    <row r="94" spans="1:10" x14ac:dyDescent="0.3">
      <c r="A94" t="s">
        <v>25</v>
      </c>
      <c r="B94" t="s">
        <v>19</v>
      </c>
      <c r="C94">
        <v>25</v>
      </c>
      <c r="D94">
        <v>37</v>
      </c>
      <c r="E94">
        <v>52</v>
      </c>
      <c r="F94">
        <v>53</v>
      </c>
      <c r="G94">
        <v>20</v>
      </c>
      <c r="H94">
        <v>1</v>
      </c>
      <c r="I94">
        <v>1</v>
      </c>
      <c r="J94">
        <v>3</v>
      </c>
    </row>
    <row r="95" spans="1:10" x14ac:dyDescent="0.3">
      <c r="A95" t="s">
        <v>27</v>
      </c>
      <c r="B95" t="s">
        <v>19</v>
      </c>
      <c r="C95">
        <v>5</v>
      </c>
      <c r="D95">
        <v>12</v>
      </c>
      <c r="E95">
        <v>24</v>
      </c>
      <c r="F95">
        <v>40</v>
      </c>
      <c r="G95">
        <v>6</v>
      </c>
      <c r="H95">
        <v>6</v>
      </c>
      <c r="I95">
        <v>4</v>
      </c>
      <c r="J95">
        <v>5</v>
      </c>
    </row>
    <row r="96" spans="1:10" x14ac:dyDescent="0.3">
      <c r="A96" t="s">
        <v>30</v>
      </c>
      <c r="B96" t="s">
        <v>19</v>
      </c>
      <c r="C96">
        <v>19</v>
      </c>
      <c r="D96">
        <v>51</v>
      </c>
      <c r="E96">
        <v>85</v>
      </c>
      <c r="F96">
        <v>78</v>
      </c>
      <c r="G96">
        <v>19</v>
      </c>
      <c r="H96">
        <v>1</v>
      </c>
      <c r="I96">
        <v>2</v>
      </c>
      <c r="J96">
        <v>3</v>
      </c>
    </row>
    <row r="97" spans="1:10" x14ac:dyDescent="0.3">
      <c r="A97" t="s">
        <v>34</v>
      </c>
      <c r="B97" t="s">
        <v>19</v>
      </c>
      <c r="C97">
        <v>6</v>
      </c>
      <c r="D97">
        <v>6</v>
      </c>
      <c r="E97">
        <v>7</v>
      </c>
      <c r="F97">
        <v>10</v>
      </c>
      <c r="G97">
        <v>7</v>
      </c>
      <c r="H97">
        <v>4</v>
      </c>
      <c r="I97">
        <v>6</v>
      </c>
      <c r="J97">
        <v>1</v>
      </c>
    </row>
    <row r="98" spans="1:10" x14ac:dyDescent="0.3">
      <c r="A98" t="s">
        <v>35</v>
      </c>
      <c r="B98" t="s">
        <v>19</v>
      </c>
      <c r="C98">
        <v>9</v>
      </c>
      <c r="D98">
        <v>0</v>
      </c>
      <c r="E98">
        <v>1</v>
      </c>
      <c r="F98">
        <v>0</v>
      </c>
      <c r="G98">
        <v>10</v>
      </c>
      <c r="H98">
        <v>0</v>
      </c>
      <c r="I98">
        <v>0</v>
      </c>
      <c r="J98">
        <v>0</v>
      </c>
    </row>
    <row r="99" spans="1:10" x14ac:dyDescent="0.3">
      <c r="A99" t="s">
        <v>36</v>
      </c>
      <c r="B99" t="s">
        <v>19</v>
      </c>
      <c r="C99">
        <v>2</v>
      </c>
      <c r="D99">
        <v>0</v>
      </c>
      <c r="E99">
        <v>1</v>
      </c>
      <c r="F99">
        <v>0</v>
      </c>
      <c r="G99">
        <v>2</v>
      </c>
      <c r="H99">
        <v>0</v>
      </c>
      <c r="I99">
        <v>0</v>
      </c>
      <c r="J99">
        <v>0</v>
      </c>
    </row>
    <row r="100" spans="1:10" x14ac:dyDescent="0.3">
      <c r="A100" t="s">
        <v>37</v>
      </c>
      <c r="B100" t="s">
        <v>19</v>
      </c>
      <c r="C100">
        <v>16</v>
      </c>
      <c r="D100">
        <v>49</v>
      </c>
      <c r="E100">
        <v>49</v>
      </c>
      <c r="F100">
        <v>45</v>
      </c>
      <c r="G100">
        <v>16</v>
      </c>
      <c r="H100">
        <v>2</v>
      </c>
      <c r="I100">
        <v>8</v>
      </c>
      <c r="J100">
        <v>15</v>
      </c>
    </row>
    <row r="101" spans="1:10" x14ac:dyDescent="0.3">
      <c r="A101" t="s">
        <v>38</v>
      </c>
      <c r="B101" t="s">
        <v>19</v>
      </c>
      <c r="C101">
        <v>5</v>
      </c>
      <c r="D101">
        <v>14</v>
      </c>
      <c r="E101">
        <v>15</v>
      </c>
      <c r="F101">
        <v>15</v>
      </c>
      <c r="G101">
        <v>6</v>
      </c>
      <c r="H101">
        <v>7</v>
      </c>
      <c r="I101">
        <v>9</v>
      </c>
      <c r="J101">
        <v>8</v>
      </c>
    </row>
    <row r="102" spans="1:10" x14ac:dyDescent="0.3">
      <c r="A102" t="s">
        <v>39</v>
      </c>
      <c r="B102" t="s">
        <v>19</v>
      </c>
      <c r="C102">
        <v>26</v>
      </c>
      <c r="D102">
        <v>43</v>
      </c>
      <c r="E102">
        <v>68</v>
      </c>
      <c r="F102">
        <v>68</v>
      </c>
      <c r="G102">
        <v>13</v>
      </c>
      <c r="H102">
        <v>0</v>
      </c>
      <c r="I102">
        <v>1</v>
      </c>
      <c r="J102">
        <v>0</v>
      </c>
    </row>
    <row r="103" spans="1:10" x14ac:dyDescent="0.3">
      <c r="A103" t="s">
        <v>45</v>
      </c>
      <c r="B103" t="s">
        <v>19</v>
      </c>
      <c r="C103">
        <v>11</v>
      </c>
      <c r="D103">
        <v>9</v>
      </c>
      <c r="E103">
        <v>9</v>
      </c>
      <c r="F103">
        <v>15</v>
      </c>
      <c r="G103">
        <v>9</v>
      </c>
      <c r="H103">
        <v>4</v>
      </c>
      <c r="I103">
        <v>2</v>
      </c>
      <c r="J103">
        <v>1</v>
      </c>
    </row>
    <row r="104" spans="1:10" x14ac:dyDescent="0.3">
      <c r="A104" t="s">
        <v>48</v>
      </c>
      <c r="B104" t="s">
        <v>19</v>
      </c>
      <c r="C104">
        <v>24</v>
      </c>
      <c r="D104">
        <v>101</v>
      </c>
      <c r="E104">
        <v>84</v>
      </c>
      <c r="F104">
        <v>117</v>
      </c>
      <c r="G104">
        <v>22</v>
      </c>
      <c r="H104">
        <v>42</v>
      </c>
      <c r="I104">
        <v>62</v>
      </c>
      <c r="J104">
        <v>56</v>
      </c>
    </row>
    <row r="105" spans="1:10" x14ac:dyDescent="0.3">
      <c r="A105" t="s">
        <v>49</v>
      </c>
      <c r="B105" t="s">
        <v>19</v>
      </c>
      <c r="C105">
        <v>27</v>
      </c>
      <c r="D105">
        <v>202</v>
      </c>
      <c r="E105">
        <v>223</v>
      </c>
      <c r="F105">
        <v>246</v>
      </c>
      <c r="G105">
        <v>22</v>
      </c>
      <c r="H105">
        <v>31</v>
      </c>
      <c r="I105">
        <v>31</v>
      </c>
      <c r="J105">
        <v>47</v>
      </c>
    </row>
    <row r="106" spans="1:10" x14ac:dyDescent="0.3">
      <c r="A106" t="s">
        <v>52</v>
      </c>
      <c r="B106" t="s">
        <v>19</v>
      </c>
      <c r="C106">
        <v>27</v>
      </c>
      <c r="D106">
        <v>30</v>
      </c>
      <c r="E106">
        <v>42</v>
      </c>
      <c r="F106">
        <v>38</v>
      </c>
      <c r="G106">
        <v>18</v>
      </c>
      <c r="H106">
        <v>0</v>
      </c>
      <c r="I106">
        <v>0</v>
      </c>
      <c r="J106">
        <v>0</v>
      </c>
    </row>
    <row r="107" spans="1:10" x14ac:dyDescent="0.3">
      <c r="A107" t="s">
        <v>56</v>
      </c>
      <c r="B107" t="s">
        <v>19</v>
      </c>
      <c r="C107">
        <v>22</v>
      </c>
      <c r="D107">
        <v>37</v>
      </c>
      <c r="E107">
        <v>59</v>
      </c>
      <c r="F107">
        <v>35</v>
      </c>
      <c r="G107">
        <v>19</v>
      </c>
      <c r="H107">
        <v>1</v>
      </c>
      <c r="I107">
        <v>0</v>
      </c>
      <c r="J107">
        <v>1</v>
      </c>
    </row>
    <row r="108" spans="1:10" x14ac:dyDescent="0.3">
      <c r="A108" t="s">
        <v>57</v>
      </c>
      <c r="B108" t="s">
        <v>19</v>
      </c>
      <c r="C108">
        <v>25</v>
      </c>
      <c r="D108">
        <v>77</v>
      </c>
      <c r="E108">
        <v>85</v>
      </c>
      <c r="F108">
        <v>104</v>
      </c>
      <c r="G108">
        <v>20</v>
      </c>
      <c r="H108">
        <v>37</v>
      </c>
      <c r="I108">
        <v>38</v>
      </c>
      <c r="J108">
        <v>35</v>
      </c>
    </row>
    <row r="109" spans="1:10" x14ac:dyDescent="0.3">
      <c r="A109" t="s">
        <v>63</v>
      </c>
      <c r="B109" t="s">
        <v>19</v>
      </c>
      <c r="C109">
        <v>20</v>
      </c>
      <c r="D109">
        <v>9</v>
      </c>
      <c r="E109">
        <v>8</v>
      </c>
      <c r="F109">
        <v>11</v>
      </c>
      <c r="G109">
        <v>6</v>
      </c>
      <c r="H109">
        <v>0</v>
      </c>
      <c r="I109">
        <v>0</v>
      </c>
      <c r="J109">
        <v>0</v>
      </c>
    </row>
    <row r="110" spans="1:10" x14ac:dyDescent="0.3">
      <c r="A110" t="s">
        <v>64</v>
      </c>
      <c r="B110" t="s">
        <v>19</v>
      </c>
      <c r="C110">
        <v>19</v>
      </c>
      <c r="D110">
        <v>0</v>
      </c>
      <c r="E110">
        <v>2</v>
      </c>
      <c r="F110">
        <v>2</v>
      </c>
      <c r="G110">
        <v>17</v>
      </c>
      <c r="H110">
        <v>0</v>
      </c>
      <c r="I110">
        <v>0</v>
      </c>
      <c r="J110">
        <v>0</v>
      </c>
    </row>
    <row r="111" spans="1:10" x14ac:dyDescent="0.3">
      <c r="A111" t="s">
        <v>68</v>
      </c>
      <c r="B111" t="s">
        <v>19</v>
      </c>
      <c r="C111">
        <v>18</v>
      </c>
      <c r="D111">
        <v>28</v>
      </c>
      <c r="E111">
        <v>31</v>
      </c>
      <c r="F111">
        <v>31</v>
      </c>
      <c r="G111">
        <v>16</v>
      </c>
      <c r="H111">
        <v>0</v>
      </c>
      <c r="I111">
        <v>3</v>
      </c>
      <c r="J111">
        <v>1</v>
      </c>
    </row>
    <row r="112" spans="1:10" x14ac:dyDescent="0.3">
      <c r="A112" t="s">
        <v>82</v>
      </c>
      <c r="B112" t="s">
        <v>19</v>
      </c>
      <c r="C112">
        <v>16</v>
      </c>
      <c r="D112">
        <v>0</v>
      </c>
      <c r="E112">
        <v>0</v>
      </c>
      <c r="F112">
        <v>0</v>
      </c>
      <c r="G112">
        <v>18</v>
      </c>
      <c r="H112">
        <v>2</v>
      </c>
      <c r="I112">
        <v>2</v>
      </c>
      <c r="J112">
        <v>5</v>
      </c>
    </row>
    <row r="113" spans="1:10" x14ac:dyDescent="0.3">
      <c r="A113" t="s">
        <v>83</v>
      </c>
      <c r="B113" t="s">
        <v>19</v>
      </c>
      <c r="C113">
        <v>8</v>
      </c>
      <c r="D113">
        <v>6</v>
      </c>
      <c r="E113">
        <v>5</v>
      </c>
      <c r="F113">
        <v>10</v>
      </c>
      <c r="G113">
        <v>8</v>
      </c>
      <c r="H113">
        <v>0</v>
      </c>
      <c r="I113">
        <v>0</v>
      </c>
      <c r="J113">
        <v>0</v>
      </c>
    </row>
    <row r="114" spans="1:10" x14ac:dyDescent="0.3">
      <c r="A114" t="s">
        <v>84</v>
      </c>
      <c r="B114" t="s">
        <v>19</v>
      </c>
      <c r="C114">
        <v>22</v>
      </c>
      <c r="D114">
        <v>1</v>
      </c>
      <c r="E114">
        <v>1</v>
      </c>
      <c r="F114">
        <v>0</v>
      </c>
      <c r="G114">
        <v>8</v>
      </c>
      <c r="H114">
        <v>0</v>
      </c>
      <c r="I114">
        <v>2</v>
      </c>
      <c r="J114">
        <v>0</v>
      </c>
    </row>
    <row r="115" spans="1:10" x14ac:dyDescent="0.3">
      <c r="A115" t="s">
        <v>85</v>
      </c>
      <c r="B115" t="s">
        <v>19</v>
      </c>
      <c r="C115">
        <v>10</v>
      </c>
      <c r="D115">
        <v>3</v>
      </c>
      <c r="E115">
        <v>11</v>
      </c>
      <c r="F115">
        <v>5</v>
      </c>
      <c r="G115">
        <v>10</v>
      </c>
      <c r="H115">
        <v>0</v>
      </c>
      <c r="I115">
        <v>4</v>
      </c>
      <c r="J115">
        <v>3</v>
      </c>
    </row>
    <row r="116" spans="1:10" x14ac:dyDescent="0.3">
      <c r="A116" t="s">
        <v>86</v>
      </c>
      <c r="B116" t="s">
        <v>19</v>
      </c>
      <c r="C116">
        <v>5</v>
      </c>
      <c r="D116">
        <v>0</v>
      </c>
      <c r="E116">
        <v>0</v>
      </c>
      <c r="F116">
        <v>1</v>
      </c>
      <c r="G116">
        <v>5</v>
      </c>
      <c r="H116">
        <v>0</v>
      </c>
      <c r="I116">
        <v>0</v>
      </c>
      <c r="J116">
        <v>0</v>
      </c>
    </row>
    <row r="117" spans="1:10" x14ac:dyDescent="0.3">
      <c r="A117" t="s">
        <v>91</v>
      </c>
      <c r="B117" t="s">
        <v>19</v>
      </c>
      <c r="C117">
        <v>5</v>
      </c>
      <c r="D117">
        <v>0</v>
      </c>
      <c r="E117">
        <v>2</v>
      </c>
      <c r="F117">
        <v>5</v>
      </c>
      <c r="G117">
        <v>6</v>
      </c>
      <c r="H117">
        <v>0</v>
      </c>
      <c r="I117">
        <v>0</v>
      </c>
      <c r="J117">
        <v>0</v>
      </c>
    </row>
    <row r="118" spans="1:10" x14ac:dyDescent="0.3">
      <c r="A118" t="s">
        <v>95</v>
      </c>
      <c r="B118" t="s">
        <v>19</v>
      </c>
      <c r="C118">
        <v>15</v>
      </c>
      <c r="D118">
        <v>174</v>
      </c>
      <c r="E118">
        <v>182</v>
      </c>
      <c r="F118">
        <v>217</v>
      </c>
      <c r="G118">
        <v>11</v>
      </c>
      <c r="H118">
        <v>78</v>
      </c>
      <c r="I118">
        <v>78</v>
      </c>
      <c r="J118">
        <v>53</v>
      </c>
    </row>
    <row r="119" spans="1:10" x14ac:dyDescent="0.3">
      <c r="A119" t="s">
        <v>96</v>
      </c>
      <c r="B119" t="s">
        <v>19</v>
      </c>
      <c r="C119">
        <v>5</v>
      </c>
      <c r="D119">
        <v>56</v>
      </c>
      <c r="E119">
        <v>67</v>
      </c>
      <c r="F119">
        <v>81</v>
      </c>
      <c r="G119">
        <v>7</v>
      </c>
      <c r="H119">
        <v>11</v>
      </c>
      <c r="I119">
        <v>15</v>
      </c>
      <c r="J119">
        <v>13</v>
      </c>
    </row>
    <row r="120" spans="1:10" x14ac:dyDescent="0.3">
      <c r="A120" t="s">
        <v>97</v>
      </c>
      <c r="B120" t="s">
        <v>19</v>
      </c>
      <c r="C120">
        <v>3</v>
      </c>
      <c r="D120">
        <v>28</v>
      </c>
      <c r="E120">
        <v>54</v>
      </c>
      <c r="F120">
        <v>36</v>
      </c>
      <c r="G120">
        <v>3</v>
      </c>
      <c r="H120">
        <v>8</v>
      </c>
      <c r="I120">
        <v>6</v>
      </c>
      <c r="J120">
        <v>5</v>
      </c>
    </row>
    <row r="121" spans="1:10" x14ac:dyDescent="0.3">
      <c r="A121" t="s">
        <v>98</v>
      </c>
      <c r="B121" t="s">
        <v>19</v>
      </c>
      <c r="C121">
        <v>5</v>
      </c>
      <c r="D121">
        <v>153</v>
      </c>
      <c r="E121">
        <v>129</v>
      </c>
      <c r="F121">
        <v>127</v>
      </c>
      <c r="G121">
        <v>6</v>
      </c>
      <c r="H121">
        <v>39</v>
      </c>
      <c r="I121">
        <v>36</v>
      </c>
      <c r="J121">
        <v>35</v>
      </c>
    </row>
    <row r="122" spans="1:10" x14ac:dyDescent="0.3">
      <c r="A122" t="s">
        <v>101</v>
      </c>
      <c r="B122" t="s">
        <v>19</v>
      </c>
      <c r="C122">
        <v>24</v>
      </c>
      <c r="D122">
        <v>56</v>
      </c>
      <c r="E122">
        <v>49</v>
      </c>
      <c r="F122">
        <v>43</v>
      </c>
      <c r="G122">
        <v>22</v>
      </c>
      <c r="H122">
        <v>118</v>
      </c>
      <c r="I122">
        <v>111</v>
      </c>
      <c r="J122">
        <v>100</v>
      </c>
    </row>
    <row r="123" spans="1:10" x14ac:dyDescent="0.3">
      <c r="A123" t="s">
        <v>107</v>
      </c>
      <c r="B123" t="s">
        <v>19</v>
      </c>
      <c r="C123">
        <v>20</v>
      </c>
      <c r="D123">
        <v>64</v>
      </c>
      <c r="E123">
        <v>82</v>
      </c>
      <c r="F123">
        <v>125</v>
      </c>
      <c r="G123">
        <v>22</v>
      </c>
      <c r="H123">
        <v>6</v>
      </c>
      <c r="I123">
        <v>7</v>
      </c>
      <c r="J123">
        <v>7</v>
      </c>
    </row>
    <row r="124" spans="1:10" x14ac:dyDescent="0.3">
      <c r="A124" t="s">
        <v>109</v>
      </c>
      <c r="B124" t="s">
        <v>19</v>
      </c>
      <c r="C124">
        <v>23</v>
      </c>
      <c r="D124">
        <v>4</v>
      </c>
      <c r="E124">
        <v>8</v>
      </c>
      <c r="F124">
        <v>11</v>
      </c>
      <c r="G124">
        <v>7</v>
      </c>
      <c r="H124">
        <v>0</v>
      </c>
      <c r="I124">
        <v>0</v>
      </c>
      <c r="J124">
        <v>0</v>
      </c>
    </row>
    <row r="125" spans="1:10" x14ac:dyDescent="0.3">
      <c r="A125" t="s">
        <v>111</v>
      </c>
      <c r="B125" t="s">
        <v>19</v>
      </c>
      <c r="C125">
        <v>5</v>
      </c>
      <c r="D125">
        <v>133</v>
      </c>
      <c r="E125">
        <v>122</v>
      </c>
      <c r="F125">
        <v>142</v>
      </c>
      <c r="G125">
        <v>6</v>
      </c>
      <c r="H125">
        <v>49</v>
      </c>
      <c r="I125">
        <v>40</v>
      </c>
      <c r="J125">
        <v>35</v>
      </c>
    </row>
    <row r="126" spans="1:10" x14ac:dyDescent="0.3">
      <c r="A126" t="s">
        <v>112</v>
      </c>
      <c r="B126" t="s">
        <v>19</v>
      </c>
      <c r="C126">
        <v>3</v>
      </c>
      <c r="D126">
        <v>1</v>
      </c>
      <c r="E126">
        <v>4</v>
      </c>
      <c r="F126">
        <v>3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 t="s">
        <v>113</v>
      </c>
      <c r="B127" t="s">
        <v>19</v>
      </c>
      <c r="C127">
        <v>20</v>
      </c>
      <c r="D127">
        <v>88</v>
      </c>
      <c r="E127">
        <v>94</v>
      </c>
      <c r="F127">
        <v>119</v>
      </c>
      <c r="G127">
        <v>20</v>
      </c>
      <c r="H127">
        <v>0</v>
      </c>
      <c r="I127">
        <v>0</v>
      </c>
      <c r="J127">
        <v>1</v>
      </c>
    </row>
    <row r="128" spans="1:10" x14ac:dyDescent="0.3">
      <c r="A128" t="s">
        <v>115</v>
      </c>
      <c r="B128" t="s">
        <v>19</v>
      </c>
      <c r="C128">
        <v>3</v>
      </c>
      <c r="D128">
        <v>1</v>
      </c>
      <c r="E128">
        <v>2</v>
      </c>
      <c r="F128">
        <v>4</v>
      </c>
      <c r="G128">
        <v>2</v>
      </c>
      <c r="H128">
        <v>0</v>
      </c>
      <c r="I128">
        <v>0</v>
      </c>
      <c r="J128">
        <v>0</v>
      </c>
    </row>
    <row r="129" spans="1:10" x14ac:dyDescent="0.3">
      <c r="A129" t="s">
        <v>116</v>
      </c>
      <c r="B129" t="s">
        <v>19</v>
      </c>
      <c r="C129">
        <v>1</v>
      </c>
      <c r="D129">
        <v>0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 x14ac:dyDescent="0.3">
      <c r="A130" t="s">
        <v>118</v>
      </c>
      <c r="B130" t="s">
        <v>19</v>
      </c>
      <c r="C130">
        <v>5</v>
      </c>
      <c r="D130">
        <v>7</v>
      </c>
      <c r="E130">
        <v>9</v>
      </c>
      <c r="F130">
        <v>8</v>
      </c>
      <c r="G130">
        <v>6</v>
      </c>
      <c r="H130">
        <v>2</v>
      </c>
      <c r="I130">
        <v>2</v>
      </c>
      <c r="J130">
        <v>1</v>
      </c>
    </row>
    <row r="131" spans="1:10" x14ac:dyDescent="0.3">
      <c r="A131" t="s">
        <v>119</v>
      </c>
      <c r="B131" t="s">
        <v>19</v>
      </c>
      <c r="C131">
        <v>6</v>
      </c>
      <c r="D131">
        <v>4</v>
      </c>
      <c r="E131">
        <v>6</v>
      </c>
      <c r="F131">
        <v>9</v>
      </c>
      <c r="G131">
        <v>7</v>
      </c>
      <c r="H131">
        <v>2</v>
      </c>
      <c r="I131">
        <v>4</v>
      </c>
      <c r="J131">
        <v>9</v>
      </c>
    </row>
    <row r="132" spans="1:10" x14ac:dyDescent="0.3">
      <c r="A132" t="s">
        <v>125</v>
      </c>
      <c r="B132" t="s">
        <v>19</v>
      </c>
      <c r="C132">
        <v>27</v>
      </c>
      <c r="D132">
        <v>47</v>
      </c>
      <c r="E132">
        <v>73</v>
      </c>
      <c r="F132">
        <v>65</v>
      </c>
      <c r="G132">
        <v>22</v>
      </c>
      <c r="H132">
        <v>50</v>
      </c>
      <c r="I132">
        <v>40</v>
      </c>
      <c r="J132">
        <v>48</v>
      </c>
    </row>
    <row r="133" spans="1:10" x14ac:dyDescent="0.3">
      <c r="A133" t="s">
        <v>126</v>
      </c>
      <c r="B133" t="s">
        <v>19</v>
      </c>
      <c r="C133">
        <v>26</v>
      </c>
      <c r="D133">
        <v>143</v>
      </c>
      <c r="E133">
        <v>164</v>
      </c>
      <c r="F133">
        <v>176</v>
      </c>
      <c r="G133">
        <v>22</v>
      </c>
      <c r="H133">
        <v>50</v>
      </c>
      <c r="I133">
        <v>40</v>
      </c>
      <c r="J133">
        <v>54</v>
      </c>
    </row>
    <row r="134" spans="1:10" x14ac:dyDescent="0.3">
      <c r="A134" t="s">
        <v>136</v>
      </c>
      <c r="B134" t="s">
        <v>19</v>
      </c>
      <c r="C134">
        <v>5</v>
      </c>
      <c r="D134">
        <v>33</v>
      </c>
      <c r="E134">
        <v>27</v>
      </c>
      <c r="F134">
        <v>55</v>
      </c>
      <c r="G134">
        <v>6</v>
      </c>
      <c r="H134">
        <v>2</v>
      </c>
      <c r="I134">
        <v>1</v>
      </c>
      <c r="J134">
        <v>4</v>
      </c>
    </row>
    <row r="135" spans="1:10" x14ac:dyDescent="0.3">
      <c r="A135" t="s">
        <v>140</v>
      </c>
      <c r="B135" t="s">
        <v>19</v>
      </c>
      <c r="C135">
        <v>25</v>
      </c>
      <c r="D135">
        <v>167</v>
      </c>
      <c r="E135">
        <v>144</v>
      </c>
      <c r="F135">
        <v>165</v>
      </c>
      <c r="G135">
        <v>22</v>
      </c>
      <c r="H135">
        <v>0</v>
      </c>
      <c r="I135">
        <v>2</v>
      </c>
      <c r="J135">
        <v>4</v>
      </c>
    </row>
    <row r="136" spans="1:10" x14ac:dyDescent="0.3">
      <c r="A136" t="s">
        <v>141</v>
      </c>
      <c r="B136" t="s">
        <v>19</v>
      </c>
      <c r="C136">
        <v>27</v>
      </c>
      <c r="D136">
        <v>236</v>
      </c>
      <c r="E136">
        <v>272</v>
      </c>
      <c r="F136">
        <v>272</v>
      </c>
      <c r="G136">
        <v>22</v>
      </c>
      <c r="H136">
        <v>10</v>
      </c>
      <c r="I136">
        <v>4</v>
      </c>
      <c r="J136">
        <v>12</v>
      </c>
    </row>
    <row r="137" spans="1:10" x14ac:dyDescent="0.3">
      <c r="A137" t="s">
        <v>143</v>
      </c>
      <c r="B137" t="s">
        <v>19</v>
      </c>
      <c r="C137">
        <v>26</v>
      </c>
      <c r="D137">
        <v>198</v>
      </c>
      <c r="E137">
        <v>166</v>
      </c>
      <c r="F137">
        <v>185</v>
      </c>
      <c r="G137">
        <v>22</v>
      </c>
      <c r="H137">
        <v>37</v>
      </c>
      <c r="I137">
        <v>34</v>
      </c>
      <c r="J137">
        <v>43</v>
      </c>
    </row>
    <row r="138" spans="1:10" x14ac:dyDescent="0.3">
      <c r="A138" t="s">
        <v>144</v>
      </c>
      <c r="B138" t="s">
        <v>19</v>
      </c>
      <c r="C138">
        <v>1</v>
      </c>
      <c r="D138">
        <v>45</v>
      </c>
      <c r="E138">
        <v>38</v>
      </c>
      <c r="F138">
        <v>29</v>
      </c>
      <c r="G138">
        <v>1</v>
      </c>
      <c r="H138">
        <v>9</v>
      </c>
      <c r="I138">
        <v>6</v>
      </c>
      <c r="J138">
        <v>8</v>
      </c>
    </row>
    <row r="139" spans="1:10" x14ac:dyDescent="0.3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autoFilter ref="A1:J139" xr:uid="{E7B01C93-B241-461A-93A8-CB64C62A8185}">
    <sortState xmlns:xlrd2="http://schemas.microsoft.com/office/spreadsheetml/2017/richdata2" ref="A2:J139">
      <sortCondition ref="B1:B13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D5E8-E481-47F8-87A2-A042862EC954}">
  <sheetPr filterMode="1"/>
  <dimension ref="A1:N139"/>
  <sheetViews>
    <sheetView workbookViewId="0">
      <pane ySplit="1" topLeftCell="A2" activePane="bottomLeft" state="frozen"/>
      <selection pane="bottomLeft" activeCell="O4" sqref="O4"/>
    </sheetView>
  </sheetViews>
  <sheetFormatPr defaultRowHeight="14.4" x14ac:dyDescent="0.3"/>
  <cols>
    <col min="1" max="1" width="18.33203125" customWidth="1"/>
    <col min="2" max="2" width="11.6640625" customWidth="1"/>
    <col min="3" max="12" width="5.44140625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151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152</v>
      </c>
      <c r="J1" s="1" t="s">
        <v>3</v>
      </c>
      <c r="K1" s="1" t="s">
        <v>4</v>
      </c>
      <c r="L1" s="1" t="s">
        <v>5</v>
      </c>
    </row>
    <row r="2" spans="1:14" hidden="1" x14ac:dyDescent="0.3">
      <c r="A2" t="s">
        <v>7</v>
      </c>
      <c r="B2" t="s">
        <v>8</v>
      </c>
      <c r="C2">
        <v>13</v>
      </c>
      <c r="D2">
        <f>SUM(E2:G2)</f>
        <v>2</v>
      </c>
      <c r="E2">
        <v>0</v>
      </c>
      <c r="F2">
        <v>0</v>
      </c>
      <c r="G2">
        <v>2</v>
      </c>
      <c r="H2">
        <v>0</v>
      </c>
      <c r="I2">
        <f>SUM(J2:L2)</f>
        <v>0</v>
      </c>
      <c r="J2">
        <v>0</v>
      </c>
      <c r="K2">
        <v>0</v>
      </c>
      <c r="L2">
        <v>0</v>
      </c>
      <c r="M2">
        <f>IF(AND(C2&gt;=1,H2&gt;=1,D2&gt;=1,I2=0),1,0)</f>
        <v>0</v>
      </c>
    </row>
    <row r="3" spans="1:14" x14ac:dyDescent="0.3">
      <c r="A3" t="s">
        <v>9</v>
      </c>
      <c r="B3" t="s">
        <v>10</v>
      </c>
      <c r="C3">
        <v>12</v>
      </c>
      <c r="D3">
        <f t="shared" ref="D3:D66" si="0">SUM(E3:G3)</f>
        <v>15</v>
      </c>
      <c r="E3">
        <v>5</v>
      </c>
      <c r="F3">
        <v>2</v>
      </c>
      <c r="G3">
        <v>8</v>
      </c>
      <c r="H3">
        <v>3</v>
      </c>
      <c r="I3">
        <f t="shared" ref="I3:I66" si="1">SUM(J3:L3)</f>
        <v>0</v>
      </c>
      <c r="J3">
        <v>0</v>
      </c>
      <c r="K3">
        <v>0</v>
      </c>
      <c r="L3">
        <v>0</v>
      </c>
      <c r="M3">
        <f t="shared" ref="M3:M66" si="2">IF(AND(C3&gt;=1,H3&gt;=1,D3&gt;=1,I3=0),1,0)</f>
        <v>1</v>
      </c>
      <c r="N3">
        <f>SUM(M3:M137)</f>
        <v>54</v>
      </c>
    </row>
    <row r="4" spans="1:14" x14ac:dyDescent="0.3">
      <c r="A4" t="s">
        <v>11</v>
      </c>
      <c r="B4" t="s">
        <v>12</v>
      </c>
      <c r="C4">
        <v>13</v>
      </c>
      <c r="D4">
        <f t="shared" si="0"/>
        <v>1</v>
      </c>
      <c r="E4">
        <v>0</v>
      </c>
      <c r="F4">
        <v>1</v>
      </c>
      <c r="G4">
        <v>0</v>
      </c>
      <c r="H4">
        <v>2</v>
      </c>
      <c r="I4">
        <f t="shared" si="1"/>
        <v>0</v>
      </c>
      <c r="J4">
        <v>0</v>
      </c>
      <c r="K4">
        <v>0</v>
      </c>
      <c r="L4">
        <v>0</v>
      </c>
      <c r="M4">
        <f t="shared" si="2"/>
        <v>1</v>
      </c>
      <c r="N4">
        <f>SUMIF(M3:M137,"=1",D3:D137)</f>
        <v>1218</v>
      </c>
    </row>
    <row r="5" spans="1:14" hidden="1" x14ac:dyDescent="0.3">
      <c r="A5" t="s">
        <v>13</v>
      </c>
      <c r="B5" t="s">
        <v>8</v>
      </c>
      <c r="C5">
        <v>10</v>
      </c>
      <c r="D5">
        <f t="shared" si="0"/>
        <v>3</v>
      </c>
      <c r="E5">
        <v>0</v>
      </c>
      <c r="F5">
        <v>1</v>
      </c>
      <c r="G5">
        <v>2</v>
      </c>
      <c r="H5">
        <v>0</v>
      </c>
      <c r="I5">
        <f t="shared" si="1"/>
        <v>0</v>
      </c>
      <c r="J5">
        <v>0</v>
      </c>
      <c r="K5">
        <v>0</v>
      </c>
      <c r="L5">
        <v>0</v>
      </c>
      <c r="M5">
        <f t="shared" si="2"/>
        <v>0</v>
      </c>
    </row>
    <row r="6" spans="1:14" x14ac:dyDescent="0.3">
      <c r="A6" t="s">
        <v>14</v>
      </c>
      <c r="B6" t="s">
        <v>12</v>
      </c>
      <c r="C6">
        <v>23</v>
      </c>
      <c r="D6">
        <f t="shared" si="0"/>
        <v>70</v>
      </c>
      <c r="E6">
        <v>18</v>
      </c>
      <c r="F6">
        <v>24</v>
      </c>
      <c r="G6">
        <v>28</v>
      </c>
      <c r="H6">
        <v>18</v>
      </c>
      <c r="I6">
        <f t="shared" si="1"/>
        <v>0</v>
      </c>
      <c r="J6">
        <v>0</v>
      </c>
      <c r="K6">
        <v>0</v>
      </c>
      <c r="L6">
        <v>0</v>
      </c>
      <c r="M6">
        <f t="shared" si="2"/>
        <v>1</v>
      </c>
    </row>
    <row r="7" spans="1:14" x14ac:dyDescent="0.3">
      <c r="A7" t="s">
        <v>15</v>
      </c>
      <c r="B7" t="s">
        <v>8</v>
      </c>
      <c r="C7">
        <v>5</v>
      </c>
      <c r="D7">
        <f t="shared" si="0"/>
        <v>12</v>
      </c>
      <c r="E7">
        <v>1</v>
      </c>
      <c r="F7">
        <v>2</v>
      </c>
      <c r="G7">
        <v>9</v>
      </c>
      <c r="H7">
        <v>6</v>
      </c>
      <c r="I7">
        <f t="shared" si="1"/>
        <v>0</v>
      </c>
      <c r="J7">
        <v>0</v>
      </c>
      <c r="K7">
        <v>0</v>
      </c>
      <c r="L7">
        <v>0</v>
      </c>
      <c r="M7">
        <f t="shared" si="2"/>
        <v>1</v>
      </c>
    </row>
    <row r="8" spans="1:14" hidden="1" x14ac:dyDescent="0.3">
      <c r="A8" t="s">
        <v>16</v>
      </c>
      <c r="B8" t="s">
        <v>17</v>
      </c>
      <c r="C8">
        <v>25</v>
      </c>
      <c r="D8">
        <f t="shared" si="0"/>
        <v>468</v>
      </c>
      <c r="E8">
        <v>138</v>
      </c>
      <c r="F8">
        <v>153</v>
      </c>
      <c r="G8">
        <v>177</v>
      </c>
      <c r="H8">
        <v>18</v>
      </c>
      <c r="I8">
        <f t="shared" si="1"/>
        <v>12</v>
      </c>
      <c r="J8">
        <v>5</v>
      </c>
      <c r="K8">
        <v>3</v>
      </c>
      <c r="L8">
        <v>4</v>
      </c>
      <c r="M8">
        <f t="shared" si="2"/>
        <v>0</v>
      </c>
    </row>
    <row r="9" spans="1:14" hidden="1" x14ac:dyDescent="0.3">
      <c r="A9" t="s">
        <v>18</v>
      </c>
      <c r="B9" t="s">
        <v>19</v>
      </c>
      <c r="C9">
        <v>26</v>
      </c>
      <c r="D9">
        <f t="shared" si="0"/>
        <v>86</v>
      </c>
      <c r="E9">
        <v>18</v>
      </c>
      <c r="F9">
        <v>33</v>
      </c>
      <c r="G9">
        <v>35</v>
      </c>
      <c r="H9">
        <v>22</v>
      </c>
      <c r="I9">
        <f t="shared" si="1"/>
        <v>218</v>
      </c>
      <c r="J9">
        <v>59</v>
      </c>
      <c r="K9">
        <v>78</v>
      </c>
      <c r="L9">
        <v>81</v>
      </c>
      <c r="M9">
        <f t="shared" si="2"/>
        <v>0</v>
      </c>
    </row>
    <row r="10" spans="1:14" x14ac:dyDescent="0.3">
      <c r="A10" t="s">
        <v>20</v>
      </c>
      <c r="B10" t="s">
        <v>8</v>
      </c>
      <c r="C10">
        <v>5</v>
      </c>
      <c r="D10">
        <f t="shared" si="0"/>
        <v>26</v>
      </c>
      <c r="E10">
        <v>6</v>
      </c>
      <c r="F10">
        <v>5</v>
      </c>
      <c r="G10">
        <v>15</v>
      </c>
      <c r="H10">
        <v>5</v>
      </c>
      <c r="I10">
        <f t="shared" si="1"/>
        <v>0</v>
      </c>
      <c r="J10">
        <v>0</v>
      </c>
      <c r="K10">
        <v>0</v>
      </c>
      <c r="L10">
        <v>0</v>
      </c>
      <c r="M10">
        <f t="shared" si="2"/>
        <v>1</v>
      </c>
    </row>
    <row r="11" spans="1:14" hidden="1" x14ac:dyDescent="0.3">
      <c r="A11" t="s">
        <v>21</v>
      </c>
      <c r="B11" t="s">
        <v>22</v>
      </c>
      <c r="C11">
        <v>15</v>
      </c>
      <c r="D11">
        <f t="shared" si="0"/>
        <v>12</v>
      </c>
      <c r="E11">
        <v>5</v>
      </c>
      <c r="F11">
        <v>2</v>
      </c>
      <c r="G11">
        <v>5</v>
      </c>
      <c r="H11">
        <v>0</v>
      </c>
      <c r="I11">
        <f t="shared" si="1"/>
        <v>0</v>
      </c>
      <c r="J11">
        <v>0</v>
      </c>
      <c r="K11">
        <v>0</v>
      </c>
      <c r="L11">
        <v>0</v>
      </c>
      <c r="M11">
        <f t="shared" si="2"/>
        <v>0</v>
      </c>
    </row>
    <row r="12" spans="1:14" hidden="1" x14ac:dyDescent="0.3">
      <c r="A12" t="s">
        <v>23</v>
      </c>
      <c r="B12" t="s">
        <v>8</v>
      </c>
      <c r="C12">
        <v>8</v>
      </c>
      <c r="D12">
        <f t="shared" si="0"/>
        <v>1</v>
      </c>
      <c r="E12">
        <v>0</v>
      </c>
      <c r="F12">
        <v>0</v>
      </c>
      <c r="G12">
        <v>1</v>
      </c>
      <c r="H12">
        <v>0</v>
      </c>
      <c r="I12">
        <f t="shared" si="1"/>
        <v>0</v>
      </c>
      <c r="J12">
        <v>0</v>
      </c>
      <c r="K12">
        <v>0</v>
      </c>
      <c r="L12">
        <v>0</v>
      </c>
      <c r="M12">
        <f t="shared" si="2"/>
        <v>0</v>
      </c>
    </row>
    <row r="13" spans="1:14" hidden="1" x14ac:dyDescent="0.3">
      <c r="A13" t="s">
        <v>24</v>
      </c>
      <c r="B13" t="s">
        <v>22</v>
      </c>
      <c r="C13">
        <v>11</v>
      </c>
      <c r="D13">
        <f t="shared" si="0"/>
        <v>1</v>
      </c>
      <c r="E13">
        <v>0</v>
      </c>
      <c r="F13">
        <v>0</v>
      </c>
      <c r="G13">
        <v>1</v>
      </c>
      <c r="H13">
        <v>0</v>
      </c>
      <c r="I13">
        <f t="shared" si="1"/>
        <v>0</v>
      </c>
      <c r="J13">
        <v>0</v>
      </c>
      <c r="K13">
        <v>0</v>
      </c>
      <c r="L13">
        <v>0</v>
      </c>
      <c r="M13">
        <f t="shared" si="2"/>
        <v>0</v>
      </c>
    </row>
    <row r="14" spans="1:14" hidden="1" x14ac:dyDescent="0.3">
      <c r="A14" t="s">
        <v>25</v>
      </c>
      <c r="B14" t="s">
        <v>19</v>
      </c>
      <c r="C14">
        <v>25</v>
      </c>
      <c r="D14">
        <f t="shared" si="0"/>
        <v>142</v>
      </c>
      <c r="E14">
        <v>37</v>
      </c>
      <c r="F14">
        <v>52</v>
      </c>
      <c r="G14">
        <v>53</v>
      </c>
      <c r="H14">
        <v>20</v>
      </c>
      <c r="I14">
        <f t="shared" si="1"/>
        <v>5</v>
      </c>
      <c r="J14">
        <v>1</v>
      </c>
      <c r="K14">
        <v>1</v>
      </c>
      <c r="L14">
        <v>3</v>
      </c>
      <c r="M14">
        <f t="shared" si="2"/>
        <v>0</v>
      </c>
    </row>
    <row r="15" spans="1:14" x14ac:dyDescent="0.3">
      <c r="A15" t="s">
        <v>26</v>
      </c>
      <c r="B15" t="s">
        <v>22</v>
      </c>
      <c r="C15">
        <v>17</v>
      </c>
      <c r="D15">
        <f t="shared" si="0"/>
        <v>1</v>
      </c>
      <c r="E15">
        <v>0</v>
      </c>
      <c r="F15">
        <v>0</v>
      </c>
      <c r="G15">
        <v>1</v>
      </c>
      <c r="H15">
        <v>7</v>
      </c>
      <c r="I15">
        <f t="shared" si="1"/>
        <v>0</v>
      </c>
      <c r="J15">
        <v>0</v>
      </c>
      <c r="K15">
        <v>0</v>
      </c>
      <c r="L15">
        <v>0</v>
      </c>
      <c r="M15">
        <f t="shared" si="2"/>
        <v>1</v>
      </c>
    </row>
    <row r="16" spans="1:14" hidden="1" x14ac:dyDescent="0.3">
      <c r="A16" t="s">
        <v>27</v>
      </c>
      <c r="B16" t="s">
        <v>19</v>
      </c>
      <c r="C16">
        <v>5</v>
      </c>
      <c r="D16">
        <f t="shared" si="0"/>
        <v>76</v>
      </c>
      <c r="E16">
        <v>12</v>
      </c>
      <c r="F16">
        <v>24</v>
      </c>
      <c r="G16">
        <v>40</v>
      </c>
      <c r="H16">
        <v>6</v>
      </c>
      <c r="I16">
        <f t="shared" si="1"/>
        <v>15</v>
      </c>
      <c r="J16">
        <v>6</v>
      </c>
      <c r="K16">
        <v>4</v>
      </c>
      <c r="L16">
        <v>5</v>
      </c>
      <c r="M16">
        <f t="shared" si="2"/>
        <v>0</v>
      </c>
    </row>
    <row r="17" spans="1:13" hidden="1" x14ac:dyDescent="0.3">
      <c r="A17" t="s">
        <v>28</v>
      </c>
      <c r="B17" t="s">
        <v>8</v>
      </c>
      <c r="C17">
        <v>9</v>
      </c>
      <c r="D17">
        <f t="shared" si="0"/>
        <v>1</v>
      </c>
      <c r="E17">
        <v>0</v>
      </c>
      <c r="F17">
        <v>1</v>
      </c>
      <c r="G17">
        <v>0</v>
      </c>
      <c r="H17">
        <v>0</v>
      </c>
      <c r="I17">
        <f t="shared" si="1"/>
        <v>0</v>
      </c>
      <c r="J17">
        <v>0</v>
      </c>
      <c r="K17">
        <v>0</v>
      </c>
      <c r="L17">
        <v>0</v>
      </c>
      <c r="M17">
        <f t="shared" si="2"/>
        <v>0</v>
      </c>
    </row>
    <row r="18" spans="1:13" x14ac:dyDescent="0.3">
      <c r="A18" t="s">
        <v>29</v>
      </c>
      <c r="B18" t="s">
        <v>12</v>
      </c>
      <c r="C18">
        <v>21</v>
      </c>
      <c r="D18">
        <f t="shared" si="0"/>
        <v>108</v>
      </c>
      <c r="E18">
        <v>23</v>
      </c>
      <c r="F18">
        <v>30</v>
      </c>
      <c r="G18">
        <v>55</v>
      </c>
      <c r="H18">
        <v>7</v>
      </c>
      <c r="I18">
        <f t="shared" si="1"/>
        <v>0</v>
      </c>
      <c r="J18">
        <v>0</v>
      </c>
      <c r="K18">
        <v>0</v>
      </c>
      <c r="L18">
        <v>0</v>
      </c>
      <c r="M18">
        <f t="shared" si="2"/>
        <v>1</v>
      </c>
    </row>
    <row r="19" spans="1:13" hidden="1" x14ac:dyDescent="0.3">
      <c r="A19" t="s">
        <v>30</v>
      </c>
      <c r="B19" t="s">
        <v>19</v>
      </c>
      <c r="C19">
        <v>19</v>
      </c>
      <c r="D19">
        <f t="shared" si="0"/>
        <v>214</v>
      </c>
      <c r="E19">
        <v>51</v>
      </c>
      <c r="F19">
        <v>85</v>
      </c>
      <c r="G19">
        <v>78</v>
      </c>
      <c r="H19">
        <v>19</v>
      </c>
      <c r="I19">
        <f t="shared" si="1"/>
        <v>6</v>
      </c>
      <c r="J19">
        <v>1</v>
      </c>
      <c r="K19">
        <v>2</v>
      </c>
      <c r="L19">
        <v>3</v>
      </c>
      <c r="M19">
        <f t="shared" si="2"/>
        <v>0</v>
      </c>
    </row>
    <row r="20" spans="1:13" hidden="1" x14ac:dyDescent="0.3">
      <c r="A20" t="s">
        <v>31</v>
      </c>
      <c r="B20" t="s">
        <v>10</v>
      </c>
      <c r="C20">
        <v>5</v>
      </c>
      <c r="D20">
        <f t="shared" si="0"/>
        <v>1</v>
      </c>
      <c r="E20">
        <v>1</v>
      </c>
      <c r="F20">
        <v>0</v>
      </c>
      <c r="G20">
        <v>0</v>
      </c>
      <c r="H20">
        <v>0</v>
      </c>
      <c r="I20">
        <f t="shared" si="1"/>
        <v>0</v>
      </c>
      <c r="J20">
        <v>0</v>
      </c>
      <c r="K20">
        <v>0</v>
      </c>
      <c r="L20">
        <v>0</v>
      </c>
      <c r="M20">
        <f t="shared" si="2"/>
        <v>0</v>
      </c>
    </row>
    <row r="21" spans="1:13" x14ac:dyDescent="0.3">
      <c r="A21" t="s">
        <v>32</v>
      </c>
      <c r="B21" t="s">
        <v>12</v>
      </c>
      <c r="C21">
        <v>22</v>
      </c>
      <c r="D21">
        <f t="shared" si="0"/>
        <v>13</v>
      </c>
      <c r="E21">
        <v>2</v>
      </c>
      <c r="F21">
        <v>7</v>
      </c>
      <c r="G21">
        <v>4</v>
      </c>
      <c r="H21">
        <v>16</v>
      </c>
      <c r="I21">
        <f t="shared" si="1"/>
        <v>0</v>
      </c>
      <c r="J21">
        <v>0</v>
      </c>
      <c r="K21">
        <v>0</v>
      </c>
      <c r="L21">
        <v>0</v>
      </c>
      <c r="M21">
        <f t="shared" si="2"/>
        <v>1</v>
      </c>
    </row>
    <row r="22" spans="1:13" hidden="1" x14ac:dyDescent="0.3">
      <c r="A22" t="s">
        <v>33</v>
      </c>
      <c r="B22" t="s">
        <v>8</v>
      </c>
      <c r="C22">
        <v>9</v>
      </c>
      <c r="D22">
        <f t="shared" si="0"/>
        <v>473</v>
      </c>
      <c r="E22">
        <v>201</v>
      </c>
      <c r="F22">
        <v>144</v>
      </c>
      <c r="G22">
        <v>128</v>
      </c>
      <c r="H22">
        <v>10</v>
      </c>
      <c r="I22">
        <f t="shared" si="1"/>
        <v>53</v>
      </c>
      <c r="J22">
        <v>12</v>
      </c>
      <c r="K22">
        <v>22</v>
      </c>
      <c r="L22">
        <v>19</v>
      </c>
      <c r="M22">
        <f t="shared" si="2"/>
        <v>0</v>
      </c>
    </row>
    <row r="23" spans="1:13" hidden="1" x14ac:dyDescent="0.3">
      <c r="A23" t="s">
        <v>34</v>
      </c>
      <c r="B23" t="s">
        <v>19</v>
      </c>
      <c r="C23">
        <v>6</v>
      </c>
      <c r="D23">
        <f t="shared" si="0"/>
        <v>23</v>
      </c>
      <c r="E23">
        <v>6</v>
      </c>
      <c r="F23">
        <v>7</v>
      </c>
      <c r="G23">
        <v>10</v>
      </c>
      <c r="H23">
        <v>7</v>
      </c>
      <c r="I23">
        <f t="shared" si="1"/>
        <v>11</v>
      </c>
      <c r="J23">
        <v>4</v>
      </c>
      <c r="K23">
        <v>6</v>
      </c>
      <c r="L23">
        <v>1</v>
      </c>
      <c r="M23">
        <f t="shared" si="2"/>
        <v>0</v>
      </c>
    </row>
    <row r="24" spans="1:13" x14ac:dyDescent="0.3">
      <c r="A24" t="s">
        <v>35</v>
      </c>
      <c r="B24" t="s">
        <v>19</v>
      </c>
      <c r="C24">
        <v>9</v>
      </c>
      <c r="D24">
        <f t="shared" si="0"/>
        <v>1</v>
      </c>
      <c r="E24">
        <v>0</v>
      </c>
      <c r="F24">
        <v>1</v>
      </c>
      <c r="G24">
        <v>0</v>
      </c>
      <c r="H24">
        <v>10</v>
      </c>
      <c r="I24">
        <f t="shared" si="1"/>
        <v>0</v>
      </c>
      <c r="J24">
        <v>0</v>
      </c>
      <c r="K24">
        <v>0</v>
      </c>
      <c r="L24">
        <v>0</v>
      </c>
      <c r="M24">
        <f t="shared" si="2"/>
        <v>1</v>
      </c>
    </row>
    <row r="25" spans="1:13" x14ac:dyDescent="0.3">
      <c r="A25" t="s">
        <v>36</v>
      </c>
      <c r="B25" t="s">
        <v>19</v>
      </c>
      <c r="C25">
        <v>2</v>
      </c>
      <c r="D25">
        <f t="shared" si="0"/>
        <v>1</v>
      </c>
      <c r="E25">
        <v>0</v>
      </c>
      <c r="F25">
        <v>1</v>
      </c>
      <c r="G25">
        <v>0</v>
      </c>
      <c r="H25">
        <v>2</v>
      </c>
      <c r="I25">
        <f t="shared" si="1"/>
        <v>0</v>
      </c>
      <c r="J25">
        <v>0</v>
      </c>
      <c r="K25">
        <v>0</v>
      </c>
      <c r="L25">
        <v>0</v>
      </c>
      <c r="M25">
        <f t="shared" si="2"/>
        <v>1</v>
      </c>
    </row>
    <row r="26" spans="1:13" hidden="1" x14ac:dyDescent="0.3">
      <c r="A26" t="s">
        <v>37</v>
      </c>
      <c r="B26" t="s">
        <v>19</v>
      </c>
      <c r="C26">
        <v>16</v>
      </c>
      <c r="D26">
        <f t="shared" si="0"/>
        <v>143</v>
      </c>
      <c r="E26">
        <v>49</v>
      </c>
      <c r="F26">
        <v>49</v>
      </c>
      <c r="G26">
        <v>45</v>
      </c>
      <c r="H26">
        <v>16</v>
      </c>
      <c r="I26">
        <f t="shared" si="1"/>
        <v>25</v>
      </c>
      <c r="J26">
        <v>2</v>
      </c>
      <c r="K26">
        <v>8</v>
      </c>
      <c r="L26">
        <v>15</v>
      </c>
      <c r="M26">
        <f t="shared" si="2"/>
        <v>0</v>
      </c>
    </row>
    <row r="27" spans="1:13" hidden="1" x14ac:dyDescent="0.3">
      <c r="A27" t="s">
        <v>38</v>
      </c>
      <c r="B27" t="s">
        <v>19</v>
      </c>
      <c r="C27">
        <v>5</v>
      </c>
      <c r="D27">
        <f t="shared" si="0"/>
        <v>44</v>
      </c>
      <c r="E27">
        <v>14</v>
      </c>
      <c r="F27">
        <v>15</v>
      </c>
      <c r="G27">
        <v>15</v>
      </c>
      <c r="H27">
        <v>6</v>
      </c>
      <c r="I27">
        <f t="shared" si="1"/>
        <v>24</v>
      </c>
      <c r="J27">
        <v>7</v>
      </c>
      <c r="K27">
        <v>9</v>
      </c>
      <c r="L27">
        <v>8</v>
      </c>
      <c r="M27">
        <f t="shared" si="2"/>
        <v>0</v>
      </c>
    </row>
    <row r="28" spans="1:13" hidden="1" x14ac:dyDescent="0.3">
      <c r="A28" t="s">
        <v>39</v>
      </c>
      <c r="B28" t="s">
        <v>19</v>
      </c>
      <c r="C28">
        <v>26</v>
      </c>
      <c r="D28">
        <f t="shared" si="0"/>
        <v>179</v>
      </c>
      <c r="E28">
        <v>43</v>
      </c>
      <c r="F28">
        <v>68</v>
      </c>
      <c r="G28">
        <v>68</v>
      </c>
      <c r="H28">
        <v>13</v>
      </c>
      <c r="I28">
        <f t="shared" si="1"/>
        <v>1</v>
      </c>
      <c r="J28">
        <v>0</v>
      </c>
      <c r="K28">
        <v>1</v>
      </c>
      <c r="L28">
        <v>0</v>
      </c>
      <c r="M28">
        <f t="shared" si="2"/>
        <v>0</v>
      </c>
    </row>
    <row r="29" spans="1:13" hidden="1" x14ac:dyDescent="0.3">
      <c r="A29" t="s">
        <v>40</v>
      </c>
      <c r="B29" t="s">
        <v>22</v>
      </c>
      <c r="C29">
        <v>13</v>
      </c>
      <c r="D29">
        <f t="shared" si="0"/>
        <v>6</v>
      </c>
      <c r="E29">
        <v>3</v>
      </c>
      <c r="F29">
        <v>2</v>
      </c>
      <c r="G29">
        <v>1</v>
      </c>
      <c r="H29">
        <v>0</v>
      </c>
      <c r="I29">
        <f t="shared" si="1"/>
        <v>0</v>
      </c>
      <c r="J29">
        <v>0</v>
      </c>
      <c r="K29">
        <v>0</v>
      </c>
      <c r="L29">
        <v>0</v>
      </c>
      <c r="M29">
        <f t="shared" si="2"/>
        <v>0</v>
      </c>
    </row>
    <row r="30" spans="1:13" hidden="1" x14ac:dyDescent="0.3">
      <c r="A30" t="s">
        <v>41</v>
      </c>
      <c r="B30" t="s">
        <v>10</v>
      </c>
      <c r="C30">
        <v>7</v>
      </c>
      <c r="D30">
        <f t="shared" si="0"/>
        <v>1</v>
      </c>
      <c r="E30">
        <v>0</v>
      </c>
      <c r="F30">
        <v>0</v>
      </c>
      <c r="G30">
        <v>1</v>
      </c>
      <c r="H30">
        <v>0</v>
      </c>
      <c r="I30">
        <f t="shared" si="1"/>
        <v>0</v>
      </c>
      <c r="J30">
        <v>0</v>
      </c>
      <c r="K30">
        <v>0</v>
      </c>
      <c r="L30">
        <v>0</v>
      </c>
      <c r="M30">
        <f t="shared" si="2"/>
        <v>0</v>
      </c>
    </row>
    <row r="31" spans="1:13" x14ac:dyDescent="0.3">
      <c r="A31" t="s">
        <v>42</v>
      </c>
      <c r="B31" t="s">
        <v>10</v>
      </c>
      <c r="C31">
        <v>21</v>
      </c>
      <c r="D31">
        <f t="shared" si="0"/>
        <v>26</v>
      </c>
      <c r="E31">
        <v>7</v>
      </c>
      <c r="F31">
        <v>9</v>
      </c>
      <c r="G31">
        <v>10</v>
      </c>
      <c r="H31">
        <v>1</v>
      </c>
      <c r="I31">
        <f t="shared" si="1"/>
        <v>0</v>
      </c>
      <c r="J31">
        <v>0</v>
      </c>
      <c r="K31">
        <v>0</v>
      </c>
      <c r="L31">
        <v>0</v>
      </c>
      <c r="M31">
        <f t="shared" si="2"/>
        <v>1</v>
      </c>
    </row>
    <row r="32" spans="1:13" hidden="1" x14ac:dyDescent="0.3">
      <c r="A32" t="s">
        <v>43</v>
      </c>
      <c r="B32" t="s">
        <v>12</v>
      </c>
      <c r="C32">
        <v>13</v>
      </c>
      <c r="D32">
        <f t="shared" si="0"/>
        <v>2</v>
      </c>
      <c r="E32">
        <v>1</v>
      </c>
      <c r="F32">
        <v>1</v>
      </c>
      <c r="G32">
        <v>0</v>
      </c>
      <c r="H32">
        <v>0</v>
      </c>
      <c r="I32">
        <f t="shared" si="1"/>
        <v>0</v>
      </c>
      <c r="J32">
        <v>0</v>
      </c>
      <c r="K32">
        <v>0</v>
      </c>
      <c r="L32">
        <v>0</v>
      </c>
      <c r="M32">
        <f t="shared" si="2"/>
        <v>0</v>
      </c>
    </row>
    <row r="33" spans="1:13" hidden="1" x14ac:dyDescent="0.3">
      <c r="A33" t="s">
        <v>44</v>
      </c>
      <c r="B33" t="s">
        <v>10</v>
      </c>
      <c r="C33">
        <v>4</v>
      </c>
      <c r="D33">
        <f t="shared" si="0"/>
        <v>1</v>
      </c>
      <c r="E33">
        <v>0</v>
      </c>
      <c r="F33">
        <v>0</v>
      </c>
      <c r="G33">
        <v>1</v>
      </c>
      <c r="H33">
        <v>0</v>
      </c>
      <c r="I33">
        <f t="shared" si="1"/>
        <v>0</v>
      </c>
      <c r="J33">
        <v>0</v>
      </c>
      <c r="K33">
        <v>0</v>
      </c>
      <c r="L33">
        <v>0</v>
      </c>
      <c r="M33">
        <f t="shared" si="2"/>
        <v>0</v>
      </c>
    </row>
    <row r="34" spans="1:13" hidden="1" x14ac:dyDescent="0.3">
      <c r="A34" t="s">
        <v>45</v>
      </c>
      <c r="B34" t="s">
        <v>19</v>
      </c>
      <c r="C34">
        <v>11</v>
      </c>
      <c r="D34">
        <f t="shared" si="0"/>
        <v>33</v>
      </c>
      <c r="E34">
        <v>9</v>
      </c>
      <c r="F34">
        <v>9</v>
      </c>
      <c r="G34">
        <v>15</v>
      </c>
      <c r="H34">
        <v>9</v>
      </c>
      <c r="I34">
        <f t="shared" si="1"/>
        <v>7</v>
      </c>
      <c r="J34">
        <v>4</v>
      </c>
      <c r="K34">
        <v>2</v>
      </c>
      <c r="L34">
        <v>1</v>
      </c>
      <c r="M34">
        <f t="shared" si="2"/>
        <v>0</v>
      </c>
    </row>
    <row r="35" spans="1:13" x14ac:dyDescent="0.3">
      <c r="A35" t="s">
        <v>46</v>
      </c>
      <c r="B35" t="s">
        <v>10</v>
      </c>
      <c r="C35">
        <v>12</v>
      </c>
      <c r="D35">
        <f t="shared" si="0"/>
        <v>45</v>
      </c>
      <c r="E35">
        <v>21</v>
      </c>
      <c r="F35">
        <v>7</v>
      </c>
      <c r="G35">
        <v>17</v>
      </c>
      <c r="H35">
        <v>2</v>
      </c>
      <c r="I35">
        <f t="shared" si="1"/>
        <v>0</v>
      </c>
      <c r="J35">
        <v>0</v>
      </c>
      <c r="K35">
        <v>0</v>
      </c>
      <c r="L35">
        <v>0</v>
      </c>
      <c r="M35">
        <f t="shared" si="2"/>
        <v>1</v>
      </c>
    </row>
    <row r="36" spans="1:13" x14ac:dyDescent="0.3">
      <c r="A36" t="s">
        <v>47</v>
      </c>
      <c r="B36" t="s">
        <v>8</v>
      </c>
      <c r="C36">
        <v>20</v>
      </c>
      <c r="D36">
        <f t="shared" si="0"/>
        <v>9</v>
      </c>
      <c r="E36">
        <v>0</v>
      </c>
      <c r="F36">
        <v>2</v>
      </c>
      <c r="G36">
        <v>7</v>
      </c>
      <c r="H36">
        <v>4</v>
      </c>
      <c r="I36">
        <f t="shared" si="1"/>
        <v>0</v>
      </c>
      <c r="J36">
        <v>0</v>
      </c>
      <c r="K36">
        <v>0</v>
      </c>
      <c r="L36">
        <v>0</v>
      </c>
      <c r="M36">
        <f t="shared" si="2"/>
        <v>1</v>
      </c>
    </row>
    <row r="37" spans="1:13" hidden="1" x14ac:dyDescent="0.3">
      <c r="A37" t="s">
        <v>48</v>
      </c>
      <c r="B37" t="s">
        <v>19</v>
      </c>
      <c r="C37">
        <v>24</v>
      </c>
      <c r="D37">
        <f t="shared" si="0"/>
        <v>302</v>
      </c>
      <c r="E37">
        <v>101</v>
      </c>
      <c r="F37">
        <v>84</v>
      </c>
      <c r="G37">
        <v>117</v>
      </c>
      <c r="H37">
        <v>22</v>
      </c>
      <c r="I37">
        <f t="shared" si="1"/>
        <v>160</v>
      </c>
      <c r="J37">
        <v>42</v>
      </c>
      <c r="K37">
        <v>62</v>
      </c>
      <c r="L37">
        <v>56</v>
      </c>
      <c r="M37">
        <f t="shared" si="2"/>
        <v>0</v>
      </c>
    </row>
    <row r="38" spans="1:13" hidden="1" x14ac:dyDescent="0.3">
      <c r="A38" t="s">
        <v>49</v>
      </c>
      <c r="B38" t="s">
        <v>19</v>
      </c>
      <c r="C38">
        <v>27</v>
      </c>
      <c r="D38">
        <f t="shared" si="0"/>
        <v>671</v>
      </c>
      <c r="E38">
        <v>202</v>
      </c>
      <c r="F38">
        <v>223</v>
      </c>
      <c r="G38">
        <v>246</v>
      </c>
      <c r="H38">
        <v>22</v>
      </c>
      <c r="I38">
        <f t="shared" si="1"/>
        <v>109</v>
      </c>
      <c r="J38">
        <v>31</v>
      </c>
      <c r="K38">
        <v>31</v>
      </c>
      <c r="L38">
        <v>47</v>
      </c>
      <c r="M38">
        <f t="shared" si="2"/>
        <v>0</v>
      </c>
    </row>
    <row r="39" spans="1:13" hidden="1" x14ac:dyDescent="0.3">
      <c r="A39" t="s">
        <v>50</v>
      </c>
      <c r="B39" t="s">
        <v>10</v>
      </c>
      <c r="C39">
        <v>9</v>
      </c>
      <c r="D39">
        <f t="shared" si="0"/>
        <v>1</v>
      </c>
      <c r="E39">
        <v>0</v>
      </c>
      <c r="F39">
        <v>1</v>
      </c>
      <c r="G39">
        <v>0</v>
      </c>
      <c r="H39">
        <v>0</v>
      </c>
      <c r="I39">
        <f t="shared" si="1"/>
        <v>0</v>
      </c>
      <c r="J39">
        <v>0</v>
      </c>
      <c r="K39">
        <v>0</v>
      </c>
      <c r="L39">
        <v>0</v>
      </c>
      <c r="M39">
        <f t="shared" si="2"/>
        <v>0</v>
      </c>
    </row>
    <row r="40" spans="1:13" x14ac:dyDescent="0.3">
      <c r="A40" t="s">
        <v>51</v>
      </c>
      <c r="B40" t="s">
        <v>10</v>
      </c>
      <c r="C40">
        <v>13</v>
      </c>
      <c r="D40">
        <f t="shared" si="0"/>
        <v>4</v>
      </c>
      <c r="E40">
        <v>0</v>
      </c>
      <c r="F40">
        <v>1</v>
      </c>
      <c r="G40">
        <v>3</v>
      </c>
      <c r="H40">
        <v>1</v>
      </c>
      <c r="I40">
        <f t="shared" si="1"/>
        <v>0</v>
      </c>
      <c r="J40">
        <v>0</v>
      </c>
      <c r="K40">
        <v>0</v>
      </c>
      <c r="L40">
        <v>0</v>
      </c>
      <c r="M40">
        <f t="shared" si="2"/>
        <v>1</v>
      </c>
    </row>
    <row r="41" spans="1:13" x14ac:dyDescent="0.3">
      <c r="A41" t="s">
        <v>52</v>
      </c>
      <c r="B41" t="s">
        <v>19</v>
      </c>
      <c r="C41">
        <v>27</v>
      </c>
      <c r="D41">
        <f t="shared" si="0"/>
        <v>110</v>
      </c>
      <c r="E41">
        <v>30</v>
      </c>
      <c r="F41">
        <v>42</v>
      </c>
      <c r="G41">
        <v>38</v>
      </c>
      <c r="H41">
        <v>18</v>
      </c>
      <c r="I41">
        <f t="shared" si="1"/>
        <v>0</v>
      </c>
      <c r="J41">
        <v>0</v>
      </c>
      <c r="K41">
        <v>0</v>
      </c>
      <c r="L41">
        <v>0</v>
      </c>
      <c r="M41">
        <f t="shared" si="2"/>
        <v>1</v>
      </c>
    </row>
    <row r="42" spans="1:13" x14ac:dyDescent="0.3">
      <c r="A42" t="s">
        <v>53</v>
      </c>
      <c r="B42" t="s">
        <v>8</v>
      </c>
      <c r="C42">
        <v>5</v>
      </c>
      <c r="D42">
        <f t="shared" si="0"/>
        <v>25</v>
      </c>
      <c r="E42">
        <v>6</v>
      </c>
      <c r="F42">
        <v>5</v>
      </c>
      <c r="G42">
        <v>14</v>
      </c>
      <c r="H42">
        <v>6</v>
      </c>
      <c r="I42">
        <f t="shared" si="1"/>
        <v>0</v>
      </c>
      <c r="J42">
        <v>0</v>
      </c>
      <c r="K42">
        <v>0</v>
      </c>
      <c r="L42">
        <v>0</v>
      </c>
      <c r="M42">
        <f t="shared" si="2"/>
        <v>1</v>
      </c>
    </row>
    <row r="43" spans="1:13" hidden="1" x14ac:dyDescent="0.3">
      <c r="A43" t="s">
        <v>54</v>
      </c>
      <c r="B43" t="s">
        <v>12</v>
      </c>
      <c r="C43">
        <v>16</v>
      </c>
      <c r="D43">
        <f t="shared" si="0"/>
        <v>1</v>
      </c>
      <c r="E43">
        <v>0</v>
      </c>
      <c r="F43">
        <v>0</v>
      </c>
      <c r="G43">
        <v>1</v>
      </c>
      <c r="H43">
        <v>0</v>
      </c>
      <c r="I43">
        <f t="shared" si="1"/>
        <v>0</v>
      </c>
      <c r="J43">
        <v>0</v>
      </c>
      <c r="K43">
        <v>0</v>
      </c>
      <c r="L43">
        <v>0</v>
      </c>
      <c r="M43">
        <f t="shared" si="2"/>
        <v>0</v>
      </c>
    </row>
    <row r="44" spans="1:13" hidden="1" x14ac:dyDescent="0.3">
      <c r="A44" t="s">
        <v>55</v>
      </c>
      <c r="B44" t="s">
        <v>22</v>
      </c>
      <c r="C44">
        <v>14</v>
      </c>
      <c r="D44">
        <f t="shared" si="0"/>
        <v>2</v>
      </c>
      <c r="E44">
        <v>0</v>
      </c>
      <c r="F44">
        <v>1</v>
      </c>
      <c r="G44">
        <v>1</v>
      </c>
      <c r="H44">
        <v>0</v>
      </c>
      <c r="I44">
        <f t="shared" si="1"/>
        <v>0</v>
      </c>
      <c r="J44">
        <v>0</v>
      </c>
      <c r="K44">
        <v>0</v>
      </c>
      <c r="L44">
        <v>0</v>
      </c>
      <c r="M44">
        <f t="shared" si="2"/>
        <v>0</v>
      </c>
    </row>
    <row r="45" spans="1:13" hidden="1" x14ac:dyDescent="0.3">
      <c r="A45" t="s">
        <v>56</v>
      </c>
      <c r="B45" t="s">
        <v>19</v>
      </c>
      <c r="C45">
        <v>22</v>
      </c>
      <c r="D45">
        <f t="shared" si="0"/>
        <v>131</v>
      </c>
      <c r="E45">
        <v>37</v>
      </c>
      <c r="F45">
        <v>59</v>
      </c>
      <c r="G45">
        <v>35</v>
      </c>
      <c r="H45">
        <v>19</v>
      </c>
      <c r="I45">
        <f t="shared" si="1"/>
        <v>2</v>
      </c>
      <c r="J45">
        <v>1</v>
      </c>
      <c r="K45">
        <v>0</v>
      </c>
      <c r="L45">
        <v>1</v>
      </c>
      <c r="M45">
        <f t="shared" si="2"/>
        <v>0</v>
      </c>
    </row>
    <row r="46" spans="1:13" hidden="1" x14ac:dyDescent="0.3">
      <c r="A46" t="s">
        <v>57</v>
      </c>
      <c r="B46" t="s">
        <v>19</v>
      </c>
      <c r="C46">
        <v>25</v>
      </c>
      <c r="D46">
        <f t="shared" si="0"/>
        <v>266</v>
      </c>
      <c r="E46">
        <v>77</v>
      </c>
      <c r="F46">
        <v>85</v>
      </c>
      <c r="G46">
        <v>104</v>
      </c>
      <c r="H46">
        <v>20</v>
      </c>
      <c r="I46">
        <f t="shared" si="1"/>
        <v>110</v>
      </c>
      <c r="J46">
        <v>37</v>
      </c>
      <c r="K46">
        <v>38</v>
      </c>
      <c r="L46">
        <v>35</v>
      </c>
      <c r="M46">
        <f t="shared" si="2"/>
        <v>0</v>
      </c>
    </row>
    <row r="47" spans="1:13" x14ac:dyDescent="0.3">
      <c r="A47" t="s">
        <v>58</v>
      </c>
      <c r="B47" t="s">
        <v>8</v>
      </c>
      <c r="C47">
        <v>15</v>
      </c>
      <c r="D47">
        <f t="shared" si="0"/>
        <v>3</v>
      </c>
      <c r="E47">
        <v>1</v>
      </c>
      <c r="F47">
        <v>1</v>
      </c>
      <c r="G47">
        <v>1</v>
      </c>
      <c r="H47">
        <v>4</v>
      </c>
      <c r="I47">
        <f t="shared" si="1"/>
        <v>0</v>
      </c>
      <c r="J47">
        <v>0</v>
      </c>
      <c r="K47">
        <v>0</v>
      </c>
      <c r="L47">
        <v>0</v>
      </c>
      <c r="M47">
        <f t="shared" si="2"/>
        <v>1</v>
      </c>
    </row>
    <row r="48" spans="1:13" x14ac:dyDescent="0.3">
      <c r="A48" t="s">
        <v>59</v>
      </c>
      <c r="B48" t="s">
        <v>8</v>
      </c>
      <c r="C48">
        <v>23</v>
      </c>
      <c r="D48">
        <f t="shared" si="0"/>
        <v>26</v>
      </c>
      <c r="E48">
        <v>9</v>
      </c>
      <c r="F48">
        <v>6</v>
      </c>
      <c r="G48">
        <v>11</v>
      </c>
      <c r="H48">
        <v>9</v>
      </c>
      <c r="I48">
        <f t="shared" si="1"/>
        <v>0</v>
      </c>
      <c r="J48">
        <v>0</v>
      </c>
      <c r="K48">
        <v>0</v>
      </c>
      <c r="L48">
        <v>0</v>
      </c>
      <c r="M48">
        <f t="shared" si="2"/>
        <v>1</v>
      </c>
    </row>
    <row r="49" spans="1:13" hidden="1" x14ac:dyDescent="0.3">
      <c r="A49" t="s">
        <v>60</v>
      </c>
      <c r="B49" t="s">
        <v>8</v>
      </c>
      <c r="C49">
        <v>14</v>
      </c>
      <c r="D49">
        <f t="shared" si="0"/>
        <v>27</v>
      </c>
      <c r="E49">
        <v>6</v>
      </c>
      <c r="F49">
        <v>10</v>
      </c>
      <c r="G49">
        <v>11</v>
      </c>
      <c r="H49">
        <v>0</v>
      </c>
      <c r="I49">
        <f t="shared" si="1"/>
        <v>0</v>
      </c>
      <c r="J49">
        <v>0</v>
      </c>
      <c r="K49">
        <v>0</v>
      </c>
      <c r="L49">
        <v>0</v>
      </c>
      <c r="M49">
        <f t="shared" si="2"/>
        <v>0</v>
      </c>
    </row>
    <row r="50" spans="1:13" hidden="1" x14ac:dyDescent="0.3">
      <c r="A50" t="s">
        <v>61</v>
      </c>
      <c r="B50" t="s">
        <v>8</v>
      </c>
      <c r="C50">
        <v>13</v>
      </c>
      <c r="D50">
        <f t="shared" si="0"/>
        <v>1</v>
      </c>
      <c r="E50">
        <v>0</v>
      </c>
      <c r="F50">
        <v>0</v>
      </c>
      <c r="G50">
        <v>1</v>
      </c>
      <c r="H50">
        <v>0</v>
      </c>
      <c r="I50">
        <f t="shared" si="1"/>
        <v>0</v>
      </c>
      <c r="J50">
        <v>0</v>
      </c>
      <c r="K50">
        <v>0</v>
      </c>
      <c r="L50">
        <v>0</v>
      </c>
      <c r="M50">
        <f t="shared" si="2"/>
        <v>0</v>
      </c>
    </row>
    <row r="51" spans="1:13" x14ac:dyDescent="0.3">
      <c r="A51" t="s">
        <v>62</v>
      </c>
      <c r="B51" t="s">
        <v>8</v>
      </c>
      <c r="C51">
        <v>15</v>
      </c>
      <c r="D51">
        <f t="shared" si="0"/>
        <v>60</v>
      </c>
      <c r="E51">
        <v>15</v>
      </c>
      <c r="F51">
        <v>20</v>
      </c>
      <c r="G51">
        <v>25</v>
      </c>
      <c r="H51">
        <v>10</v>
      </c>
      <c r="I51">
        <f t="shared" si="1"/>
        <v>0</v>
      </c>
      <c r="J51">
        <v>0</v>
      </c>
      <c r="K51">
        <v>0</v>
      </c>
      <c r="L51">
        <v>0</v>
      </c>
      <c r="M51">
        <f t="shared" si="2"/>
        <v>1</v>
      </c>
    </row>
    <row r="52" spans="1:13" x14ac:dyDescent="0.3">
      <c r="A52" t="s">
        <v>63</v>
      </c>
      <c r="B52" t="s">
        <v>19</v>
      </c>
      <c r="C52">
        <v>20</v>
      </c>
      <c r="D52">
        <f t="shared" si="0"/>
        <v>28</v>
      </c>
      <c r="E52">
        <v>9</v>
      </c>
      <c r="F52">
        <v>8</v>
      </c>
      <c r="G52">
        <v>11</v>
      </c>
      <c r="H52">
        <v>6</v>
      </c>
      <c r="I52">
        <f t="shared" si="1"/>
        <v>0</v>
      </c>
      <c r="J52">
        <v>0</v>
      </c>
      <c r="K52">
        <v>0</v>
      </c>
      <c r="L52">
        <v>0</v>
      </c>
      <c r="M52">
        <f t="shared" si="2"/>
        <v>1</v>
      </c>
    </row>
    <row r="53" spans="1:13" x14ac:dyDescent="0.3">
      <c r="A53" t="s">
        <v>64</v>
      </c>
      <c r="B53" t="s">
        <v>19</v>
      </c>
      <c r="C53">
        <v>19</v>
      </c>
      <c r="D53">
        <f t="shared" si="0"/>
        <v>4</v>
      </c>
      <c r="E53">
        <v>0</v>
      </c>
      <c r="F53">
        <v>2</v>
      </c>
      <c r="G53">
        <v>2</v>
      </c>
      <c r="H53">
        <v>17</v>
      </c>
      <c r="I53">
        <f t="shared" si="1"/>
        <v>0</v>
      </c>
      <c r="J53">
        <v>0</v>
      </c>
      <c r="K53">
        <v>0</v>
      </c>
      <c r="L53">
        <v>0</v>
      </c>
      <c r="M53">
        <f t="shared" si="2"/>
        <v>1</v>
      </c>
    </row>
    <row r="54" spans="1:13" x14ac:dyDescent="0.3">
      <c r="A54" t="s">
        <v>65</v>
      </c>
      <c r="B54" t="s">
        <v>8</v>
      </c>
      <c r="C54">
        <v>15</v>
      </c>
      <c r="D54">
        <f t="shared" si="0"/>
        <v>7</v>
      </c>
      <c r="E54">
        <v>1</v>
      </c>
      <c r="F54">
        <v>1</v>
      </c>
      <c r="G54">
        <v>5</v>
      </c>
      <c r="H54">
        <v>6</v>
      </c>
      <c r="I54">
        <f t="shared" si="1"/>
        <v>0</v>
      </c>
      <c r="J54">
        <v>0</v>
      </c>
      <c r="K54">
        <v>0</v>
      </c>
      <c r="L54">
        <v>0</v>
      </c>
      <c r="M54">
        <f t="shared" si="2"/>
        <v>1</v>
      </c>
    </row>
    <row r="55" spans="1:13" x14ac:dyDescent="0.3">
      <c r="A55" t="s">
        <v>66</v>
      </c>
      <c r="B55" t="s">
        <v>22</v>
      </c>
      <c r="C55">
        <v>16</v>
      </c>
      <c r="D55">
        <f t="shared" si="0"/>
        <v>67</v>
      </c>
      <c r="E55">
        <v>17</v>
      </c>
      <c r="F55">
        <v>30</v>
      </c>
      <c r="G55">
        <v>20</v>
      </c>
      <c r="H55">
        <v>7</v>
      </c>
      <c r="I55">
        <f t="shared" si="1"/>
        <v>0</v>
      </c>
      <c r="J55">
        <v>0</v>
      </c>
      <c r="K55">
        <v>0</v>
      </c>
      <c r="L55">
        <v>0</v>
      </c>
      <c r="M55">
        <f t="shared" si="2"/>
        <v>1</v>
      </c>
    </row>
    <row r="56" spans="1:13" hidden="1" x14ac:dyDescent="0.3">
      <c r="A56" t="s">
        <v>67</v>
      </c>
      <c r="B56" t="s">
        <v>8</v>
      </c>
      <c r="C56">
        <v>21</v>
      </c>
      <c r="D56">
        <f t="shared" si="0"/>
        <v>398</v>
      </c>
      <c r="E56">
        <v>130</v>
      </c>
      <c r="F56">
        <v>126</v>
      </c>
      <c r="G56">
        <v>142</v>
      </c>
      <c r="H56">
        <v>20</v>
      </c>
      <c r="I56">
        <f t="shared" si="1"/>
        <v>45</v>
      </c>
      <c r="J56">
        <v>10</v>
      </c>
      <c r="K56">
        <v>17</v>
      </c>
      <c r="L56">
        <v>18</v>
      </c>
      <c r="M56">
        <f t="shared" si="2"/>
        <v>0</v>
      </c>
    </row>
    <row r="57" spans="1:13" hidden="1" x14ac:dyDescent="0.3">
      <c r="A57" t="s">
        <v>68</v>
      </c>
      <c r="B57" t="s">
        <v>19</v>
      </c>
      <c r="C57">
        <v>18</v>
      </c>
      <c r="D57">
        <f t="shared" si="0"/>
        <v>90</v>
      </c>
      <c r="E57">
        <v>28</v>
      </c>
      <c r="F57">
        <v>31</v>
      </c>
      <c r="G57">
        <v>31</v>
      </c>
      <c r="H57">
        <v>16</v>
      </c>
      <c r="I57">
        <f t="shared" si="1"/>
        <v>4</v>
      </c>
      <c r="J57">
        <v>0</v>
      </c>
      <c r="K57">
        <v>3</v>
      </c>
      <c r="L57">
        <v>1</v>
      </c>
      <c r="M57">
        <f t="shared" si="2"/>
        <v>0</v>
      </c>
    </row>
    <row r="58" spans="1:13" x14ac:dyDescent="0.3">
      <c r="A58" t="s">
        <v>69</v>
      </c>
      <c r="B58" t="s">
        <v>10</v>
      </c>
      <c r="C58">
        <v>13</v>
      </c>
      <c r="D58">
        <f t="shared" si="0"/>
        <v>5</v>
      </c>
      <c r="E58">
        <v>3</v>
      </c>
      <c r="F58">
        <v>1</v>
      </c>
      <c r="G58">
        <v>1</v>
      </c>
      <c r="H58">
        <v>1</v>
      </c>
      <c r="I58">
        <f t="shared" si="1"/>
        <v>0</v>
      </c>
      <c r="J58">
        <v>0</v>
      </c>
      <c r="K58">
        <v>0</v>
      </c>
      <c r="L58">
        <v>0</v>
      </c>
      <c r="M58">
        <f t="shared" si="2"/>
        <v>1</v>
      </c>
    </row>
    <row r="59" spans="1:13" hidden="1" x14ac:dyDescent="0.3">
      <c r="A59" t="s">
        <v>70</v>
      </c>
      <c r="B59" t="s">
        <v>22</v>
      </c>
      <c r="C59">
        <v>25</v>
      </c>
      <c r="D59">
        <f t="shared" si="0"/>
        <v>278</v>
      </c>
      <c r="E59">
        <v>59</v>
      </c>
      <c r="F59">
        <v>99</v>
      </c>
      <c r="G59">
        <v>120</v>
      </c>
      <c r="H59">
        <v>22</v>
      </c>
      <c r="I59">
        <f t="shared" si="1"/>
        <v>170</v>
      </c>
      <c r="J59">
        <v>62</v>
      </c>
      <c r="K59">
        <v>55</v>
      </c>
      <c r="L59">
        <v>53</v>
      </c>
      <c r="M59">
        <f t="shared" si="2"/>
        <v>0</v>
      </c>
    </row>
    <row r="60" spans="1:13" hidden="1" x14ac:dyDescent="0.3">
      <c r="A60" t="s">
        <v>71</v>
      </c>
      <c r="B60" t="s">
        <v>8</v>
      </c>
      <c r="C60">
        <v>8</v>
      </c>
      <c r="D60">
        <f t="shared" si="0"/>
        <v>4</v>
      </c>
      <c r="E60">
        <v>0</v>
      </c>
      <c r="F60">
        <v>0</v>
      </c>
      <c r="G60">
        <v>4</v>
      </c>
      <c r="H60">
        <v>0</v>
      </c>
      <c r="I60">
        <f t="shared" si="1"/>
        <v>0</v>
      </c>
      <c r="J60">
        <v>0</v>
      </c>
      <c r="K60">
        <v>0</v>
      </c>
      <c r="L60">
        <v>0</v>
      </c>
      <c r="M60">
        <f t="shared" si="2"/>
        <v>0</v>
      </c>
    </row>
    <row r="61" spans="1:13" hidden="1" x14ac:dyDescent="0.3">
      <c r="A61" t="s">
        <v>72</v>
      </c>
      <c r="B61" t="s">
        <v>8</v>
      </c>
      <c r="C61">
        <v>5</v>
      </c>
      <c r="D61">
        <f t="shared" si="0"/>
        <v>52</v>
      </c>
      <c r="E61">
        <v>16</v>
      </c>
      <c r="F61">
        <v>17</v>
      </c>
      <c r="G61">
        <v>19</v>
      </c>
      <c r="H61">
        <v>6</v>
      </c>
      <c r="I61">
        <f t="shared" si="1"/>
        <v>7</v>
      </c>
      <c r="J61">
        <v>1</v>
      </c>
      <c r="K61">
        <v>3</v>
      </c>
      <c r="L61">
        <v>3</v>
      </c>
      <c r="M61">
        <f t="shared" si="2"/>
        <v>0</v>
      </c>
    </row>
    <row r="62" spans="1:13" x14ac:dyDescent="0.3">
      <c r="A62" t="s">
        <v>73</v>
      </c>
      <c r="B62" t="s">
        <v>10</v>
      </c>
      <c r="C62">
        <v>13</v>
      </c>
      <c r="D62">
        <f t="shared" si="0"/>
        <v>86</v>
      </c>
      <c r="E62">
        <v>25</v>
      </c>
      <c r="F62">
        <v>32</v>
      </c>
      <c r="G62">
        <v>29</v>
      </c>
      <c r="H62">
        <v>3</v>
      </c>
      <c r="I62">
        <f t="shared" si="1"/>
        <v>0</v>
      </c>
      <c r="J62">
        <v>0</v>
      </c>
      <c r="K62">
        <v>0</v>
      </c>
      <c r="L62">
        <v>0</v>
      </c>
      <c r="M62">
        <f t="shared" si="2"/>
        <v>1</v>
      </c>
    </row>
    <row r="63" spans="1:13" x14ac:dyDescent="0.3">
      <c r="A63" t="s">
        <v>74</v>
      </c>
      <c r="B63" t="s">
        <v>8</v>
      </c>
      <c r="C63">
        <v>5</v>
      </c>
      <c r="D63">
        <f t="shared" si="0"/>
        <v>3</v>
      </c>
      <c r="E63">
        <v>0</v>
      </c>
      <c r="F63">
        <v>1</v>
      </c>
      <c r="G63">
        <v>2</v>
      </c>
      <c r="H63">
        <v>6</v>
      </c>
      <c r="I63">
        <f t="shared" si="1"/>
        <v>0</v>
      </c>
      <c r="J63">
        <v>0</v>
      </c>
      <c r="K63">
        <v>0</v>
      </c>
      <c r="L63">
        <v>0</v>
      </c>
      <c r="M63">
        <f t="shared" si="2"/>
        <v>1</v>
      </c>
    </row>
    <row r="64" spans="1:13" x14ac:dyDescent="0.3">
      <c r="A64" t="s">
        <v>75</v>
      </c>
      <c r="B64" t="s">
        <v>12</v>
      </c>
      <c r="C64">
        <v>18</v>
      </c>
      <c r="D64">
        <f t="shared" si="0"/>
        <v>19</v>
      </c>
      <c r="E64">
        <v>2</v>
      </c>
      <c r="F64">
        <v>6</v>
      </c>
      <c r="G64">
        <v>11</v>
      </c>
      <c r="H64">
        <v>1</v>
      </c>
      <c r="I64">
        <f t="shared" si="1"/>
        <v>0</v>
      </c>
      <c r="J64">
        <v>0</v>
      </c>
      <c r="K64">
        <v>0</v>
      </c>
      <c r="L64">
        <v>0</v>
      </c>
      <c r="M64">
        <f t="shared" si="2"/>
        <v>1</v>
      </c>
    </row>
    <row r="65" spans="1:13" hidden="1" x14ac:dyDescent="0.3">
      <c r="A65" t="s">
        <v>76</v>
      </c>
      <c r="B65" t="s">
        <v>8</v>
      </c>
      <c r="C65">
        <v>16</v>
      </c>
      <c r="D65">
        <f t="shared" si="0"/>
        <v>243</v>
      </c>
      <c r="E65">
        <v>81</v>
      </c>
      <c r="F65">
        <v>82</v>
      </c>
      <c r="G65">
        <v>80</v>
      </c>
      <c r="H65">
        <v>17</v>
      </c>
      <c r="I65">
        <f t="shared" si="1"/>
        <v>53</v>
      </c>
      <c r="J65">
        <v>26</v>
      </c>
      <c r="K65">
        <v>17</v>
      </c>
      <c r="L65">
        <v>10</v>
      </c>
      <c r="M65">
        <f t="shared" si="2"/>
        <v>0</v>
      </c>
    </row>
    <row r="66" spans="1:13" hidden="1" x14ac:dyDescent="0.3">
      <c r="A66" t="s">
        <v>77</v>
      </c>
      <c r="B66" t="s">
        <v>8</v>
      </c>
      <c r="C66">
        <v>9</v>
      </c>
      <c r="D66">
        <f t="shared" si="0"/>
        <v>47</v>
      </c>
      <c r="E66">
        <v>14</v>
      </c>
      <c r="F66">
        <v>12</v>
      </c>
      <c r="G66">
        <v>21</v>
      </c>
      <c r="H66">
        <v>8</v>
      </c>
      <c r="I66">
        <f t="shared" si="1"/>
        <v>2</v>
      </c>
      <c r="J66">
        <v>0</v>
      </c>
      <c r="K66">
        <v>1</v>
      </c>
      <c r="L66">
        <v>1</v>
      </c>
      <c r="M66">
        <f t="shared" si="2"/>
        <v>0</v>
      </c>
    </row>
    <row r="67" spans="1:13" x14ac:dyDescent="0.3">
      <c r="A67" t="s">
        <v>78</v>
      </c>
      <c r="B67" t="s">
        <v>22</v>
      </c>
      <c r="C67">
        <v>14</v>
      </c>
      <c r="D67">
        <f t="shared" ref="D67:D130" si="3">SUM(E67:G67)</f>
        <v>4</v>
      </c>
      <c r="E67">
        <v>1</v>
      </c>
      <c r="F67">
        <v>1</v>
      </c>
      <c r="G67">
        <v>2</v>
      </c>
      <c r="H67">
        <v>6</v>
      </c>
      <c r="I67">
        <f t="shared" ref="I67:I130" si="4">SUM(J67:L67)</f>
        <v>0</v>
      </c>
      <c r="J67">
        <v>0</v>
      </c>
      <c r="K67">
        <v>0</v>
      </c>
      <c r="L67">
        <v>0</v>
      </c>
      <c r="M67">
        <f t="shared" ref="M67:M130" si="5">IF(AND(C67&gt;=1,H67&gt;=1,D67&gt;=1,I67=0),1,0)</f>
        <v>1</v>
      </c>
    </row>
    <row r="68" spans="1:13" hidden="1" x14ac:dyDescent="0.3">
      <c r="A68" t="s">
        <v>79</v>
      </c>
      <c r="B68" t="s">
        <v>22</v>
      </c>
      <c r="C68">
        <v>19</v>
      </c>
      <c r="D68">
        <f t="shared" si="3"/>
        <v>208</v>
      </c>
      <c r="E68">
        <v>72</v>
      </c>
      <c r="F68">
        <v>67</v>
      </c>
      <c r="G68">
        <v>69</v>
      </c>
      <c r="H68">
        <v>0</v>
      </c>
      <c r="I68">
        <f t="shared" si="4"/>
        <v>0</v>
      </c>
      <c r="J68">
        <v>0</v>
      </c>
      <c r="K68">
        <v>0</v>
      </c>
      <c r="L68">
        <v>0</v>
      </c>
      <c r="M68">
        <f t="shared" si="5"/>
        <v>0</v>
      </c>
    </row>
    <row r="69" spans="1:13" hidden="1" x14ac:dyDescent="0.3">
      <c r="A69" t="s">
        <v>80</v>
      </c>
      <c r="B69" t="s">
        <v>8</v>
      </c>
      <c r="C69">
        <v>12</v>
      </c>
      <c r="D69">
        <f t="shared" si="3"/>
        <v>2</v>
      </c>
      <c r="E69">
        <v>0</v>
      </c>
      <c r="F69">
        <v>0</v>
      </c>
      <c r="G69">
        <v>2</v>
      </c>
      <c r="H69">
        <v>0</v>
      </c>
      <c r="I69">
        <f t="shared" si="4"/>
        <v>0</v>
      </c>
      <c r="J69">
        <v>0</v>
      </c>
      <c r="K69">
        <v>0</v>
      </c>
      <c r="L69">
        <v>0</v>
      </c>
      <c r="M69">
        <f t="shared" si="5"/>
        <v>0</v>
      </c>
    </row>
    <row r="70" spans="1:13" x14ac:dyDescent="0.3">
      <c r="A70" t="s">
        <v>81</v>
      </c>
      <c r="B70" t="s">
        <v>8</v>
      </c>
      <c r="C70">
        <v>16</v>
      </c>
      <c r="D70">
        <f t="shared" si="3"/>
        <v>4</v>
      </c>
      <c r="E70">
        <v>0</v>
      </c>
      <c r="F70">
        <v>2</v>
      </c>
      <c r="G70">
        <v>2</v>
      </c>
      <c r="H70">
        <v>16</v>
      </c>
      <c r="I70">
        <f t="shared" si="4"/>
        <v>0</v>
      </c>
      <c r="J70">
        <v>0</v>
      </c>
      <c r="K70">
        <v>0</v>
      </c>
      <c r="L70">
        <v>0</v>
      </c>
      <c r="M70">
        <f t="shared" si="5"/>
        <v>1</v>
      </c>
    </row>
    <row r="71" spans="1:13" hidden="1" x14ac:dyDescent="0.3">
      <c r="A71" t="s">
        <v>82</v>
      </c>
      <c r="B71" t="s">
        <v>19</v>
      </c>
      <c r="C71">
        <v>16</v>
      </c>
      <c r="D71">
        <f t="shared" si="3"/>
        <v>0</v>
      </c>
      <c r="E71">
        <v>0</v>
      </c>
      <c r="F71">
        <v>0</v>
      </c>
      <c r="G71">
        <v>0</v>
      </c>
      <c r="H71">
        <v>18</v>
      </c>
      <c r="I71">
        <f t="shared" si="4"/>
        <v>9</v>
      </c>
      <c r="J71">
        <v>2</v>
      </c>
      <c r="K71">
        <v>2</v>
      </c>
      <c r="L71">
        <v>5</v>
      </c>
      <c r="M71">
        <f t="shared" si="5"/>
        <v>0</v>
      </c>
    </row>
    <row r="72" spans="1:13" x14ac:dyDescent="0.3">
      <c r="A72" t="s">
        <v>83</v>
      </c>
      <c r="B72" t="s">
        <v>19</v>
      </c>
      <c r="C72">
        <v>8</v>
      </c>
      <c r="D72">
        <f t="shared" si="3"/>
        <v>21</v>
      </c>
      <c r="E72">
        <v>6</v>
      </c>
      <c r="F72">
        <v>5</v>
      </c>
      <c r="G72">
        <v>10</v>
      </c>
      <c r="H72">
        <v>8</v>
      </c>
      <c r="I72">
        <f t="shared" si="4"/>
        <v>0</v>
      </c>
      <c r="J72">
        <v>0</v>
      </c>
      <c r="K72">
        <v>0</v>
      </c>
      <c r="L72">
        <v>0</v>
      </c>
      <c r="M72">
        <f t="shared" si="5"/>
        <v>1</v>
      </c>
    </row>
    <row r="73" spans="1:13" hidden="1" x14ac:dyDescent="0.3">
      <c r="A73" t="s">
        <v>84</v>
      </c>
      <c r="B73" t="s">
        <v>19</v>
      </c>
      <c r="C73">
        <v>22</v>
      </c>
      <c r="D73">
        <f t="shared" si="3"/>
        <v>2</v>
      </c>
      <c r="E73">
        <v>1</v>
      </c>
      <c r="F73">
        <v>1</v>
      </c>
      <c r="G73">
        <v>0</v>
      </c>
      <c r="H73">
        <v>8</v>
      </c>
      <c r="I73">
        <f t="shared" si="4"/>
        <v>2</v>
      </c>
      <c r="J73">
        <v>0</v>
      </c>
      <c r="K73">
        <v>2</v>
      </c>
      <c r="L73">
        <v>0</v>
      </c>
      <c r="M73">
        <f t="shared" si="5"/>
        <v>0</v>
      </c>
    </row>
    <row r="74" spans="1:13" hidden="1" x14ac:dyDescent="0.3">
      <c r="A74" t="s">
        <v>85</v>
      </c>
      <c r="B74" t="s">
        <v>19</v>
      </c>
      <c r="C74">
        <v>10</v>
      </c>
      <c r="D74">
        <f t="shared" si="3"/>
        <v>19</v>
      </c>
      <c r="E74">
        <v>3</v>
      </c>
      <c r="F74">
        <v>11</v>
      </c>
      <c r="G74">
        <v>5</v>
      </c>
      <c r="H74">
        <v>10</v>
      </c>
      <c r="I74">
        <f t="shared" si="4"/>
        <v>7</v>
      </c>
      <c r="J74">
        <v>0</v>
      </c>
      <c r="K74">
        <v>4</v>
      </c>
      <c r="L74">
        <v>3</v>
      </c>
      <c r="M74">
        <f t="shared" si="5"/>
        <v>0</v>
      </c>
    </row>
    <row r="75" spans="1:13" x14ac:dyDescent="0.3">
      <c r="A75" t="s">
        <v>86</v>
      </c>
      <c r="B75" t="s">
        <v>19</v>
      </c>
      <c r="C75">
        <v>5</v>
      </c>
      <c r="D75">
        <f t="shared" si="3"/>
        <v>1</v>
      </c>
      <c r="E75">
        <v>0</v>
      </c>
      <c r="F75">
        <v>0</v>
      </c>
      <c r="G75">
        <v>1</v>
      </c>
      <c r="H75">
        <v>5</v>
      </c>
      <c r="I75">
        <f t="shared" si="4"/>
        <v>0</v>
      </c>
      <c r="J75">
        <v>0</v>
      </c>
      <c r="K75">
        <v>0</v>
      </c>
      <c r="L75">
        <v>0</v>
      </c>
      <c r="M75">
        <f t="shared" si="5"/>
        <v>1</v>
      </c>
    </row>
    <row r="76" spans="1:13" hidden="1" x14ac:dyDescent="0.3">
      <c r="A76" t="s">
        <v>87</v>
      </c>
      <c r="B76" t="s">
        <v>8</v>
      </c>
      <c r="C76">
        <v>12</v>
      </c>
      <c r="D76">
        <f t="shared" si="3"/>
        <v>6</v>
      </c>
      <c r="E76">
        <v>0</v>
      </c>
      <c r="F76">
        <v>3</v>
      </c>
      <c r="G76">
        <v>3</v>
      </c>
      <c r="H76">
        <v>0</v>
      </c>
      <c r="I76">
        <f t="shared" si="4"/>
        <v>0</v>
      </c>
      <c r="J76">
        <v>0</v>
      </c>
      <c r="K76">
        <v>0</v>
      </c>
      <c r="L76">
        <v>0</v>
      </c>
      <c r="M76">
        <f t="shared" si="5"/>
        <v>0</v>
      </c>
    </row>
    <row r="77" spans="1:13" x14ac:dyDescent="0.3">
      <c r="A77" t="s">
        <v>88</v>
      </c>
      <c r="B77" t="s">
        <v>10</v>
      </c>
      <c r="C77">
        <v>13</v>
      </c>
      <c r="D77">
        <f t="shared" si="3"/>
        <v>22</v>
      </c>
      <c r="E77">
        <v>6</v>
      </c>
      <c r="F77">
        <v>5</v>
      </c>
      <c r="G77">
        <v>11</v>
      </c>
      <c r="H77">
        <v>6</v>
      </c>
      <c r="I77">
        <f t="shared" si="4"/>
        <v>0</v>
      </c>
      <c r="J77">
        <v>0</v>
      </c>
      <c r="K77">
        <v>0</v>
      </c>
      <c r="L77">
        <v>0</v>
      </c>
      <c r="M77">
        <f t="shared" si="5"/>
        <v>1</v>
      </c>
    </row>
    <row r="78" spans="1:13" hidden="1" x14ac:dyDescent="0.3">
      <c r="A78" t="s">
        <v>89</v>
      </c>
      <c r="B78" t="s">
        <v>10</v>
      </c>
      <c r="C78">
        <v>8</v>
      </c>
      <c r="D78">
        <f t="shared" si="3"/>
        <v>1</v>
      </c>
      <c r="E78">
        <v>0</v>
      </c>
      <c r="F78">
        <v>0</v>
      </c>
      <c r="G78">
        <v>1</v>
      </c>
      <c r="H78">
        <v>0</v>
      </c>
      <c r="I78">
        <f t="shared" si="4"/>
        <v>0</v>
      </c>
      <c r="J78">
        <v>0</v>
      </c>
      <c r="K78">
        <v>0</v>
      </c>
      <c r="L78">
        <v>0</v>
      </c>
      <c r="M78">
        <f t="shared" si="5"/>
        <v>0</v>
      </c>
    </row>
    <row r="79" spans="1:13" x14ac:dyDescent="0.3">
      <c r="A79" t="s">
        <v>90</v>
      </c>
      <c r="B79" t="s">
        <v>22</v>
      </c>
      <c r="C79">
        <v>22</v>
      </c>
      <c r="D79">
        <f t="shared" si="3"/>
        <v>62</v>
      </c>
      <c r="E79">
        <v>13</v>
      </c>
      <c r="F79">
        <v>21</v>
      </c>
      <c r="G79">
        <v>28</v>
      </c>
      <c r="H79">
        <v>8</v>
      </c>
      <c r="I79">
        <f t="shared" si="4"/>
        <v>0</v>
      </c>
      <c r="J79">
        <v>0</v>
      </c>
      <c r="K79">
        <v>0</v>
      </c>
      <c r="L79">
        <v>0</v>
      </c>
      <c r="M79">
        <f t="shared" si="5"/>
        <v>1</v>
      </c>
    </row>
    <row r="80" spans="1:13" x14ac:dyDescent="0.3">
      <c r="A80" t="s">
        <v>91</v>
      </c>
      <c r="B80" t="s">
        <v>19</v>
      </c>
      <c r="C80">
        <v>5</v>
      </c>
      <c r="D80">
        <f t="shared" si="3"/>
        <v>7</v>
      </c>
      <c r="E80">
        <v>0</v>
      </c>
      <c r="F80">
        <v>2</v>
      </c>
      <c r="G80">
        <v>5</v>
      </c>
      <c r="H80">
        <v>6</v>
      </c>
      <c r="I80">
        <f t="shared" si="4"/>
        <v>0</v>
      </c>
      <c r="J80">
        <v>0</v>
      </c>
      <c r="K80">
        <v>0</v>
      </c>
      <c r="L80">
        <v>0</v>
      </c>
      <c r="M80">
        <f t="shared" si="5"/>
        <v>1</v>
      </c>
    </row>
    <row r="81" spans="1:13" x14ac:dyDescent="0.3">
      <c r="A81" t="s">
        <v>92</v>
      </c>
      <c r="B81" t="s">
        <v>8</v>
      </c>
      <c r="C81">
        <v>12</v>
      </c>
      <c r="D81">
        <f t="shared" si="3"/>
        <v>24</v>
      </c>
      <c r="E81">
        <v>2</v>
      </c>
      <c r="F81">
        <v>9</v>
      </c>
      <c r="G81">
        <v>13</v>
      </c>
      <c r="H81">
        <v>13</v>
      </c>
      <c r="I81">
        <f t="shared" si="4"/>
        <v>0</v>
      </c>
      <c r="J81">
        <v>0</v>
      </c>
      <c r="K81">
        <v>0</v>
      </c>
      <c r="L81">
        <v>0</v>
      </c>
      <c r="M81">
        <f t="shared" si="5"/>
        <v>1</v>
      </c>
    </row>
    <row r="82" spans="1:13" hidden="1" x14ac:dyDescent="0.3">
      <c r="A82" t="s">
        <v>93</v>
      </c>
      <c r="B82" t="s">
        <v>10</v>
      </c>
      <c r="C82">
        <v>9</v>
      </c>
      <c r="D82">
        <f t="shared" si="3"/>
        <v>2</v>
      </c>
      <c r="E82">
        <v>1</v>
      </c>
      <c r="F82">
        <v>0</v>
      </c>
      <c r="G82">
        <v>1</v>
      </c>
      <c r="H82">
        <v>0</v>
      </c>
      <c r="I82">
        <f t="shared" si="4"/>
        <v>0</v>
      </c>
      <c r="J82">
        <v>0</v>
      </c>
      <c r="K82">
        <v>0</v>
      </c>
      <c r="L82">
        <v>0</v>
      </c>
      <c r="M82">
        <f t="shared" si="5"/>
        <v>0</v>
      </c>
    </row>
    <row r="83" spans="1:13" hidden="1" x14ac:dyDescent="0.3">
      <c r="A83" t="s">
        <v>94</v>
      </c>
      <c r="B83" t="s">
        <v>10</v>
      </c>
      <c r="C83">
        <v>6</v>
      </c>
      <c r="D83">
        <f t="shared" si="3"/>
        <v>4</v>
      </c>
      <c r="E83">
        <v>0</v>
      </c>
      <c r="F83">
        <v>4</v>
      </c>
      <c r="G83">
        <v>0</v>
      </c>
      <c r="H83">
        <v>0</v>
      </c>
      <c r="I83">
        <f t="shared" si="4"/>
        <v>0</v>
      </c>
      <c r="J83">
        <v>0</v>
      </c>
      <c r="K83">
        <v>0</v>
      </c>
      <c r="L83">
        <v>0</v>
      </c>
      <c r="M83">
        <f t="shared" si="5"/>
        <v>0</v>
      </c>
    </row>
    <row r="84" spans="1:13" hidden="1" x14ac:dyDescent="0.3">
      <c r="A84" t="s">
        <v>95</v>
      </c>
      <c r="B84" t="s">
        <v>19</v>
      </c>
      <c r="C84">
        <v>15</v>
      </c>
      <c r="D84">
        <f t="shared" si="3"/>
        <v>573</v>
      </c>
      <c r="E84">
        <v>174</v>
      </c>
      <c r="F84">
        <v>182</v>
      </c>
      <c r="G84">
        <v>217</v>
      </c>
      <c r="H84">
        <v>11</v>
      </c>
      <c r="I84">
        <f t="shared" si="4"/>
        <v>209</v>
      </c>
      <c r="J84">
        <v>78</v>
      </c>
      <c r="K84">
        <v>78</v>
      </c>
      <c r="L84">
        <v>53</v>
      </c>
      <c r="M84">
        <f t="shared" si="5"/>
        <v>0</v>
      </c>
    </row>
    <row r="85" spans="1:13" hidden="1" x14ac:dyDescent="0.3">
      <c r="A85" t="s">
        <v>96</v>
      </c>
      <c r="B85" t="s">
        <v>19</v>
      </c>
      <c r="C85">
        <v>5</v>
      </c>
      <c r="D85">
        <f t="shared" si="3"/>
        <v>204</v>
      </c>
      <c r="E85">
        <v>56</v>
      </c>
      <c r="F85">
        <v>67</v>
      </c>
      <c r="G85">
        <v>81</v>
      </c>
      <c r="H85">
        <v>7</v>
      </c>
      <c r="I85">
        <f t="shared" si="4"/>
        <v>39</v>
      </c>
      <c r="J85">
        <v>11</v>
      </c>
      <c r="K85">
        <v>15</v>
      </c>
      <c r="L85">
        <v>13</v>
      </c>
      <c r="M85">
        <f t="shared" si="5"/>
        <v>0</v>
      </c>
    </row>
    <row r="86" spans="1:13" hidden="1" x14ac:dyDescent="0.3">
      <c r="A86" t="s">
        <v>97</v>
      </c>
      <c r="B86" t="s">
        <v>19</v>
      </c>
      <c r="C86">
        <v>3</v>
      </c>
      <c r="D86">
        <f t="shared" si="3"/>
        <v>118</v>
      </c>
      <c r="E86">
        <v>28</v>
      </c>
      <c r="F86">
        <v>54</v>
      </c>
      <c r="G86">
        <v>36</v>
      </c>
      <c r="H86">
        <v>3</v>
      </c>
      <c r="I86">
        <f t="shared" si="4"/>
        <v>19</v>
      </c>
      <c r="J86">
        <v>8</v>
      </c>
      <c r="K86">
        <v>6</v>
      </c>
      <c r="L86">
        <v>5</v>
      </c>
      <c r="M86">
        <f t="shared" si="5"/>
        <v>0</v>
      </c>
    </row>
    <row r="87" spans="1:13" hidden="1" x14ac:dyDescent="0.3">
      <c r="A87" t="s">
        <v>98</v>
      </c>
      <c r="B87" t="s">
        <v>19</v>
      </c>
      <c r="C87">
        <v>5</v>
      </c>
      <c r="D87">
        <f t="shared" si="3"/>
        <v>409</v>
      </c>
      <c r="E87">
        <v>153</v>
      </c>
      <c r="F87">
        <v>129</v>
      </c>
      <c r="G87">
        <v>127</v>
      </c>
      <c r="H87">
        <v>6</v>
      </c>
      <c r="I87">
        <f t="shared" si="4"/>
        <v>110</v>
      </c>
      <c r="J87">
        <v>39</v>
      </c>
      <c r="K87">
        <v>36</v>
      </c>
      <c r="L87">
        <v>35</v>
      </c>
      <c r="M87">
        <f t="shared" si="5"/>
        <v>0</v>
      </c>
    </row>
    <row r="88" spans="1:13" hidden="1" x14ac:dyDescent="0.3">
      <c r="A88" t="s">
        <v>99</v>
      </c>
      <c r="B88" t="s">
        <v>10</v>
      </c>
      <c r="C88">
        <v>11</v>
      </c>
      <c r="D88">
        <f t="shared" si="3"/>
        <v>1</v>
      </c>
      <c r="E88">
        <v>0</v>
      </c>
      <c r="F88">
        <v>0</v>
      </c>
      <c r="G88">
        <v>1</v>
      </c>
      <c r="H88">
        <v>0</v>
      </c>
      <c r="I88">
        <f t="shared" si="4"/>
        <v>0</v>
      </c>
      <c r="J88">
        <v>0</v>
      </c>
      <c r="K88">
        <v>0</v>
      </c>
      <c r="L88">
        <v>0</v>
      </c>
      <c r="M88">
        <f t="shared" si="5"/>
        <v>0</v>
      </c>
    </row>
    <row r="89" spans="1:13" hidden="1" x14ac:dyDescent="0.3">
      <c r="A89" t="s">
        <v>100</v>
      </c>
      <c r="B89" t="s">
        <v>10</v>
      </c>
      <c r="C89">
        <v>15</v>
      </c>
      <c r="D89">
        <f t="shared" si="3"/>
        <v>23</v>
      </c>
      <c r="E89">
        <v>3</v>
      </c>
      <c r="F89">
        <v>8</v>
      </c>
      <c r="G89">
        <v>12</v>
      </c>
      <c r="H89">
        <v>0</v>
      </c>
      <c r="I89">
        <f t="shared" si="4"/>
        <v>0</v>
      </c>
      <c r="J89">
        <v>0</v>
      </c>
      <c r="K89">
        <v>0</v>
      </c>
      <c r="L89">
        <v>0</v>
      </c>
      <c r="M89">
        <f t="shared" si="5"/>
        <v>0</v>
      </c>
    </row>
    <row r="90" spans="1:13" hidden="1" x14ac:dyDescent="0.3">
      <c r="A90" t="s">
        <v>101</v>
      </c>
      <c r="B90" t="s">
        <v>19</v>
      </c>
      <c r="C90">
        <v>24</v>
      </c>
      <c r="D90">
        <f t="shared" si="3"/>
        <v>148</v>
      </c>
      <c r="E90">
        <v>56</v>
      </c>
      <c r="F90">
        <v>49</v>
      </c>
      <c r="G90">
        <v>43</v>
      </c>
      <c r="H90">
        <v>22</v>
      </c>
      <c r="I90">
        <f t="shared" si="4"/>
        <v>329</v>
      </c>
      <c r="J90">
        <v>118</v>
      </c>
      <c r="K90">
        <v>111</v>
      </c>
      <c r="L90">
        <v>100</v>
      </c>
      <c r="M90">
        <f t="shared" si="5"/>
        <v>0</v>
      </c>
    </row>
    <row r="91" spans="1:13" hidden="1" x14ac:dyDescent="0.3">
      <c r="A91" t="s">
        <v>102</v>
      </c>
      <c r="B91" t="s">
        <v>17</v>
      </c>
      <c r="C91">
        <v>22</v>
      </c>
      <c r="D91">
        <f t="shared" si="3"/>
        <v>99</v>
      </c>
      <c r="E91">
        <v>42</v>
      </c>
      <c r="F91">
        <v>18</v>
      </c>
      <c r="G91">
        <v>39</v>
      </c>
      <c r="H91">
        <v>15</v>
      </c>
      <c r="I91">
        <f t="shared" si="4"/>
        <v>1</v>
      </c>
      <c r="J91">
        <v>0</v>
      </c>
      <c r="K91">
        <v>1</v>
      </c>
      <c r="L91">
        <v>0</v>
      </c>
      <c r="M91">
        <f t="shared" si="5"/>
        <v>0</v>
      </c>
    </row>
    <row r="92" spans="1:13" x14ac:dyDescent="0.3">
      <c r="A92" t="s">
        <v>103</v>
      </c>
      <c r="B92" t="s">
        <v>8</v>
      </c>
      <c r="C92">
        <v>16</v>
      </c>
      <c r="D92">
        <f t="shared" si="3"/>
        <v>10</v>
      </c>
      <c r="E92">
        <v>3</v>
      </c>
      <c r="F92">
        <v>3</v>
      </c>
      <c r="G92">
        <v>4</v>
      </c>
      <c r="H92">
        <v>2</v>
      </c>
      <c r="I92">
        <f t="shared" si="4"/>
        <v>0</v>
      </c>
      <c r="J92">
        <v>0</v>
      </c>
      <c r="K92">
        <v>0</v>
      </c>
      <c r="L92">
        <v>0</v>
      </c>
      <c r="M92">
        <f t="shared" si="5"/>
        <v>1</v>
      </c>
    </row>
    <row r="93" spans="1:13" hidden="1" x14ac:dyDescent="0.3">
      <c r="A93" t="s">
        <v>104</v>
      </c>
      <c r="B93" t="s">
        <v>12</v>
      </c>
      <c r="C93">
        <v>16</v>
      </c>
      <c r="D93">
        <f t="shared" si="3"/>
        <v>3</v>
      </c>
      <c r="E93">
        <v>1</v>
      </c>
      <c r="F93">
        <v>0</v>
      </c>
      <c r="G93">
        <v>2</v>
      </c>
      <c r="H93">
        <v>0</v>
      </c>
      <c r="I93">
        <f t="shared" si="4"/>
        <v>0</v>
      </c>
      <c r="J93">
        <v>0</v>
      </c>
      <c r="K93">
        <v>0</v>
      </c>
      <c r="L93">
        <v>0</v>
      </c>
      <c r="M93">
        <f t="shared" si="5"/>
        <v>0</v>
      </c>
    </row>
    <row r="94" spans="1:13" x14ac:dyDescent="0.3">
      <c r="A94" t="s">
        <v>105</v>
      </c>
      <c r="B94" t="s">
        <v>12</v>
      </c>
      <c r="C94">
        <v>11</v>
      </c>
      <c r="D94">
        <f t="shared" si="3"/>
        <v>1</v>
      </c>
      <c r="E94">
        <v>0</v>
      </c>
      <c r="F94">
        <v>1</v>
      </c>
      <c r="G94">
        <v>0</v>
      </c>
      <c r="H94">
        <v>1</v>
      </c>
      <c r="I94">
        <f t="shared" si="4"/>
        <v>0</v>
      </c>
      <c r="J94">
        <v>0</v>
      </c>
      <c r="K94">
        <v>0</v>
      </c>
      <c r="L94">
        <v>0</v>
      </c>
      <c r="M94">
        <f t="shared" si="5"/>
        <v>1</v>
      </c>
    </row>
    <row r="95" spans="1:13" x14ac:dyDescent="0.3">
      <c r="A95" t="s">
        <v>106</v>
      </c>
      <c r="B95" t="s">
        <v>12</v>
      </c>
      <c r="C95">
        <v>17</v>
      </c>
      <c r="D95">
        <f t="shared" si="3"/>
        <v>4</v>
      </c>
      <c r="E95">
        <v>1</v>
      </c>
      <c r="F95">
        <v>3</v>
      </c>
      <c r="G95">
        <v>0</v>
      </c>
      <c r="H95">
        <v>2</v>
      </c>
      <c r="I95">
        <f t="shared" si="4"/>
        <v>0</v>
      </c>
      <c r="J95">
        <v>0</v>
      </c>
      <c r="K95">
        <v>0</v>
      </c>
      <c r="L95">
        <v>0</v>
      </c>
      <c r="M95">
        <f t="shared" si="5"/>
        <v>1</v>
      </c>
    </row>
    <row r="96" spans="1:13" hidden="1" x14ac:dyDescent="0.3">
      <c r="A96" t="s">
        <v>107</v>
      </c>
      <c r="B96" t="s">
        <v>19</v>
      </c>
      <c r="C96">
        <v>20</v>
      </c>
      <c r="D96">
        <f t="shared" si="3"/>
        <v>271</v>
      </c>
      <c r="E96">
        <v>64</v>
      </c>
      <c r="F96">
        <v>82</v>
      </c>
      <c r="G96">
        <v>125</v>
      </c>
      <c r="H96">
        <v>22</v>
      </c>
      <c r="I96">
        <f t="shared" si="4"/>
        <v>20</v>
      </c>
      <c r="J96">
        <v>6</v>
      </c>
      <c r="K96">
        <v>7</v>
      </c>
      <c r="L96">
        <v>7</v>
      </c>
      <c r="M96">
        <f t="shared" si="5"/>
        <v>0</v>
      </c>
    </row>
    <row r="97" spans="1:13" x14ac:dyDescent="0.3">
      <c r="A97" t="s">
        <v>108</v>
      </c>
      <c r="B97" t="s">
        <v>22</v>
      </c>
      <c r="C97">
        <v>17</v>
      </c>
      <c r="D97">
        <f t="shared" si="3"/>
        <v>8</v>
      </c>
      <c r="E97">
        <v>0</v>
      </c>
      <c r="F97">
        <v>2</v>
      </c>
      <c r="G97">
        <v>6</v>
      </c>
      <c r="H97">
        <v>6</v>
      </c>
      <c r="I97">
        <f t="shared" si="4"/>
        <v>0</v>
      </c>
      <c r="J97">
        <v>0</v>
      </c>
      <c r="K97">
        <v>0</v>
      </c>
      <c r="L97">
        <v>0</v>
      </c>
      <c r="M97">
        <f t="shared" si="5"/>
        <v>1</v>
      </c>
    </row>
    <row r="98" spans="1:13" x14ac:dyDescent="0.3">
      <c r="A98" t="s">
        <v>109</v>
      </c>
      <c r="B98" t="s">
        <v>19</v>
      </c>
      <c r="C98">
        <v>23</v>
      </c>
      <c r="D98">
        <f t="shared" si="3"/>
        <v>23</v>
      </c>
      <c r="E98">
        <v>4</v>
      </c>
      <c r="F98">
        <v>8</v>
      </c>
      <c r="G98">
        <v>11</v>
      </c>
      <c r="H98">
        <v>7</v>
      </c>
      <c r="I98">
        <f t="shared" si="4"/>
        <v>0</v>
      </c>
      <c r="J98">
        <v>0</v>
      </c>
      <c r="K98">
        <v>0</v>
      </c>
      <c r="L98">
        <v>0</v>
      </c>
      <c r="M98">
        <f t="shared" si="5"/>
        <v>1</v>
      </c>
    </row>
    <row r="99" spans="1:13" x14ac:dyDescent="0.3">
      <c r="A99" t="s">
        <v>110</v>
      </c>
      <c r="B99" t="s">
        <v>10</v>
      </c>
      <c r="C99">
        <v>18</v>
      </c>
      <c r="D99">
        <f t="shared" si="3"/>
        <v>76</v>
      </c>
      <c r="E99">
        <v>23</v>
      </c>
      <c r="F99">
        <v>26</v>
      </c>
      <c r="G99">
        <v>27</v>
      </c>
      <c r="H99">
        <v>6</v>
      </c>
      <c r="I99">
        <f t="shared" si="4"/>
        <v>0</v>
      </c>
      <c r="J99">
        <v>0</v>
      </c>
      <c r="K99">
        <v>0</v>
      </c>
      <c r="L99">
        <v>0</v>
      </c>
      <c r="M99">
        <f t="shared" si="5"/>
        <v>1</v>
      </c>
    </row>
    <row r="100" spans="1:13" hidden="1" x14ac:dyDescent="0.3">
      <c r="A100" t="s">
        <v>111</v>
      </c>
      <c r="B100" t="s">
        <v>19</v>
      </c>
      <c r="C100">
        <v>5</v>
      </c>
      <c r="D100">
        <f t="shared" si="3"/>
        <v>397</v>
      </c>
      <c r="E100">
        <v>133</v>
      </c>
      <c r="F100">
        <v>122</v>
      </c>
      <c r="G100">
        <v>142</v>
      </c>
      <c r="H100">
        <v>6</v>
      </c>
      <c r="I100">
        <f t="shared" si="4"/>
        <v>124</v>
      </c>
      <c r="J100">
        <v>49</v>
      </c>
      <c r="K100">
        <v>40</v>
      </c>
      <c r="L100">
        <v>35</v>
      </c>
      <c r="M100">
        <f t="shared" si="5"/>
        <v>0</v>
      </c>
    </row>
    <row r="101" spans="1:13" hidden="1" x14ac:dyDescent="0.3">
      <c r="A101" t="s">
        <v>112</v>
      </c>
      <c r="B101" t="s">
        <v>19</v>
      </c>
      <c r="C101">
        <v>3</v>
      </c>
      <c r="D101">
        <f t="shared" si="3"/>
        <v>8</v>
      </c>
      <c r="E101">
        <v>1</v>
      </c>
      <c r="F101">
        <v>4</v>
      </c>
      <c r="G101">
        <v>3</v>
      </c>
      <c r="H101">
        <v>0</v>
      </c>
      <c r="I101">
        <f t="shared" si="4"/>
        <v>0</v>
      </c>
      <c r="J101">
        <v>0</v>
      </c>
      <c r="K101">
        <v>0</v>
      </c>
      <c r="L101">
        <v>0</v>
      </c>
      <c r="M101">
        <f t="shared" si="5"/>
        <v>0</v>
      </c>
    </row>
    <row r="102" spans="1:13" hidden="1" x14ac:dyDescent="0.3">
      <c r="A102" t="s">
        <v>113</v>
      </c>
      <c r="B102" t="s">
        <v>19</v>
      </c>
      <c r="C102">
        <v>20</v>
      </c>
      <c r="D102">
        <f t="shared" si="3"/>
        <v>301</v>
      </c>
      <c r="E102">
        <v>88</v>
      </c>
      <c r="F102">
        <v>94</v>
      </c>
      <c r="G102">
        <v>119</v>
      </c>
      <c r="H102">
        <v>20</v>
      </c>
      <c r="I102">
        <f t="shared" si="4"/>
        <v>1</v>
      </c>
      <c r="J102">
        <v>0</v>
      </c>
      <c r="K102">
        <v>0</v>
      </c>
      <c r="L102">
        <v>1</v>
      </c>
      <c r="M102">
        <f t="shared" si="5"/>
        <v>0</v>
      </c>
    </row>
    <row r="103" spans="1:13" x14ac:dyDescent="0.3">
      <c r="A103" t="s">
        <v>114</v>
      </c>
      <c r="B103" t="s">
        <v>10</v>
      </c>
      <c r="C103">
        <v>13</v>
      </c>
      <c r="D103">
        <f t="shared" si="3"/>
        <v>1</v>
      </c>
      <c r="E103">
        <v>0</v>
      </c>
      <c r="F103">
        <v>1</v>
      </c>
      <c r="G103">
        <v>0</v>
      </c>
      <c r="H103">
        <v>5</v>
      </c>
      <c r="I103">
        <f t="shared" si="4"/>
        <v>0</v>
      </c>
      <c r="J103">
        <v>0</v>
      </c>
      <c r="K103">
        <v>0</v>
      </c>
      <c r="L103">
        <v>0</v>
      </c>
      <c r="M103">
        <f t="shared" si="5"/>
        <v>1</v>
      </c>
    </row>
    <row r="104" spans="1:13" x14ac:dyDescent="0.3">
      <c r="A104" t="s">
        <v>115</v>
      </c>
      <c r="B104" t="s">
        <v>19</v>
      </c>
      <c r="C104">
        <v>3</v>
      </c>
      <c r="D104">
        <f t="shared" si="3"/>
        <v>7</v>
      </c>
      <c r="E104">
        <v>1</v>
      </c>
      <c r="F104">
        <v>2</v>
      </c>
      <c r="G104">
        <v>4</v>
      </c>
      <c r="H104">
        <v>2</v>
      </c>
      <c r="I104">
        <f t="shared" si="4"/>
        <v>0</v>
      </c>
      <c r="J104">
        <v>0</v>
      </c>
      <c r="K104">
        <v>0</v>
      </c>
      <c r="L104">
        <v>0</v>
      </c>
      <c r="M104">
        <f t="shared" si="5"/>
        <v>1</v>
      </c>
    </row>
    <row r="105" spans="1:13" x14ac:dyDescent="0.3">
      <c r="A105" t="s">
        <v>116</v>
      </c>
      <c r="B105" t="s">
        <v>19</v>
      </c>
      <c r="C105">
        <v>1</v>
      </c>
      <c r="D105">
        <f t="shared" si="3"/>
        <v>2</v>
      </c>
      <c r="E105">
        <v>0</v>
      </c>
      <c r="F105">
        <v>2</v>
      </c>
      <c r="G105">
        <v>0</v>
      </c>
      <c r="H105">
        <v>1</v>
      </c>
      <c r="I105">
        <f t="shared" si="4"/>
        <v>0</v>
      </c>
      <c r="J105">
        <v>0</v>
      </c>
      <c r="K105">
        <v>0</v>
      </c>
      <c r="L105">
        <v>0</v>
      </c>
      <c r="M105">
        <f t="shared" si="5"/>
        <v>1</v>
      </c>
    </row>
    <row r="106" spans="1:13" hidden="1" x14ac:dyDescent="0.3">
      <c r="A106" t="s">
        <v>117</v>
      </c>
      <c r="B106" t="s">
        <v>8</v>
      </c>
      <c r="C106">
        <v>15</v>
      </c>
      <c r="D106">
        <f t="shared" si="3"/>
        <v>4</v>
      </c>
      <c r="E106">
        <v>0</v>
      </c>
      <c r="F106">
        <v>2</v>
      </c>
      <c r="G106">
        <v>2</v>
      </c>
      <c r="H106">
        <v>0</v>
      </c>
      <c r="I106">
        <f t="shared" si="4"/>
        <v>0</v>
      </c>
      <c r="J106">
        <v>0</v>
      </c>
      <c r="K106">
        <v>0</v>
      </c>
      <c r="L106">
        <v>0</v>
      </c>
      <c r="M106">
        <f t="shared" si="5"/>
        <v>0</v>
      </c>
    </row>
    <row r="107" spans="1:13" hidden="1" x14ac:dyDescent="0.3">
      <c r="A107" t="s">
        <v>118</v>
      </c>
      <c r="B107" t="s">
        <v>19</v>
      </c>
      <c r="C107">
        <v>5</v>
      </c>
      <c r="D107">
        <f t="shared" si="3"/>
        <v>24</v>
      </c>
      <c r="E107">
        <v>7</v>
      </c>
      <c r="F107">
        <v>9</v>
      </c>
      <c r="G107">
        <v>8</v>
      </c>
      <c r="H107">
        <v>6</v>
      </c>
      <c r="I107">
        <f t="shared" si="4"/>
        <v>5</v>
      </c>
      <c r="J107">
        <v>2</v>
      </c>
      <c r="K107">
        <v>2</v>
      </c>
      <c r="L107">
        <v>1</v>
      </c>
      <c r="M107">
        <f t="shared" si="5"/>
        <v>0</v>
      </c>
    </row>
    <row r="108" spans="1:13" hidden="1" x14ac:dyDescent="0.3">
      <c r="A108" t="s">
        <v>119</v>
      </c>
      <c r="B108" t="s">
        <v>19</v>
      </c>
      <c r="C108">
        <v>6</v>
      </c>
      <c r="D108">
        <f t="shared" si="3"/>
        <v>19</v>
      </c>
      <c r="E108">
        <v>4</v>
      </c>
      <c r="F108">
        <v>6</v>
      </c>
      <c r="G108">
        <v>9</v>
      </c>
      <c r="H108">
        <v>7</v>
      </c>
      <c r="I108">
        <f t="shared" si="4"/>
        <v>15</v>
      </c>
      <c r="J108">
        <v>2</v>
      </c>
      <c r="K108">
        <v>4</v>
      </c>
      <c r="L108">
        <v>9</v>
      </c>
      <c r="M108">
        <f t="shared" si="5"/>
        <v>0</v>
      </c>
    </row>
    <row r="109" spans="1:13" hidden="1" x14ac:dyDescent="0.3">
      <c r="A109" t="s">
        <v>120</v>
      </c>
      <c r="B109" t="s">
        <v>8</v>
      </c>
      <c r="C109">
        <v>16</v>
      </c>
      <c r="D109">
        <f t="shared" si="3"/>
        <v>2</v>
      </c>
      <c r="E109">
        <v>0</v>
      </c>
      <c r="F109">
        <v>2</v>
      </c>
      <c r="G109">
        <v>0</v>
      </c>
      <c r="H109">
        <v>0</v>
      </c>
      <c r="I109">
        <f t="shared" si="4"/>
        <v>0</v>
      </c>
      <c r="J109">
        <v>0</v>
      </c>
      <c r="K109">
        <v>0</v>
      </c>
      <c r="L109">
        <v>0</v>
      </c>
      <c r="M109">
        <f t="shared" si="5"/>
        <v>0</v>
      </c>
    </row>
    <row r="110" spans="1:13" hidden="1" x14ac:dyDescent="0.3">
      <c r="A110" t="s">
        <v>121</v>
      </c>
      <c r="B110" t="s">
        <v>22</v>
      </c>
      <c r="C110">
        <v>26</v>
      </c>
      <c r="D110">
        <f t="shared" si="3"/>
        <v>2400</v>
      </c>
      <c r="E110">
        <v>976</v>
      </c>
      <c r="F110">
        <v>758</v>
      </c>
      <c r="G110">
        <v>666</v>
      </c>
      <c r="H110">
        <v>22</v>
      </c>
      <c r="I110">
        <f t="shared" si="4"/>
        <v>281</v>
      </c>
      <c r="J110">
        <v>96</v>
      </c>
      <c r="K110">
        <v>102</v>
      </c>
      <c r="L110">
        <v>83</v>
      </c>
      <c r="M110">
        <f t="shared" si="5"/>
        <v>0</v>
      </c>
    </row>
    <row r="111" spans="1:13" hidden="1" x14ac:dyDescent="0.3">
      <c r="A111" t="s">
        <v>122</v>
      </c>
      <c r="B111" t="s">
        <v>10</v>
      </c>
      <c r="C111">
        <v>11</v>
      </c>
      <c r="D111">
        <f t="shared" si="3"/>
        <v>1</v>
      </c>
      <c r="E111">
        <v>0</v>
      </c>
      <c r="F111">
        <v>1</v>
      </c>
      <c r="G111">
        <v>0</v>
      </c>
      <c r="H111">
        <v>0</v>
      </c>
      <c r="I111">
        <f t="shared" si="4"/>
        <v>0</v>
      </c>
      <c r="J111">
        <v>0</v>
      </c>
      <c r="K111">
        <v>0</v>
      </c>
      <c r="L111">
        <v>0</v>
      </c>
      <c r="M111">
        <f t="shared" si="5"/>
        <v>0</v>
      </c>
    </row>
    <row r="112" spans="1:13" hidden="1" x14ac:dyDescent="0.3">
      <c r="A112" t="s">
        <v>123</v>
      </c>
      <c r="B112" t="s">
        <v>12</v>
      </c>
      <c r="C112">
        <v>11</v>
      </c>
      <c r="D112">
        <f t="shared" si="3"/>
        <v>2</v>
      </c>
      <c r="E112">
        <v>1</v>
      </c>
      <c r="F112">
        <v>0</v>
      </c>
      <c r="G112">
        <v>1</v>
      </c>
      <c r="H112">
        <v>0</v>
      </c>
      <c r="I112">
        <f t="shared" si="4"/>
        <v>0</v>
      </c>
      <c r="J112">
        <v>0</v>
      </c>
      <c r="K112">
        <v>0</v>
      </c>
      <c r="L112">
        <v>0</v>
      </c>
      <c r="M112">
        <f t="shared" si="5"/>
        <v>0</v>
      </c>
    </row>
    <row r="113" spans="1:13" hidden="1" x14ac:dyDescent="0.3">
      <c r="A113" t="s">
        <v>124</v>
      </c>
      <c r="B113" t="s">
        <v>8</v>
      </c>
      <c r="C113">
        <v>12</v>
      </c>
      <c r="D113">
        <f t="shared" si="3"/>
        <v>3</v>
      </c>
      <c r="E113">
        <v>1</v>
      </c>
      <c r="F113">
        <v>1</v>
      </c>
      <c r="G113">
        <v>1</v>
      </c>
      <c r="H113">
        <v>0</v>
      </c>
      <c r="I113">
        <f t="shared" si="4"/>
        <v>0</v>
      </c>
      <c r="J113">
        <v>0</v>
      </c>
      <c r="K113">
        <v>0</v>
      </c>
      <c r="L113">
        <v>0</v>
      </c>
      <c r="M113">
        <f t="shared" si="5"/>
        <v>0</v>
      </c>
    </row>
    <row r="114" spans="1:13" hidden="1" x14ac:dyDescent="0.3">
      <c r="A114" t="s">
        <v>125</v>
      </c>
      <c r="B114" t="s">
        <v>19</v>
      </c>
      <c r="C114">
        <v>27</v>
      </c>
      <c r="D114">
        <f t="shared" si="3"/>
        <v>185</v>
      </c>
      <c r="E114">
        <v>47</v>
      </c>
      <c r="F114">
        <v>73</v>
      </c>
      <c r="G114">
        <v>65</v>
      </c>
      <c r="H114">
        <v>22</v>
      </c>
      <c r="I114">
        <f t="shared" si="4"/>
        <v>138</v>
      </c>
      <c r="J114">
        <v>50</v>
      </c>
      <c r="K114">
        <v>40</v>
      </c>
      <c r="L114">
        <v>48</v>
      </c>
      <c r="M114">
        <f t="shared" si="5"/>
        <v>0</v>
      </c>
    </row>
    <row r="115" spans="1:13" hidden="1" x14ac:dyDescent="0.3">
      <c r="A115" t="s">
        <v>126</v>
      </c>
      <c r="B115" t="s">
        <v>19</v>
      </c>
      <c r="C115">
        <v>26</v>
      </c>
      <c r="D115">
        <f t="shared" si="3"/>
        <v>483</v>
      </c>
      <c r="E115">
        <v>143</v>
      </c>
      <c r="F115">
        <v>164</v>
      </c>
      <c r="G115">
        <v>176</v>
      </c>
      <c r="H115">
        <v>22</v>
      </c>
      <c r="I115">
        <f t="shared" si="4"/>
        <v>144</v>
      </c>
      <c r="J115">
        <v>50</v>
      </c>
      <c r="K115">
        <v>40</v>
      </c>
      <c r="L115">
        <v>54</v>
      </c>
      <c r="M115">
        <f t="shared" si="5"/>
        <v>0</v>
      </c>
    </row>
    <row r="116" spans="1:13" x14ac:dyDescent="0.3">
      <c r="A116" t="s">
        <v>127</v>
      </c>
      <c r="B116" t="s">
        <v>8</v>
      </c>
      <c r="C116">
        <v>5</v>
      </c>
      <c r="D116">
        <f t="shared" si="3"/>
        <v>3</v>
      </c>
      <c r="E116">
        <v>0</v>
      </c>
      <c r="F116">
        <v>1</v>
      </c>
      <c r="G116">
        <v>2</v>
      </c>
      <c r="H116">
        <v>4</v>
      </c>
      <c r="I116">
        <f t="shared" si="4"/>
        <v>0</v>
      </c>
      <c r="J116">
        <v>0</v>
      </c>
      <c r="K116">
        <v>0</v>
      </c>
      <c r="L116">
        <v>0</v>
      </c>
      <c r="M116">
        <f t="shared" si="5"/>
        <v>1</v>
      </c>
    </row>
    <row r="117" spans="1:13" x14ac:dyDescent="0.3">
      <c r="A117" t="s">
        <v>128</v>
      </c>
      <c r="B117" t="s">
        <v>8</v>
      </c>
      <c r="C117">
        <v>15</v>
      </c>
      <c r="D117">
        <f t="shared" si="3"/>
        <v>24</v>
      </c>
      <c r="E117">
        <v>7</v>
      </c>
      <c r="F117">
        <v>6</v>
      </c>
      <c r="G117">
        <v>11</v>
      </c>
      <c r="H117">
        <v>3</v>
      </c>
      <c r="I117">
        <f t="shared" si="4"/>
        <v>0</v>
      </c>
      <c r="J117">
        <v>0</v>
      </c>
      <c r="K117">
        <v>0</v>
      </c>
      <c r="L117">
        <v>0</v>
      </c>
      <c r="M117">
        <f t="shared" si="5"/>
        <v>1</v>
      </c>
    </row>
    <row r="118" spans="1:13" hidden="1" x14ac:dyDescent="0.3">
      <c r="A118" t="s">
        <v>129</v>
      </c>
      <c r="B118" t="s">
        <v>10</v>
      </c>
      <c r="C118">
        <v>12</v>
      </c>
      <c r="D118">
        <f t="shared" si="3"/>
        <v>2</v>
      </c>
      <c r="E118">
        <v>0</v>
      </c>
      <c r="F118">
        <v>2</v>
      </c>
      <c r="G118">
        <v>0</v>
      </c>
      <c r="H118">
        <v>0</v>
      </c>
      <c r="I118">
        <f t="shared" si="4"/>
        <v>0</v>
      </c>
      <c r="J118">
        <v>0</v>
      </c>
      <c r="K118">
        <v>0</v>
      </c>
      <c r="L118">
        <v>0</v>
      </c>
      <c r="M118">
        <f t="shared" si="5"/>
        <v>0</v>
      </c>
    </row>
    <row r="119" spans="1:13" x14ac:dyDescent="0.3">
      <c r="A119" t="s">
        <v>130</v>
      </c>
      <c r="B119" t="s">
        <v>10</v>
      </c>
      <c r="C119">
        <v>9</v>
      </c>
      <c r="D119">
        <f t="shared" si="3"/>
        <v>1</v>
      </c>
      <c r="E119">
        <v>0</v>
      </c>
      <c r="F119">
        <v>0</v>
      </c>
      <c r="G119">
        <v>1</v>
      </c>
      <c r="H119">
        <v>1</v>
      </c>
      <c r="I119">
        <f t="shared" si="4"/>
        <v>0</v>
      </c>
      <c r="J119">
        <v>0</v>
      </c>
      <c r="K119">
        <v>0</v>
      </c>
      <c r="L119">
        <v>0</v>
      </c>
      <c r="M119">
        <f t="shared" si="5"/>
        <v>1</v>
      </c>
    </row>
    <row r="120" spans="1:13" x14ac:dyDescent="0.3">
      <c r="A120" t="s">
        <v>131</v>
      </c>
      <c r="B120" t="s">
        <v>17</v>
      </c>
      <c r="C120">
        <v>8</v>
      </c>
      <c r="D120">
        <f t="shared" si="3"/>
        <v>1</v>
      </c>
      <c r="E120">
        <v>0</v>
      </c>
      <c r="F120">
        <v>1</v>
      </c>
      <c r="G120">
        <v>0</v>
      </c>
      <c r="H120">
        <v>1</v>
      </c>
      <c r="I120">
        <f t="shared" si="4"/>
        <v>0</v>
      </c>
      <c r="J120">
        <v>0</v>
      </c>
      <c r="K120">
        <v>0</v>
      </c>
      <c r="L120">
        <v>0</v>
      </c>
      <c r="M120">
        <f t="shared" si="5"/>
        <v>1</v>
      </c>
    </row>
    <row r="121" spans="1:13" x14ac:dyDescent="0.3">
      <c r="A121" t="s">
        <v>132</v>
      </c>
      <c r="B121" t="s">
        <v>22</v>
      </c>
      <c r="C121">
        <v>16</v>
      </c>
      <c r="D121">
        <f t="shared" si="3"/>
        <v>18</v>
      </c>
      <c r="E121">
        <v>2</v>
      </c>
      <c r="F121">
        <v>5</v>
      </c>
      <c r="G121">
        <v>11</v>
      </c>
      <c r="H121">
        <v>3</v>
      </c>
      <c r="I121">
        <f t="shared" si="4"/>
        <v>0</v>
      </c>
      <c r="J121">
        <v>0</v>
      </c>
      <c r="K121">
        <v>0</v>
      </c>
      <c r="L121">
        <v>0</v>
      </c>
      <c r="M121">
        <f t="shared" si="5"/>
        <v>1</v>
      </c>
    </row>
    <row r="122" spans="1:13" hidden="1" x14ac:dyDescent="0.3">
      <c r="A122" t="s">
        <v>133</v>
      </c>
      <c r="B122" t="s">
        <v>10</v>
      </c>
      <c r="C122">
        <v>13</v>
      </c>
      <c r="D122">
        <f t="shared" si="3"/>
        <v>10</v>
      </c>
      <c r="E122">
        <v>3</v>
      </c>
      <c r="F122">
        <v>3</v>
      </c>
      <c r="G122">
        <v>4</v>
      </c>
      <c r="H122">
        <v>0</v>
      </c>
      <c r="I122">
        <f t="shared" si="4"/>
        <v>0</v>
      </c>
      <c r="J122">
        <v>0</v>
      </c>
      <c r="K122">
        <v>0</v>
      </c>
      <c r="L122">
        <v>0</v>
      </c>
      <c r="M122">
        <f t="shared" si="5"/>
        <v>0</v>
      </c>
    </row>
    <row r="123" spans="1:13" x14ac:dyDescent="0.3">
      <c r="A123" t="s">
        <v>134</v>
      </c>
      <c r="B123" t="s">
        <v>8</v>
      </c>
      <c r="C123">
        <v>21</v>
      </c>
      <c r="D123">
        <f t="shared" si="3"/>
        <v>88</v>
      </c>
      <c r="E123">
        <v>39</v>
      </c>
      <c r="F123">
        <v>25</v>
      </c>
      <c r="G123">
        <v>24</v>
      </c>
      <c r="H123">
        <v>16</v>
      </c>
      <c r="I123">
        <f t="shared" si="4"/>
        <v>0</v>
      </c>
      <c r="J123">
        <v>0</v>
      </c>
      <c r="K123">
        <v>0</v>
      </c>
      <c r="L123">
        <v>0</v>
      </c>
      <c r="M123">
        <f t="shared" si="5"/>
        <v>1</v>
      </c>
    </row>
    <row r="124" spans="1:13" hidden="1" x14ac:dyDescent="0.3">
      <c r="A124" t="s">
        <v>135</v>
      </c>
      <c r="B124" t="s">
        <v>10</v>
      </c>
      <c r="C124">
        <v>14</v>
      </c>
      <c r="D124">
        <f t="shared" si="3"/>
        <v>7</v>
      </c>
      <c r="E124">
        <v>2</v>
      </c>
      <c r="F124">
        <v>3</v>
      </c>
      <c r="G124">
        <v>2</v>
      </c>
      <c r="H124">
        <v>0</v>
      </c>
      <c r="I124">
        <f t="shared" si="4"/>
        <v>0</v>
      </c>
      <c r="J124">
        <v>0</v>
      </c>
      <c r="K124">
        <v>0</v>
      </c>
      <c r="L124">
        <v>0</v>
      </c>
      <c r="M124">
        <f t="shared" si="5"/>
        <v>0</v>
      </c>
    </row>
    <row r="125" spans="1:13" hidden="1" x14ac:dyDescent="0.3">
      <c r="A125" t="s">
        <v>136</v>
      </c>
      <c r="B125" t="s">
        <v>19</v>
      </c>
      <c r="C125">
        <v>5</v>
      </c>
      <c r="D125">
        <f t="shared" si="3"/>
        <v>115</v>
      </c>
      <c r="E125">
        <v>33</v>
      </c>
      <c r="F125">
        <v>27</v>
      </c>
      <c r="G125">
        <v>55</v>
      </c>
      <c r="H125">
        <v>6</v>
      </c>
      <c r="I125">
        <f t="shared" si="4"/>
        <v>7</v>
      </c>
      <c r="J125">
        <v>2</v>
      </c>
      <c r="K125">
        <v>1</v>
      </c>
      <c r="L125">
        <v>4</v>
      </c>
      <c r="M125">
        <f t="shared" si="5"/>
        <v>0</v>
      </c>
    </row>
    <row r="126" spans="1:13" x14ac:dyDescent="0.3">
      <c r="A126" t="s">
        <v>137</v>
      </c>
      <c r="B126" t="s">
        <v>12</v>
      </c>
      <c r="C126">
        <v>20</v>
      </c>
      <c r="D126">
        <f t="shared" si="3"/>
        <v>10</v>
      </c>
      <c r="E126">
        <v>2</v>
      </c>
      <c r="F126">
        <v>2</v>
      </c>
      <c r="G126">
        <v>6</v>
      </c>
      <c r="H126">
        <v>1</v>
      </c>
      <c r="I126">
        <f t="shared" si="4"/>
        <v>0</v>
      </c>
      <c r="J126">
        <v>0</v>
      </c>
      <c r="K126">
        <v>0</v>
      </c>
      <c r="L126">
        <v>0</v>
      </c>
      <c r="M126">
        <f t="shared" si="5"/>
        <v>1</v>
      </c>
    </row>
    <row r="127" spans="1:13" hidden="1" x14ac:dyDescent="0.3">
      <c r="A127" t="s">
        <v>138</v>
      </c>
      <c r="B127" t="s">
        <v>8</v>
      </c>
      <c r="C127">
        <v>5</v>
      </c>
      <c r="D127">
        <f t="shared" si="3"/>
        <v>20</v>
      </c>
      <c r="E127">
        <v>5</v>
      </c>
      <c r="F127">
        <v>5</v>
      </c>
      <c r="G127">
        <v>10</v>
      </c>
      <c r="H127">
        <v>6</v>
      </c>
      <c r="I127">
        <f t="shared" si="4"/>
        <v>1</v>
      </c>
      <c r="J127">
        <v>1</v>
      </c>
      <c r="K127">
        <v>0</v>
      </c>
      <c r="L127">
        <v>0</v>
      </c>
      <c r="M127">
        <f t="shared" si="5"/>
        <v>0</v>
      </c>
    </row>
    <row r="128" spans="1:13" x14ac:dyDescent="0.3">
      <c r="A128" t="s">
        <v>139</v>
      </c>
      <c r="B128" t="s">
        <v>12</v>
      </c>
      <c r="C128">
        <v>17</v>
      </c>
      <c r="D128">
        <f t="shared" si="3"/>
        <v>12</v>
      </c>
      <c r="E128">
        <v>2</v>
      </c>
      <c r="F128">
        <v>2</v>
      </c>
      <c r="G128">
        <v>8</v>
      </c>
      <c r="H128">
        <v>4</v>
      </c>
      <c r="I128">
        <f t="shared" si="4"/>
        <v>0</v>
      </c>
      <c r="J128">
        <v>0</v>
      </c>
      <c r="K128">
        <v>0</v>
      </c>
      <c r="L128">
        <v>0</v>
      </c>
      <c r="M128">
        <f t="shared" si="5"/>
        <v>1</v>
      </c>
    </row>
    <row r="129" spans="1:13" hidden="1" x14ac:dyDescent="0.3">
      <c r="A129" t="s">
        <v>140</v>
      </c>
      <c r="B129" t="s">
        <v>19</v>
      </c>
      <c r="C129">
        <v>25</v>
      </c>
      <c r="D129">
        <f t="shared" si="3"/>
        <v>476</v>
      </c>
      <c r="E129">
        <v>167</v>
      </c>
      <c r="F129">
        <v>144</v>
      </c>
      <c r="G129">
        <v>165</v>
      </c>
      <c r="H129">
        <v>22</v>
      </c>
      <c r="I129">
        <f t="shared" si="4"/>
        <v>6</v>
      </c>
      <c r="J129">
        <v>0</v>
      </c>
      <c r="K129">
        <v>2</v>
      </c>
      <c r="L129">
        <v>4</v>
      </c>
      <c r="M129">
        <f t="shared" si="5"/>
        <v>0</v>
      </c>
    </row>
    <row r="130" spans="1:13" hidden="1" x14ac:dyDescent="0.3">
      <c r="A130" t="s">
        <v>141</v>
      </c>
      <c r="B130" t="s">
        <v>19</v>
      </c>
      <c r="C130">
        <v>27</v>
      </c>
      <c r="D130">
        <f t="shared" si="3"/>
        <v>780</v>
      </c>
      <c r="E130">
        <v>236</v>
      </c>
      <c r="F130">
        <v>272</v>
      </c>
      <c r="G130">
        <v>272</v>
      </c>
      <c r="H130">
        <v>22</v>
      </c>
      <c r="I130">
        <f t="shared" si="4"/>
        <v>26</v>
      </c>
      <c r="J130">
        <v>10</v>
      </c>
      <c r="K130">
        <v>4</v>
      </c>
      <c r="L130">
        <v>12</v>
      </c>
      <c r="M130">
        <f t="shared" si="5"/>
        <v>0</v>
      </c>
    </row>
    <row r="131" spans="1:13" hidden="1" x14ac:dyDescent="0.3">
      <c r="A131" t="s">
        <v>142</v>
      </c>
      <c r="B131" t="s">
        <v>8</v>
      </c>
      <c r="C131">
        <v>14</v>
      </c>
      <c r="D131">
        <f t="shared" ref="D131:D139" si="6">SUM(E131:G131)</f>
        <v>2</v>
      </c>
      <c r="E131">
        <v>0</v>
      </c>
      <c r="F131">
        <v>2</v>
      </c>
      <c r="G131">
        <v>0</v>
      </c>
      <c r="H131">
        <v>0</v>
      </c>
      <c r="I131">
        <f t="shared" ref="I131:I139" si="7">SUM(J131:L131)</f>
        <v>0</v>
      </c>
      <c r="J131">
        <v>0</v>
      </c>
      <c r="K131">
        <v>0</v>
      </c>
      <c r="L131">
        <v>0</v>
      </c>
      <c r="M131">
        <f t="shared" ref="M131:M139" si="8">IF(AND(C131&gt;=1,H131&gt;=1,D131&gt;=1,I131=0),1,0)</f>
        <v>0</v>
      </c>
    </row>
    <row r="132" spans="1:13" hidden="1" x14ac:dyDescent="0.3">
      <c r="A132" t="s">
        <v>143</v>
      </c>
      <c r="B132" t="s">
        <v>19</v>
      </c>
      <c r="C132">
        <v>26</v>
      </c>
      <c r="D132">
        <f t="shared" si="6"/>
        <v>549</v>
      </c>
      <c r="E132">
        <v>198</v>
      </c>
      <c r="F132">
        <v>166</v>
      </c>
      <c r="G132">
        <v>185</v>
      </c>
      <c r="H132">
        <v>22</v>
      </c>
      <c r="I132">
        <f t="shared" si="7"/>
        <v>114</v>
      </c>
      <c r="J132">
        <v>37</v>
      </c>
      <c r="K132">
        <v>34</v>
      </c>
      <c r="L132">
        <v>43</v>
      </c>
      <c r="M132">
        <f t="shared" si="8"/>
        <v>0</v>
      </c>
    </row>
    <row r="133" spans="1:13" hidden="1" x14ac:dyDescent="0.3">
      <c r="A133" t="s">
        <v>144</v>
      </c>
      <c r="B133" t="s">
        <v>19</v>
      </c>
      <c r="C133">
        <v>1</v>
      </c>
      <c r="D133">
        <f t="shared" si="6"/>
        <v>112</v>
      </c>
      <c r="E133">
        <v>45</v>
      </c>
      <c r="F133">
        <v>38</v>
      </c>
      <c r="G133">
        <v>29</v>
      </c>
      <c r="H133">
        <v>1</v>
      </c>
      <c r="I133">
        <f t="shared" si="7"/>
        <v>23</v>
      </c>
      <c r="J133">
        <v>9</v>
      </c>
      <c r="K133">
        <v>6</v>
      </c>
      <c r="L133">
        <v>8</v>
      </c>
      <c r="M133">
        <f t="shared" si="8"/>
        <v>0</v>
      </c>
    </row>
    <row r="134" spans="1:13" hidden="1" x14ac:dyDescent="0.3">
      <c r="A134" t="s">
        <v>145</v>
      </c>
      <c r="B134" t="s">
        <v>10</v>
      </c>
      <c r="C134">
        <v>12</v>
      </c>
      <c r="D134">
        <f t="shared" si="6"/>
        <v>1</v>
      </c>
      <c r="E134">
        <v>0</v>
      </c>
      <c r="F134">
        <v>1</v>
      </c>
      <c r="G134">
        <v>0</v>
      </c>
      <c r="H134">
        <v>0</v>
      </c>
      <c r="I134">
        <f t="shared" si="7"/>
        <v>0</v>
      </c>
      <c r="J134">
        <v>0</v>
      </c>
      <c r="K134">
        <v>0</v>
      </c>
      <c r="L134">
        <v>0</v>
      </c>
      <c r="M134">
        <f t="shared" si="8"/>
        <v>0</v>
      </c>
    </row>
    <row r="135" spans="1:13" x14ac:dyDescent="0.3">
      <c r="A135" t="s">
        <v>146</v>
      </c>
      <c r="B135" t="s">
        <v>22</v>
      </c>
      <c r="C135">
        <v>11</v>
      </c>
      <c r="D135">
        <f t="shared" si="6"/>
        <v>1</v>
      </c>
      <c r="E135">
        <v>0</v>
      </c>
      <c r="F135">
        <v>1</v>
      </c>
      <c r="G135">
        <v>0</v>
      </c>
      <c r="H135">
        <v>7</v>
      </c>
      <c r="I135">
        <f t="shared" si="7"/>
        <v>0</v>
      </c>
      <c r="J135">
        <v>0</v>
      </c>
      <c r="K135">
        <v>0</v>
      </c>
      <c r="L135">
        <v>0</v>
      </c>
      <c r="M135">
        <f t="shared" si="8"/>
        <v>1</v>
      </c>
    </row>
    <row r="136" spans="1:13" hidden="1" x14ac:dyDescent="0.3">
      <c r="A136" t="s">
        <v>147</v>
      </c>
      <c r="B136" t="s">
        <v>10</v>
      </c>
      <c r="C136">
        <v>12</v>
      </c>
      <c r="D136">
        <f t="shared" si="6"/>
        <v>2</v>
      </c>
      <c r="E136">
        <v>0</v>
      </c>
      <c r="F136">
        <v>1</v>
      </c>
      <c r="G136">
        <v>1</v>
      </c>
      <c r="H136">
        <v>0</v>
      </c>
      <c r="I136">
        <f t="shared" si="7"/>
        <v>0</v>
      </c>
      <c r="J136">
        <v>0</v>
      </c>
      <c r="K136">
        <v>0</v>
      </c>
      <c r="L136">
        <v>0</v>
      </c>
      <c r="M136">
        <f t="shared" si="8"/>
        <v>0</v>
      </c>
    </row>
    <row r="137" spans="1:13" x14ac:dyDescent="0.3">
      <c r="A137" t="s">
        <v>148</v>
      </c>
      <c r="B137" t="s">
        <v>10</v>
      </c>
      <c r="C137">
        <v>12</v>
      </c>
      <c r="D137">
        <f t="shared" si="6"/>
        <v>8</v>
      </c>
      <c r="E137">
        <v>3</v>
      </c>
      <c r="F137">
        <v>4</v>
      </c>
      <c r="G137">
        <v>1</v>
      </c>
      <c r="H137">
        <v>1</v>
      </c>
      <c r="I137">
        <f t="shared" si="7"/>
        <v>0</v>
      </c>
      <c r="J137">
        <v>0</v>
      </c>
      <c r="K137">
        <v>0</v>
      </c>
      <c r="L137">
        <v>0</v>
      </c>
      <c r="M137">
        <f t="shared" si="8"/>
        <v>1</v>
      </c>
    </row>
    <row r="138" spans="1:13" hidden="1" x14ac:dyDescent="0.3">
      <c r="A138" t="s">
        <v>149</v>
      </c>
      <c r="B138" t="s">
        <v>8</v>
      </c>
      <c r="C138">
        <v>8</v>
      </c>
      <c r="D138">
        <f t="shared" si="6"/>
        <v>1</v>
      </c>
      <c r="E138">
        <v>1</v>
      </c>
      <c r="F138">
        <v>0</v>
      </c>
      <c r="G138">
        <v>0</v>
      </c>
      <c r="H138">
        <v>0</v>
      </c>
      <c r="I138">
        <f t="shared" si="7"/>
        <v>0</v>
      </c>
      <c r="J138">
        <v>0</v>
      </c>
      <c r="K138">
        <v>0</v>
      </c>
      <c r="L138">
        <v>0</v>
      </c>
      <c r="M138">
        <f t="shared" si="8"/>
        <v>0</v>
      </c>
    </row>
    <row r="139" spans="1:13" hidden="1" x14ac:dyDescent="0.3">
      <c r="A139" t="s">
        <v>150</v>
      </c>
      <c r="B139" t="s">
        <v>19</v>
      </c>
      <c r="C139">
        <v>9</v>
      </c>
      <c r="D139">
        <f t="shared" si="6"/>
        <v>1010</v>
      </c>
      <c r="E139">
        <v>395</v>
      </c>
      <c r="F139">
        <v>319</v>
      </c>
      <c r="G139">
        <v>296</v>
      </c>
      <c r="H139">
        <v>9</v>
      </c>
      <c r="I139">
        <f t="shared" si="7"/>
        <v>194</v>
      </c>
      <c r="J139">
        <v>78</v>
      </c>
      <c r="K139">
        <v>57</v>
      </c>
      <c r="L139">
        <v>59</v>
      </c>
      <c r="M139">
        <f t="shared" si="8"/>
        <v>0</v>
      </c>
    </row>
  </sheetData>
  <autoFilter ref="A1:M139" xr:uid="{DA79C03B-C024-4593-82DD-2B163FA0C31D}">
    <filterColumn colId="12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8.33203125" customWidth="1"/>
    <col min="2" max="2" width="11.6640625" customWidth="1"/>
    <col min="3" max="10" width="5.44140625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4</v>
      </c>
      <c r="J1" s="1" t="s">
        <v>5</v>
      </c>
    </row>
    <row r="2" spans="1:10" x14ac:dyDescent="0.3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</row>
    <row r="4" spans="1:10" x14ac:dyDescent="0.3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</row>
    <row r="5" spans="1:10" x14ac:dyDescent="0.3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</row>
    <row r="7" spans="1:10" x14ac:dyDescent="0.3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</row>
    <row r="8" spans="1:10" x14ac:dyDescent="0.3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</row>
    <row r="9" spans="1:10" x14ac:dyDescent="0.3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</row>
    <row r="10" spans="1:10" x14ac:dyDescent="0.3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</row>
    <row r="11" spans="1:10" x14ac:dyDescent="0.3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10" x14ac:dyDescent="0.3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10" x14ac:dyDescent="0.3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3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3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3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3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3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3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3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3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3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3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3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3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3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3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3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3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3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3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3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3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3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3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3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3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3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3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3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3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3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3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3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3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3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3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3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3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3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3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3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3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3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3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3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3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3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3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3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3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3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3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3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3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3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3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3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3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3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3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3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3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3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3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3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3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3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3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3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3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3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3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3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3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3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3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3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3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3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3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3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3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3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3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3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3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3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3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3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3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3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3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3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3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3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3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3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3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3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3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3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3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5</vt:lpstr>
      <vt:lpstr>4</vt:lpstr>
      <vt:lpstr>3</vt:lpstr>
      <vt:lpstr>2</vt:lpstr>
      <vt:lpstr>1</vt:lpstr>
      <vt:lpstr>dane</vt:lpstr>
      <vt:lpstr>Wykres zadanie 2</vt:lpstr>
      <vt:lpstr>'1'!dane_medale</vt:lpstr>
      <vt:lpstr>'2'!dane_medale</vt:lpstr>
      <vt:lpstr>'3'!dane_medale</vt:lpstr>
      <vt:lpstr>'4'!dane_medale</vt:lpstr>
      <vt:lpstr>'5'!dane_medale</vt:lpstr>
      <vt:lpstr>dane!dane_medale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2021-01-08T12:29:25Z</dcterms:modified>
</cp:coreProperties>
</file>