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9.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24226"/>
  <mc:AlternateContent xmlns:mc="http://schemas.openxmlformats.org/markup-compatibility/2006">
    <mc:Choice Requires="x15">
      <x15ac:absPath xmlns:x15ac="http://schemas.microsoft.com/office/spreadsheetml/2010/11/ac" url="https://d.docs.live.net/263d352652f44b7b/Documents/"/>
    </mc:Choice>
  </mc:AlternateContent>
  <xr:revisionPtr revIDLastSave="1" documentId="8_{6FAA48E2-AFA9-45FA-9F6B-8A0DBF0A6A88}" xr6:coauthVersionLast="47" xr6:coauthVersionMax="47" xr10:uidLastSave="{7FF36AC2-8DA0-47A3-8BFE-D54BCEC150A7}"/>
  <bookViews>
    <workbookView xWindow="-110" yWindow="-110" windowWidth="19420" windowHeight="10300" firstSheet="1" activeTab="2" xr2:uid="{00000000-000D-0000-FFFF-FFFF00000000}"/>
  </bookViews>
  <sheets>
    <sheet name="Detail1" sheetId="11" r:id="rId1"/>
    <sheet name="Sheet2" sheetId="2" r:id="rId2"/>
    <sheet name="DASHBOARD" sheetId="12" r:id="rId3"/>
    <sheet name="Sheet4" sheetId="5" r:id="rId4"/>
    <sheet name="Sheet3" sheetId="4" r:id="rId5"/>
    <sheet name="Sheet1" sheetId="1" r:id="rId6"/>
  </sheets>
  <definedNames>
    <definedName name="_xlcn.WorksheetConnection_Employee_Performance_Data.xlsxTable11" hidden="1">Table1[]</definedName>
    <definedName name="_xlcn.WorksheetConnection_Employee_Performance_Data.xlsxTable21" hidden="1">Table2[]</definedName>
    <definedName name="employee">Sheet2!$N$38</definedName>
    <definedName name="month">Sheet2!$N$40</definedName>
    <definedName name="performance">Sheet2!$N$37</definedName>
    <definedName name="satis">Sheet2!$N$39</definedName>
    <definedName name="Slicer_Age">#N/A</definedName>
    <definedName name="Slicer_Tenure">#N/A</definedName>
  </definedNames>
  <calcPr calcId="191029"/>
  <pivotCaches>
    <pivotCache cacheId="0" r:id="rId7"/>
    <pivotCache cacheId="1" r:id="rId8"/>
    <pivotCache cacheId="2" r:id="rId9"/>
    <pivotCache cacheId="3"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2" name="Table2" connection="WorksheetConnection_Employee_Performance_Data.xlsx!Table2"/>
          <x15:modelTable id="Table1" name="Table1" connection="WorksheetConnection_Employee_Performance_Data.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40" i="2" l="1"/>
  <c r="N39" i="2"/>
  <c r="N38" i="2"/>
  <c r="N37" i="2"/>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0777DDF-21B2-4511-A4D2-4502D020A72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0FE8E83-BB7D-4074-B0C1-10049BEB617D}" name="WorksheetConnection_Employee_Performance_Data.xlsx!Table1" type="102" refreshedVersion="8" minRefreshableVersion="5">
    <extLst>
      <ext xmlns:x15="http://schemas.microsoft.com/office/spreadsheetml/2010/11/main" uri="{DE250136-89BD-433C-8126-D09CA5730AF9}">
        <x15:connection id="Table1" autoDelete="1">
          <x15:rangePr sourceName="_xlcn.WorksheetConnection_Employee_Performance_Data.xlsxTable11"/>
        </x15:connection>
      </ext>
    </extLst>
  </connection>
  <connection id="3" xr16:uid="{05251C8E-5262-4452-9645-D87E4E9473D0}" name="WorksheetConnection_Employee_Performance_Data.xlsx!Table2" type="102" refreshedVersion="8" minRefreshableVersion="5">
    <extLst>
      <ext xmlns:x15="http://schemas.microsoft.com/office/spreadsheetml/2010/11/main" uri="{DE250136-89BD-433C-8126-D09CA5730AF9}">
        <x15:connection id="Table2">
          <x15:rangePr sourceName="_xlcn.WorksheetConnection_Employee_Performance_Data.xlsxTable21"/>
        </x15:connection>
      </ext>
    </extLst>
  </connection>
</connections>
</file>

<file path=xl/sharedStrings.xml><?xml version="1.0" encoding="utf-8"?>
<sst xmlns="http://schemas.openxmlformats.org/spreadsheetml/2006/main" count="863" uniqueCount="496">
  <si>
    <t>Employee ID</t>
  </si>
  <si>
    <t>Name</t>
  </si>
  <si>
    <t>Department</t>
  </si>
  <si>
    <t>Joining Date</t>
  </si>
  <si>
    <t>Age</t>
  </si>
  <si>
    <t>Monthly Salary</t>
  </si>
  <si>
    <t>Performance Score</t>
  </si>
  <si>
    <t>Projects Completed</t>
  </si>
  <si>
    <t>Work Hours per Week</t>
  </si>
  <si>
    <t>Satisfaction Level</t>
  </si>
  <si>
    <t>EMP1000</t>
  </si>
  <si>
    <t>EMP1001</t>
  </si>
  <si>
    <t>EMP1002</t>
  </si>
  <si>
    <t>EMP1003</t>
  </si>
  <si>
    <t>EMP1004</t>
  </si>
  <si>
    <t>EMP1005</t>
  </si>
  <si>
    <t>EMP1006</t>
  </si>
  <si>
    <t>EMP1007</t>
  </si>
  <si>
    <t>EMP1008</t>
  </si>
  <si>
    <t>EMP1009</t>
  </si>
  <si>
    <t>EMP1010</t>
  </si>
  <si>
    <t>EMP1011</t>
  </si>
  <si>
    <t>EMP1012</t>
  </si>
  <si>
    <t>EMP1013</t>
  </si>
  <si>
    <t>EMP1014</t>
  </si>
  <si>
    <t>EMP1015</t>
  </si>
  <si>
    <t>EMP1016</t>
  </si>
  <si>
    <t>EMP1017</t>
  </si>
  <si>
    <t>EMP1018</t>
  </si>
  <si>
    <t>EMP1019</t>
  </si>
  <si>
    <t>EMP1020</t>
  </si>
  <si>
    <t>EMP1021</t>
  </si>
  <si>
    <t>EMP1022</t>
  </si>
  <si>
    <t>EMP1023</t>
  </si>
  <si>
    <t>EMP1024</t>
  </si>
  <si>
    <t>EMP1025</t>
  </si>
  <si>
    <t>EMP1026</t>
  </si>
  <si>
    <t>EMP1027</t>
  </si>
  <si>
    <t>EMP1028</t>
  </si>
  <si>
    <t>EMP1029</t>
  </si>
  <si>
    <t>EMP1030</t>
  </si>
  <si>
    <t>EMP1031</t>
  </si>
  <si>
    <t>EMP1032</t>
  </si>
  <si>
    <t>EMP1033</t>
  </si>
  <si>
    <t>EMP1034</t>
  </si>
  <si>
    <t>EMP1035</t>
  </si>
  <si>
    <t>EMP1036</t>
  </si>
  <si>
    <t>EMP1037</t>
  </si>
  <si>
    <t>EMP1038</t>
  </si>
  <si>
    <t>EMP1039</t>
  </si>
  <si>
    <t>EMP1040</t>
  </si>
  <si>
    <t>EMP1041</t>
  </si>
  <si>
    <t>EMP1042</t>
  </si>
  <si>
    <t>EMP1043</t>
  </si>
  <si>
    <t>EMP1044</t>
  </si>
  <si>
    <t>EMP1045</t>
  </si>
  <si>
    <t>EMP1046</t>
  </si>
  <si>
    <t>EMP1047</t>
  </si>
  <si>
    <t>EMP1048</t>
  </si>
  <si>
    <t>EMP1049</t>
  </si>
  <si>
    <t>EMP1050</t>
  </si>
  <si>
    <t>EMP1051</t>
  </si>
  <si>
    <t>EMP1052</t>
  </si>
  <si>
    <t>EMP1053</t>
  </si>
  <si>
    <t>EMP1054</t>
  </si>
  <si>
    <t>EMP1055</t>
  </si>
  <si>
    <t>EMP1056</t>
  </si>
  <si>
    <t>EMP1057</t>
  </si>
  <si>
    <t>EMP1058</t>
  </si>
  <si>
    <t>EMP1059</t>
  </si>
  <si>
    <t>EMP1060</t>
  </si>
  <si>
    <t>EMP1061</t>
  </si>
  <si>
    <t>EMP1062</t>
  </si>
  <si>
    <t>EMP1063</t>
  </si>
  <si>
    <t>EMP1064</t>
  </si>
  <si>
    <t>EMP1065</t>
  </si>
  <si>
    <t>EMP1066</t>
  </si>
  <si>
    <t>EMP1067</t>
  </si>
  <si>
    <t>EMP1068</t>
  </si>
  <si>
    <t>EMP1069</t>
  </si>
  <si>
    <t>EMP1070</t>
  </si>
  <si>
    <t>EMP1071</t>
  </si>
  <si>
    <t>EMP1072</t>
  </si>
  <si>
    <t>EMP1073</t>
  </si>
  <si>
    <t>EMP1074</t>
  </si>
  <si>
    <t>EMP1075</t>
  </si>
  <si>
    <t>EMP1076</t>
  </si>
  <si>
    <t>EMP1077</t>
  </si>
  <si>
    <t>EMP1078</t>
  </si>
  <si>
    <t>EMP1079</t>
  </si>
  <si>
    <t>EMP1080</t>
  </si>
  <si>
    <t>EMP1081</t>
  </si>
  <si>
    <t>EMP1082</t>
  </si>
  <si>
    <t>EMP1083</t>
  </si>
  <si>
    <t>EMP1084</t>
  </si>
  <si>
    <t>EMP1085</t>
  </si>
  <si>
    <t>EMP1086</t>
  </si>
  <si>
    <t>EMP1087</t>
  </si>
  <si>
    <t>EMP1088</t>
  </si>
  <si>
    <t>EMP1089</t>
  </si>
  <si>
    <t>EMP1090</t>
  </si>
  <si>
    <t>EMP1091</t>
  </si>
  <si>
    <t>EMP1092</t>
  </si>
  <si>
    <t>EMP1093</t>
  </si>
  <si>
    <t>EMP1094</t>
  </si>
  <si>
    <t>EMP1095</t>
  </si>
  <si>
    <t>EMP1096</t>
  </si>
  <si>
    <t>EMP1097</t>
  </si>
  <si>
    <t>EMP1098</t>
  </si>
  <si>
    <t>EMP1099</t>
  </si>
  <si>
    <t>EMP1100</t>
  </si>
  <si>
    <t>EMP1101</t>
  </si>
  <si>
    <t>EMP1102</t>
  </si>
  <si>
    <t>EMP1103</t>
  </si>
  <si>
    <t>EMP1104</t>
  </si>
  <si>
    <t>EMP1105</t>
  </si>
  <si>
    <t>EMP1106</t>
  </si>
  <si>
    <t>EMP1107</t>
  </si>
  <si>
    <t>EMP1108</t>
  </si>
  <si>
    <t>EMP1109</t>
  </si>
  <si>
    <t>EMP1110</t>
  </si>
  <si>
    <t>EMP1111</t>
  </si>
  <si>
    <t>EMP1112</t>
  </si>
  <si>
    <t>EMP1113</t>
  </si>
  <si>
    <t>EMP1114</t>
  </si>
  <si>
    <t>EMP1115</t>
  </si>
  <si>
    <t>EMP1116</t>
  </si>
  <si>
    <t>EMP1117</t>
  </si>
  <si>
    <t>EMP1118</t>
  </si>
  <si>
    <t>EMP1119</t>
  </si>
  <si>
    <t>EMP1120</t>
  </si>
  <si>
    <t>EMP1121</t>
  </si>
  <si>
    <t>EMP1122</t>
  </si>
  <si>
    <t>EMP1123</t>
  </si>
  <si>
    <t>EMP1124</t>
  </si>
  <si>
    <t>EMP1125</t>
  </si>
  <si>
    <t>EMP1126</t>
  </si>
  <si>
    <t>EMP1127</t>
  </si>
  <si>
    <t>EMP1128</t>
  </si>
  <si>
    <t>EMP1129</t>
  </si>
  <si>
    <t>EMP1130</t>
  </si>
  <si>
    <t>EMP1131</t>
  </si>
  <si>
    <t>EMP1132</t>
  </si>
  <si>
    <t>EMP1133</t>
  </si>
  <si>
    <t>EMP1134</t>
  </si>
  <si>
    <t>EMP1135</t>
  </si>
  <si>
    <t>EMP1136</t>
  </si>
  <si>
    <t>EMP1137</t>
  </si>
  <si>
    <t>EMP1138</t>
  </si>
  <si>
    <t>EMP1139</t>
  </si>
  <si>
    <t>EMP1140</t>
  </si>
  <si>
    <t>EMP1141</t>
  </si>
  <si>
    <t>EMP1142</t>
  </si>
  <si>
    <t>EMP1143</t>
  </si>
  <si>
    <t>EMP1144</t>
  </si>
  <si>
    <t>EMP1145</t>
  </si>
  <si>
    <t>EMP1146</t>
  </si>
  <si>
    <t>EMP1147</t>
  </si>
  <si>
    <t>EMP1148</t>
  </si>
  <si>
    <t>EMP1149</t>
  </si>
  <si>
    <t>Employee_1</t>
  </si>
  <si>
    <t>Employee_2</t>
  </si>
  <si>
    <t>Employee_3</t>
  </si>
  <si>
    <t>Employee_4</t>
  </si>
  <si>
    <t>Employee_5</t>
  </si>
  <si>
    <t>Employee_6</t>
  </si>
  <si>
    <t>Employee_7</t>
  </si>
  <si>
    <t>Employee_8</t>
  </si>
  <si>
    <t>Employee_9</t>
  </si>
  <si>
    <t>Employee_10</t>
  </si>
  <si>
    <t>Employee_11</t>
  </si>
  <si>
    <t>Employee_12</t>
  </si>
  <si>
    <t>Employee_13</t>
  </si>
  <si>
    <t>Employee_14</t>
  </si>
  <si>
    <t>Employee_15</t>
  </si>
  <si>
    <t>Employee_16</t>
  </si>
  <si>
    <t>Employee_17</t>
  </si>
  <si>
    <t>Employee_18</t>
  </si>
  <si>
    <t>Employee_19</t>
  </si>
  <si>
    <t>Employee_20</t>
  </si>
  <si>
    <t>Employee_21</t>
  </si>
  <si>
    <t>Employee_22</t>
  </si>
  <si>
    <t>Employee_23</t>
  </si>
  <si>
    <t>Employee_24</t>
  </si>
  <si>
    <t>Employee_25</t>
  </si>
  <si>
    <t>Employee_26</t>
  </si>
  <si>
    <t>Employee_27</t>
  </si>
  <si>
    <t>Employee_28</t>
  </si>
  <si>
    <t>Employee_29</t>
  </si>
  <si>
    <t>Employee_30</t>
  </si>
  <si>
    <t>Employee_31</t>
  </si>
  <si>
    <t>Employee_32</t>
  </si>
  <si>
    <t>Employee_33</t>
  </si>
  <si>
    <t>Employee_34</t>
  </si>
  <si>
    <t>Employee_35</t>
  </si>
  <si>
    <t>Employee_36</t>
  </si>
  <si>
    <t>Employee_37</t>
  </si>
  <si>
    <t>Employee_38</t>
  </si>
  <si>
    <t>Employee_39</t>
  </si>
  <si>
    <t>Employee_40</t>
  </si>
  <si>
    <t>Employee_41</t>
  </si>
  <si>
    <t>Employee_42</t>
  </si>
  <si>
    <t>Employee_43</t>
  </si>
  <si>
    <t>Employee_44</t>
  </si>
  <si>
    <t>Employee_45</t>
  </si>
  <si>
    <t>Employee_46</t>
  </si>
  <si>
    <t>Employee_47</t>
  </si>
  <si>
    <t>Employee_48</t>
  </si>
  <si>
    <t>Employee_49</t>
  </si>
  <si>
    <t>Employee_50</t>
  </si>
  <si>
    <t>Employee_51</t>
  </si>
  <si>
    <t>Employee_52</t>
  </si>
  <si>
    <t>Employee_53</t>
  </si>
  <si>
    <t>Employee_54</t>
  </si>
  <si>
    <t>Employee_55</t>
  </si>
  <si>
    <t>Employee_56</t>
  </si>
  <si>
    <t>Employee_57</t>
  </si>
  <si>
    <t>Employee_58</t>
  </si>
  <si>
    <t>Employee_59</t>
  </si>
  <si>
    <t>Employee_60</t>
  </si>
  <si>
    <t>Employee_61</t>
  </si>
  <si>
    <t>Employee_62</t>
  </si>
  <si>
    <t>Employee_63</t>
  </si>
  <si>
    <t>Employee_64</t>
  </si>
  <si>
    <t>Employee_65</t>
  </si>
  <si>
    <t>Employee_66</t>
  </si>
  <si>
    <t>Employee_67</t>
  </si>
  <si>
    <t>Employee_68</t>
  </si>
  <si>
    <t>Employee_69</t>
  </si>
  <si>
    <t>Employee_70</t>
  </si>
  <si>
    <t>Employee_71</t>
  </si>
  <si>
    <t>Employee_72</t>
  </si>
  <si>
    <t>Employee_73</t>
  </si>
  <si>
    <t>Employee_74</t>
  </si>
  <si>
    <t>Employee_75</t>
  </si>
  <si>
    <t>Employee_76</t>
  </si>
  <si>
    <t>Employee_77</t>
  </si>
  <si>
    <t>Employee_78</t>
  </si>
  <si>
    <t>Employee_79</t>
  </si>
  <si>
    <t>Employee_80</t>
  </si>
  <si>
    <t>Employee_81</t>
  </si>
  <si>
    <t>Employee_82</t>
  </si>
  <si>
    <t>Employee_83</t>
  </si>
  <si>
    <t>Employee_84</t>
  </si>
  <si>
    <t>Employee_85</t>
  </si>
  <si>
    <t>Employee_86</t>
  </si>
  <si>
    <t>Employee_87</t>
  </si>
  <si>
    <t>Employee_88</t>
  </si>
  <si>
    <t>Employee_89</t>
  </si>
  <si>
    <t>Employee_90</t>
  </si>
  <si>
    <t>Employee_91</t>
  </si>
  <si>
    <t>Employee_92</t>
  </si>
  <si>
    <t>Employee_93</t>
  </si>
  <si>
    <t>Employee_94</t>
  </si>
  <si>
    <t>Employee_95</t>
  </si>
  <si>
    <t>Employee_96</t>
  </si>
  <si>
    <t>Employee_97</t>
  </si>
  <si>
    <t>Employee_98</t>
  </si>
  <si>
    <t>Employee_99</t>
  </si>
  <si>
    <t>Employee_100</t>
  </si>
  <si>
    <t>Employee_101</t>
  </si>
  <si>
    <t>Employee_102</t>
  </si>
  <si>
    <t>Employee_103</t>
  </si>
  <si>
    <t>Employee_104</t>
  </si>
  <si>
    <t>Employee_105</t>
  </si>
  <si>
    <t>Employee_106</t>
  </si>
  <si>
    <t>Employee_107</t>
  </si>
  <si>
    <t>Employee_108</t>
  </si>
  <si>
    <t>Employee_109</t>
  </si>
  <si>
    <t>Employee_110</t>
  </si>
  <si>
    <t>Employee_111</t>
  </si>
  <si>
    <t>Employee_112</t>
  </si>
  <si>
    <t>Employee_113</t>
  </si>
  <si>
    <t>Employee_114</t>
  </si>
  <si>
    <t>Employee_115</t>
  </si>
  <si>
    <t>Employee_116</t>
  </si>
  <si>
    <t>Employee_117</t>
  </si>
  <si>
    <t>Employee_118</t>
  </si>
  <si>
    <t>Employee_119</t>
  </si>
  <si>
    <t>Employee_120</t>
  </si>
  <si>
    <t>Employee_121</t>
  </si>
  <si>
    <t>Employee_122</t>
  </si>
  <si>
    <t>Employee_123</t>
  </si>
  <si>
    <t>Employee_124</t>
  </si>
  <si>
    <t>Employee_125</t>
  </si>
  <si>
    <t>Employee_126</t>
  </si>
  <si>
    <t>Employee_127</t>
  </si>
  <si>
    <t>Employee_128</t>
  </si>
  <si>
    <t>Employee_129</t>
  </si>
  <si>
    <t>Employee_130</t>
  </si>
  <si>
    <t>Employee_131</t>
  </si>
  <si>
    <t>Employee_132</t>
  </si>
  <si>
    <t>Employee_133</t>
  </si>
  <si>
    <t>Employee_134</t>
  </si>
  <si>
    <t>Employee_135</t>
  </si>
  <si>
    <t>Employee_136</t>
  </si>
  <si>
    <t>Employee_137</t>
  </si>
  <si>
    <t>Employee_138</t>
  </si>
  <si>
    <t>Employee_139</t>
  </si>
  <si>
    <t>Employee_140</t>
  </si>
  <si>
    <t>Employee_141</t>
  </si>
  <si>
    <t>Employee_142</t>
  </si>
  <si>
    <t>Employee_143</t>
  </si>
  <si>
    <t>Employee_144</t>
  </si>
  <si>
    <t>Employee_145</t>
  </si>
  <si>
    <t>Employee_146</t>
  </si>
  <si>
    <t>Employee_147</t>
  </si>
  <si>
    <t>Employee_148</t>
  </si>
  <si>
    <t>Employee_149</t>
  </si>
  <si>
    <t>Employee_150</t>
  </si>
  <si>
    <t>Finance</t>
  </si>
  <si>
    <t>Marketing</t>
  </si>
  <si>
    <t>IT</t>
  </si>
  <si>
    <t>Sales</t>
  </si>
  <si>
    <t>HR</t>
  </si>
  <si>
    <t>2018-01-01</t>
  </si>
  <si>
    <t>2018-01-13</t>
  </si>
  <si>
    <t>2018-01-25</t>
  </si>
  <si>
    <t>2018-02-06</t>
  </si>
  <si>
    <t>2018-02-19</t>
  </si>
  <si>
    <t>2018-03-03</t>
  </si>
  <si>
    <t>2018-03-15</t>
  </si>
  <si>
    <t>2018-03-27</t>
  </si>
  <si>
    <t>2018-04-09</t>
  </si>
  <si>
    <t>2018-04-21</t>
  </si>
  <si>
    <t>2018-05-03</t>
  </si>
  <si>
    <t>2018-05-15</t>
  </si>
  <si>
    <t>2018-05-28</t>
  </si>
  <si>
    <t>2018-06-09</t>
  </si>
  <si>
    <t>2018-06-21</t>
  </si>
  <si>
    <t>2018-07-03</t>
  </si>
  <si>
    <t>2018-07-16</t>
  </si>
  <si>
    <t>2018-07-28</t>
  </si>
  <si>
    <t>2018-08-09</t>
  </si>
  <si>
    <t>2018-08-21</t>
  </si>
  <si>
    <t>2018-09-03</t>
  </si>
  <si>
    <t>2018-09-15</t>
  </si>
  <si>
    <t>2018-09-27</t>
  </si>
  <si>
    <t>2018-10-09</t>
  </si>
  <si>
    <t>2018-10-22</t>
  </si>
  <si>
    <t>2018-11-03</t>
  </si>
  <si>
    <t>2018-11-15</t>
  </si>
  <si>
    <t>2018-11-27</t>
  </si>
  <si>
    <t>2018-12-10</t>
  </si>
  <si>
    <t>2018-12-22</t>
  </si>
  <si>
    <t>2019-01-03</t>
  </si>
  <si>
    <t>2019-01-15</t>
  </si>
  <si>
    <t>2019-01-28</t>
  </si>
  <si>
    <t>2019-02-09</t>
  </si>
  <si>
    <t>2019-02-21</t>
  </si>
  <si>
    <t>2019-03-05</t>
  </si>
  <si>
    <t>2019-03-18</t>
  </si>
  <si>
    <t>2019-03-30</t>
  </si>
  <si>
    <t>2019-04-11</t>
  </si>
  <si>
    <t>2019-04-23</t>
  </si>
  <si>
    <t>2019-05-06</t>
  </si>
  <si>
    <t>2019-05-18</t>
  </si>
  <si>
    <t>2019-05-30</t>
  </si>
  <si>
    <t>2019-06-11</t>
  </si>
  <si>
    <t>2019-06-24</t>
  </si>
  <si>
    <t>2019-07-06</t>
  </si>
  <si>
    <t>2019-07-18</t>
  </si>
  <si>
    <t>2019-07-30</t>
  </si>
  <si>
    <t>2019-08-12</t>
  </si>
  <si>
    <t>2019-08-24</t>
  </si>
  <si>
    <t>2019-09-05</t>
  </si>
  <si>
    <t>2019-09-18</t>
  </si>
  <si>
    <t>2019-09-30</t>
  </si>
  <si>
    <t>2019-10-12</t>
  </si>
  <si>
    <t>2019-10-24</t>
  </si>
  <si>
    <t>2019-11-06</t>
  </si>
  <si>
    <t>2019-11-18</t>
  </si>
  <si>
    <t>2019-11-30</t>
  </si>
  <si>
    <t>2019-12-12</t>
  </si>
  <si>
    <t>2019-12-25</t>
  </si>
  <si>
    <t>2020-01-06</t>
  </si>
  <si>
    <t>2020-01-18</t>
  </si>
  <si>
    <t>2020-01-30</t>
  </si>
  <si>
    <t>2020-02-12</t>
  </si>
  <si>
    <t>2020-02-24</t>
  </si>
  <si>
    <t>2020-03-07</t>
  </si>
  <si>
    <t>2020-03-19</t>
  </si>
  <si>
    <t>2020-04-01</t>
  </si>
  <si>
    <t>2020-04-13</t>
  </si>
  <si>
    <t>2020-04-25</t>
  </si>
  <si>
    <t>2020-05-07</t>
  </si>
  <si>
    <t>2020-05-20</t>
  </si>
  <si>
    <t>2020-06-01</t>
  </si>
  <si>
    <t>2020-06-13</t>
  </si>
  <si>
    <t>2020-06-25</t>
  </si>
  <si>
    <t>2020-07-08</t>
  </si>
  <si>
    <t>2020-07-20</t>
  </si>
  <si>
    <t>2020-08-01</t>
  </si>
  <si>
    <t>2020-08-13</t>
  </si>
  <si>
    <t>2020-08-26</t>
  </si>
  <si>
    <t>2020-09-07</t>
  </si>
  <si>
    <t>2020-09-19</t>
  </si>
  <si>
    <t>2020-10-01</t>
  </si>
  <si>
    <t>2020-10-14</t>
  </si>
  <si>
    <t>2020-10-26</t>
  </si>
  <si>
    <t>2020-11-07</t>
  </si>
  <si>
    <t>2020-11-19</t>
  </si>
  <si>
    <t>2020-12-02</t>
  </si>
  <si>
    <t>2020-12-14</t>
  </si>
  <si>
    <t>2020-12-26</t>
  </si>
  <si>
    <t>2021-01-07</t>
  </si>
  <si>
    <t>2021-01-20</t>
  </si>
  <si>
    <t>2021-02-01</t>
  </si>
  <si>
    <t>2021-02-13</t>
  </si>
  <si>
    <t>2021-02-25</t>
  </si>
  <si>
    <t>2021-03-10</t>
  </si>
  <si>
    <t>2021-03-22</t>
  </si>
  <si>
    <t>2021-04-03</t>
  </si>
  <si>
    <t>2021-04-15</t>
  </si>
  <si>
    <t>2021-04-28</t>
  </si>
  <si>
    <t>2021-05-10</t>
  </si>
  <si>
    <t>2021-05-22</t>
  </si>
  <si>
    <t>2021-06-04</t>
  </si>
  <si>
    <t>2021-06-16</t>
  </si>
  <si>
    <t>2021-06-28</t>
  </si>
  <si>
    <t>2021-07-10</t>
  </si>
  <si>
    <t>2021-07-23</t>
  </si>
  <si>
    <t>2021-08-04</t>
  </si>
  <si>
    <t>2021-08-16</t>
  </si>
  <si>
    <t>2021-08-28</t>
  </si>
  <si>
    <t>2021-09-10</t>
  </si>
  <si>
    <t>2021-09-22</t>
  </si>
  <si>
    <t>2021-10-04</t>
  </si>
  <si>
    <t>2021-10-16</t>
  </si>
  <si>
    <t>2021-10-29</t>
  </si>
  <si>
    <t>2021-11-10</t>
  </si>
  <si>
    <t>2021-11-22</t>
  </si>
  <si>
    <t>2021-12-04</t>
  </si>
  <si>
    <t>2021-12-17</t>
  </si>
  <si>
    <t>2021-12-29</t>
  </si>
  <si>
    <t>2022-01-10</t>
  </si>
  <si>
    <t>2022-01-22</t>
  </si>
  <si>
    <t>2022-02-04</t>
  </si>
  <si>
    <t>2022-02-16</t>
  </si>
  <si>
    <t>2022-02-28</t>
  </si>
  <si>
    <t>2022-03-12</t>
  </si>
  <si>
    <t>2022-03-25</t>
  </si>
  <si>
    <t>2022-04-06</t>
  </si>
  <si>
    <t>2022-04-18</t>
  </si>
  <si>
    <t>2022-04-30</t>
  </si>
  <si>
    <t>2022-05-13</t>
  </si>
  <si>
    <t>2022-05-25</t>
  </si>
  <si>
    <t>2022-06-06</t>
  </si>
  <si>
    <t>2022-06-18</t>
  </si>
  <si>
    <t>2022-07-01</t>
  </si>
  <si>
    <t>2022-07-13</t>
  </si>
  <si>
    <t>2022-07-25</t>
  </si>
  <si>
    <t>2022-08-06</t>
  </si>
  <si>
    <t>2022-08-19</t>
  </si>
  <si>
    <t>2022-08-31</t>
  </si>
  <si>
    <t>2022-09-12</t>
  </si>
  <si>
    <t>2022-09-24</t>
  </si>
  <si>
    <t>2022-10-07</t>
  </si>
  <si>
    <t>2022-10-19</t>
  </si>
  <si>
    <t>2022-10-31</t>
  </si>
  <si>
    <t>2022-11-12</t>
  </si>
  <si>
    <t>2022-11-25</t>
  </si>
  <si>
    <t>2022-12-07</t>
  </si>
  <si>
    <t>2022-12-19</t>
  </si>
  <si>
    <t>2023-01-01</t>
  </si>
  <si>
    <t>Row Labels</t>
  </si>
  <si>
    <t>Grand Total</t>
  </si>
  <si>
    <t>Sum of Monthly Salary</t>
  </si>
  <si>
    <t>Average of Monthly Salary</t>
  </si>
  <si>
    <t>Sum of Projects Completed</t>
  </si>
  <si>
    <t>Average of Performance Score</t>
  </si>
  <si>
    <t>Sum of Work Hours per Week</t>
  </si>
  <si>
    <t>Sum of Performance and satisfaction level</t>
  </si>
  <si>
    <t>Average of Satisfaction Level</t>
  </si>
  <si>
    <t>Tenure</t>
  </si>
  <si>
    <t>Combined perfomace score and satisfaction level</t>
  </si>
  <si>
    <t>Sum of Combined perfomace score and satisfaction level</t>
  </si>
  <si>
    <t>Count of Employee ID</t>
  </si>
  <si>
    <t>20-29</t>
  </si>
  <si>
    <t>30-39</t>
  </si>
  <si>
    <t>40-49</t>
  </si>
  <si>
    <t>50-60</t>
  </si>
  <si>
    <t>2-3</t>
  </si>
  <si>
    <t>4-5</t>
  </si>
  <si>
    <t>6-7</t>
  </si>
  <si>
    <t>Sum of Performance Score</t>
  </si>
  <si>
    <t>Sum of Satisfaction Level</t>
  </si>
  <si>
    <t>Count of Tenure</t>
  </si>
  <si>
    <t>Total value</t>
  </si>
  <si>
    <t>Average Performance score</t>
  </si>
  <si>
    <t>Total number of Employee</t>
  </si>
  <si>
    <t>Average Satisfaction Score</t>
  </si>
  <si>
    <t>Average Monthly Salary</t>
  </si>
  <si>
    <t>TOTAL</t>
  </si>
  <si>
    <t>Details for Average of Monthly Salary - Department: Finance</t>
  </si>
  <si>
    <t>tenure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</si>
</sst>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0.0"/>
    <numFmt numFmtId="165" formatCode="_(&quot;$&quot;* #,##0_);_(&quot;$&quot;* \(#,##0\);_(&quot;$&quot;* &quot;-&quot;??_);_(@_)"/>
    <numFmt numFmtId="166" formatCode="[&gt;=1000000]&quot;$&quot;0.0,&quot;M&quot;;[&gt;=1000]&quot;$&quot;0.0,&quot;K&quot;;"/>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5">
    <xf numFmtId="0" fontId="0" fillId="0" borderId="0" xfId="0"/>
    <xf numFmtId="0" fontId="1" fillId="0" borderId="1" xfId="0" applyFont="1" applyBorder="1" applyAlignment="1">
      <alignment horizontal="center" vertical="top"/>
    </xf>
    <xf numFmtId="1" fontId="1" fillId="0" borderId="1" xfId="0" applyNumberFormat="1" applyFont="1" applyBorder="1" applyAlignment="1">
      <alignment horizontal="center" vertical="top"/>
    </xf>
    <xf numFmtId="1" fontId="0" fillId="0" borderId="0" xfId="0" applyNumberFormat="1"/>
    <xf numFmtId="44" fontId="1" fillId="0" borderId="1" xfId="0" applyNumberFormat="1" applyFont="1" applyBorder="1" applyAlignment="1">
      <alignment horizontal="center" vertical="top"/>
    </xf>
    <xf numFmtId="44" fontId="0" fillId="0" borderId="0" xfId="0" applyNumberFormat="1"/>
    <xf numFmtId="0" fontId="0" fillId="0" borderId="0" xfId="0" pivotButton="1"/>
    <xf numFmtId="0" fontId="0" fillId="0" borderId="0" xfId="0" applyAlignment="1">
      <alignment horizontal="left"/>
    </xf>
    <xf numFmtId="1" fontId="0" fillId="0" borderId="0" xfId="0" applyNumberFormat="1" applyAlignment="1">
      <alignment horizontal="left"/>
    </xf>
    <xf numFmtId="2" fontId="0" fillId="0" borderId="0" xfId="0" applyNumberFormat="1"/>
    <xf numFmtId="164" fontId="0" fillId="0" borderId="0" xfId="0" applyNumberFormat="1"/>
    <xf numFmtId="165" fontId="0" fillId="0" borderId="0" xfId="0" applyNumberFormat="1"/>
    <xf numFmtId="166" fontId="0" fillId="0" borderId="0" xfId="0" applyNumberFormat="1"/>
    <xf numFmtId="0" fontId="1" fillId="0" borderId="0" xfId="0" applyFont="1"/>
    <xf numFmtId="0" fontId="0" fillId="0" borderId="0" xfId="0" applyNumberFormat="1"/>
  </cellXfs>
  <cellStyles count="1">
    <cellStyle name="Normal" xfId="0" builtinId="0"/>
  </cellStyles>
  <dxfs count="111">
    <dxf>
      <numFmt numFmtId="34" formatCode="_(&quot;$&quot;* #,##0.00_);_(&quot;$&quot;* \(#,##0.00\);_(&quot;$&quot;* &quot;-&quot;??_);_(@_)"/>
    </dxf>
    <dxf>
      <numFmt numFmtId="165" formatCode="_(&quot;$&quot;* #,##0_);_(&quot;$&quot;* \(#,##0\);_(&quot;$&quot;* &quot;-&quot;??_);_(@_)"/>
    </dxf>
    <dxf>
      <numFmt numFmtId="2" formatCode="0.00"/>
    </dxf>
    <dxf>
      <numFmt numFmtId="2" formatCode="0.00"/>
    </dxf>
    <dxf>
      <numFmt numFmtId="2" formatCode="0.00"/>
    </dxf>
    <dxf>
      <numFmt numFmtId="2" formatCode="0.00"/>
    </dxf>
    <dxf>
      <numFmt numFmtId="2" formatCode="0.00"/>
    </dxf>
    <dxf>
      <numFmt numFmtId="34" formatCode="_(&quot;$&quot;* #,##0.00_);_(&quot;$&quot;* \(#,##0.00\);_(&quot;$&quot;* &quot;-&quot;??_);_(@_)"/>
    </dxf>
    <dxf>
      <numFmt numFmtId="166" formatCode="[&gt;=1000000]&quot;$&quot;0.0,&quot;M&quot;;[&gt;=1000]&quot;$&quot;0.0,&quot;K&quot;;"/>
    </dxf>
    <dxf>
      <numFmt numFmtId="2" formatCode="0.00"/>
    </dxf>
    <dxf>
      <numFmt numFmtId="2" formatCode="0.00"/>
    </dxf>
    <dxf>
      <numFmt numFmtId="166" formatCode="[&gt;=1000000]&quot;$&quot;0.0,&quot;M&quot;;[&gt;=1000]&quot;$&quot;0.0,&quot;K&quot;;"/>
    </dxf>
    <dxf>
      <numFmt numFmtId="2" formatCode="0.00"/>
    </dxf>
    <dxf>
      <numFmt numFmtId="2" formatCode="0.00"/>
    </dxf>
    <dxf>
      <numFmt numFmtId="2" formatCode="0.00"/>
    </dxf>
    <dxf>
      <numFmt numFmtId="2" formatCode="0.00"/>
    </dxf>
    <dxf>
      <numFmt numFmtId="34" formatCode="_(&quot;$&quot;* #,##0.00_);_(&quot;$&quot;* \(#,##0.00\);_(&quot;$&quot;* &quot;-&quot;??_);_(@_)"/>
    </dxf>
    <dxf>
      <numFmt numFmtId="165" formatCode="_(&quot;$&quot;* #,##0_);_(&quot;$&quot;* \(#,##0\);_(&quot;$&quot;* &quot;-&quot;??_);_(@_)"/>
    </dxf>
    <dxf>
      <numFmt numFmtId="2" formatCode="0.00"/>
    </dxf>
    <dxf>
      <numFmt numFmtId="2" formatCode="0.00"/>
    </dxf>
    <dxf>
      <numFmt numFmtId="2" formatCode="0.00"/>
    </dxf>
    <dxf>
      <numFmt numFmtId="2" formatCode="0.00"/>
    </dxf>
    <dxf>
      <numFmt numFmtId="2" formatCode="0.00"/>
    </dxf>
    <dxf>
      <numFmt numFmtId="34" formatCode="_(&quot;$&quot;* #,##0.00_);_(&quot;$&quot;* \(#,##0.00\);_(&quot;$&quot;* &quot;-&quot;??_);_(@_)"/>
    </dxf>
    <dxf>
      <numFmt numFmtId="166" formatCode="[&gt;=1000000]&quot;$&quot;0.0,&quot;M&quot;;[&gt;=1000]&quot;$&quot;0.0,&quot;K&quot;;"/>
    </dxf>
    <dxf>
      <numFmt numFmtId="2" formatCode="0.00"/>
    </dxf>
    <dxf>
      <numFmt numFmtId="2" formatCode="0.00"/>
    </dxf>
    <dxf>
      <numFmt numFmtId="166" formatCode="[&gt;=1000000]&quot;$&quot;0.0,&quot;M&quot;;[&gt;=1000]&quot;$&quot;0.0,&quot;K&quot;;"/>
    </dxf>
    <dxf>
      <numFmt numFmtId="2" formatCode="0.00"/>
    </dxf>
    <dxf>
      <numFmt numFmtId="2" formatCode="0.00"/>
    </dxf>
    <dxf>
      <numFmt numFmtId="2" formatCode="0.00"/>
    </dxf>
    <dxf>
      <numFmt numFmtId="2" formatCode="0.00"/>
    </dxf>
    <dxf>
      <numFmt numFmtId="34" formatCode="_(&quot;$&quot;* #,##0.00_);_(&quot;$&quot;* \(#,##0.00\);_(&quot;$&quot;* &quot;-&quot;??_);_(@_)"/>
    </dxf>
    <dxf>
      <numFmt numFmtId="165" formatCode="_(&quot;$&quot;* #,##0_);_(&quot;$&quot;* \(#,##0\);_(&quot;$&quot;* &quot;-&quot;??_);_(@_)"/>
    </dxf>
    <dxf>
      <numFmt numFmtId="2" formatCode="0.00"/>
    </dxf>
    <dxf>
      <numFmt numFmtId="2" formatCode="0.00"/>
    </dxf>
    <dxf>
      <numFmt numFmtId="2" formatCode="0.00"/>
    </dxf>
    <dxf>
      <numFmt numFmtId="2" formatCode="0.00"/>
    </dxf>
    <dxf>
      <numFmt numFmtId="2" formatCode="0.00"/>
    </dxf>
    <dxf>
      <numFmt numFmtId="34" formatCode="_(&quot;$&quot;* #,##0.00_);_(&quot;$&quot;* \(#,##0.00\);_(&quot;$&quot;* &quot;-&quot;??_);_(@_)"/>
    </dxf>
    <dxf>
      <numFmt numFmtId="166" formatCode="[&gt;=1000000]&quot;$&quot;0.0,&quot;M&quot;;[&gt;=1000]&quot;$&quot;0.0,&quot;K&quot;;"/>
    </dxf>
    <dxf>
      <numFmt numFmtId="2" formatCode="0.00"/>
    </dxf>
    <dxf>
      <numFmt numFmtId="2" formatCode="0.00"/>
    </dxf>
    <dxf>
      <numFmt numFmtId="166" formatCode="[&gt;=1000000]&quot;$&quot;0.0,&quot;M&quot;;[&gt;=1000]&quot;$&quot;0.0,&quot;K&quot;;"/>
    </dxf>
    <dxf>
      <numFmt numFmtId="2" formatCode="0.00"/>
    </dxf>
    <dxf>
      <numFmt numFmtId="2" formatCode="0.00"/>
    </dxf>
    <dxf>
      <numFmt numFmtId="2" formatCode="0.00"/>
    </dxf>
    <dxf>
      <numFmt numFmtId="2" formatCode="0.00"/>
    </dxf>
    <dxf>
      <numFmt numFmtId="34" formatCode="_(&quot;$&quot;* #,##0.00_);_(&quot;$&quot;* \(#,##0.00\);_(&quot;$&quot;* &quot;-&quot;??_);_(@_)"/>
    </dxf>
    <dxf>
      <numFmt numFmtId="165" formatCode="_(&quot;$&quot;* #,##0_);_(&quot;$&quot;* \(#,##0\);_(&quot;$&quot;* &quot;-&quot;??_);_(@_)"/>
    </dxf>
    <dxf>
      <numFmt numFmtId="2" formatCode="0.00"/>
    </dxf>
    <dxf>
      <numFmt numFmtId="2" formatCode="0.00"/>
    </dxf>
    <dxf>
      <numFmt numFmtId="2" formatCode="0.00"/>
    </dxf>
    <dxf>
      <numFmt numFmtId="2" formatCode="0.00"/>
    </dxf>
    <dxf>
      <numFmt numFmtId="2" formatCode="0.00"/>
    </dxf>
    <dxf>
      <numFmt numFmtId="34" formatCode="_(&quot;$&quot;* #,##0.00_);_(&quot;$&quot;* \(#,##0.00\);_(&quot;$&quot;* &quot;-&quot;??_);_(@_)"/>
    </dxf>
    <dxf>
      <numFmt numFmtId="166" formatCode="[&gt;=1000000]&quot;$&quot;0.0,&quot;M&quot;;[&gt;=1000]&quot;$&quot;0.0,&quot;K&quot;;"/>
    </dxf>
    <dxf>
      <numFmt numFmtId="2" formatCode="0.00"/>
    </dxf>
    <dxf>
      <numFmt numFmtId="2" formatCode="0.00"/>
    </dxf>
    <dxf>
      <numFmt numFmtId="166" formatCode="[&gt;=1000000]&quot;$&quot;0.0,&quot;M&quot;;[&gt;=1000]&quot;$&quot;0.0,&quot;K&quot;;"/>
    </dxf>
    <dxf>
      <numFmt numFmtId="2" formatCode="0.00"/>
    </dxf>
    <dxf>
      <numFmt numFmtId="2" formatCode="0.00"/>
    </dxf>
    <dxf>
      <numFmt numFmtId="2" formatCode="0.00"/>
    </dxf>
    <dxf>
      <numFmt numFmtId="2" formatCode="0.00"/>
    </dxf>
    <dxf>
      <numFmt numFmtId="34" formatCode="_(&quot;$&quot;* #,##0.00_);_(&quot;$&quot;* \(#,##0.00\);_(&quot;$&quot;* &quot;-&quot;??_);_(@_)"/>
    </dxf>
    <dxf>
      <numFmt numFmtId="165" formatCode="_(&quot;$&quot;* #,##0_);_(&quot;$&quot;* \(#,##0\);_(&quot;$&quot;* &quot;-&quot;??_);_(@_)"/>
    </dxf>
    <dxf>
      <numFmt numFmtId="2" formatCode="0.00"/>
    </dxf>
    <dxf>
      <numFmt numFmtId="2" formatCode="0.00"/>
    </dxf>
    <dxf>
      <numFmt numFmtId="2" formatCode="0.00"/>
    </dxf>
    <dxf>
      <numFmt numFmtId="2" formatCode="0.00"/>
    </dxf>
    <dxf>
      <numFmt numFmtId="2" formatCode="0.00"/>
    </dxf>
    <dxf>
      <numFmt numFmtId="34" formatCode="_(&quot;$&quot;* #,##0.00_);_(&quot;$&quot;* \(#,##0.00\);_(&quot;$&quot;* &quot;-&quot;??_);_(@_)"/>
    </dxf>
    <dxf>
      <numFmt numFmtId="166" formatCode="[&gt;=1000000]&quot;$&quot;0.0,&quot;M&quot;;[&gt;=1000]&quot;$&quot;0.0,&quot;K&quot;;"/>
    </dxf>
    <dxf>
      <numFmt numFmtId="2" formatCode="0.00"/>
    </dxf>
    <dxf>
      <numFmt numFmtId="2" formatCode="0.00"/>
    </dxf>
    <dxf>
      <numFmt numFmtId="166" formatCode="[&gt;=1000000]&quot;$&quot;0.0,&quot;M&quot;;[&gt;=1000]&quot;$&quot;0.0,&quot;K&quot;;"/>
    </dxf>
    <dxf>
      <numFmt numFmtId="2" formatCode="0.00"/>
    </dxf>
    <dxf>
      <numFmt numFmtId="2" formatCode="0.00"/>
    </dxf>
    <dxf>
      <numFmt numFmtId="2" formatCode="0.00"/>
    </dxf>
    <dxf>
      <numFmt numFmtId="2" formatCode="0.00"/>
    </dxf>
    <dxf>
      <font>
        <color rgb="FF9C0006"/>
      </font>
      <fill>
        <patternFill>
          <bgColor rgb="FFFFC7CE"/>
        </patternFill>
      </fill>
    </dxf>
    <dxf>
      <numFmt numFmtId="0" formatCode="General"/>
    </dxf>
    <dxf>
      <numFmt numFmtId="0" formatCode="General"/>
    </dxf>
    <dxf>
      <numFmt numFmtId="34" formatCode="_(&quot;$&quot;* #,##0.00_);_(&quot;$&quot;* \(#,##0.00\);_(&quot;$&quot;* &quot;-&quot;??_);_(@_)"/>
    </dxf>
    <dxf>
      <numFmt numFmtId="1" formatCode="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2" formatCode="0.00"/>
    </dxf>
    <dxf>
      <numFmt numFmtId="165" formatCode="_(&quot;$&quot;* #,##0_);_(&quot;$&quot;* \(#,##0\);_(&quot;$&quot;* &quot;-&quot;??_);_(@_)"/>
    </dxf>
    <dxf>
      <numFmt numFmtId="34" formatCode="_(&quot;$&quot;* #,##0.00_);_(&quot;$&quot;* \(#,##0.00\);_(&quot;$&quot;* &quot;-&quot;??_);_(@_)"/>
    </dxf>
    <dxf>
      <numFmt numFmtId="2" formatCode="0.00"/>
    </dxf>
    <dxf>
      <numFmt numFmtId="2" formatCode="0.00"/>
    </dxf>
    <dxf>
      <numFmt numFmtId="164" formatCode="0.0"/>
    </dxf>
    <dxf>
      <numFmt numFmtId="164" formatCode="0.0"/>
    </dxf>
    <dxf>
      <numFmt numFmtId="164" formatCode="0.0"/>
    </dxf>
    <dxf>
      <numFmt numFmtId="164" formatCode="0.0"/>
    </dxf>
    <dxf>
      <numFmt numFmtId="165" formatCode="_(&quot;$&quot;* #,##0_);_(&quot;$&quot;* \(#,##0\);_(&quot;$&quot;* &quot;-&quot;??_);_(@_)"/>
    </dxf>
    <dxf>
      <numFmt numFmtId="34" formatCode="_(&quot;$&quot;* #,##0.00_);_(&quot;$&quot;* \(#,##0.00\);_(&quot;$&quot;* &quot;-&quot;??_);_(@_)"/>
    </dxf>
    <dxf>
      <numFmt numFmtId="2" formatCode="0.00"/>
    </dxf>
    <dxf>
      <numFmt numFmtId="166" formatCode="[&gt;=1000000]&quot;$&quot;0.0,&quot;M&quot;;[&gt;=1000]&quot;$&quot;0.0,&quot;K&quot;;"/>
    </dxf>
    <dxf>
      <numFmt numFmtId="166" formatCode="[&gt;=1000000]&quot;$&quot;0.0,&quot;M&quot;;[&gt;=1000]&quot;$&quot;0.0,&quot;K&quot;;"/>
    </dxf>
    <dxf>
      <numFmt numFmtId="34" formatCode="_(&quot;$&quot;* #,##0.00_);_(&quot;$&quot;* \(#,##0.00\);_(&quot;$&quot;* &quot;-&quot;??_);_(@_)"/>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i val="0"/>
        <sz val="11"/>
      </font>
      <fill>
        <patternFill>
          <bgColor rgb="FFE1EAF1"/>
        </patternFill>
      </fill>
    </dxf>
  </dxfs>
  <tableStyles count="1" defaultTableStyle="TableStyleMedium2" defaultPivotStyle="PivotStyleLight16">
    <tableStyle name="Slicer Style 1" pivot="0" table="0" count="5" xr9:uid="{D9C3E1FD-4D3B-4420-9E5A-F37E6F738DCC}">
      <tableStyleElement type="wholeTable" dxfId="110"/>
    </tableStyle>
  </tableStyles>
  <colors>
    <mruColors>
      <color rgb="FF385F7C"/>
      <color rgb="FFFFFFFF"/>
      <color rgb="FFCADDF2"/>
      <color rgb="FFF2F2F2"/>
      <color rgb="FFECF3FA"/>
      <color rgb="FFE1EAF1"/>
      <color rgb="FFF1AEF1"/>
      <color rgb="FFF1EAF1"/>
      <color rgb="FFF8F9FA"/>
      <color rgb="FFF0F4F6"/>
    </mruColors>
  </colors>
  <extLst>
    <ext xmlns:x14="http://schemas.microsoft.com/office/spreadsheetml/2009/9/main" uri="{46F421CA-312F-682f-3DD2-61675219B42D}">
      <x14:dxfs count="4">
        <dxf>
          <fill>
            <patternFill>
              <bgColor theme="0" tint="-0.14996795556505021"/>
            </patternFill>
          </fill>
        </dxf>
        <dxf>
          <font>
            <color theme="3" tint="-0.499984740745262"/>
          </font>
          <fill>
            <patternFill>
              <bgColor rgb="FFF2F2F2"/>
            </patternFill>
          </fill>
        </dxf>
        <dxf>
          <font>
            <color theme="0" tint="-0.14996795556505021"/>
          </font>
          <fill>
            <patternFill>
              <bgColor theme="0"/>
            </patternFill>
          </fill>
        </dxf>
        <dxf>
          <font>
            <color theme="0" tint="-0.499984740745262"/>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alcChain" Target="calcChain.xml"/><Relationship Id="rId26" Type="http://schemas.openxmlformats.org/officeDocument/2006/relationships/customXml" Target="../customXml/item8.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pivotCacheDefinition" Target="pivotCache/pivotCacheDefinition1.xml"/><Relationship Id="rId12" Type="http://schemas.microsoft.com/office/2007/relationships/slicerCache" Target="slicerCaches/slicerCache2.xml"/><Relationship Id="rId17" Type="http://schemas.openxmlformats.org/officeDocument/2006/relationships/powerPivotData" Target="model/item.data"/><Relationship Id="rId25" Type="http://schemas.openxmlformats.org/officeDocument/2006/relationships/customXml" Target="../customXml/item7.xml"/><Relationship Id="rId33" Type="http://schemas.openxmlformats.org/officeDocument/2006/relationships/customXml" Target="../customXml/item15.xml"/><Relationship Id="rId38" Type="http://schemas.openxmlformats.org/officeDocument/2006/relationships/customXml" Target="../customXml/item20.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openxmlformats.org/officeDocument/2006/relationships/pivotCacheDefinition" Target="pivotCache/pivotCacheDefinition4.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connections" Target="connection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8" Type="http://schemas.openxmlformats.org/officeDocument/2006/relationships/pivotCacheDefinition" Target="pivotCache/pivotCacheDefinition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[project.xlsx]Sheet2!PivotTable6</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Sheet2!$G$4:$G$8</c:f>
              <c:strCache>
                <c:ptCount val="5"/>
                <c:pt idx="0">
                  <c:v>Sales</c:v>
                </c:pt>
                <c:pt idx="1">
                  <c:v>IT</c:v>
                </c:pt>
                <c:pt idx="2">
                  <c:v>Finance</c:v>
                </c:pt>
                <c:pt idx="3">
                  <c:v>HR</c:v>
                </c:pt>
                <c:pt idx="4">
                  <c:v>Marketing</c:v>
                </c:pt>
              </c:strCache>
            </c:strRef>
          </c:cat>
          <c:val>
            <c:numRef>
              <c:f>Sheet2!$H$4:$H$8</c:f>
              <c:numCache>
                <c:formatCode>[&gt;=1000000]"$"0.0,"M";[&gt;=1000]"$"0.0,"K";</c:formatCode>
                <c:ptCount val="5"/>
                <c:pt idx="0">
                  <c:v>202245.31000000003</c:v>
                </c:pt>
                <c:pt idx="1">
                  <c:v>268888.57</c:v>
                </c:pt>
                <c:pt idx="2">
                  <c:v>269092.85999999993</c:v>
                </c:pt>
                <c:pt idx="3">
                  <c:v>299629.57</c:v>
                </c:pt>
                <c:pt idx="4">
                  <c:v>386216.84999999992</c:v>
                </c:pt>
              </c:numCache>
            </c:numRef>
          </c:val>
          <c:extLst>
            <c:ext xmlns:c16="http://schemas.microsoft.com/office/drawing/2014/chart" uri="{C3380CC4-5D6E-409C-BE32-E72D297353CC}">
              <c16:uniqueId val="{00000000-C2D5-478E-A7EB-736DED6C9B46}"/>
            </c:ext>
          </c:extLst>
        </c:ser>
        <c:dLbls>
          <c:dLblPos val="outEnd"/>
          <c:showLegendKey val="0"/>
          <c:showVal val="1"/>
          <c:showCatName val="0"/>
          <c:showSerName val="0"/>
          <c:showPercent val="0"/>
          <c:showBubbleSize val="0"/>
        </c:dLbls>
        <c:gapWidth val="219"/>
        <c:overlap val="-27"/>
        <c:axId val="817238687"/>
        <c:axId val="817247807"/>
      </c:barChart>
      <c:catAx>
        <c:axId val="8172386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247807"/>
        <c:crosses val="autoZero"/>
        <c:auto val="1"/>
        <c:lblAlgn val="ctr"/>
        <c:lblOffset val="100"/>
        <c:noMultiLvlLbl val="0"/>
      </c:catAx>
      <c:valAx>
        <c:axId val="817247807"/>
        <c:scaling>
          <c:orientation val="minMax"/>
        </c:scaling>
        <c:delete val="1"/>
        <c:axPos val="l"/>
        <c:numFmt formatCode="[&gt;=1000000]&quot;$&quot;0.0,&quot;M&quot;;[&gt;=1000]&quot;$&quot;0.0,&quot;K&quot;;" sourceLinked="1"/>
        <c:majorTickMark val="none"/>
        <c:minorTickMark val="none"/>
        <c:tickLblPos val="nextTo"/>
        <c:crossAx val="817238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[project.xlsx]Sheet2!PivotTable8</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Sheet2!$N$3</c:f>
              <c:strCache>
                <c:ptCount val="1"/>
                <c:pt idx="0">
                  <c:v>Total</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Sheet2!$M$4:$M$7</c:f>
              <c:strCache>
                <c:ptCount val="4"/>
                <c:pt idx="0">
                  <c:v>20-29</c:v>
                </c:pt>
                <c:pt idx="1">
                  <c:v>30-39</c:v>
                </c:pt>
                <c:pt idx="2">
                  <c:v>40-49</c:v>
                </c:pt>
                <c:pt idx="3">
                  <c:v>50-60</c:v>
                </c:pt>
              </c:strCache>
            </c:strRef>
          </c:cat>
          <c:val>
            <c:numRef>
              <c:f>Sheet2!$N$4:$N$7</c:f>
              <c:numCache>
                <c:formatCode>0.00</c:formatCode>
                <c:ptCount val="4"/>
                <c:pt idx="0">
                  <c:v>0.70703703703703702</c:v>
                </c:pt>
                <c:pt idx="1">
                  <c:v>0.70416666666666661</c:v>
                </c:pt>
                <c:pt idx="2">
                  <c:v>0.70264705882352962</c:v>
                </c:pt>
                <c:pt idx="3">
                  <c:v>0.7567924528301887</c:v>
                </c:pt>
              </c:numCache>
            </c:numRef>
          </c:val>
          <c:smooth val="0"/>
          <c:extLst>
            <c:ext xmlns:c16="http://schemas.microsoft.com/office/drawing/2014/chart" uri="{C3380CC4-5D6E-409C-BE32-E72D297353CC}">
              <c16:uniqueId val="{00000000-E5EA-4311-9653-3A504B5A0897}"/>
            </c:ext>
          </c:extLst>
        </c:ser>
        <c:dLbls>
          <c:dLblPos val="ctr"/>
          <c:showLegendKey val="0"/>
          <c:showVal val="1"/>
          <c:showCatName val="0"/>
          <c:showSerName val="0"/>
          <c:showPercent val="0"/>
          <c:showBubbleSize val="0"/>
        </c:dLbls>
        <c:marker val="1"/>
        <c:smooth val="0"/>
        <c:axId val="686812463"/>
        <c:axId val="686813423"/>
      </c:lineChart>
      <c:catAx>
        <c:axId val="686812463"/>
        <c:scaling>
          <c:orientation val="minMax"/>
        </c:scaling>
        <c:delete val="0"/>
        <c:axPos val="b"/>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686813423"/>
        <c:crosses val="autoZero"/>
        <c:auto val="1"/>
        <c:lblAlgn val="ctr"/>
        <c:lblOffset val="100"/>
        <c:noMultiLvlLbl val="0"/>
      </c:catAx>
      <c:valAx>
        <c:axId val="686813423"/>
        <c:scaling>
          <c:orientation val="minMax"/>
          <c:min val="0.70000000000000007"/>
        </c:scaling>
        <c:delete val="1"/>
        <c:axPos val="l"/>
        <c:numFmt formatCode="0.00" sourceLinked="1"/>
        <c:majorTickMark val="out"/>
        <c:minorTickMark val="none"/>
        <c:tickLblPos val="nextTo"/>
        <c:crossAx val="686812463"/>
        <c:crosses val="autoZero"/>
        <c:crossBetween val="between"/>
        <c:majorUnit val="1.0000000000000002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[project.xlsx]Sheet2!PivotTable9</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63500" sx="102000" sy="102000" algn="ctr" rotWithShape="0">
              <a:prstClr val="black">
                <a:alpha val="20000"/>
              </a:prstClr>
            </a:outerShdw>
          </a:effectLst>
        </c:spPr>
      </c:pivotFmt>
      <c:pivotFmt>
        <c:idx val="3"/>
        <c:spPr>
          <a:solidFill>
            <a:schemeClr val="accent1"/>
          </a:solidFill>
          <a:ln>
            <a:noFill/>
          </a:ln>
          <a:effectLst>
            <a:outerShdw blurRad="63500" sx="102000" sy="102000" algn="ctr" rotWithShape="0">
              <a:prstClr val="black">
                <a:alpha val="20000"/>
              </a:prstClr>
            </a:outerShdw>
          </a:effectLst>
        </c:spPr>
      </c:pivotFmt>
      <c:pivotFmt>
        <c:idx val="4"/>
        <c:spPr>
          <a:solidFill>
            <a:schemeClr val="accent1"/>
          </a:solidFill>
          <a:ln>
            <a:noFill/>
          </a:ln>
          <a:effectLst>
            <a:outerShdw blurRad="63500" sx="102000" sy="102000" algn="ctr" rotWithShape="0">
              <a:prstClr val="black">
                <a:alpha val="20000"/>
              </a:prstClr>
            </a:outerShdw>
          </a:effectLst>
        </c:spPr>
        <c:dLbl>
          <c:idx val="0"/>
          <c:layout>
            <c:manualLayout>
              <c:x val="5.891561860781009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63500" sx="102000" sy="102000" algn="ctr" rotWithShape="0">
              <a:prstClr val="black">
                <a:alpha val="20000"/>
              </a:prstClr>
            </a:outerShdw>
          </a:effectLst>
        </c:spPr>
      </c:pivotFmt>
      <c:pivotFmt>
        <c:idx val="6"/>
        <c:spPr>
          <a:solidFill>
            <a:schemeClr val="accent1"/>
          </a:solidFill>
          <a:ln>
            <a:noFill/>
          </a:ln>
          <a:effectLst>
            <a:outerShdw blurRad="63500" sx="102000" sy="102000" algn="ctr" rotWithShape="0">
              <a:prstClr val="black">
                <a:alpha val="20000"/>
              </a:prstClr>
            </a:outerShdw>
          </a:effectLst>
        </c:spPr>
      </c:pivotFmt>
      <c:pivotFmt>
        <c:idx val="7"/>
        <c:spPr>
          <a:solidFill>
            <a:schemeClr val="accent1"/>
          </a:solidFill>
          <a:ln>
            <a:noFill/>
          </a:ln>
          <a:effectLst>
            <a:outerShdw blurRad="50800" dist="50800" dir="5400000" sx="1000" sy="1000" algn="ctr" rotWithShape="0">
              <a:srgbClr val="000000">
                <a:alpha val="43137"/>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385F7C"/>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50800" dist="50800" dir="5400000" sx="1000" sy="1000" algn="ctr" rotWithShape="0">
              <a:srgbClr val="000000">
                <a:alpha val="43137"/>
              </a:srgbClr>
            </a:outerShdw>
          </a:effectLst>
        </c:spPr>
        <c:dLbl>
          <c:idx val="0"/>
          <c:layout>
            <c:manualLayout>
              <c:x val="0.17574727186462122"/>
              <c:y val="-0.1039176404967863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385F7C"/>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50800" dist="50800" dir="5400000" sx="1000" sy="1000" algn="ctr" rotWithShape="0">
              <a:srgbClr val="000000">
                <a:alpha val="43137"/>
              </a:srgbClr>
            </a:outerShdw>
          </a:effectLst>
        </c:spPr>
        <c:dLbl>
          <c:idx val="0"/>
          <c:layout>
            <c:manualLayout>
              <c:x val="0.13988048168816777"/>
              <c:y val="8.6598033747321938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385F7C"/>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50800" dist="50800" dir="5400000" sx="1000" sy="1000" algn="ctr" rotWithShape="0">
              <a:srgbClr val="000000">
                <a:alpha val="43137"/>
              </a:srgbClr>
            </a:outerShdw>
          </a:effectLst>
        </c:spPr>
        <c:dLbl>
          <c:idx val="0"/>
          <c:layout>
            <c:manualLayout>
              <c:x val="0.1952093829782427"/>
              <c:y val="3.463921349892877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385F7C"/>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50800" dist="50800" dir="5400000" sx="1000" sy="1000" algn="ctr" rotWithShape="0">
              <a:srgbClr val="000000">
                <a:alpha val="43137"/>
              </a:srgbClr>
            </a:outerShdw>
          </a:effectLst>
        </c:spPr>
        <c:dLbl>
          <c:idx val="0"/>
          <c:layout>
            <c:manualLayout>
              <c:x val="-0.14346716070581325"/>
              <c:y val="-8.6598033747322736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385F7C"/>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50800" dist="50800" dir="5400000" sx="1000" sy="1000" algn="ctr" rotWithShape="0">
              <a:srgbClr val="000000">
                <a:alpha val="43137"/>
              </a:srgbClr>
            </a:outerShdw>
          </a:effectLst>
        </c:spPr>
        <c:dLbl>
          <c:idx val="0"/>
          <c:layout>
            <c:manualLayout>
              <c:x val="-0.17933395088226659"/>
              <c:y val="-8.659803374732194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385F7C"/>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Sheet2!$K$13</c:f>
              <c:strCache>
                <c:ptCount val="1"/>
                <c:pt idx="0">
                  <c:v>Total</c:v>
                </c:pt>
              </c:strCache>
            </c:strRef>
          </c:tx>
          <c:spPr>
            <a:effectLst>
              <a:outerShdw blurRad="50800" dist="50800" dir="5400000" sx="1000" sy="1000" algn="ctr" rotWithShape="0">
                <a:srgbClr val="000000">
                  <a:alpha val="43137"/>
                </a:srgbClr>
              </a:outerShdw>
            </a:effectLst>
          </c:spPr>
          <c:dPt>
            <c:idx val="0"/>
            <c:bubble3D val="0"/>
            <c:spPr>
              <a:solidFill>
                <a:schemeClr val="accent1"/>
              </a:solidFill>
              <a:ln>
                <a:noFill/>
              </a:ln>
              <a:effectLst>
                <a:outerShdw blurRad="50800" dist="50800" dir="5400000" sx="1000" sy="1000" algn="ctr" rotWithShape="0">
                  <a:srgbClr val="000000">
                    <a:alpha val="43137"/>
                  </a:srgbClr>
                </a:outerShdw>
              </a:effectLst>
            </c:spPr>
            <c:extLst>
              <c:ext xmlns:c16="http://schemas.microsoft.com/office/drawing/2014/chart" uri="{C3380CC4-5D6E-409C-BE32-E72D297353CC}">
                <c16:uniqueId val="{00000001-8D4B-464D-8A3B-CDF14F5648E2}"/>
              </c:ext>
            </c:extLst>
          </c:dPt>
          <c:dPt>
            <c:idx val="1"/>
            <c:bubble3D val="0"/>
            <c:spPr>
              <a:solidFill>
                <a:schemeClr val="accent3"/>
              </a:solidFill>
              <a:ln>
                <a:noFill/>
              </a:ln>
              <a:effectLst>
                <a:outerShdw blurRad="50800" dist="50800" dir="5400000" sx="1000" sy="1000" algn="ctr" rotWithShape="0">
                  <a:srgbClr val="000000">
                    <a:alpha val="43137"/>
                  </a:srgbClr>
                </a:outerShdw>
              </a:effectLst>
            </c:spPr>
            <c:extLst>
              <c:ext xmlns:c16="http://schemas.microsoft.com/office/drawing/2014/chart" uri="{C3380CC4-5D6E-409C-BE32-E72D297353CC}">
                <c16:uniqueId val="{00000003-8D4B-464D-8A3B-CDF14F5648E2}"/>
              </c:ext>
            </c:extLst>
          </c:dPt>
          <c:dPt>
            <c:idx val="2"/>
            <c:bubble3D val="0"/>
            <c:spPr>
              <a:solidFill>
                <a:schemeClr val="accent5"/>
              </a:solidFill>
              <a:ln>
                <a:noFill/>
              </a:ln>
              <a:effectLst>
                <a:outerShdw blurRad="50800" dist="50800" dir="5400000" sx="1000" sy="1000" algn="ctr" rotWithShape="0">
                  <a:srgbClr val="000000">
                    <a:alpha val="43137"/>
                  </a:srgbClr>
                </a:outerShdw>
              </a:effectLst>
            </c:spPr>
            <c:extLst>
              <c:ext xmlns:c16="http://schemas.microsoft.com/office/drawing/2014/chart" uri="{C3380CC4-5D6E-409C-BE32-E72D297353CC}">
                <c16:uniqueId val="{00000005-8D4B-464D-8A3B-CDF14F5648E2}"/>
              </c:ext>
            </c:extLst>
          </c:dPt>
          <c:dPt>
            <c:idx val="3"/>
            <c:bubble3D val="0"/>
            <c:spPr>
              <a:solidFill>
                <a:schemeClr val="accent1">
                  <a:lumMod val="60000"/>
                </a:schemeClr>
              </a:solidFill>
              <a:ln>
                <a:noFill/>
              </a:ln>
              <a:effectLst>
                <a:outerShdw blurRad="50800" dist="50800" dir="5400000" sx="1000" sy="1000" algn="ctr" rotWithShape="0">
                  <a:srgbClr val="000000">
                    <a:alpha val="43137"/>
                  </a:srgbClr>
                </a:outerShdw>
              </a:effectLst>
            </c:spPr>
            <c:extLst>
              <c:ext xmlns:c16="http://schemas.microsoft.com/office/drawing/2014/chart" uri="{C3380CC4-5D6E-409C-BE32-E72D297353CC}">
                <c16:uniqueId val="{00000007-8D4B-464D-8A3B-CDF14F5648E2}"/>
              </c:ext>
            </c:extLst>
          </c:dPt>
          <c:dPt>
            <c:idx val="4"/>
            <c:bubble3D val="0"/>
            <c:spPr>
              <a:solidFill>
                <a:schemeClr val="accent3">
                  <a:lumMod val="60000"/>
                </a:schemeClr>
              </a:solidFill>
              <a:ln>
                <a:noFill/>
              </a:ln>
              <a:effectLst>
                <a:outerShdw blurRad="50800" dist="50800" dir="5400000" sx="1000" sy="1000" algn="ctr" rotWithShape="0">
                  <a:srgbClr val="000000">
                    <a:alpha val="43137"/>
                  </a:srgbClr>
                </a:outerShdw>
              </a:effectLst>
            </c:spPr>
            <c:extLst>
              <c:ext xmlns:c16="http://schemas.microsoft.com/office/drawing/2014/chart" uri="{C3380CC4-5D6E-409C-BE32-E72D297353CC}">
                <c16:uniqueId val="{00000009-8D4B-464D-8A3B-CDF14F5648E2}"/>
              </c:ext>
            </c:extLst>
          </c:dPt>
          <c:dLbls>
            <c:dLbl>
              <c:idx val="0"/>
              <c:layout>
                <c:manualLayout>
                  <c:x val="0.17574727186462122"/>
                  <c:y val="-0.1039176404967863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D4B-464D-8A3B-CDF14F5648E2}"/>
                </c:ext>
              </c:extLst>
            </c:dLbl>
            <c:dLbl>
              <c:idx val="1"/>
              <c:layout>
                <c:manualLayout>
                  <c:x val="0.13988048168816777"/>
                  <c:y val="8.6598033747321938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D4B-464D-8A3B-CDF14F5648E2}"/>
                </c:ext>
              </c:extLst>
            </c:dLbl>
            <c:dLbl>
              <c:idx val="2"/>
              <c:layout>
                <c:manualLayout>
                  <c:x val="0.1952093829782427"/>
                  <c:y val="3.463921349892877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D4B-464D-8A3B-CDF14F5648E2}"/>
                </c:ext>
              </c:extLst>
            </c:dLbl>
            <c:dLbl>
              <c:idx val="3"/>
              <c:layout>
                <c:manualLayout>
                  <c:x val="-0.14346716070581325"/>
                  <c:y val="-8.6598033747322736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D4B-464D-8A3B-CDF14F5648E2}"/>
                </c:ext>
              </c:extLst>
            </c:dLbl>
            <c:dLbl>
              <c:idx val="4"/>
              <c:layout>
                <c:manualLayout>
                  <c:x val="-0.17933395088226659"/>
                  <c:y val="-8.659803374732194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8D4B-464D-8A3B-CDF14F5648E2}"/>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385F7C"/>
                    </a:solidFill>
                    <a:latin typeface="+mn-lt"/>
                    <a:ea typeface="+mn-ea"/>
                    <a:cs typeface="+mn-cs"/>
                  </a:defRPr>
                </a:pPr>
                <a:endParaRPr lang="en-US"/>
              </a:p>
            </c:txPr>
            <c:showLegendKey val="0"/>
            <c:showVal val="0"/>
            <c:showCatName val="1"/>
            <c:showSerName val="0"/>
            <c:showPercent val="1"/>
            <c:showBubbleSize val="0"/>
            <c:showLeaderLines val="1"/>
            <c:leaderLines>
              <c:spPr>
                <a:ln w="15875" cap="flat" cmpd="sng" algn="ctr">
                  <a:solidFill>
                    <a:schemeClr val="tx1">
                      <a:lumMod val="35000"/>
                      <a:lumOff val="65000"/>
                    </a:schemeClr>
                  </a:solidFill>
                  <a:prstDash val="solid"/>
                  <a:round/>
                </a:ln>
                <a:effectLst/>
              </c:spPr>
            </c:leaderLines>
            <c:extLst>
              <c:ext xmlns:c15="http://schemas.microsoft.com/office/drawing/2012/chart" uri="{CE6537A1-D6FC-4f65-9D91-7224C49458BB}"/>
            </c:extLst>
          </c:dLbls>
          <c:cat>
            <c:strRef>
              <c:f>Sheet2!$J$14:$J$18</c:f>
              <c:strCache>
                <c:ptCount val="5"/>
                <c:pt idx="0">
                  <c:v>Finance</c:v>
                </c:pt>
                <c:pt idx="1">
                  <c:v>HR</c:v>
                </c:pt>
                <c:pt idx="2">
                  <c:v>IT</c:v>
                </c:pt>
                <c:pt idx="3">
                  <c:v>Marketing</c:v>
                </c:pt>
                <c:pt idx="4">
                  <c:v>Sales</c:v>
                </c:pt>
              </c:strCache>
            </c:strRef>
          </c:cat>
          <c:val>
            <c:numRef>
              <c:f>Sheet2!$K$14:$K$18</c:f>
              <c:numCache>
                <c:formatCode>General</c:formatCode>
                <c:ptCount val="5"/>
                <c:pt idx="0">
                  <c:v>27</c:v>
                </c:pt>
                <c:pt idx="1">
                  <c:v>29</c:v>
                </c:pt>
                <c:pt idx="2">
                  <c:v>31</c:v>
                </c:pt>
                <c:pt idx="3">
                  <c:v>40</c:v>
                </c:pt>
                <c:pt idx="4">
                  <c:v>23</c:v>
                </c:pt>
              </c:numCache>
            </c:numRef>
          </c:val>
          <c:extLst>
            <c:ext xmlns:c16="http://schemas.microsoft.com/office/drawing/2014/chart" uri="{C3380CC4-5D6E-409C-BE32-E72D297353CC}">
              <c16:uniqueId val="{0000000A-8D4B-464D-8A3B-CDF14F5648E2}"/>
            </c:ext>
          </c:extLst>
        </c:ser>
        <c:dLbls>
          <c:showLegendKey val="0"/>
          <c:showVal val="0"/>
          <c:showCatName val="0"/>
          <c:showSerName val="0"/>
          <c:showPercent val="1"/>
          <c:showBubbleSize val="0"/>
          <c:showLeaderLines val="1"/>
        </c:dLbls>
        <c:firstSliceAng val="0"/>
        <c:holeSize val="7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[project.xlsx]Sheet2!PivotTable7</c:name>
    <c:fmtId val="1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Sheet2!$K$3</c:f>
              <c:strCache>
                <c:ptCount val="1"/>
                <c:pt idx="0">
                  <c:v>Total</c:v>
                </c:pt>
              </c:strCache>
            </c:strRef>
          </c:tx>
          <c:spPr>
            <a:solidFill>
              <a:schemeClr val="accent1"/>
            </a:solidFill>
            <a:ln w="19050">
              <a:solidFill>
                <a:schemeClr val="lt1"/>
              </a:solid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Sheet2!$J$4:$J$8</c:f>
              <c:strCache>
                <c:ptCount val="5"/>
                <c:pt idx="0">
                  <c:v>HR</c:v>
                </c:pt>
                <c:pt idx="1">
                  <c:v>Marketing</c:v>
                </c:pt>
                <c:pt idx="2">
                  <c:v>IT</c:v>
                </c:pt>
                <c:pt idx="3">
                  <c:v>Finance</c:v>
                </c:pt>
                <c:pt idx="4">
                  <c:v>Sales</c:v>
                </c:pt>
              </c:strCache>
            </c:strRef>
          </c:cat>
          <c:val>
            <c:numRef>
              <c:f>Sheet2!$K$4:$K$8</c:f>
              <c:numCache>
                <c:formatCode>General</c:formatCode>
                <c:ptCount val="5"/>
                <c:pt idx="0">
                  <c:v>327</c:v>
                </c:pt>
                <c:pt idx="1">
                  <c:v>293</c:v>
                </c:pt>
                <c:pt idx="2">
                  <c:v>268</c:v>
                </c:pt>
                <c:pt idx="3">
                  <c:v>259</c:v>
                </c:pt>
                <c:pt idx="4">
                  <c:v>228</c:v>
                </c:pt>
              </c:numCache>
            </c:numRef>
          </c:val>
          <c:extLst>
            <c:ext xmlns:c16="http://schemas.microsoft.com/office/drawing/2014/chart" uri="{C3380CC4-5D6E-409C-BE32-E72D297353CC}">
              <c16:uniqueId val="{00000000-DC68-4223-9C83-08050B82E59D}"/>
            </c:ext>
          </c:extLst>
        </c:ser>
        <c:dLbls>
          <c:showLegendKey val="0"/>
          <c:showVal val="0"/>
          <c:showCatName val="0"/>
          <c:showSerName val="0"/>
          <c:showPercent val="0"/>
          <c:showBubbleSize val="0"/>
        </c:dLbls>
        <c:gapWidth val="100"/>
        <c:axId val="1431462671"/>
        <c:axId val="1431461711"/>
      </c:barChart>
      <c:valAx>
        <c:axId val="1431461711"/>
        <c:scaling>
          <c:orientation val="minMax"/>
        </c:scaling>
        <c:delete val="1"/>
        <c:axPos val="b"/>
        <c:numFmt formatCode="General" sourceLinked="1"/>
        <c:majorTickMark val="out"/>
        <c:minorTickMark val="none"/>
        <c:tickLblPos val="nextTo"/>
        <c:crossAx val="1431462671"/>
        <c:crosses val="autoZero"/>
        <c:crossBetween val="between"/>
      </c:valAx>
      <c:catAx>
        <c:axId val="143146267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461711"/>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[project.xlsx]Sheet2!PivotTable4</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
              <c:y val="-1.44558674886403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029032714912902"/>
          <c:y val="4.8937490615513828E-2"/>
          <c:w val="0.80970967285087103"/>
          <c:h val="0.92304293141945959"/>
        </c:manualLayout>
      </c:layout>
      <c:barChart>
        <c:barDir val="bar"/>
        <c:grouping val="clustered"/>
        <c:varyColors val="0"/>
        <c:ser>
          <c:idx val="0"/>
          <c:order val="0"/>
          <c:tx>
            <c:strRef>
              <c:f>Sheet2!$Z$3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B51F-490D-A023-36910425B19B}"/>
              </c:ext>
            </c:extLst>
          </c:dPt>
          <c:dLbls>
            <c:dLbl>
              <c:idx val="0"/>
              <c:layout>
                <c:manualLayout>
                  <c:x val="0"/>
                  <c:y val="-1.445586748864032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51F-490D-A023-36910425B1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Sheet2!$Y$4:$Y$8</c:f>
              <c:strCache>
                <c:ptCount val="5"/>
                <c:pt idx="0">
                  <c:v>HR</c:v>
                </c:pt>
                <c:pt idx="1">
                  <c:v>Finance</c:v>
                </c:pt>
                <c:pt idx="2">
                  <c:v>Marketing</c:v>
                </c:pt>
                <c:pt idx="3">
                  <c:v>Sales</c:v>
                </c:pt>
                <c:pt idx="4">
                  <c:v>IT</c:v>
                </c:pt>
              </c:strCache>
            </c:strRef>
          </c:cat>
          <c:val>
            <c:numRef>
              <c:f>Sheet2!$Z$4:$Z$8</c:f>
              <c:numCache>
                <c:formatCode>_("$"* #,##0_);_("$"* \(#,##0\);_("$"* "-"??_);_(@_)</c:formatCode>
                <c:ptCount val="5"/>
                <c:pt idx="0">
                  <c:v>10332.054137931034</c:v>
                </c:pt>
                <c:pt idx="1">
                  <c:v>9966.4022222222193</c:v>
                </c:pt>
                <c:pt idx="2">
                  <c:v>9655.4212499999976</c:v>
                </c:pt>
                <c:pt idx="3">
                  <c:v>8793.2743478260873</c:v>
                </c:pt>
                <c:pt idx="4">
                  <c:v>8673.8248387096774</c:v>
                </c:pt>
              </c:numCache>
            </c:numRef>
          </c:val>
          <c:extLst>
            <c:ext xmlns:c16="http://schemas.microsoft.com/office/drawing/2014/chart" uri="{C3380CC4-5D6E-409C-BE32-E72D297353CC}">
              <c16:uniqueId val="{00000000-B51F-490D-A023-36910425B19B}"/>
            </c:ext>
          </c:extLst>
        </c:ser>
        <c:dLbls>
          <c:dLblPos val="outEnd"/>
          <c:showLegendKey val="0"/>
          <c:showVal val="1"/>
          <c:showCatName val="0"/>
          <c:showSerName val="0"/>
          <c:showPercent val="0"/>
          <c:showBubbleSize val="0"/>
        </c:dLbls>
        <c:gapWidth val="182"/>
        <c:axId val="893071232"/>
        <c:axId val="893070272"/>
      </c:barChart>
      <c:catAx>
        <c:axId val="893071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070272"/>
        <c:crosses val="autoZero"/>
        <c:auto val="1"/>
        <c:lblAlgn val="ctr"/>
        <c:lblOffset val="100"/>
        <c:noMultiLvlLbl val="0"/>
      </c:catAx>
      <c:valAx>
        <c:axId val="893070272"/>
        <c:scaling>
          <c:orientation val="minMax"/>
        </c:scaling>
        <c:delete val="1"/>
        <c:axPos val="b"/>
        <c:numFmt formatCode="_(&quot;$&quot;* #,##0_);_(&quot;$&quot;* \(#,##0\);_(&quot;$&quot;* &quot;-&quot;??_);_(@_)" sourceLinked="1"/>
        <c:majorTickMark val="none"/>
        <c:minorTickMark val="none"/>
        <c:tickLblPos val="nextTo"/>
        <c:crossAx val="893071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[project.xlsx]Sheet2!PivotTable17</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Sheet2!$Q$3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Sheet2!$P$4:$P$8</c:f>
              <c:strCache>
                <c:ptCount val="5"/>
                <c:pt idx="0">
                  <c:v>HR</c:v>
                </c:pt>
                <c:pt idx="1">
                  <c:v>Sales</c:v>
                </c:pt>
                <c:pt idx="2">
                  <c:v>IT</c:v>
                </c:pt>
                <c:pt idx="3">
                  <c:v>Finance</c:v>
                </c:pt>
                <c:pt idx="4">
                  <c:v>Marketing</c:v>
                </c:pt>
              </c:strCache>
            </c:strRef>
          </c:cat>
          <c:val>
            <c:numRef>
              <c:f>Sheet2!$Q$4:$Q$8</c:f>
              <c:numCache>
                <c:formatCode>0.00</c:formatCode>
                <c:ptCount val="5"/>
                <c:pt idx="0">
                  <c:v>0.74517241379310339</c:v>
                </c:pt>
                <c:pt idx="1">
                  <c:v>0.72913043478260886</c:v>
                </c:pt>
                <c:pt idx="2">
                  <c:v>0.72612903225806447</c:v>
                </c:pt>
                <c:pt idx="3">
                  <c:v>0.71555555555555572</c:v>
                </c:pt>
                <c:pt idx="4">
                  <c:v>0.70574999999999999</c:v>
                </c:pt>
              </c:numCache>
            </c:numRef>
          </c:val>
          <c:extLst>
            <c:ext xmlns:c16="http://schemas.microsoft.com/office/drawing/2014/chart" uri="{C3380CC4-5D6E-409C-BE32-E72D297353CC}">
              <c16:uniqueId val="{00000000-E231-4FED-972C-E289CFF9D483}"/>
            </c:ext>
          </c:extLst>
        </c:ser>
        <c:dLbls>
          <c:dLblPos val="inEnd"/>
          <c:showLegendKey val="0"/>
          <c:showVal val="1"/>
          <c:showCatName val="0"/>
          <c:showSerName val="0"/>
          <c:showPercent val="0"/>
          <c:showBubbleSize val="0"/>
        </c:dLbls>
        <c:gapWidth val="219"/>
        <c:overlap val="-27"/>
        <c:axId val="158976687"/>
        <c:axId val="158970447"/>
      </c:barChart>
      <c:catAx>
        <c:axId val="158976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70447"/>
        <c:crosses val="autoZero"/>
        <c:auto val="1"/>
        <c:lblAlgn val="ctr"/>
        <c:lblOffset val="100"/>
        <c:noMultiLvlLbl val="0"/>
      </c:catAx>
      <c:valAx>
        <c:axId val="158970447"/>
        <c:scaling>
          <c:orientation val="minMax"/>
        </c:scaling>
        <c:delete val="1"/>
        <c:axPos val="l"/>
        <c:numFmt formatCode="0.00" sourceLinked="1"/>
        <c:majorTickMark val="none"/>
        <c:minorTickMark val="none"/>
        <c:tickLblPos val="nextTo"/>
        <c:crossAx val="158976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[project.xlsx]Sheet2!PivotTable20</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117525484330307E-2"/>
          <c:y val="4.1276577891000289E-2"/>
          <c:w val="0.80277950940346332"/>
          <c:h val="0.8904359480287406"/>
        </c:manualLayout>
      </c:layout>
      <c:barChart>
        <c:barDir val="col"/>
        <c:grouping val="clustered"/>
        <c:varyColors val="0"/>
        <c:ser>
          <c:idx val="0"/>
          <c:order val="0"/>
          <c:tx>
            <c:strRef>
              <c:f>Sheet2!$U$3:$U$4</c:f>
              <c:strCache>
                <c:ptCount val="1"/>
                <c:pt idx="0">
                  <c:v>2-3</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Sheet2!$T$5:$T$9</c:f>
              <c:strCache>
                <c:ptCount val="5"/>
                <c:pt idx="0">
                  <c:v>Finance</c:v>
                </c:pt>
                <c:pt idx="1">
                  <c:v>HR</c:v>
                </c:pt>
                <c:pt idx="2">
                  <c:v>IT</c:v>
                </c:pt>
                <c:pt idx="3">
                  <c:v>Marketing</c:v>
                </c:pt>
                <c:pt idx="4">
                  <c:v>Sales</c:v>
                </c:pt>
              </c:strCache>
            </c:strRef>
          </c:cat>
          <c:val>
            <c:numRef>
              <c:f>Sheet2!$U$5:$U$9</c:f>
              <c:numCache>
                <c:formatCode>General</c:formatCode>
                <c:ptCount val="5"/>
                <c:pt idx="0">
                  <c:v>5</c:v>
                </c:pt>
                <c:pt idx="1">
                  <c:v>8</c:v>
                </c:pt>
                <c:pt idx="2">
                  <c:v>3</c:v>
                </c:pt>
                <c:pt idx="3">
                  <c:v>8</c:v>
                </c:pt>
                <c:pt idx="4">
                  <c:v>6</c:v>
                </c:pt>
              </c:numCache>
            </c:numRef>
          </c:val>
          <c:extLst>
            <c:ext xmlns:c16="http://schemas.microsoft.com/office/drawing/2014/chart" uri="{C3380CC4-5D6E-409C-BE32-E72D297353CC}">
              <c16:uniqueId val="{00000000-419A-416B-A642-8A7AD412C9B8}"/>
            </c:ext>
          </c:extLst>
        </c:ser>
        <c:ser>
          <c:idx val="1"/>
          <c:order val="1"/>
          <c:tx>
            <c:strRef>
              <c:f>Sheet2!$V$3:$V$4</c:f>
              <c:strCache>
                <c:ptCount val="1"/>
                <c:pt idx="0">
                  <c:v>4-5</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Sheet2!$T$5:$T$9</c:f>
              <c:strCache>
                <c:ptCount val="5"/>
                <c:pt idx="0">
                  <c:v>Finance</c:v>
                </c:pt>
                <c:pt idx="1">
                  <c:v>HR</c:v>
                </c:pt>
                <c:pt idx="2">
                  <c:v>IT</c:v>
                </c:pt>
                <c:pt idx="3">
                  <c:v>Marketing</c:v>
                </c:pt>
                <c:pt idx="4">
                  <c:v>Sales</c:v>
                </c:pt>
              </c:strCache>
            </c:strRef>
          </c:cat>
          <c:val>
            <c:numRef>
              <c:f>Sheet2!$V$5:$V$9</c:f>
              <c:numCache>
                <c:formatCode>General</c:formatCode>
                <c:ptCount val="5"/>
                <c:pt idx="0">
                  <c:v>13</c:v>
                </c:pt>
                <c:pt idx="1">
                  <c:v>14</c:v>
                </c:pt>
                <c:pt idx="2">
                  <c:v>11</c:v>
                </c:pt>
                <c:pt idx="3">
                  <c:v>13</c:v>
                </c:pt>
                <c:pt idx="4">
                  <c:v>9</c:v>
                </c:pt>
              </c:numCache>
            </c:numRef>
          </c:val>
          <c:extLst>
            <c:ext xmlns:c16="http://schemas.microsoft.com/office/drawing/2014/chart" uri="{C3380CC4-5D6E-409C-BE32-E72D297353CC}">
              <c16:uniqueId val="{00000001-5796-420F-9E01-CB11C54EA4C5}"/>
            </c:ext>
          </c:extLst>
        </c:ser>
        <c:ser>
          <c:idx val="2"/>
          <c:order val="2"/>
          <c:tx>
            <c:strRef>
              <c:f>Sheet2!$W$3:$W$4</c:f>
              <c:strCache>
                <c:ptCount val="1"/>
                <c:pt idx="0">
                  <c:v>6-7</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Sheet2!$T$5:$T$9</c:f>
              <c:strCache>
                <c:ptCount val="5"/>
                <c:pt idx="0">
                  <c:v>Finance</c:v>
                </c:pt>
                <c:pt idx="1">
                  <c:v>HR</c:v>
                </c:pt>
                <c:pt idx="2">
                  <c:v>IT</c:v>
                </c:pt>
                <c:pt idx="3">
                  <c:v>Marketing</c:v>
                </c:pt>
                <c:pt idx="4">
                  <c:v>Sales</c:v>
                </c:pt>
              </c:strCache>
            </c:strRef>
          </c:cat>
          <c:val>
            <c:numRef>
              <c:f>Sheet2!$W$5:$W$9</c:f>
              <c:numCache>
                <c:formatCode>General</c:formatCode>
                <c:ptCount val="5"/>
                <c:pt idx="0">
                  <c:v>9</c:v>
                </c:pt>
                <c:pt idx="1">
                  <c:v>7</c:v>
                </c:pt>
                <c:pt idx="2">
                  <c:v>17</c:v>
                </c:pt>
                <c:pt idx="3">
                  <c:v>19</c:v>
                </c:pt>
                <c:pt idx="4">
                  <c:v>8</c:v>
                </c:pt>
              </c:numCache>
            </c:numRef>
          </c:val>
          <c:extLst>
            <c:ext xmlns:c16="http://schemas.microsoft.com/office/drawing/2014/chart" uri="{C3380CC4-5D6E-409C-BE32-E72D297353CC}">
              <c16:uniqueId val="{00000002-5796-420F-9E01-CB11C54EA4C5}"/>
            </c:ext>
          </c:extLst>
        </c:ser>
        <c:dLbls>
          <c:dLblPos val="outEnd"/>
          <c:showLegendKey val="0"/>
          <c:showVal val="1"/>
          <c:showCatName val="0"/>
          <c:showSerName val="0"/>
          <c:showPercent val="0"/>
          <c:showBubbleSize val="0"/>
        </c:dLbls>
        <c:gapWidth val="219"/>
        <c:overlap val="-27"/>
        <c:axId val="155233183"/>
        <c:axId val="155234143"/>
      </c:barChart>
      <c:catAx>
        <c:axId val="155233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34143"/>
        <c:crosses val="autoZero"/>
        <c:auto val="1"/>
        <c:lblAlgn val="ctr"/>
        <c:lblOffset val="100"/>
        <c:noMultiLvlLbl val="0"/>
      </c:catAx>
      <c:valAx>
        <c:axId val="155234143"/>
        <c:scaling>
          <c:orientation val="minMax"/>
        </c:scaling>
        <c:delete val="1"/>
        <c:axPos val="l"/>
        <c:numFmt formatCode="General" sourceLinked="1"/>
        <c:majorTickMark val="none"/>
        <c:minorTickMark val="none"/>
        <c:tickLblPos val="nextTo"/>
        <c:crossAx val="155233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[project.xlsx]Sheet2!PivotTable16</c:name>
    <c:fmtId val="2"/>
  </c:pivotSource>
  <c:chart>
    <c:autoTitleDeleted val="1"/>
    <c:pivotFmts>
      <c:pivotFmt>
        <c:idx val="0"/>
        <c:spPr>
          <a:solidFill>
            <a:schemeClr val="accent1"/>
          </a:solidFill>
          <a:ln w="28575" cap="rnd">
            <a:noFill/>
            <a:round/>
          </a:ln>
          <a:effectLst/>
        </c:spPr>
        <c:marker>
          <c:symbol val="circle"/>
          <c:size val="5"/>
          <c:spPr>
            <a:solidFill>
              <a:srgbClr val="F8F9FA"/>
            </a:solidFill>
            <a:ln w="69850">
              <a:solidFill>
                <a:schemeClr val="accent1"/>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noFill/>
            <a:round/>
          </a:ln>
          <a:effectLst/>
        </c:spPr>
        <c:marker>
          <c:symbol val="circle"/>
          <c:size val="5"/>
          <c:spPr>
            <a:solidFill>
              <a:srgbClr val="F8F9FA"/>
            </a:solidFill>
            <a:ln w="47625">
              <a:solidFill>
                <a:schemeClr val="accent1"/>
              </a:solidFill>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Sheet2!$E$21</c:f>
              <c:strCache>
                <c:ptCount val="1"/>
                <c:pt idx="0">
                  <c:v>Total</c:v>
                </c:pt>
              </c:strCache>
            </c:strRef>
          </c:tx>
          <c:spPr>
            <a:ln w="28575" cap="rnd">
              <a:noFill/>
              <a:round/>
            </a:ln>
            <a:effectLst/>
          </c:spPr>
          <c:marker>
            <c:symbol val="circle"/>
            <c:size val="5"/>
            <c:spPr>
              <a:solidFill>
                <a:srgbClr val="F8F9FA"/>
              </a:solidFill>
              <a:ln w="47625">
                <a:solidFill>
                  <a:schemeClr val="accent1"/>
                </a:solidFill>
              </a:ln>
              <a:effectLst/>
            </c:spPr>
          </c:marker>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Sheet2!$D$22:$D$26</c:f>
              <c:strCache>
                <c:ptCount val="5"/>
                <c:pt idx="0">
                  <c:v>Finance</c:v>
                </c:pt>
                <c:pt idx="1">
                  <c:v>HR</c:v>
                </c:pt>
                <c:pt idx="2">
                  <c:v>IT</c:v>
                </c:pt>
                <c:pt idx="3">
                  <c:v>Marketing</c:v>
                </c:pt>
                <c:pt idx="4">
                  <c:v>Sales</c:v>
                </c:pt>
              </c:strCache>
            </c:strRef>
          </c:cat>
          <c:val>
            <c:numRef>
              <c:f>Sheet2!$E$22:$E$26</c:f>
              <c:numCache>
                <c:formatCode>0.00</c:formatCode>
                <c:ptCount val="5"/>
                <c:pt idx="0">
                  <c:v>3.1111111111111112</c:v>
                </c:pt>
                <c:pt idx="1">
                  <c:v>3.2413793103448274</c:v>
                </c:pt>
                <c:pt idx="2">
                  <c:v>2.4516129032258065</c:v>
                </c:pt>
                <c:pt idx="3">
                  <c:v>3.1</c:v>
                </c:pt>
                <c:pt idx="4">
                  <c:v>2.7391304347826089</c:v>
                </c:pt>
              </c:numCache>
            </c:numRef>
          </c:val>
          <c:smooth val="0"/>
          <c:extLst>
            <c:ext xmlns:c16="http://schemas.microsoft.com/office/drawing/2014/chart" uri="{C3380CC4-5D6E-409C-BE32-E72D297353CC}">
              <c16:uniqueId val="{00000000-70F3-42A9-A6CF-C7E8F03948C9}"/>
            </c:ext>
          </c:extLst>
        </c:ser>
        <c:dLbls>
          <c:dLblPos val="t"/>
          <c:showLegendKey val="0"/>
          <c:showVal val="1"/>
          <c:showCatName val="0"/>
          <c:showSerName val="0"/>
          <c:showPercent val="0"/>
          <c:showBubbleSize val="0"/>
        </c:dLbls>
        <c:dropLines>
          <c:spPr>
            <a:ln w="15875" cap="flat" cmpd="sng" algn="ctr">
              <a:solidFill>
                <a:schemeClr val="tx1">
                  <a:lumMod val="75000"/>
                  <a:lumOff val="25000"/>
                </a:schemeClr>
              </a:solidFill>
              <a:prstDash val="sysDash"/>
              <a:round/>
            </a:ln>
            <a:effectLst/>
          </c:spPr>
        </c:dropLines>
        <c:marker val="1"/>
        <c:smooth val="0"/>
        <c:axId val="641281600"/>
        <c:axId val="641271040"/>
      </c:lineChart>
      <c:catAx>
        <c:axId val="6412816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271040"/>
        <c:crosses val="autoZero"/>
        <c:auto val="1"/>
        <c:lblAlgn val="ctr"/>
        <c:lblOffset val="100"/>
        <c:noMultiLvlLbl val="0"/>
      </c:catAx>
      <c:valAx>
        <c:axId val="641271040"/>
        <c:scaling>
          <c:orientation val="minMax"/>
          <c:min val="2"/>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28160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[project.xlsx]Sheet2!PivotTable13</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Sheet2!$H$16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Sheet2!$G$17:$G$19</c:f>
              <c:strCache>
                <c:ptCount val="3"/>
                <c:pt idx="0">
                  <c:v>2-3</c:v>
                </c:pt>
                <c:pt idx="1">
                  <c:v>4-5</c:v>
                </c:pt>
                <c:pt idx="2">
                  <c:v>6-7</c:v>
                </c:pt>
              </c:strCache>
            </c:strRef>
          </c:cat>
          <c:val>
            <c:numRef>
              <c:f>Sheet2!$H$17:$H$19</c:f>
              <c:numCache>
                <c:formatCode>0.00</c:formatCode>
                <c:ptCount val="3"/>
                <c:pt idx="0">
                  <c:v>2.8</c:v>
                </c:pt>
                <c:pt idx="1">
                  <c:v>2.85</c:v>
                </c:pt>
                <c:pt idx="2">
                  <c:v>3.1</c:v>
                </c:pt>
              </c:numCache>
            </c:numRef>
          </c:val>
          <c:extLst>
            <c:ext xmlns:c16="http://schemas.microsoft.com/office/drawing/2014/chart" uri="{C3380CC4-5D6E-409C-BE32-E72D297353CC}">
              <c16:uniqueId val="{00000000-7A9D-48B9-89D2-9FA1079D0545}"/>
            </c:ext>
          </c:extLst>
        </c:ser>
        <c:dLbls>
          <c:showLegendKey val="0"/>
          <c:showVal val="0"/>
          <c:showCatName val="0"/>
          <c:showSerName val="0"/>
          <c:showPercent val="0"/>
          <c:showBubbleSize val="0"/>
        </c:dLbls>
        <c:gapWidth val="150"/>
        <c:overlap val="100"/>
        <c:axId val="526559168"/>
        <c:axId val="526541408"/>
      </c:barChart>
      <c:catAx>
        <c:axId val="526559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541408"/>
        <c:crosses val="autoZero"/>
        <c:auto val="1"/>
        <c:lblAlgn val="ctr"/>
        <c:lblOffset val="100"/>
        <c:noMultiLvlLbl val="0"/>
      </c:catAx>
      <c:valAx>
        <c:axId val="526541408"/>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559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[project.xlsx]Sheet2!PivotTable5</c:name>
    <c:fmtId val="1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Sheet2!$D$4:$D$8</c:f>
              <c:strCache>
                <c:ptCount val="5"/>
                <c:pt idx="0">
                  <c:v>Finance</c:v>
                </c:pt>
                <c:pt idx="1">
                  <c:v>HR</c:v>
                </c:pt>
                <c:pt idx="2">
                  <c:v>IT</c:v>
                </c:pt>
                <c:pt idx="3">
                  <c:v>Marketing</c:v>
                </c:pt>
                <c:pt idx="4">
                  <c:v>Sales</c:v>
                </c:pt>
              </c:strCache>
            </c:strRef>
          </c:cat>
          <c:val>
            <c:numRef>
              <c:f>Sheet2!$E$4:$E$8</c:f>
              <c:numCache>
                <c:formatCode>General</c:formatCode>
                <c:ptCount val="5"/>
                <c:pt idx="0">
                  <c:v>1060</c:v>
                </c:pt>
                <c:pt idx="1">
                  <c:v>1136</c:v>
                </c:pt>
                <c:pt idx="2">
                  <c:v>1244</c:v>
                </c:pt>
                <c:pt idx="3">
                  <c:v>1573</c:v>
                </c:pt>
                <c:pt idx="4">
                  <c:v>890</c:v>
                </c:pt>
              </c:numCache>
            </c:numRef>
          </c:val>
          <c:extLst>
            <c:ext xmlns:c16="http://schemas.microsoft.com/office/drawing/2014/chart" uri="{C3380CC4-5D6E-409C-BE32-E72D297353CC}">
              <c16:uniqueId val="{00000000-38D1-4D8E-A487-A8DA42EDB519}"/>
            </c:ext>
          </c:extLst>
        </c:ser>
        <c:dLbls>
          <c:dLblPos val="outEnd"/>
          <c:showLegendKey val="0"/>
          <c:showVal val="1"/>
          <c:showCatName val="0"/>
          <c:showSerName val="0"/>
          <c:showPercent val="0"/>
          <c:showBubbleSize val="0"/>
        </c:dLbls>
        <c:gapWidth val="182"/>
        <c:axId val="1373498623"/>
        <c:axId val="1373498143"/>
      </c:barChart>
      <c:catAx>
        <c:axId val="1373498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498143"/>
        <c:crosses val="autoZero"/>
        <c:auto val="1"/>
        <c:lblAlgn val="ctr"/>
        <c:lblOffset val="100"/>
        <c:noMultiLvlLbl val="0"/>
      </c:catAx>
      <c:valAx>
        <c:axId val="1373498143"/>
        <c:scaling>
          <c:orientation val="minMax"/>
        </c:scaling>
        <c:delete val="1"/>
        <c:axPos val="b"/>
        <c:numFmt formatCode="General" sourceLinked="1"/>
        <c:majorTickMark val="none"/>
        <c:minorTickMark val="none"/>
        <c:tickLblPos val="nextTo"/>
        <c:crossAx val="1373498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image" Target="../media/image10.svg"/><Relationship Id="rId1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image" Target="../media/image4.svg"/><Relationship Id="rId12" Type="http://schemas.openxmlformats.org/officeDocument/2006/relationships/image" Target="../media/image9.png"/><Relationship Id="rId17" Type="http://schemas.openxmlformats.org/officeDocument/2006/relationships/chart" Target="../charts/chart6.xml"/><Relationship Id="rId2" Type="http://schemas.openxmlformats.org/officeDocument/2006/relationships/chart" Target="../charts/chart2.xml"/><Relationship Id="rId16" Type="http://schemas.openxmlformats.org/officeDocument/2006/relationships/chart" Target="../charts/chart5.xml"/><Relationship Id="rId20" Type="http://schemas.openxmlformats.org/officeDocument/2006/relationships/chart" Target="../charts/chart9.xml"/><Relationship Id="rId1" Type="http://schemas.openxmlformats.org/officeDocument/2006/relationships/chart" Target="../charts/chart1.xml"/><Relationship Id="rId6" Type="http://schemas.openxmlformats.org/officeDocument/2006/relationships/image" Target="../media/image3.png"/><Relationship Id="rId11" Type="http://schemas.openxmlformats.org/officeDocument/2006/relationships/image" Target="../media/image8.svg"/><Relationship Id="rId5" Type="http://schemas.openxmlformats.org/officeDocument/2006/relationships/image" Target="../media/image2.svg"/><Relationship Id="rId15" Type="http://schemas.openxmlformats.org/officeDocument/2006/relationships/chart" Target="../charts/chart4.xml"/><Relationship Id="rId10" Type="http://schemas.openxmlformats.org/officeDocument/2006/relationships/image" Target="../media/image7.png"/><Relationship Id="rId19" Type="http://schemas.openxmlformats.org/officeDocument/2006/relationships/chart" Target="../charts/chart8.xml"/><Relationship Id="rId4" Type="http://schemas.openxmlformats.org/officeDocument/2006/relationships/image" Target="../media/image1.png"/><Relationship Id="rId9" Type="http://schemas.openxmlformats.org/officeDocument/2006/relationships/image" Target="../media/image6.svg"/><Relationship Id="rId14" Type="http://schemas.openxmlformats.org/officeDocument/2006/relationships/image" Target="../media/image1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437931</xdr:colOff>
      <xdr:row>0</xdr:row>
      <xdr:rowOff>0</xdr:rowOff>
    </xdr:from>
    <xdr:to>
      <xdr:col>21</xdr:col>
      <xdr:colOff>292100</xdr:colOff>
      <xdr:row>25</xdr:row>
      <xdr:rowOff>89988</xdr:rowOff>
    </xdr:to>
    <xdr:sp macro="" textlink="">
      <xdr:nvSpPr>
        <xdr:cNvPr id="2" name="Rectangle: Rounded Corners 1">
          <a:extLst>
            <a:ext uri="{FF2B5EF4-FFF2-40B4-BE49-F238E27FC236}">
              <a16:creationId xmlns:a16="http://schemas.microsoft.com/office/drawing/2014/main" id="{159B2EA6-88A3-A8F7-CEDB-C0A18AF1F7E4}"/>
            </a:ext>
          </a:extLst>
        </xdr:cNvPr>
        <xdr:cNvSpPr/>
      </xdr:nvSpPr>
      <xdr:spPr>
        <a:xfrm>
          <a:off x="1047531" y="0"/>
          <a:ext cx="12046169" cy="4852488"/>
        </a:xfrm>
        <a:prstGeom prst="roundRect">
          <a:avLst>
            <a:gd name="adj" fmla="val 3040"/>
          </a:avLst>
        </a:prstGeom>
        <a:solidFill>
          <a:srgbClr val="CCDCE8"/>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575687</xdr:colOff>
      <xdr:row>0</xdr:row>
      <xdr:rowOff>81543</xdr:rowOff>
    </xdr:from>
    <xdr:to>
      <xdr:col>21</xdr:col>
      <xdr:colOff>114300</xdr:colOff>
      <xdr:row>24</xdr:row>
      <xdr:rowOff>141913</xdr:rowOff>
    </xdr:to>
    <xdr:sp macro="" textlink="">
      <xdr:nvSpPr>
        <xdr:cNvPr id="4" name="Rectangle: Rounded Corners 3">
          <a:extLst>
            <a:ext uri="{FF2B5EF4-FFF2-40B4-BE49-F238E27FC236}">
              <a16:creationId xmlns:a16="http://schemas.microsoft.com/office/drawing/2014/main" id="{2579261C-EC41-43E1-8FD6-2257B5E60888}"/>
            </a:ext>
          </a:extLst>
        </xdr:cNvPr>
        <xdr:cNvSpPr/>
      </xdr:nvSpPr>
      <xdr:spPr>
        <a:xfrm>
          <a:off x="1185287" y="81543"/>
          <a:ext cx="11730613" cy="4632370"/>
        </a:xfrm>
        <a:prstGeom prst="roundRect">
          <a:avLst>
            <a:gd name="adj" fmla="val 3040"/>
          </a:avLst>
        </a:prstGeom>
        <a:solidFill>
          <a:srgbClr val="E1EAF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100"/>
        </a:p>
      </xdr:txBody>
    </xdr:sp>
    <xdr:clientData/>
  </xdr:twoCellAnchor>
  <xdr:twoCellAnchor>
    <xdr:from>
      <xdr:col>2</xdr:col>
      <xdr:colOff>32847</xdr:colOff>
      <xdr:row>4</xdr:row>
      <xdr:rowOff>9071</xdr:rowOff>
    </xdr:from>
    <xdr:to>
      <xdr:col>10</xdr:col>
      <xdr:colOff>150678</xdr:colOff>
      <xdr:row>9</xdr:row>
      <xdr:rowOff>86102</xdr:rowOff>
    </xdr:to>
    <xdr:sp macro="" textlink="">
      <xdr:nvSpPr>
        <xdr:cNvPr id="5" name="Rectangle: Rounded Corners 4">
          <a:extLst>
            <a:ext uri="{FF2B5EF4-FFF2-40B4-BE49-F238E27FC236}">
              <a16:creationId xmlns:a16="http://schemas.microsoft.com/office/drawing/2014/main" id="{D92F0CF2-7AB0-671D-9CA6-F2231F1F5D74}"/>
            </a:ext>
          </a:extLst>
        </xdr:cNvPr>
        <xdr:cNvSpPr/>
      </xdr:nvSpPr>
      <xdr:spPr>
        <a:xfrm>
          <a:off x="1254312" y="753275"/>
          <a:ext cx="5003691" cy="1007286"/>
        </a:xfrm>
        <a:prstGeom prst="roundRect">
          <a:avLst>
            <a:gd name="adj" fmla="val 7143"/>
          </a:avLst>
        </a:prstGeom>
        <a:solidFill>
          <a:srgbClr val="F8F9F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59195</xdr:colOff>
      <xdr:row>10</xdr:row>
      <xdr:rowOff>0</xdr:rowOff>
    </xdr:from>
    <xdr:to>
      <xdr:col>10</xdr:col>
      <xdr:colOff>166822</xdr:colOff>
      <xdr:row>24</xdr:row>
      <xdr:rowOff>31749</xdr:rowOff>
    </xdr:to>
    <xdr:sp macro="" textlink="">
      <xdr:nvSpPr>
        <xdr:cNvPr id="6" name="Rectangle: Rounded Corners 5">
          <a:extLst>
            <a:ext uri="{FF2B5EF4-FFF2-40B4-BE49-F238E27FC236}">
              <a16:creationId xmlns:a16="http://schemas.microsoft.com/office/drawing/2014/main" id="{8B08B69F-7E5C-4C85-B4AD-DF365F286B91}"/>
            </a:ext>
          </a:extLst>
        </xdr:cNvPr>
        <xdr:cNvSpPr/>
      </xdr:nvSpPr>
      <xdr:spPr>
        <a:xfrm>
          <a:off x="1267244" y="1858537"/>
          <a:ext cx="4939822" cy="2633700"/>
        </a:xfrm>
        <a:prstGeom prst="roundRect">
          <a:avLst>
            <a:gd name="adj" fmla="val 2899"/>
          </a:avLst>
        </a:prstGeom>
        <a:solidFill>
          <a:srgbClr val="F8F9F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159173</xdr:colOff>
      <xdr:row>4</xdr:row>
      <xdr:rowOff>18137</xdr:rowOff>
    </xdr:from>
    <xdr:to>
      <xdr:col>20</xdr:col>
      <xdr:colOff>335202</xdr:colOff>
      <xdr:row>13</xdr:row>
      <xdr:rowOff>63494</xdr:rowOff>
    </xdr:to>
    <xdr:sp macro="" textlink="">
      <xdr:nvSpPr>
        <xdr:cNvPr id="7" name="Rectangle: Rounded Corners 6">
          <a:extLst>
            <a:ext uri="{FF2B5EF4-FFF2-40B4-BE49-F238E27FC236}">
              <a16:creationId xmlns:a16="http://schemas.microsoft.com/office/drawing/2014/main" id="{81E48738-C717-4B93-B9EF-75586CB5183C}"/>
            </a:ext>
          </a:extLst>
        </xdr:cNvPr>
        <xdr:cNvSpPr/>
      </xdr:nvSpPr>
      <xdr:spPr>
        <a:xfrm>
          <a:off x="9986058" y="767645"/>
          <a:ext cx="2632751" cy="1731751"/>
        </a:xfrm>
        <a:prstGeom prst="roundRect">
          <a:avLst>
            <a:gd name="adj" fmla="val 2899"/>
          </a:avLst>
        </a:prstGeom>
        <a:solidFill>
          <a:srgbClr val="F8F9F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166852</xdr:colOff>
      <xdr:row>13</xdr:row>
      <xdr:rowOff>154215</xdr:rowOff>
    </xdr:from>
    <xdr:to>
      <xdr:col>20</xdr:col>
      <xdr:colOff>336531</xdr:colOff>
      <xdr:row>24</xdr:row>
      <xdr:rowOff>52917</xdr:rowOff>
    </xdr:to>
    <xdr:sp macro="" textlink="">
      <xdr:nvSpPr>
        <xdr:cNvPr id="8" name="Rectangle: Rounded Corners 7">
          <a:extLst>
            <a:ext uri="{FF2B5EF4-FFF2-40B4-BE49-F238E27FC236}">
              <a16:creationId xmlns:a16="http://schemas.microsoft.com/office/drawing/2014/main" id="{843CE561-FAEF-46D6-B49F-04281FE55A3E}"/>
            </a:ext>
          </a:extLst>
        </xdr:cNvPr>
        <xdr:cNvSpPr/>
      </xdr:nvSpPr>
      <xdr:spPr>
        <a:xfrm>
          <a:off x="9993737" y="2590117"/>
          <a:ext cx="2626401" cy="1959849"/>
        </a:xfrm>
        <a:prstGeom prst="roundRect">
          <a:avLst>
            <a:gd name="adj" fmla="val 2899"/>
          </a:avLst>
        </a:prstGeom>
        <a:solidFill>
          <a:srgbClr val="F8F9F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171882</xdr:colOff>
      <xdr:row>4</xdr:row>
      <xdr:rowOff>48535</xdr:rowOff>
    </xdr:from>
    <xdr:to>
      <xdr:col>3</xdr:col>
      <xdr:colOff>416810</xdr:colOff>
      <xdr:row>9</xdr:row>
      <xdr:rowOff>40445</xdr:rowOff>
    </xdr:to>
    <xdr:sp macro="" textlink="">
      <xdr:nvSpPr>
        <xdr:cNvPr id="12" name="Rectangle: Rounded Corners 11">
          <a:extLst>
            <a:ext uri="{FF2B5EF4-FFF2-40B4-BE49-F238E27FC236}">
              <a16:creationId xmlns:a16="http://schemas.microsoft.com/office/drawing/2014/main" id="{ED5E78C1-D519-4D23-951D-E2903DC5FB4D}"/>
            </a:ext>
          </a:extLst>
        </xdr:cNvPr>
        <xdr:cNvSpPr/>
      </xdr:nvSpPr>
      <xdr:spPr>
        <a:xfrm>
          <a:off x="1393347" y="792739"/>
          <a:ext cx="855660" cy="922165"/>
        </a:xfrm>
        <a:prstGeom prst="roundRect">
          <a:avLst>
            <a:gd name="adj" fmla="val 7143"/>
          </a:avLst>
        </a:prstGeom>
        <a:solidFill>
          <a:srgbClr val="F0F4F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494204</xdr:colOff>
      <xdr:row>4</xdr:row>
      <xdr:rowOff>52579</xdr:rowOff>
    </xdr:from>
    <xdr:to>
      <xdr:col>5</xdr:col>
      <xdr:colOff>131346</xdr:colOff>
      <xdr:row>9</xdr:row>
      <xdr:rowOff>36401</xdr:rowOff>
    </xdr:to>
    <xdr:sp macro="" textlink="">
      <xdr:nvSpPr>
        <xdr:cNvPr id="13" name="Rectangle: Rounded Corners 12">
          <a:extLst>
            <a:ext uri="{FF2B5EF4-FFF2-40B4-BE49-F238E27FC236}">
              <a16:creationId xmlns:a16="http://schemas.microsoft.com/office/drawing/2014/main" id="{36F55748-1F5C-47E7-A4E4-8F26C5E03242}"/>
            </a:ext>
          </a:extLst>
        </xdr:cNvPr>
        <xdr:cNvSpPr/>
      </xdr:nvSpPr>
      <xdr:spPr>
        <a:xfrm>
          <a:off x="2309907" y="806642"/>
          <a:ext cx="847611" cy="926400"/>
        </a:xfrm>
        <a:prstGeom prst="roundRect">
          <a:avLst>
            <a:gd name="adj" fmla="val 7143"/>
          </a:avLst>
        </a:prstGeom>
        <a:solidFill>
          <a:srgbClr val="F0F4F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220955</xdr:colOff>
      <xdr:row>4</xdr:row>
      <xdr:rowOff>64713</xdr:rowOff>
    </xdr:from>
    <xdr:to>
      <xdr:col>6</xdr:col>
      <xdr:colOff>465883</xdr:colOff>
      <xdr:row>9</xdr:row>
      <xdr:rowOff>32356</xdr:rowOff>
    </xdr:to>
    <xdr:sp macro="" textlink="">
      <xdr:nvSpPr>
        <xdr:cNvPr id="14" name="Rectangle: Rounded Corners 13">
          <a:extLst>
            <a:ext uri="{FF2B5EF4-FFF2-40B4-BE49-F238E27FC236}">
              <a16:creationId xmlns:a16="http://schemas.microsoft.com/office/drawing/2014/main" id="{58F7B1A9-1C2B-4453-A7BA-904A5F8C853E}"/>
            </a:ext>
          </a:extLst>
        </xdr:cNvPr>
        <xdr:cNvSpPr/>
      </xdr:nvSpPr>
      <xdr:spPr>
        <a:xfrm>
          <a:off x="3274617" y="808917"/>
          <a:ext cx="855661" cy="897898"/>
        </a:xfrm>
        <a:prstGeom prst="roundRect">
          <a:avLst>
            <a:gd name="adj" fmla="val 7143"/>
          </a:avLst>
        </a:prstGeom>
        <a:solidFill>
          <a:srgbClr val="F0F4F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529788</xdr:colOff>
      <xdr:row>4</xdr:row>
      <xdr:rowOff>64713</xdr:rowOff>
    </xdr:from>
    <xdr:to>
      <xdr:col>8</xdr:col>
      <xdr:colOff>166929</xdr:colOff>
      <xdr:row>9</xdr:row>
      <xdr:rowOff>36401</xdr:rowOff>
    </xdr:to>
    <xdr:sp macro="" textlink="">
      <xdr:nvSpPr>
        <xdr:cNvPr id="15" name="Rectangle: Rounded Corners 14">
          <a:extLst>
            <a:ext uri="{FF2B5EF4-FFF2-40B4-BE49-F238E27FC236}">
              <a16:creationId xmlns:a16="http://schemas.microsoft.com/office/drawing/2014/main" id="{D9462D7B-F2AB-4299-81E4-BF385BD97E85}"/>
            </a:ext>
          </a:extLst>
        </xdr:cNvPr>
        <xdr:cNvSpPr/>
      </xdr:nvSpPr>
      <xdr:spPr>
        <a:xfrm>
          <a:off x="4194183" y="808917"/>
          <a:ext cx="858606" cy="901943"/>
        </a:xfrm>
        <a:prstGeom prst="roundRect">
          <a:avLst>
            <a:gd name="adj" fmla="val 7143"/>
          </a:avLst>
        </a:prstGeom>
        <a:solidFill>
          <a:srgbClr val="F0F4F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165057</xdr:colOff>
      <xdr:row>0</xdr:row>
      <xdr:rowOff>166715</xdr:rowOff>
    </xdr:from>
    <xdr:to>
      <xdr:col>11</xdr:col>
      <xdr:colOff>109027</xdr:colOff>
      <xdr:row>2</xdr:row>
      <xdr:rowOff>105199</xdr:rowOff>
    </xdr:to>
    <xdr:sp macro="" textlink="">
      <xdr:nvSpPr>
        <xdr:cNvPr id="17" name="TextBox 16">
          <a:extLst>
            <a:ext uri="{FF2B5EF4-FFF2-40B4-BE49-F238E27FC236}">
              <a16:creationId xmlns:a16="http://schemas.microsoft.com/office/drawing/2014/main" id="{E87CFCAB-F77A-6F9F-EB06-A6E6E174B0E6}"/>
            </a:ext>
          </a:extLst>
        </xdr:cNvPr>
        <xdr:cNvSpPr txBox="1"/>
      </xdr:nvSpPr>
      <xdr:spPr>
        <a:xfrm>
          <a:off x="1980760" y="166715"/>
          <a:ext cx="4785845" cy="31551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400" b="0">
              <a:solidFill>
                <a:srgbClr val="385F7C"/>
              </a:solidFill>
              <a:effectLst/>
              <a:latin typeface="+mn-lt"/>
              <a:ea typeface="+mn-ea"/>
              <a:cs typeface="+mn-cs"/>
            </a:rPr>
            <a:t>TWEFS </a:t>
          </a:r>
          <a:r>
            <a:rPr lang="en-US" sz="2400">
              <a:solidFill>
                <a:srgbClr val="385F7C"/>
              </a:solidFill>
            </a:rPr>
            <a:t>EMPLOYEE DATA OVERVIEW</a:t>
          </a:r>
        </a:p>
      </xdr:txBody>
    </xdr:sp>
    <xdr:clientData/>
  </xdr:twoCellAnchor>
  <xdr:oneCellAnchor>
    <xdr:from>
      <xdr:col>3</xdr:col>
      <xdr:colOff>449862</xdr:colOff>
      <xdr:row>4</xdr:row>
      <xdr:rowOff>42217</xdr:rowOff>
    </xdr:from>
    <xdr:ext cx="943463" cy="217560"/>
    <xdr:sp macro="" textlink="">
      <xdr:nvSpPr>
        <xdr:cNvPr id="18" name="TextBox 17">
          <a:extLst>
            <a:ext uri="{FF2B5EF4-FFF2-40B4-BE49-F238E27FC236}">
              <a16:creationId xmlns:a16="http://schemas.microsoft.com/office/drawing/2014/main" id="{2A206D3A-3853-AEBB-0C7E-1F1114C6A51B}"/>
            </a:ext>
          </a:extLst>
        </xdr:cNvPr>
        <xdr:cNvSpPr txBox="1"/>
      </xdr:nvSpPr>
      <xdr:spPr>
        <a:xfrm>
          <a:off x="2282059" y="786421"/>
          <a:ext cx="943463"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800" b="1">
              <a:solidFill>
                <a:schemeClr val="tx1">
                  <a:lumMod val="75000"/>
                  <a:lumOff val="25000"/>
                </a:schemeClr>
              </a:solidFill>
            </a:rPr>
            <a:t>AVERAGE</a:t>
          </a:r>
          <a:r>
            <a:rPr lang="en-US" sz="800" b="1" baseline="0">
              <a:solidFill>
                <a:schemeClr val="tx1">
                  <a:lumMod val="75000"/>
                  <a:lumOff val="25000"/>
                </a:schemeClr>
              </a:solidFill>
            </a:rPr>
            <a:t> SALARY</a:t>
          </a:r>
          <a:endParaRPr lang="en-US" sz="800" b="1">
            <a:solidFill>
              <a:schemeClr val="tx1">
                <a:lumMod val="75000"/>
                <a:lumOff val="25000"/>
              </a:schemeClr>
            </a:solidFill>
          </a:endParaRPr>
        </a:p>
      </xdr:txBody>
    </xdr:sp>
    <xdr:clientData/>
  </xdr:oneCellAnchor>
  <xdr:oneCellAnchor>
    <xdr:from>
      <xdr:col>2</xdr:col>
      <xdr:colOff>110663</xdr:colOff>
      <xdr:row>4</xdr:row>
      <xdr:rowOff>55033</xdr:rowOff>
    </xdr:from>
    <xdr:ext cx="993285" cy="217560"/>
    <xdr:sp macro="" textlink="">
      <xdr:nvSpPr>
        <xdr:cNvPr id="19" name="TextBox 18">
          <a:extLst>
            <a:ext uri="{FF2B5EF4-FFF2-40B4-BE49-F238E27FC236}">
              <a16:creationId xmlns:a16="http://schemas.microsoft.com/office/drawing/2014/main" id="{ADAF12C5-4EE1-4567-969B-214D732EC515}"/>
            </a:ext>
          </a:extLst>
        </xdr:cNvPr>
        <xdr:cNvSpPr txBox="1"/>
      </xdr:nvSpPr>
      <xdr:spPr>
        <a:xfrm>
          <a:off x="1332128" y="799237"/>
          <a:ext cx="993285"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800" b="1">
              <a:solidFill>
                <a:schemeClr val="tx1">
                  <a:lumMod val="75000"/>
                  <a:lumOff val="25000"/>
                </a:schemeClr>
              </a:solidFill>
            </a:rPr>
            <a:t>TOTAL EMPLOYEES</a:t>
          </a:r>
        </a:p>
      </xdr:txBody>
    </xdr:sp>
    <xdr:clientData/>
  </xdr:oneCellAnchor>
  <xdr:oneCellAnchor>
    <xdr:from>
      <xdr:col>5</xdr:col>
      <xdr:colOff>120152</xdr:colOff>
      <xdr:row>4</xdr:row>
      <xdr:rowOff>25484</xdr:rowOff>
    </xdr:from>
    <xdr:ext cx="1046248" cy="327141"/>
    <xdr:sp macro="" textlink="">
      <xdr:nvSpPr>
        <xdr:cNvPr id="20" name="TextBox 19">
          <a:extLst>
            <a:ext uri="{FF2B5EF4-FFF2-40B4-BE49-F238E27FC236}">
              <a16:creationId xmlns:a16="http://schemas.microsoft.com/office/drawing/2014/main" id="{871F1F30-F549-470F-AEAC-FAE474DECF89}"/>
            </a:ext>
          </a:extLst>
        </xdr:cNvPr>
        <xdr:cNvSpPr txBox="1"/>
      </xdr:nvSpPr>
      <xdr:spPr>
        <a:xfrm>
          <a:off x="3187525" y="757348"/>
          <a:ext cx="1046248" cy="327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750" b="1">
              <a:solidFill>
                <a:schemeClr val="tx1">
                  <a:lumMod val="75000"/>
                  <a:lumOff val="25000"/>
                </a:schemeClr>
              </a:solidFill>
            </a:rPr>
            <a:t>AVERAGE</a:t>
          </a:r>
        </a:p>
        <a:p>
          <a:pPr algn="ctr"/>
          <a:r>
            <a:rPr lang="en-US" sz="750" b="1">
              <a:solidFill>
                <a:schemeClr val="tx1">
                  <a:lumMod val="75000"/>
                  <a:lumOff val="25000"/>
                </a:schemeClr>
              </a:solidFill>
            </a:rPr>
            <a:t> PERFROMACE SCORE</a:t>
          </a:r>
        </a:p>
      </xdr:txBody>
    </xdr:sp>
    <xdr:clientData/>
  </xdr:oneCellAnchor>
  <xdr:oneCellAnchor>
    <xdr:from>
      <xdr:col>6</xdr:col>
      <xdr:colOff>416800</xdr:colOff>
      <xdr:row>4</xdr:row>
      <xdr:rowOff>21794</xdr:rowOff>
    </xdr:from>
    <xdr:ext cx="1037656" cy="327141"/>
    <xdr:sp macro="" textlink="">
      <xdr:nvSpPr>
        <xdr:cNvPr id="21" name="TextBox 20">
          <a:extLst>
            <a:ext uri="{FF2B5EF4-FFF2-40B4-BE49-F238E27FC236}">
              <a16:creationId xmlns:a16="http://schemas.microsoft.com/office/drawing/2014/main" id="{D34C1F8C-A3A3-43C4-A949-82485AF00508}"/>
            </a:ext>
          </a:extLst>
        </xdr:cNvPr>
        <xdr:cNvSpPr txBox="1"/>
      </xdr:nvSpPr>
      <xdr:spPr>
        <a:xfrm>
          <a:off x="4097647" y="753658"/>
          <a:ext cx="1037656" cy="327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750" b="1">
              <a:solidFill>
                <a:schemeClr val="tx1">
                  <a:lumMod val="75000"/>
                  <a:lumOff val="25000"/>
                </a:schemeClr>
              </a:solidFill>
            </a:rPr>
            <a:t>AVERAGE</a:t>
          </a:r>
        </a:p>
        <a:p>
          <a:pPr algn="ctr"/>
          <a:r>
            <a:rPr lang="en-US" sz="750" b="1" baseline="0">
              <a:solidFill>
                <a:schemeClr val="tx1">
                  <a:lumMod val="75000"/>
                  <a:lumOff val="25000"/>
                </a:schemeClr>
              </a:solidFill>
            </a:rPr>
            <a:t> SATISFACTION LEVEL</a:t>
          </a:r>
        </a:p>
      </xdr:txBody>
    </xdr:sp>
    <xdr:clientData/>
  </xdr:oneCellAnchor>
  <xdr:oneCellAnchor>
    <xdr:from>
      <xdr:col>5</xdr:col>
      <xdr:colOff>379013</xdr:colOff>
      <xdr:row>7</xdr:row>
      <xdr:rowOff>80534</xdr:rowOff>
    </xdr:from>
    <xdr:ext cx="548483" cy="342786"/>
    <xdr:sp macro="" textlink="performance">
      <xdr:nvSpPr>
        <xdr:cNvPr id="22" name="TextBox 21">
          <a:extLst>
            <a:ext uri="{FF2B5EF4-FFF2-40B4-BE49-F238E27FC236}">
              <a16:creationId xmlns:a16="http://schemas.microsoft.com/office/drawing/2014/main" id="{17D9D2C4-7DA9-4C08-E668-F12736AC7E6E}"/>
            </a:ext>
          </a:extLst>
        </xdr:cNvPr>
        <xdr:cNvSpPr txBox="1"/>
      </xdr:nvSpPr>
      <xdr:spPr>
        <a:xfrm>
          <a:off x="3432675" y="1382891"/>
          <a:ext cx="548483"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B72E6544-79E0-42E1-ABAD-46384AF8E66D}" type="TxLink">
            <a:rPr lang="en-US" sz="1600" b="0" i="0" u="none" strike="noStrike">
              <a:solidFill>
                <a:srgbClr val="385F7C"/>
              </a:solidFill>
              <a:latin typeface="Calibri"/>
              <a:ea typeface="Calibri"/>
              <a:cs typeface="Calibri"/>
            </a:rPr>
            <a:pPr/>
            <a:t>2.93</a:t>
          </a:fld>
          <a:endParaRPr lang="en-US" sz="1600">
            <a:solidFill>
              <a:srgbClr val="385F7C"/>
            </a:solidFill>
          </a:endParaRPr>
        </a:p>
      </xdr:txBody>
    </xdr:sp>
    <xdr:clientData/>
  </xdr:oneCellAnchor>
  <xdr:oneCellAnchor>
    <xdr:from>
      <xdr:col>3</xdr:col>
      <xdr:colOff>590418</xdr:colOff>
      <xdr:row>7</xdr:row>
      <xdr:rowOff>71927</xdr:rowOff>
    </xdr:from>
    <xdr:ext cx="655116" cy="342786"/>
    <xdr:sp macro="" textlink="month">
      <xdr:nvSpPr>
        <xdr:cNvPr id="23" name="TextBox 22">
          <a:extLst>
            <a:ext uri="{FF2B5EF4-FFF2-40B4-BE49-F238E27FC236}">
              <a16:creationId xmlns:a16="http://schemas.microsoft.com/office/drawing/2014/main" id="{629057F8-CB2A-D847-FB57-7527E59885C8}"/>
            </a:ext>
          </a:extLst>
        </xdr:cNvPr>
        <xdr:cNvSpPr txBox="1"/>
      </xdr:nvSpPr>
      <xdr:spPr>
        <a:xfrm>
          <a:off x="2422615" y="1374284"/>
          <a:ext cx="655116"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512B29B6-3274-4641-9FBC-C8E4C2236926}" type="TxLink">
            <a:rPr lang="en-US" sz="1600" b="0" i="0" u="none" strike="noStrike">
              <a:solidFill>
                <a:srgbClr val="385F7C"/>
              </a:solidFill>
              <a:latin typeface="Calibri"/>
              <a:ea typeface="Calibri"/>
              <a:cs typeface="Calibri"/>
            </a:rPr>
            <a:pPr/>
            <a:t>$9.5K</a:t>
          </a:fld>
          <a:endParaRPr lang="en-US" sz="1600">
            <a:solidFill>
              <a:srgbClr val="385F7C"/>
            </a:solidFill>
          </a:endParaRPr>
        </a:p>
      </xdr:txBody>
    </xdr:sp>
    <xdr:clientData/>
  </xdr:oneCellAnchor>
  <xdr:oneCellAnchor>
    <xdr:from>
      <xdr:col>2</xdr:col>
      <xdr:colOff>370735</xdr:colOff>
      <xdr:row>7</xdr:row>
      <xdr:rowOff>67883</xdr:rowOff>
    </xdr:from>
    <xdr:ext cx="496674" cy="342786"/>
    <xdr:sp macro="" textlink="employee">
      <xdr:nvSpPr>
        <xdr:cNvPr id="24" name="TextBox 23">
          <a:extLst>
            <a:ext uri="{FF2B5EF4-FFF2-40B4-BE49-F238E27FC236}">
              <a16:creationId xmlns:a16="http://schemas.microsoft.com/office/drawing/2014/main" id="{59FE1BCA-A978-495E-8E9D-B44D2D1DF952}"/>
            </a:ext>
          </a:extLst>
        </xdr:cNvPr>
        <xdr:cNvSpPr txBox="1"/>
      </xdr:nvSpPr>
      <xdr:spPr>
        <a:xfrm>
          <a:off x="1592200" y="1370240"/>
          <a:ext cx="496674"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2613F4DF-0B1C-407B-B218-9868ABB205AD}" type="TxLink">
            <a:rPr lang="en-US" sz="1600" b="0" i="0" u="none" strike="noStrike">
              <a:solidFill>
                <a:srgbClr val="385F7C"/>
              </a:solidFill>
              <a:latin typeface="Calibri"/>
              <a:ea typeface="Calibri"/>
              <a:cs typeface="Calibri"/>
            </a:rPr>
            <a:pPr/>
            <a:t>150</a:t>
          </a:fld>
          <a:endParaRPr lang="en-US" sz="1600">
            <a:solidFill>
              <a:srgbClr val="385F7C"/>
            </a:solidFill>
          </a:endParaRPr>
        </a:p>
      </xdr:txBody>
    </xdr:sp>
    <xdr:clientData/>
  </xdr:oneCellAnchor>
  <xdr:oneCellAnchor>
    <xdr:from>
      <xdr:col>7</xdr:col>
      <xdr:colOff>58118</xdr:colOff>
      <xdr:row>7</xdr:row>
      <xdr:rowOff>83246</xdr:rowOff>
    </xdr:from>
    <xdr:ext cx="548483" cy="342786"/>
    <xdr:sp macro="" textlink="satis">
      <xdr:nvSpPr>
        <xdr:cNvPr id="25" name="TextBox 24">
          <a:extLst>
            <a:ext uri="{FF2B5EF4-FFF2-40B4-BE49-F238E27FC236}">
              <a16:creationId xmlns:a16="http://schemas.microsoft.com/office/drawing/2014/main" id="{042722A8-0F0F-4DBA-81BB-BD4901404825}"/>
            </a:ext>
          </a:extLst>
        </xdr:cNvPr>
        <xdr:cNvSpPr txBox="1"/>
      </xdr:nvSpPr>
      <xdr:spPr>
        <a:xfrm>
          <a:off x="4333245" y="1385603"/>
          <a:ext cx="548483"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67CAD494-2635-46A5-97A8-D949555FBBDE}" type="TxLink">
            <a:rPr lang="en-US" sz="1600" b="0" i="0" u="none" strike="noStrike">
              <a:solidFill>
                <a:srgbClr val="385F7C"/>
              </a:solidFill>
              <a:latin typeface="Calibri"/>
              <a:ea typeface="Calibri"/>
              <a:cs typeface="Calibri"/>
            </a:rPr>
            <a:pPr/>
            <a:t>0.72</a:t>
          </a:fld>
          <a:endParaRPr lang="en-US" sz="1600">
            <a:solidFill>
              <a:srgbClr val="385F7C"/>
            </a:solidFill>
          </a:endParaRPr>
        </a:p>
      </xdr:txBody>
    </xdr:sp>
    <xdr:clientData/>
  </xdr:oneCellAnchor>
  <xdr:twoCellAnchor>
    <xdr:from>
      <xdr:col>2</xdr:col>
      <xdr:colOff>231400</xdr:colOff>
      <xdr:row>11</xdr:row>
      <xdr:rowOff>15118</xdr:rowOff>
    </xdr:from>
    <xdr:to>
      <xdr:col>10</xdr:col>
      <xdr:colOff>37670</xdr:colOff>
      <xdr:row>24</xdr:row>
      <xdr:rowOff>84667</xdr:rowOff>
    </xdr:to>
    <xdr:graphicFrame macro="">
      <xdr:nvGraphicFramePr>
        <xdr:cNvPr id="30" name="Chart 1">
          <a:extLst>
            <a:ext uri="{FF2B5EF4-FFF2-40B4-BE49-F238E27FC236}">
              <a16:creationId xmlns:a16="http://schemas.microsoft.com/office/drawing/2014/main" id="{696D2876-24F4-1B04-A0E1-0CBB062A4E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132254</xdr:colOff>
      <xdr:row>9</xdr:row>
      <xdr:rowOff>145988</xdr:rowOff>
    </xdr:from>
    <xdr:to>
      <xdr:col>6</xdr:col>
      <xdr:colOff>374158</xdr:colOff>
      <xdr:row>11</xdr:row>
      <xdr:rowOff>17476</xdr:rowOff>
    </xdr:to>
    <xdr:sp macro="" textlink="">
      <xdr:nvSpPr>
        <xdr:cNvPr id="31" name="TextBox 30">
          <a:extLst>
            <a:ext uri="{FF2B5EF4-FFF2-40B4-BE49-F238E27FC236}">
              <a16:creationId xmlns:a16="http://schemas.microsoft.com/office/drawing/2014/main" id="{76BFBDAE-7F96-A02B-37FF-044650A4B237}"/>
            </a:ext>
          </a:extLst>
        </xdr:cNvPr>
        <xdr:cNvSpPr txBox="1"/>
      </xdr:nvSpPr>
      <xdr:spPr>
        <a:xfrm>
          <a:off x="1340303" y="1818671"/>
          <a:ext cx="2658001" cy="24319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100" b="0" i="0" baseline="0">
              <a:solidFill>
                <a:srgbClr val="385F7C"/>
              </a:solidFill>
              <a:effectLst/>
              <a:latin typeface="+mn-lt"/>
              <a:ea typeface="+mn-ea"/>
              <a:cs typeface="+mn-cs"/>
            </a:rPr>
            <a:t>DEPARTMENTAL SALARY DISTRIBUTION</a:t>
          </a:r>
          <a:endParaRPr lang="en-US" sz="1100">
            <a:solidFill>
              <a:srgbClr val="385F7C"/>
            </a:solidFill>
            <a:effectLst/>
          </a:endParaRPr>
        </a:p>
        <a:p>
          <a:endParaRPr lang="en-US" sz="1100">
            <a:solidFill>
              <a:srgbClr val="385F7C"/>
            </a:solidFill>
          </a:endParaRPr>
        </a:p>
      </xdr:txBody>
    </xdr:sp>
    <xdr:clientData/>
  </xdr:twoCellAnchor>
  <xdr:twoCellAnchor>
    <xdr:from>
      <xdr:col>15</xdr:col>
      <xdr:colOff>318400</xdr:colOff>
      <xdr:row>5</xdr:row>
      <xdr:rowOff>145142</xdr:rowOff>
    </xdr:from>
    <xdr:to>
      <xdr:col>21</xdr:col>
      <xdr:colOff>191053</xdr:colOff>
      <xdr:row>13</xdr:row>
      <xdr:rowOff>110367</xdr:rowOff>
    </xdr:to>
    <xdr:graphicFrame macro="">
      <xdr:nvGraphicFramePr>
        <xdr:cNvPr id="32" name="Chart 3">
          <a:extLst>
            <a:ext uri="{FF2B5EF4-FFF2-40B4-BE49-F238E27FC236}">
              <a16:creationId xmlns:a16="http://schemas.microsoft.com/office/drawing/2014/main" id="{7B3CB7BE-297A-6933-CC2C-494A3E89B1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155258</xdr:colOff>
      <xdr:row>3</xdr:row>
      <xdr:rowOff>149504</xdr:rowOff>
    </xdr:from>
    <xdr:to>
      <xdr:col>20</xdr:col>
      <xdr:colOff>17043</xdr:colOff>
      <xdr:row>5</xdr:row>
      <xdr:rowOff>28553</xdr:rowOff>
    </xdr:to>
    <xdr:sp macro="" textlink="">
      <xdr:nvSpPr>
        <xdr:cNvPr id="33" name="TextBox 32">
          <a:extLst>
            <a:ext uri="{FF2B5EF4-FFF2-40B4-BE49-F238E27FC236}">
              <a16:creationId xmlns:a16="http://schemas.microsoft.com/office/drawing/2014/main" id="{9114F324-E495-D806-CB50-57334CF71915}"/>
            </a:ext>
          </a:extLst>
        </xdr:cNvPr>
        <xdr:cNvSpPr txBox="1"/>
      </xdr:nvSpPr>
      <xdr:spPr>
        <a:xfrm>
          <a:off x="10016434" y="709798"/>
          <a:ext cx="2327080" cy="252579"/>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1100" b="0" i="0" cap="all" baseline="0">
              <a:solidFill>
                <a:srgbClr val="385F7C"/>
              </a:solidFill>
              <a:effectLst/>
              <a:latin typeface="+mn-lt"/>
              <a:ea typeface="+mn-ea"/>
              <a:cs typeface="+mn-cs"/>
            </a:rPr>
            <a:t>EMPLOYEE BY</a:t>
          </a:r>
          <a:r>
            <a:rPr lang="en-US" sz="1100" b="0" i="0" cap="none" baseline="0">
              <a:solidFill>
                <a:srgbClr val="385F7C"/>
              </a:solidFill>
              <a:effectLst/>
              <a:latin typeface="+mn-lt"/>
              <a:ea typeface="+mn-ea"/>
              <a:cs typeface="+mn-cs"/>
            </a:rPr>
            <a:t> </a:t>
          </a:r>
          <a:r>
            <a:rPr lang="en-US" sz="1100" b="0" i="0" cap="all" baseline="0">
              <a:solidFill>
                <a:srgbClr val="385F7C"/>
              </a:solidFill>
              <a:effectLst/>
              <a:latin typeface="+mn-lt"/>
              <a:ea typeface="+mn-ea"/>
              <a:cs typeface="+mn-cs"/>
            </a:rPr>
            <a:t>DEPARTMENT</a:t>
          </a:r>
          <a:endParaRPr lang="en-US" sz="1100">
            <a:solidFill>
              <a:srgbClr val="385F7C"/>
            </a:solidFill>
            <a:effectLst/>
          </a:endParaRPr>
        </a:p>
        <a:p>
          <a:endParaRPr lang="en-US" sz="1100">
            <a:solidFill>
              <a:srgbClr val="385F7C"/>
            </a:solidFill>
          </a:endParaRPr>
        </a:p>
      </xdr:txBody>
    </xdr:sp>
    <xdr:clientData/>
  </xdr:twoCellAnchor>
  <xdr:twoCellAnchor>
    <xdr:from>
      <xdr:col>16</xdr:col>
      <xdr:colOff>70260</xdr:colOff>
      <xdr:row>14</xdr:row>
      <xdr:rowOff>158751</xdr:rowOff>
    </xdr:from>
    <xdr:to>
      <xdr:col>21</xdr:col>
      <xdr:colOff>277739</xdr:colOff>
      <xdr:row>25</xdr:row>
      <xdr:rowOff>21167</xdr:rowOff>
    </xdr:to>
    <xdr:graphicFrame macro="">
      <xdr:nvGraphicFramePr>
        <xdr:cNvPr id="34" name="Chart 2">
          <a:extLst>
            <a:ext uri="{FF2B5EF4-FFF2-40B4-BE49-F238E27FC236}">
              <a16:creationId xmlns:a16="http://schemas.microsoft.com/office/drawing/2014/main" id="{D33F7216-EC84-38F8-ACA4-E478540841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133767</xdr:colOff>
      <xdr:row>13</xdr:row>
      <xdr:rowOff>97926</xdr:rowOff>
    </xdr:from>
    <xdr:to>
      <xdr:col>20</xdr:col>
      <xdr:colOff>457661</xdr:colOff>
      <xdr:row>14</xdr:row>
      <xdr:rowOff>173522</xdr:rowOff>
    </xdr:to>
    <xdr:sp macro="" textlink="">
      <xdr:nvSpPr>
        <xdr:cNvPr id="35" name="TextBox 34">
          <a:extLst>
            <a:ext uri="{FF2B5EF4-FFF2-40B4-BE49-F238E27FC236}">
              <a16:creationId xmlns:a16="http://schemas.microsoft.com/office/drawing/2014/main" id="{DE15BE57-DBD6-0BF5-6FCD-3C9DBF6E60DC}"/>
            </a:ext>
          </a:extLst>
        </xdr:cNvPr>
        <xdr:cNvSpPr txBox="1"/>
      </xdr:nvSpPr>
      <xdr:spPr>
        <a:xfrm>
          <a:off x="9960652" y="2533828"/>
          <a:ext cx="2780616" cy="262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100" b="0" i="0" baseline="0">
              <a:solidFill>
                <a:srgbClr val="385F7C"/>
              </a:solidFill>
              <a:effectLst/>
              <a:latin typeface="+mn-lt"/>
              <a:ea typeface="+mn-ea"/>
              <a:cs typeface="+mn-cs"/>
            </a:rPr>
            <a:t>PROJECT COMPLETED BY DEPARTMENTS</a:t>
          </a:r>
          <a:endParaRPr lang="en-US" sz="1100">
            <a:solidFill>
              <a:srgbClr val="385F7C"/>
            </a:solidFill>
            <a:effectLst/>
          </a:endParaRPr>
        </a:p>
        <a:p>
          <a:endParaRPr lang="en-US" sz="1100">
            <a:solidFill>
              <a:srgbClr val="385F7C"/>
            </a:solidFill>
          </a:endParaRPr>
        </a:p>
      </xdr:txBody>
    </xdr:sp>
    <xdr:clientData/>
  </xdr:twoCellAnchor>
  <xdr:twoCellAnchor>
    <xdr:from>
      <xdr:col>3</xdr:col>
      <xdr:colOff>198506</xdr:colOff>
      <xdr:row>2</xdr:row>
      <xdr:rowOff>60310</xdr:rowOff>
    </xdr:from>
    <xdr:to>
      <xdr:col>11</xdr:col>
      <xdr:colOff>425291</xdr:colOff>
      <xdr:row>3</xdr:row>
      <xdr:rowOff>123808</xdr:rowOff>
    </xdr:to>
    <xdr:sp macro="" textlink="">
      <xdr:nvSpPr>
        <xdr:cNvPr id="38" name="TextBox 37">
          <a:extLst>
            <a:ext uri="{FF2B5EF4-FFF2-40B4-BE49-F238E27FC236}">
              <a16:creationId xmlns:a16="http://schemas.microsoft.com/office/drawing/2014/main" id="{6EF4C7A2-4EBE-C0B8-81CA-AEB50F961760}"/>
            </a:ext>
          </a:extLst>
        </xdr:cNvPr>
        <xdr:cNvSpPr txBox="1"/>
      </xdr:nvSpPr>
      <xdr:spPr>
        <a:xfrm>
          <a:off x="2014209" y="437341"/>
          <a:ext cx="5068660" cy="252014"/>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solidFill>
                <a:schemeClr val="tx1">
                  <a:lumMod val="75000"/>
                  <a:lumOff val="25000"/>
                </a:schemeClr>
              </a:solidFill>
            </a:rPr>
            <a:t>Summary of total employees,salary distribution,work output and satisfaction level</a:t>
          </a:r>
          <a:endParaRPr lang="en-US" sz="1100">
            <a:solidFill>
              <a:schemeClr val="tx1">
                <a:lumMod val="75000"/>
                <a:lumOff val="25000"/>
              </a:schemeClr>
            </a:solidFill>
          </a:endParaRPr>
        </a:p>
      </xdr:txBody>
    </xdr:sp>
    <xdr:clientData/>
  </xdr:twoCellAnchor>
  <xdr:twoCellAnchor>
    <xdr:from>
      <xdr:col>2</xdr:col>
      <xdr:colOff>212334</xdr:colOff>
      <xdr:row>11</xdr:row>
      <xdr:rowOff>5689</xdr:rowOff>
    </xdr:from>
    <xdr:to>
      <xdr:col>8</xdr:col>
      <xdr:colOff>130690</xdr:colOff>
      <xdr:row>11</xdr:row>
      <xdr:rowOff>150831</xdr:rowOff>
    </xdr:to>
    <xdr:sp macro="" textlink="">
      <xdr:nvSpPr>
        <xdr:cNvPr id="39" name="TextBox 38">
          <a:extLst>
            <a:ext uri="{FF2B5EF4-FFF2-40B4-BE49-F238E27FC236}">
              <a16:creationId xmlns:a16="http://schemas.microsoft.com/office/drawing/2014/main" id="{1C6441BD-7F83-0CB2-F27F-AC51DC2CA736}"/>
            </a:ext>
          </a:extLst>
        </xdr:cNvPr>
        <xdr:cNvSpPr txBox="1"/>
      </xdr:nvSpPr>
      <xdr:spPr>
        <a:xfrm>
          <a:off x="1420383" y="2050079"/>
          <a:ext cx="3542502" cy="145142"/>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900">
              <a:solidFill>
                <a:schemeClr val="tx1">
                  <a:lumMod val="75000"/>
                  <a:lumOff val="25000"/>
                </a:schemeClr>
              </a:solidFill>
            </a:rPr>
            <a:t>Highest</a:t>
          </a:r>
          <a:r>
            <a:rPr lang="en-US" sz="900" baseline="0">
              <a:solidFill>
                <a:schemeClr val="tx1">
                  <a:lumMod val="75000"/>
                  <a:lumOff val="25000"/>
                </a:schemeClr>
              </a:solidFill>
            </a:rPr>
            <a:t> salary distribution from department Marketing [$386.2K]</a:t>
          </a:r>
          <a:endParaRPr lang="en-US" sz="900">
            <a:solidFill>
              <a:schemeClr val="tx1">
                <a:lumMod val="75000"/>
                <a:lumOff val="25000"/>
              </a:schemeClr>
            </a:solidFill>
          </a:endParaRPr>
        </a:p>
      </xdr:txBody>
    </xdr:sp>
    <xdr:clientData/>
  </xdr:twoCellAnchor>
  <xdr:twoCellAnchor>
    <xdr:from>
      <xdr:col>16</xdr:col>
      <xdr:colOff>132949</xdr:colOff>
      <xdr:row>4</xdr:row>
      <xdr:rowOff>156892</xdr:rowOff>
    </xdr:from>
    <xdr:to>
      <xdr:col>20</xdr:col>
      <xdr:colOff>202843</xdr:colOff>
      <xdr:row>5</xdr:row>
      <xdr:rowOff>111535</xdr:rowOff>
    </xdr:to>
    <xdr:sp macro="" textlink="">
      <xdr:nvSpPr>
        <xdr:cNvPr id="41" name="TextBox 40">
          <a:extLst>
            <a:ext uri="{FF2B5EF4-FFF2-40B4-BE49-F238E27FC236}">
              <a16:creationId xmlns:a16="http://schemas.microsoft.com/office/drawing/2014/main" id="{E11C9D65-B2B2-F2AD-994E-FEE8394E7136}"/>
            </a:ext>
          </a:extLst>
        </xdr:cNvPr>
        <xdr:cNvSpPr txBox="1"/>
      </xdr:nvSpPr>
      <xdr:spPr>
        <a:xfrm>
          <a:off x="9959834" y="906400"/>
          <a:ext cx="2526616" cy="14202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900">
              <a:solidFill>
                <a:schemeClr val="tx1">
                  <a:lumMod val="75000"/>
                  <a:lumOff val="25000"/>
                </a:schemeClr>
              </a:solidFill>
            </a:rPr>
            <a:t>Most</a:t>
          </a:r>
          <a:r>
            <a:rPr lang="en-US" sz="900" baseline="0">
              <a:solidFill>
                <a:schemeClr val="tx1">
                  <a:lumMod val="75000"/>
                  <a:lumOff val="25000"/>
                </a:schemeClr>
              </a:solidFill>
            </a:rPr>
            <a:t> employees by department Marketing [40]</a:t>
          </a:r>
          <a:endParaRPr lang="en-US" sz="900">
            <a:solidFill>
              <a:schemeClr val="tx1">
                <a:lumMod val="75000"/>
                <a:lumOff val="25000"/>
              </a:schemeClr>
            </a:solidFill>
          </a:endParaRPr>
        </a:p>
      </xdr:txBody>
    </xdr:sp>
    <xdr:clientData/>
  </xdr:twoCellAnchor>
  <xdr:twoCellAnchor>
    <xdr:from>
      <xdr:col>16</xdr:col>
      <xdr:colOff>229017</xdr:colOff>
      <xdr:row>14</xdr:row>
      <xdr:rowOff>98447</xdr:rowOff>
    </xdr:from>
    <xdr:to>
      <xdr:col>19</xdr:col>
      <xdr:colOff>528374</xdr:colOff>
      <xdr:row>15</xdr:row>
      <xdr:rowOff>25875</xdr:rowOff>
    </xdr:to>
    <xdr:sp macro="" textlink="">
      <xdr:nvSpPr>
        <xdr:cNvPr id="43" name="TextBox 42">
          <a:extLst>
            <a:ext uri="{FF2B5EF4-FFF2-40B4-BE49-F238E27FC236}">
              <a16:creationId xmlns:a16="http://schemas.microsoft.com/office/drawing/2014/main" id="{22377DEA-9352-D5DC-92A7-7B7F6BA8290F}"/>
            </a:ext>
          </a:extLst>
        </xdr:cNvPr>
        <xdr:cNvSpPr txBox="1"/>
      </xdr:nvSpPr>
      <xdr:spPr>
        <a:xfrm>
          <a:off x="10055902" y="2721726"/>
          <a:ext cx="2141898" cy="11480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900">
              <a:solidFill>
                <a:schemeClr val="tx1">
                  <a:lumMod val="75000"/>
                  <a:lumOff val="25000"/>
                </a:schemeClr>
              </a:solidFill>
            </a:rPr>
            <a:t>Highest project completed by</a:t>
          </a:r>
          <a:r>
            <a:rPr lang="en-US" sz="900" baseline="0">
              <a:solidFill>
                <a:schemeClr val="tx1">
                  <a:lumMod val="75000"/>
                  <a:lumOff val="25000"/>
                </a:schemeClr>
              </a:solidFill>
            </a:rPr>
            <a:t> HR [327]</a:t>
          </a:r>
          <a:endParaRPr lang="en-US" sz="900">
            <a:solidFill>
              <a:schemeClr val="tx1">
                <a:lumMod val="75000"/>
                <a:lumOff val="25000"/>
              </a:schemeClr>
            </a:solidFill>
          </a:endParaRPr>
        </a:p>
      </xdr:txBody>
    </xdr:sp>
    <xdr:clientData/>
  </xdr:twoCellAnchor>
  <xdr:twoCellAnchor editAs="oneCell">
    <xdr:from>
      <xdr:col>11</xdr:col>
      <xdr:colOff>246451</xdr:colOff>
      <xdr:row>1</xdr:row>
      <xdr:rowOff>36995</xdr:rowOff>
    </xdr:from>
    <xdr:to>
      <xdr:col>17</xdr:col>
      <xdr:colOff>76200</xdr:colOff>
      <xdr:row>3</xdr:row>
      <xdr:rowOff>83864</xdr:rowOff>
    </xdr:to>
    <mc:AlternateContent xmlns:mc="http://schemas.openxmlformats.org/markup-compatibility/2006">
      <mc:Choice xmlns:a14="http://schemas.microsoft.com/office/drawing/2010/main" Requires="a14">
        <xdr:graphicFrame macro="">
          <xdr:nvGraphicFramePr>
            <xdr:cNvPr id="44" name="Age 1">
              <a:extLst>
                <a:ext uri="{FF2B5EF4-FFF2-40B4-BE49-F238E27FC236}">
                  <a16:creationId xmlns:a16="http://schemas.microsoft.com/office/drawing/2014/main" id="{C045B60E-0603-43D6-95DF-512C823DD2F1}"/>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dr:sp macro="" textlink="">
          <xdr:nvSpPr>
            <xdr:cNvPr id="0" name=""/>
            <xdr:cNvSpPr>
              <a:spLocks noTextEdit="1"/>
            </xdr:cNvSpPr>
          </xdr:nvSpPr>
          <xdr:spPr>
            <a:xfrm>
              <a:off x="6952051" y="227495"/>
              <a:ext cx="3487349" cy="427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311417</xdr:colOff>
      <xdr:row>4</xdr:row>
      <xdr:rowOff>48534</xdr:rowOff>
    </xdr:from>
    <xdr:to>
      <xdr:col>9</xdr:col>
      <xdr:colOff>582421</xdr:colOff>
      <xdr:row>9</xdr:row>
      <xdr:rowOff>35184</xdr:rowOff>
    </xdr:to>
    <xdr:sp macro="" textlink="">
      <xdr:nvSpPr>
        <xdr:cNvPr id="49" name="Rectangle: Rounded Corners 48">
          <a:extLst>
            <a:ext uri="{FF2B5EF4-FFF2-40B4-BE49-F238E27FC236}">
              <a16:creationId xmlns:a16="http://schemas.microsoft.com/office/drawing/2014/main" id="{D2933EC5-3D71-4F6B-8A1E-5819B9BC7D73}"/>
            </a:ext>
          </a:extLst>
        </xdr:cNvPr>
        <xdr:cNvSpPr/>
      </xdr:nvSpPr>
      <xdr:spPr>
        <a:xfrm>
          <a:off x="5197277" y="792738"/>
          <a:ext cx="881736" cy="916905"/>
        </a:xfrm>
        <a:prstGeom prst="roundRect">
          <a:avLst>
            <a:gd name="adj" fmla="val 7143"/>
          </a:avLst>
        </a:prstGeom>
        <a:solidFill>
          <a:srgbClr val="F0F4F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17</xdr:col>
      <xdr:colOff>181838</xdr:colOff>
      <xdr:row>1</xdr:row>
      <xdr:rowOff>44567</xdr:rowOff>
    </xdr:from>
    <xdr:to>
      <xdr:col>21</xdr:col>
      <xdr:colOff>152400</xdr:colOff>
      <xdr:row>3</xdr:row>
      <xdr:rowOff>68567</xdr:rowOff>
    </xdr:to>
    <mc:AlternateContent xmlns:mc="http://schemas.openxmlformats.org/markup-compatibility/2006">
      <mc:Choice xmlns:a14="http://schemas.microsoft.com/office/drawing/2010/main" Requires="a14">
        <xdr:graphicFrame macro="">
          <xdr:nvGraphicFramePr>
            <xdr:cNvPr id="55" name="Tenure 1">
              <a:extLst>
                <a:ext uri="{FF2B5EF4-FFF2-40B4-BE49-F238E27FC236}">
                  <a16:creationId xmlns:a16="http://schemas.microsoft.com/office/drawing/2014/main" id="{45E39499-221D-49FC-9A53-72268016FDA0}"/>
                </a:ext>
              </a:extLst>
            </xdr:cNvPr>
            <xdr:cNvGraphicFramePr/>
          </xdr:nvGraphicFramePr>
          <xdr:xfrm>
            <a:off x="0" y="0"/>
            <a:ext cx="0" cy="0"/>
          </xdr:xfrm>
          <a:graphic>
            <a:graphicData uri="http://schemas.microsoft.com/office/drawing/2010/slicer">
              <sle:slicer xmlns:sle="http://schemas.microsoft.com/office/drawing/2010/slicer" name="Tenure 1"/>
            </a:graphicData>
          </a:graphic>
        </xdr:graphicFrame>
      </mc:Choice>
      <mc:Fallback>
        <xdr:sp macro="" textlink="">
          <xdr:nvSpPr>
            <xdr:cNvPr id="0" name=""/>
            <xdr:cNvSpPr>
              <a:spLocks noTextEdit="1"/>
            </xdr:cNvSpPr>
          </xdr:nvSpPr>
          <xdr:spPr>
            <a:xfrm>
              <a:off x="10545038" y="235067"/>
              <a:ext cx="2408962" cy="4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44533</xdr:colOff>
      <xdr:row>3</xdr:row>
      <xdr:rowOff>179124</xdr:rowOff>
    </xdr:from>
    <xdr:to>
      <xdr:col>10</xdr:col>
      <xdr:colOff>216367</xdr:colOff>
      <xdr:row>5</xdr:row>
      <xdr:rowOff>179124</xdr:rowOff>
    </xdr:to>
    <xdr:sp macro="" textlink="">
      <xdr:nvSpPr>
        <xdr:cNvPr id="56" name="TextBox 55">
          <a:extLst>
            <a:ext uri="{FF2B5EF4-FFF2-40B4-BE49-F238E27FC236}">
              <a16:creationId xmlns:a16="http://schemas.microsoft.com/office/drawing/2014/main" id="{2EB8C304-C4B6-558F-1526-98C01F548B6E}"/>
            </a:ext>
          </a:extLst>
        </xdr:cNvPr>
        <xdr:cNvSpPr txBox="1"/>
      </xdr:nvSpPr>
      <xdr:spPr>
        <a:xfrm>
          <a:off x="4930393" y="737277"/>
          <a:ext cx="1393299" cy="372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50" b="1"/>
            <a:t>TOTAL</a:t>
          </a:r>
        </a:p>
        <a:p>
          <a:pPr algn="ctr"/>
          <a:r>
            <a:rPr lang="en-US" sz="750" b="1"/>
            <a:t> PROJECT COMPLETED</a:t>
          </a:r>
        </a:p>
      </xdr:txBody>
    </xdr:sp>
    <xdr:clientData/>
  </xdr:twoCellAnchor>
  <xdr:oneCellAnchor>
    <xdr:from>
      <xdr:col>8</xdr:col>
      <xdr:colOff>440259</xdr:colOff>
      <xdr:row>7</xdr:row>
      <xdr:rowOff>96743</xdr:rowOff>
    </xdr:from>
    <xdr:ext cx="600677" cy="342786"/>
    <xdr:sp macro="" textlink="satis">
      <xdr:nvSpPr>
        <xdr:cNvPr id="57" name="TextBox 56">
          <a:extLst>
            <a:ext uri="{FF2B5EF4-FFF2-40B4-BE49-F238E27FC236}">
              <a16:creationId xmlns:a16="http://schemas.microsoft.com/office/drawing/2014/main" id="{F3474A3E-9DD9-4B71-B609-5A1539212122}"/>
            </a:ext>
          </a:extLst>
        </xdr:cNvPr>
        <xdr:cNvSpPr txBox="1"/>
      </xdr:nvSpPr>
      <xdr:spPr>
        <a:xfrm>
          <a:off x="5326119" y="1399100"/>
          <a:ext cx="600677"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a:solidFill>
                <a:srgbClr val="385F7C"/>
              </a:solidFill>
            </a:rPr>
            <a:t>1375</a:t>
          </a:r>
        </a:p>
      </xdr:txBody>
    </xdr:sp>
    <xdr:clientData/>
  </xdr:oneCellAnchor>
  <xdr:twoCellAnchor editAs="oneCell">
    <xdr:from>
      <xdr:col>2</xdr:col>
      <xdr:colOff>416592</xdr:colOff>
      <xdr:row>5</xdr:row>
      <xdr:rowOff>58685</xdr:rowOff>
    </xdr:from>
    <xdr:to>
      <xdr:col>3</xdr:col>
      <xdr:colOff>217927</xdr:colOff>
      <xdr:row>7</xdr:row>
      <xdr:rowOff>110505</xdr:rowOff>
    </xdr:to>
    <xdr:pic>
      <xdr:nvPicPr>
        <xdr:cNvPr id="59" name="Graphic 58" descr="Employee badge with solid fill">
          <a:extLst>
            <a:ext uri="{FF2B5EF4-FFF2-40B4-BE49-F238E27FC236}">
              <a16:creationId xmlns:a16="http://schemas.microsoft.com/office/drawing/2014/main" id="{62818F8A-E468-C69B-53F3-66BE92527EE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638057" y="988940"/>
          <a:ext cx="412067" cy="423922"/>
        </a:xfrm>
        <a:prstGeom prst="rect">
          <a:avLst/>
        </a:prstGeom>
      </xdr:spPr>
    </xdr:pic>
    <xdr:clientData/>
  </xdr:twoCellAnchor>
  <xdr:twoCellAnchor editAs="oneCell">
    <xdr:from>
      <xdr:col>5</xdr:col>
      <xdr:colOff>509617</xdr:colOff>
      <xdr:row>5</xdr:row>
      <xdr:rowOff>141561</xdr:rowOff>
    </xdr:from>
    <xdr:to>
      <xdr:col>6</xdr:col>
      <xdr:colOff>226494</xdr:colOff>
      <xdr:row>7</xdr:row>
      <xdr:rowOff>97069</xdr:rowOff>
    </xdr:to>
    <xdr:pic>
      <xdr:nvPicPr>
        <xdr:cNvPr id="63" name="Graphic 62" descr="Head with gears with solid fill">
          <a:extLst>
            <a:ext uri="{FF2B5EF4-FFF2-40B4-BE49-F238E27FC236}">
              <a16:creationId xmlns:a16="http://schemas.microsoft.com/office/drawing/2014/main" id="{BF5C70E5-4A6C-D312-57C4-F2DB9D26A83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563279" y="1071816"/>
          <a:ext cx="327610" cy="327610"/>
        </a:xfrm>
        <a:prstGeom prst="rect">
          <a:avLst/>
        </a:prstGeom>
      </xdr:spPr>
    </xdr:pic>
    <xdr:clientData/>
  </xdr:twoCellAnchor>
  <xdr:twoCellAnchor editAs="oneCell">
    <xdr:from>
      <xdr:col>7</xdr:col>
      <xdr:colOff>137517</xdr:colOff>
      <xdr:row>5</xdr:row>
      <xdr:rowOff>113249</xdr:rowOff>
    </xdr:from>
    <xdr:to>
      <xdr:col>7</xdr:col>
      <xdr:colOff>546020</xdr:colOff>
      <xdr:row>7</xdr:row>
      <xdr:rowOff>149650</xdr:rowOff>
    </xdr:to>
    <xdr:pic>
      <xdr:nvPicPr>
        <xdr:cNvPr id="65" name="Graphic 64" descr="Group success with solid fill">
          <a:extLst>
            <a:ext uri="{FF2B5EF4-FFF2-40B4-BE49-F238E27FC236}">
              <a16:creationId xmlns:a16="http://schemas.microsoft.com/office/drawing/2014/main" id="{594EA922-8E91-A693-B357-331F5EDC5733}"/>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4412644" y="1043504"/>
          <a:ext cx="408503" cy="408503"/>
        </a:xfrm>
        <a:prstGeom prst="rect">
          <a:avLst/>
        </a:prstGeom>
      </xdr:spPr>
    </xdr:pic>
    <xdr:clientData/>
  </xdr:twoCellAnchor>
  <xdr:twoCellAnchor editAs="oneCell">
    <xdr:from>
      <xdr:col>8</xdr:col>
      <xdr:colOff>550066</xdr:colOff>
      <xdr:row>5</xdr:row>
      <xdr:rowOff>153694</xdr:rowOff>
    </xdr:from>
    <xdr:to>
      <xdr:col>9</xdr:col>
      <xdr:colOff>291214</xdr:colOff>
      <xdr:row>7</xdr:row>
      <xdr:rowOff>133472</xdr:rowOff>
    </xdr:to>
    <xdr:pic>
      <xdr:nvPicPr>
        <xdr:cNvPr id="67" name="Graphic 66" descr="Classroom with solid fill">
          <a:extLst>
            <a:ext uri="{FF2B5EF4-FFF2-40B4-BE49-F238E27FC236}">
              <a16:creationId xmlns:a16="http://schemas.microsoft.com/office/drawing/2014/main" id="{D85825F0-9712-80BB-00BE-761423905556}"/>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435926" y="1083949"/>
          <a:ext cx="351880" cy="351880"/>
        </a:xfrm>
        <a:prstGeom prst="rect">
          <a:avLst/>
        </a:prstGeom>
      </xdr:spPr>
    </xdr:pic>
    <xdr:clientData/>
  </xdr:twoCellAnchor>
  <xdr:twoCellAnchor editAs="oneCell">
    <xdr:from>
      <xdr:col>4</xdr:col>
      <xdr:colOff>119062</xdr:colOff>
      <xdr:row>5</xdr:row>
      <xdr:rowOff>119063</xdr:rowOff>
    </xdr:from>
    <xdr:to>
      <xdr:col>4</xdr:col>
      <xdr:colOff>515936</xdr:colOff>
      <xdr:row>7</xdr:row>
      <xdr:rowOff>138906</xdr:rowOff>
    </xdr:to>
    <xdr:pic>
      <xdr:nvPicPr>
        <xdr:cNvPr id="69" name="Graphic 68" descr="Bar graph with upward trend with solid fill">
          <a:extLst>
            <a:ext uri="{FF2B5EF4-FFF2-40B4-BE49-F238E27FC236}">
              <a16:creationId xmlns:a16="http://schemas.microsoft.com/office/drawing/2014/main" id="{655E3090-F884-B3D8-B4EC-EBE28CF69C15}"/>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2540000" y="1061641"/>
          <a:ext cx="396874" cy="396874"/>
        </a:xfrm>
        <a:prstGeom prst="rect">
          <a:avLst/>
        </a:prstGeom>
      </xdr:spPr>
    </xdr:pic>
    <xdr:clientData/>
  </xdr:twoCellAnchor>
  <xdr:twoCellAnchor editAs="oneCell">
    <xdr:from>
      <xdr:col>2</xdr:col>
      <xdr:colOff>59530</xdr:colOff>
      <xdr:row>0</xdr:row>
      <xdr:rowOff>109141</xdr:rowOff>
    </xdr:from>
    <xdr:to>
      <xdr:col>3</xdr:col>
      <xdr:colOff>188516</xdr:colOff>
      <xdr:row>3</xdr:row>
      <xdr:rowOff>158750</xdr:rowOff>
    </xdr:to>
    <xdr:pic>
      <xdr:nvPicPr>
        <xdr:cNvPr id="71" name="Picture 70">
          <a:extLst>
            <a:ext uri="{FF2B5EF4-FFF2-40B4-BE49-F238E27FC236}">
              <a16:creationId xmlns:a16="http://schemas.microsoft.com/office/drawing/2014/main" id="{5A0E5851-8EB4-D674-3133-4730E25E4DDA}"/>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267579" y="109141"/>
          <a:ext cx="733010" cy="607170"/>
        </a:xfrm>
        <a:prstGeom prst="rect">
          <a:avLst/>
        </a:prstGeom>
      </xdr:spPr>
    </xdr:pic>
    <xdr:clientData/>
  </xdr:twoCellAnchor>
  <xdr:twoCellAnchor>
    <xdr:from>
      <xdr:col>10</xdr:col>
      <xdr:colOff>253898</xdr:colOff>
      <xdr:row>4</xdr:row>
      <xdr:rowOff>0</xdr:rowOff>
    </xdr:from>
    <xdr:to>
      <xdr:col>16</xdr:col>
      <xdr:colOff>37353</xdr:colOff>
      <xdr:row>24</xdr:row>
      <xdr:rowOff>37353</xdr:rowOff>
    </xdr:to>
    <xdr:sp macro="" textlink="">
      <xdr:nvSpPr>
        <xdr:cNvPr id="54" name="Rectangle: Rounded Corners 53">
          <a:extLst>
            <a:ext uri="{FF2B5EF4-FFF2-40B4-BE49-F238E27FC236}">
              <a16:creationId xmlns:a16="http://schemas.microsoft.com/office/drawing/2014/main" id="{021CFCDC-D7BB-4560-8227-A2D75961293E}"/>
            </a:ext>
          </a:extLst>
        </xdr:cNvPr>
        <xdr:cNvSpPr/>
      </xdr:nvSpPr>
      <xdr:spPr>
        <a:xfrm>
          <a:off x="6379780" y="747059"/>
          <a:ext cx="3458985" cy="3772647"/>
        </a:xfrm>
        <a:prstGeom prst="roundRect">
          <a:avLst>
            <a:gd name="adj" fmla="val 2899"/>
          </a:avLst>
        </a:prstGeom>
        <a:solidFill>
          <a:srgbClr val="F8F9F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310459</xdr:colOff>
      <xdr:row>5</xdr:row>
      <xdr:rowOff>96398</xdr:rowOff>
    </xdr:from>
    <xdr:to>
      <xdr:col>15</xdr:col>
      <xdr:colOff>424967</xdr:colOff>
      <xdr:row>24</xdr:row>
      <xdr:rowOff>50991</xdr:rowOff>
    </xdr:to>
    <xdr:graphicFrame macro="">
      <xdr:nvGraphicFramePr>
        <xdr:cNvPr id="58" name="Chart 2">
          <a:extLst>
            <a:ext uri="{FF2B5EF4-FFF2-40B4-BE49-F238E27FC236}">
              <a16:creationId xmlns:a16="http://schemas.microsoft.com/office/drawing/2014/main" id="{413E5E85-8A4E-2B02-601D-C907EA75F2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354853</xdr:colOff>
      <xdr:row>4</xdr:row>
      <xdr:rowOff>37354</xdr:rowOff>
    </xdr:from>
    <xdr:to>
      <xdr:col>15</xdr:col>
      <xdr:colOff>0</xdr:colOff>
      <xdr:row>5</xdr:row>
      <xdr:rowOff>29882</xdr:rowOff>
    </xdr:to>
    <xdr:sp macro="" textlink="">
      <xdr:nvSpPr>
        <xdr:cNvPr id="60" name="TextBox 59">
          <a:extLst>
            <a:ext uri="{FF2B5EF4-FFF2-40B4-BE49-F238E27FC236}">
              <a16:creationId xmlns:a16="http://schemas.microsoft.com/office/drawing/2014/main" id="{D549AA6A-0FB4-92BD-BDF6-C3B840C2FCCD}"/>
            </a:ext>
          </a:extLst>
        </xdr:cNvPr>
        <xdr:cNvSpPr txBox="1"/>
      </xdr:nvSpPr>
      <xdr:spPr>
        <a:xfrm>
          <a:off x="6480735" y="784413"/>
          <a:ext cx="2708089" cy="1792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solidFill>
                <a:srgbClr val="385F7C"/>
              </a:solidFill>
            </a:rPr>
            <a:t>AVERAGE SALARY</a:t>
          </a:r>
          <a:r>
            <a:rPr lang="en-US" sz="1100" baseline="0">
              <a:solidFill>
                <a:srgbClr val="385F7C"/>
              </a:solidFill>
            </a:rPr>
            <a:t> BY DEPARTMENT</a:t>
          </a:r>
          <a:endParaRPr lang="en-US" sz="1100">
            <a:solidFill>
              <a:srgbClr val="385F7C"/>
            </a:solidFill>
          </a:endParaRPr>
        </a:p>
      </xdr:txBody>
    </xdr:sp>
    <xdr:clientData/>
  </xdr:twoCellAnchor>
  <xdr:twoCellAnchor>
    <xdr:from>
      <xdr:col>10</xdr:col>
      <xdr:colOff>470647</xdr:colOff>
      <xdr:row>5</xdr:row>
      <xdr:rowOff>22412</xdr:rowOff>
    </xdr:from>
    <xdr:to>
      <xdr:col>15</xdr:col>
      <xdr:colOff>164352</xdr:colOff>
      <xdr:row>5</xdr:row>
      <xdr:rowOff>149412</xdr:rowOff>
    </xdr:to>
    <xdr:sp macro="" textlink="">
      <xdr:nvSpPr>
        <xdr:cNvPr id="61" name="TextBox 60">
          <a:extLst>
            <a:ext uri="{FF2B5EF4-FFF2-40B4-BE49-F238E27FC236}">
              <a16:creationId xmlns:a16="http://schemas.microsoft.com/office/drawing/2014/main" id="{ADE278E5-67BE-AABF-CBDE-D69920E22C31}"/>
            </a:ext>
          </a:extLst>
        </xdr:cNvPr>
        <xdr:cNvSpPr txBox="1"/>
      </xdr:nvSpPr>
      <xdr:spPr>
        <a:xfrm>
          <a:off x="6596529" y="956236"/>
          <a:ext cx="2756647" cy="127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900"/>
            <a:t>Highest average salary by department HR $10,332</a:t>
          </a:r>
        </a:p>
      </xdr:txBody>
    </xdr:sp>
    <xdr:clientData/>
  </xdr:twoCellAnchor>
  <xdr:twoCellAnchor>
    <xdr:from>
      <xdr:col>2</xdr:col>
      <xdr:colOff>0</xdr:colOff>
      <xdr:row>28</xdr:row>
      <xdr:rowOff>0</xdr:rowOff>
    </xdr:from>
    <xdr:to>
      <xdr:col>21</xdr:col>
      <xdr:colOff>533400</xdr:colOff>
      <xdr:row>53</xdr:row>
      <xdr:rowOff>89988</xdr:rowOff>
    </xdr:to>
    <xdr:sp macro="" textlink="">
      <xdr:nvSpPr>
        <xdr:cNvPr id="3" name="Rectangle: Rounded Corners 2">
          <a:extLst>
            <a:ext uri="{FF2B5EF4-FFF2-40B4-BE49-F238E27FC236}">
              <a16:creationId xmlns:a16="http://schemas.microsoft.com/office/drawing/2014/main" id="{2D6D8198-CD50-4A6D-A937-7F6A29BA96C5}"/>
            </a:ext>
          </a:extLst>
        </xdr:cNvPr>
        <xdr:cNvSpPr/>
      </xdr:nvSpPr>
      <xdr:spPr>
        <a:xfrm>
          <a:off x="1219200" y="5334000"/>
          <a:ext cx="12115800" cy="4852488"/>
        </a:xfrm>
        <a:prstGeom prst="roundRect">
          <a:avLst>
            <a:gd name="adj" fmla="val 3040"/>
          </a:avLst>
        </a:prstGeom>
        <a:solidFill>
          <a:srgbClr val="CCDCE8"/>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127000</xdr:colOff>
      <xdr:row>28</xdr:row>
      <xdr:rowOff>88900</xdr:rowOff>
    </xdr:from>
    <xdr:to>
      <xdr:col>21</xdr:col>
      <xdr:colOff>381000</xdr:colOff>
      <xdr:row>52</xdr:row>
      <xdr:rowOff>127000</xdr:rowOff>
    </xdr:to>
    <xdr:sp macro="" textlink="">
      <xdr:nvSpPr>
        <xdr:cNvPr id="37" name="Rectangle: Rounded Corners 36">
          <a:extLst>
            <a:ext uri="{FF2B5EF4-FFF2-40B4-BE49-F238E27FC236}">
              <a16:creationId xmlns:a16="http://schemas.microsoft.com/office/drawing/2014/main" id="{31CF0F1D-EFC3-482C-8324-A9327291A99B}"/>
            </a:ext>
          </a:extLst>
        </xdr:cNvPr>
        <xdr:cNvSpPr/>
      </xdr:nvSpPr>
      <xdr:spPr>
        <a:xfrm>
          <a:off x="1346200" y="5422900"/>
          <a:ext cx="11836400" cy="4610100"/>
        </a:xfrm>
        <a:prstGeom prst="roundRect">
          <a:avLst>
            <a:gd name="adj" fmla="val 3040"/>
          </a:avLst>
        </a:prstGeom>
        <a:solidFill>
          <a:srgbClr val="E1EAF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100"/>
        </a:p>
      </xdr:txBody>
    </xdr:sp>
    <xdr:clientData/>
  </xdr:twoCellAnchor>
  <xdr:twoCellAnchor>
    <xdr:from>
      <xdr:col>2</xdr:col>
      <xdr:colOff>342900</xdr:colOff>
      <xdr:row>31</xdr:row>
      <xdr:rowOff>152400</xdr:rowOff>
    </xdr:from>
    <xdr:to>
      <xdr:col>10</xdr:col>
      <xdr:colOff>190500</xdr:colOff>
      <xdr:row>40</xdr:row>
      <xdr:rowOff>165100</xdr:rowOff>
    </xdr:to>
    <xdr:sp macro="" textlink="">
      <xdr:nvSpPr>
        <xdr:cNvPr id="40" name="Rectangle: Rounded Corners 39">
          <a:extLst>
            <a:ext uri="{FF2B5EF4-FFF2-40B4-BE49-F238E27FC236}">
              <a16:creationId xmlns:a16="http://schemas.microsoft.com/office/drawing/2014/main" id="{73316C4D-2A2F-43AE-892B-878E360881DD}"/>
            </a:ext>
          </a:extLst>
        </xdr:cNvPr>
        <xdr:cNvSpPr/>
      </xdr:nvSpPr>
      <xdr:spPr>
        <a:xfrm>
          <a:off x="1562100" y="6057900"/>
          <a:ext cx="4724400" cy="1727200"/>
        </a:xfrm>
        <a:prstGeom prst="roundRect">
          <a:avLst>
            <a:gd name="adj" fmla="val 2899"/>
          </a:avLst>
        </a:prstGeom>
        <a:solidFill>
          <a:srgbClr val="F8F9F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381000</xdr:colOff>
      <xdr:row>41</xdr:row>
      <xdr:rowOff>76200</xdr:rowOff>
    </xdr:from>
    <xdr:to>
      <xdr:col>5</xdr:col>
      <xdr:colOff>605927</xdr:colOff>
      <xdr:row>51</xdr:row>
      <xdr:rowOff>173615</xdr:rowOff>
    </xdr:to>
    <xdr:sp macro="" textlink="">
      <xdr:nvSpPr>
        <xdr:cNvPr id="45" name="Rectangle: Rounded Corners 44">
          <a:extLst>
            <a:ext uri="{FF2B5EF4-FFF2-40B4-BE49-F238E27FC236}">
              <a16:creationId xmlns:a16="http://schemas.microsoft.com/office/drawing/2014/main" id="{D00FB62B-7376-41CE-B809-8B1A77614AEA}"/>
            </a:ext>
          </a:extLst>
        </xdr:cNvPr>
        <xdr:cNvSpPr/>
      </xdr:nvSpPr>
      <xdr:spPr>
        <a:xfrm>
          <a:off x="1600200" y="7886700"/>
          <a:ext cx="2053727" cy="2002415"/>
        </a:xfrm>
        <a:prstGeom prst="roundRect">
          <a:avLst>
            <a:gd name="adj" fmla="val 2899"/>
          </a:avLst>
        </a:prstGeom>
        <a:solidFill>
          <a:srgbClr val="F8F9F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152400</xdr:colOff>
      <xdr:row>41</xdr:row>
      <xdr:rowOff>76200</xdr:rowOff>
    </xdr:from>
    <xdr:to>
      <xdr:col>10</xdr:col>
      <xdr:colOff>206855</xdr:colOff>
      <xdr:row>51</xdr:row>
      <xdr:rowOff>185059</xdr:rowOff>
    </xdr:to>
    <xdr:sp macro="" textlink="">
      <xdr:nvSpPr>
        <xdr:cNvPr id="53" name="Rectangle: Rounded Corners 52">
          <a:extLst>
            <a:ext uri="{FF2B5EF4-FFF2-40B4-BE49-F238E27FC236}">
              <a16:creationId xmlns:a16="http://schemas.microsoft.com/office/drawing/2014/main" id="{4ED52553-BEC0-45D5-BD25-B2CBA6F5EEC0}"/>
            </a:ext>
          </a:extLst>
        </xdr:cNvPr>
        <xdr:cNvSpPr/>
      </xdr:nvSpPr>
      <xdr:spPr>
        <a:xfrm>
          <a:off x="3810000" y="7886700"/>
          <a:ext cx="2492855" cy="2013859"/>
        </a:xfrm>
        <a:prstGeom prst="roundRect">
          <a:avLst>
            <a:gd name="adj" fmla="val 2899"/>
          </a:avLst>
        </a:prstGeom>
        <a:solidFill>
          <a:srgbClr val="F8F9F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342900</xdr:colOff>
      <xdr:row>31</xdr:row>
      <xdr:rowOff>152400</xdr:rowOff>
    </xdr:from>
    <xdr:to>
      <xdr:col>15</xdr:col>
      <xdr:colOff>483826</xdr:colOff>
      <xdr:row>52</xdr:row>
      <xdr:rowOff>6543</xdr:rowOff>
    </xdr:to>
    <xdr:sp macro="" textlink="">
      <xdr:nvSpPr>
        <xdr:cNvPr id="62" name="Rectangle: Rounded Corners 61">
          <a:extLst>
            <a:ext uri="{FF2B5EF4-FFF2-40B4-BE49-F238E27FC236}">
              <a16:creationId xmlns:a16="http://schemas.microsoft.com/office/drawing/2014/main" id="{EAB6DA88-1471-4BB0-ABD5-5E45388C944B}"/>
            </a:ext>
          </a:extLst>
        </xdr:cNvPr>
        <xdr:cNvSpPr/>
      </xdr:nvSpPr>
      <xdr:spPr>
        <a:xfrm>
          <a:off x="6438900" y="6057900"/>
          <a:ext cx="3188926" cy="3854643"/>
        </a:xfrm>
        <a:prstGeom prst="roundRect">
          <a:avLst>
            <a:gd name="adj" fmla="val 2899"/>
          </a:avLst>
        </a:prstGeom>
        <a:solidFill>
          <a:srgbClr val="F8F9F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25400</xdr:colOff>
      <xdr:row>31</xdr:row>
      <xdr:rowOff>165100</xdr:rowOff>
    </xdr:from>
    <xdr:to>
      <xdr:col>21</xdr:col>
      <xdr:colOff>250423</xdr:colOff>
      <xdr:row>52</xdr:row>
      <xdr:rowOff>21056</xdr:rowOff>
    </xdr:to>
    <xdr:sp macro="" textlink="">
      <xdr:nvSpPr>
        <xdr:cNvPr id="64" name="Rectangle: Rounded Corners 63">
          <a:extLst>
            <a:ext uri="{FF2B5EF4-FFF2-40B4-BE49-F238E27FC236}">
              <a16:creationId xmlns:a16="http://schemas.microsoft.com/office/drawing/2014/main" id="{3EC8CE7F-CB0F-4EF5-A099-203D16FE80FF}"/>
            </a:ext>
          </a:extLst>
        </xdr:cNvPr>
        <xdr:cNvSpPr/>
      </xdr:nvSpPr>
      <xdr:spPr>
        <a:xfrm>
          <a:off x="9779000" y="6070600"/>
          <a:ext cx="3273023" cy="3856456"/>
        </a:xfrm>
        <a:prstGeom prst="roundRect">
          <a:avLst>
            <a:gd name="adj" fmla="val 2899"/>
          </a:avLst>
        </a:prstGeom>
        <a:solidFill>
          <a:srgbClr val="F8F9F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25400</xdr:colOff>
      <xdr:row>34</xdr:row>
      <xdr:rowOff>0</xdr:rowOff>
    </xdr:from>
    <xdr:to>
      <xdr:col>21</xdr:col>
      <xdr:colOff>86157</xdr:colOff>
      <xdr:row>52</xdr:row>
      <xdr:rowOff>17075</xdr:rowOff>
    </xdr:to>
    <xdr:graphicFrame macro="">
      <xdr:nvGraphicFramePr>
        <xdr:cNvPr id="66" name="Chart 2">
          <a:extLst>
            <a:ext uri="{FF2B5EF4-FFF2-40B4-BE49-F238E27FC236}">
              <a16:creationId xmlns:a16="http://schemas.microsoft.com/office/drawing/2014/main" id="{D426309A-F070-406A-A8AD-042EF58DA8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16</xdr:col>
      <xdr:colOff>61049</xdr:colOff>
      <xdr:row>31</xdr:row>
      <xdr:rowOff>173141</xdr:rowOff>
    </xdr:from>
    <xdr:to>
      <xdr:col>21</xdr:col>
      <xdr:colOff>177157</xdr:colOff>
      <xdr:row>33</xdr:row>
      <xdr:rowOff>88015</xdr:rowOff>
    </xdr:to>
    <xdr:sp macro="" textlink="">
      <xdr:nvSpPr>
        <xdr:cNvPr id="48" name="TextBox 47">
          <a:extLst>
            <a:ext uri="{FF2B5EF4-FFF2-40B4-BE49-F238E27FC236}">
              <a16:creationId xmlns:a16="http://schemas.microsoft.com/office/drawing/2014/main" id="{FB5E49B1-D433-F18C-200B-951D878906AB}"/>
            </a:ext>
          </a:extLst>
        </xdr:cNvPr>
        <xdr:cNvSpPr txBox="1"/>
      </xdr:nvSpPr>
      <xdr:spPr>
        <a:xfrm>
          <a:off x="9814649" y="6078641"/>
          <a:ext cx="3164108" cy="295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solidFill>
                <a:srgbClr val="385F7C"/>
              </a:solidFill>
            </a:rPr>
            <a:t>AVERAGE</a:t>
          </a:r>
          <a:r>
            <a:rPr lang="en-US" sz="1100" baseline="0">
              <a:solidFill>
                <a:srgbClr val="385F7C"/>
              </a:solidFill>
            </a:rPr>
            <a:t> SATISFACTION LEVEL BY DEPARTMENT</a:t>
          </a:r>
          <a:endParaRPr lang="en-US" sz="1100">
            <a:solidFill>
              <a:srgbClr val="385F7C"/>
            </a:solidFill>
          </a:endParaRPr>
        </a:p>
      </xdr:txBody>
    </xdr:sp>
    <xdr:clientData/>
  </xdr:twoCellAnchor>
  <xdr:twoCellAnchor>
    <xdr:from>
      <xdr:col>16</xdr:col>
      <xdr:colOff>174125</xdr:colOff>
      <xdr:row>32</xdr:row>
      <xdr:rowOff>168847</xdr:rowOff>
    </xdr:from>
    <xdr:to>
      <xdr:col>20</xdr:col>
      <xdr:colOff>285993</xdr:colOff>
      <xdr:row>33</xdr:row>
      <xdr:rowOff>152067</xdr:rowOff>
    </xdr:to>
    <xdr:sp macro="" textlink="">
      <xdr:nvSpPr>
        <xdr:cNvPr id="51" name="TextBox 50">
          <a:extLst>
            <a:ext uri="{FF2B5EF4-FFF2-40B4-BE49-F238E27FC236}">
              <a16:creationId xmlns:a16="http://schemas.microsoft.com/office/drawing/2014/main" id="{1A7DA325-940F-27B5-803A-8F944063539E}"/>
            </a:ext>
          </a:extLst>
        </xdr:cNvPr>
        <xdr:cNvSpPr txBox="1"/>
      </xdr:nvSpPr>
      <xdr:spPr>
        <a:xfrm>
          <a:off x="9927725" y="6264847"/>
          <a:ext cx="2550268" cy="173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900"/>
            <a:t>Peak Average Satisfaction</a:t>
          </a:r>
          <a:r>
            <a:rPr lang="en-US" sz="900" baseline="0"/>
            <a:t> Level by HR [0.75]</a:t>
          </a:r>
          <a:endParaRPr lang="en-US" sz="900"/>
        </a:p>
      </xdr:txBody>
    </xdr:sp>
    <xdr:clientData/>
  </xdr:twoCellAnchor>
  <xdr:twoCellAnchor>
    <xdr:from>
      <xdr:col>10</xdr:col>
      <xdr:colOff>433750</xdr:colOff>
      <xdr:row>32</xdr:row>
      <xdr:rowOff>87352</xdr:rowOff>
    </xdr:from>
    <xdr:to>
      <xdr:col>15</xdr:col>
      <xdr:colOff>23180</xdr:colOff>
      <xdr:row>33</xdr:row>
      <xdr:rowOff>42140</xdr:rowOff>
    </xdr:to>
    <xdr:sp macro="" textlink="">
      <xdr:nvSpPr>
        <xdr:cNvPr id="52" name="TextBox 51">
          <a:extLst>
            <a:ext uri="{FF2B5EF4-FFF2-40B4-BE49-F238E27FC236}">
              <a16:creationId xmlns:a16="http://schemas.microsoft.com/office/drawing/2014/main" id="{4818222A-9548-83F9-D681-91F2E2546C13}"/>
            </a:ext>
          </a:extLst>
        </xdr:cNvPr>
        <xdr:cNvSpPr txBox="1"/>
      </xdr:nvSpPr>
      <xdr:spPr>
        <a:xfrm>
          <a:off x="6529750" y="6183352"/>
          <a:ext cx="2637430" cy="145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solidFill>
                <a:srgbClr val="385F7C"/>
              </a:solidFill>
            </a:rPr>
            <a:t>EMPLOYEE TENURE BY DEPARTMENT</a:t>
          </a:r>
        </a:p>
      </xdr:txBody>
    </xdr:sp>
    <xdr:clientData/>
  </xdr:twoCellAnchor>
  <xdr:twoCellAnchor>
    <xdr:from>
      <xdr:col>10</xdr:col>
      <xdr:colOff>217821</xdr:colOff>
      <xdr:row>33</xdr:row>
      <xdr:rowOff>93612</xdr:rowOff>
    </xdr:from>
    <xdr:to>
      <xdr:col>15</xdr:col>
      <xdr:colOff>571326</xdr:colOff>
      <xdr:row>51</xdr:row>
      <xdr:rowOff>185918</xdr:rowOff>
    </xdr:to>
    <xdr:graphicFrame macro="">
      <xdr:nvGraphicFramePr>
        <xdr:cNvPr id="50" name="Chart 3">
          <a:extLst>
            <a:ext uri="{FF2B5EF4-FFF2-40B4-BE49-F238E27FC236}">
              <a16:creationId xmlns:a16="http://schemas.microsoft.com/office/drawing/2014/main" id="{5A62E951-4F83-EEC6-5BE4-422F9EBA65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xdr:col>
      <xdr:colOff>502124</xdr:colOff>
      <xdr:row>33</xdr:row>
      <xdr:rowOff>133048</xdr:rowOff>
    </xdr:from>
    <xdr:to>
      <xdr:col>9</xdr:col>
      <xdr:colOff>502124</xdr:colOff>
      <xdr:row>41</xdr:row>
      <xdr:rowOff>10583</xdr:rowOff>
    </xdr:to>
    <xdr:graphicFrame macro="">
      <xdr:nvGraphicFramePr>
        <xdr:cNvPr id="46" name="Chart 5">
          <a:extLst>
            <a:ext uri="{FF2B5EF4-FFF2-40B4-BE49-F238E27FC236}">
              <a16:creationId xmlns:a16="http://schemas.microsoft.com/office/drawing/2014/main" id="{E9D6332C-E9CC-28E3-FDE3-4415CB3206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xdr:col>
      <xdr:colOff>365938</xdr:colOff>
      <xdr:row>31</xdr:row>
      <xdr:rowOff>180427</xdr:rowOff>
    </xdr:from>
    <xdr:to>
      <xdr:col>8</xdr:col>
      <xdr:colOff>349228</xdr:colOff>
      <xdr:row>33</xdr:row>
      <xdr:rowOff>15729</xdr:rowOff>
    </xdr:to>
    <xdr:sp macro="" textlink="">
      <xdr:nvSpPr>
        <xdr:cNvPr id="27" name="TextBox 26">
          <a:extLst>
            <a:ext uri="{FF2B5EF4-FFF2-40B4-BE49-F238E27FC236}">
              <a16:creationId xmlns:a16="http://schemas.microsoft.com/office/drawing/2014/main" id="{3CB0D71B-32D8-9C67-DC59-1FC9358141B3}"/>
            </a:ext>
          </a:extLst>
        </xdr:cNvPr>
        <xdr:cNvSpPr txBox="1"/>
      </xdr:nvSpPr>
      <xdr:spPr>
        <a:xfrm>
          <a:off x="1585138" y="6085927"/>
          <a:ext cx="3640890" cy="2163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rtl="0"/>
          <a:r>
            <a:rPr lang="en-US" sz="1100" b="0" i="0" baseline="0">
              <a:solidFill>
                <a:srgbClr val="385F7C"/>
              </a:solidFill>
              <a:effectLst/>
              <a:latin typeface="+mn-lt"/>
              <a:ea typeface="+mn-ea"/>
              <a:cs typeface="+mn-cs"/>
            </a:rPr>
            <a:t>PERFORMACE SCORE BY DEPARTMENT</a:t>
          </a:r>
          <a:endParaRPr lang="en-US" sz="1100">
            <a:solidFill>
              <a:srgbClr val="385F7C"/>
            </a:solidFill>
            <a:effectLst/>
          </a:endParaRPr>
        </a:p>
      </xdr:txBody>
    </xdr:sp>
    <xdr:clientData/>
  </xdr:twoCellAnchor>
  <xdr:twoCellAnchor>
    <xdr:from>
      <xdr:col>2</xdr:col>
      <xdr:colOff>498956</xdr:colOff>
      <xdr:row>32</xdr:row>
      <xdr:rowOff>133396</xdr:rowOff>
    </xdr:from>
    <xdr:to>
      <xdr:col>7</xdr:col>
      <xdr:colOff>562457</xdr:colOff>
      <xdr:row>33</xdr:row>
      <xdr:rowOff>97110</xdr:rowOff>
    </xdr:to>
    <xdr:sp macro="" textlink="">
      <xdr:nvSpPr>
        <xdr:cNvPr id="42" name="TextBox 41">
          <a:extLst>
            <a:ext uri="{FF2B5EF4-FFF2-40B4-BE49-F238E27FC236}">
              <a16:creationId xmlns:a16="http://schemas.microsoft.com/office/drawing/2014/main" id="{0A50B27A-5FB1-7970-B838-8D62572FECD5}"/>
            </a:ext>
          </a:extLst>
        </xdr:cNvPr>
        <xdr:cNvSpPr txBox="1"/>
      </xdr:nvSpPr>
      <xdr:spPr>
        <a:xfrm>
          <a:off x="1718156" y="6229396"/>
          <a:ext cx="3111501" cy="154214"/>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900">
              <a:solidFill>
                <a:schemeClr val="tx1">
                  <a:lumMod val="75000"/>
                  <a:lumOff val="25000"/>
                </a:schemeClr>
              </a:solidFill>
            </a:rPr>
            <a:t>Peak performance</a:t>
          </a:r>
          <a:r>
            <a:rPr lang="en-US" sz="900" baseline="0">
              <a:solidFill>
                <a:schemeClr val="tx1">
                  <a:lumMod val="75000"/>
                  <a:lumOff val="25000"/>
                </a:schemeClr>
              </a:solidFill>
            </a:rPr>
            <a:t> score by HR giving 3.24</a:t>
          </a:r>
          <a:endParaRPr lang="en-US" sz="900">
            <a:solidFill>
              <a:schemeClr val="tx1">
                <a:lumMod val="75000"/>
                <a:lumOff val="25000"/>
              </a:schemeClr>
            </a:solidFill>
          </a:endParaRPr>
        </a:p>
      </xdr:txBody>
    </xdr:sp>
    <xdr:clientData/>
  </xdr:twoCellAnchor>
  <xdr:twoCellAnchor>
    <xdr:from>
      <xdr:col>2</xdr:col>
      <xdr:colOff>314943</xdr:colOff>
      <xdr:row>42</xdr:row>
      <xdr:rowOff>138748</xdr:rowOff>
    </xdr:from>
    <xdr:to>
      <xdr:col>6</xdr:col>
      <xdr:colOff>27482</xdr:colOff>
      <xdr:row>52</xdr:row>
      <xdr:rowOff>21117</xdr:rowOff>
    </xdr:to>
    <xdr:graphicFrame macro="">
      <xdr:nvGraphicFramePr>
        <xdr:cNvPr id="28" name="Chart 3">
          <a:extLst>
            <a:ext uri="{FF2B5EF4-FFF2-40B4-BE49-F238E27FC236}">
              <a16:creationId xmlns:a16="http://schemas.microsoft.com/office/drawing/2014/main" id="{FEA509C7-4F2F-E45E-70E8-C14827BC2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xdr:col>
      <xdr:colOff>352595</xdr:colOff>
      <xdr:row>41</xdr:row>
      <xdr:rowOff>59127</xdr:rowOff>
    </xdr:from>
    <xdr:to>
      <xdr:col>5</xdr:col>
      <xdr:colOff>171613</xdr:colOff>
      <xdr:row>44</xdr:row>
      <xdr:rowOff>69537</xdr:rowOff>
    </xdr:to>
    <xdr:sp macro="" textlink="">
      <xdr:nvSpPr>
        <xdr:cNvPr id="29" name="TextBox 28">
          <a:extLst>
            <a:ext uri="{FF2B5EF4-FFF2-40B4-BE49-F238E27FC236}">
              <a16:creationId xmlns:a16="http://schemas.microsoft.com/office/drawing/2014/main" id="{F9C1860F-4CFA-5CCC-D89D-24447CA5D3E2}"/>
            </a:ext>
          </a:extLst>
        </xdr:cNvPr>
        <xdr:cNvSpPr txBox="1"/>
      </xdr:nvSpPr>
      <xdr:spPr>
        <a:xfrm>
          <a:off x="1571795" y="7869627"/>
          <a:ext cx="1647818" cy="58191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100" b="0" i="0" baseline="0">
              <a:solidFill>
                <a:srgbClr val="385F7C"/>
              </a:solidFill>
              <a:effectLst/>
              <a:latin typeface="+mn-lt"/>
              <a:ea typeface="+mn-ea"/>
              <a:cs typeface="+mn-cs"/>
            </a:rPr>
            <a:t>AVERAGE PERFORMACE SCORE BY TENURE</a:t>
          </a:r>
          <a:endParaRPr lang="en-US">
            <a:solidFill>
              <a:srgbClr val="385F7C"/>
            </a:solidFill>
            <a:effectLst/>
          </a:endParaRPr>
        </a:p>
        <a:p>
          <a:pPr algn="ctr"/>
          <a:endParaRPr lang="en-US" sz="1100">
            <a:solidFill>
              <a:srgbClr val="385F7C"/>
            </a:solidFill>
          </a:endParaRPr>
        </a:p>
      </xdr:txBody>
    </xdr:sp>
    <xdr:clientData/>
  </xdr:twoCellAnchor>
  <xdr:twoCellAnchor>
    <xdr:from>
      <xdr:col>6</xdr:col>
      <xdr:colOff>92516</xdr:colOff>
      <xdr:row>41</xdr:row>
      <xdr:rowOff>96762</xdr:rowOff>
    </xdr:from>
    <xdr:to>
      <xdr:col>10</xdr:col>
      <xdr:colOff>352912</xdr:colOff>
      <xdr:row>52</xdr:row>
      <xdr:rowOff>160260</xdr:rowOff>
    </xdr:to>
    <xdr:graphicFrame macro="">
      <xdr:nvGraphicFramePr>
        <xdr:cNvPr id="36" name="Chart 6">
          <a:extLst>
            <a:ext uri="{FF2B5EF4-FFF2-40B4-BE49-F238E27FC236}">
              <a16:creationId xmlns:a16="http://schemas.microsoft.com/office/drawing/2014/main" id="{9003AAD3-8C9A-636E-395A-E66EADA6FF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17</xdr:col>
      <xdr:colOff>304800</xdr:colOff>
      <xdr:row>29</xdr:row>
      <xdr:rowOff>63500</xdr:rowOff>
    </xdr:from>
    <xdr:to>
      <xdr:col>21</xdr:col>
      <xdr:colOff>275362</xdr:colOff>
      <xdr:row>31</xdr:row>
      <xdr:rowOff>87500</xdr:rowOff>
    </xdr:to>
    <mc:AlternateContent xmlns:mc="http://schemas.openxmlformats.org/markup-compatibility/2006">
      <mc:Choice xmlns:a14="http://schemas.microsoft.com/office/drawing/2010/main" Requires="a14">
        <xdr:graphicFrame macro="">
          <xdr:nvGraphicFramePr>
            <xdr:cNvPr id="70" name="Tenure 2">
              <a:extLst>
                <a:ext uri="{FF2B5EF4-FFF2-40B4-BE49-F238E27FC236}">
                  <a16:creationId xmlns:a16="http://schemas.microsoft.com/office/drawing/2014/main" id="{0EE4C652-2C9C-4229-9B33-AE106213F115}"/>
                </a:ext>
              </a:extLst>
            </xdr:cNvPr>
            <xdr:cNvGraphicFramePr/>
          </xdr:nvGraphicFramePr>
          <xdr:xfrm>
            <a:off x="0" y="0"/>
            <a:ext cx="0" cy="0"/>
          </xdr:xfrm>
          <a:graphic>
            <a:graphicData uri="http://schemas.microsoft.com/office/drawing/2010/slicer">
              <sle:slicer xmlns:sle="http://schemas.microsoft.com/office/drawing/2010/slicer" name="Tenure 2"/>
            </a:graphicData>
          </a:graphic>
        </xdr:graphicFrame>
      </mc:Choice>
      <mc:Fallback>
        <xdr:sp macro="" textlink="">
          <xdr:nvSpPr>
            <xdr:cNvPr id="0" name=""/>
            <xdr:cNvSpPr>
              <a:spLocks noTextEdit="1"/>
            </xdr:cNvSpPr>
          </xdr:nvSpPr>
          <xdr:spPr>
            <a:xfrm>
              <a:off x="10668000" y="5588000"/>
              <a:ext cx="2408962" cy="4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330200</xdr:colOff>
      <xdr:row>29</xdr:row>
      <xdr:rowOff>63500</xdr:rowOff>
    </xdr:from>
    <xdr:to>
      <xdr:col>17</xdr:col>
      <xdr:colOff>159949</xdr:colOff>
      <xdr:row>31</xdr:row>
      <xdr:rowOff>110369</xdr:rowOff>
    </xdr:to>
    <mc:AlternateContent xmlns:mc="http://schemas.openxmlformats.org/markup-compatibility/2006">
      <mc:Choice xmlns:a14="http://schemas.microsoft.com/office/drawing/2010/main" Requires="a14">
        <xdr:graphicFrame macro="">
          <xdr:nvGraphicFramePr>
            <xdr:cNvPr id="72" name="Age 2">
              <a:extLst>
                <a:ext uri="{FF2B5EF4-FFF2-40B4-BE49-F238E27FC236}">
                  <a16:creationId xmlns:a16="http://schemas.microsoft.com/office/drawing/2014/main" id="{DCF7477F-E3EC-4AE0-9834-AF5E165294CA}"/>
                </a:ext>
              </a:extLst>
            </xdr:cNvPr>
            <xdr:cNvGraphicFramePr/>
          </xdr:nvGraphicFramePr>
          <xdr:xfrm>
            <a:off x="0" y="0"/>
            <a:ext cx="0" cy="0"/>
          </xdr:xfrm>
          <a:graphic>
            <a:graphicData uri="http://schemas.microsoft.com/office/drawing/2010/slicer">
              <sle:slicer xmlns:sle="http://schemas.microsoft.com/office/drawing/2010/slicer" name="Age 2"/>
            </a:graphicData>
          </a:graphic>
        </xdr:graphicFrame>
      </mc:Choice>
      <mc:Fallback>
        <xdr:sp macro="" textlink="">
          <xdr:nvSpPr>
            <xdr:cNvPr id="0" name=""/>
            <xdr:cNvSpPr>
              <a:spLocks noTextEdit="1"/>
            </xdr:cNvSpPr>
          </xdr:nvSpPr>
          <xdr:spPr>
            <a:xfrm>
              <a:off x="7035800" y="5588000"/>
              <a:ext cx="3487349" cy="427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203200</xdr:colOff>
      <xdr:row>28</xdr:row>
      <xdr:rowOff>88900</xdr:rowOff>
    </xdr:from>
    <xdr:to>
      <xdr:col>3</xdr:col>
      <xdr:colOff>332186</xdr:colOff>
      <xdr:row>31</xdr:row>
      <xdr:rowOff>138509</xdr:rowOff>
    </xdr:to>
    <xdr:pic>
      <xdr:nvPicPr>
        <xdr:cNvPr id="73" name="Picture 72">
          <a:extLst>
            <a:ext uri="{FF2B5EF4-FFF2-40B4-BE49-F238E27FC236}">
              <a16:creationId xmlns:a16="http://schemas.microsoft.com/office/drawing/2014/main" id="{0ED44B7A-E0D0-4798-A7E7-A98AAF287784}"/>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422400" y="5422900"/>
          <a:ext cx="738586" cy="621109"/>
        </a:xfrm>
        <a:prstGeom prst="rect">
          <a:avLst/>
        </a:prstGeom>
      </xdr:spPr>
    </xdr:pic>
    <xdr:clientData/>
  </xdr:twoCellAnchor>
  <xdr:twoCellAnchor>
    <xdr:from>
      <xdr:col>3</xdr:col>
      <xdr:colOff>342900</xdr:colOff>
      <xdr:row>28</xdr:row>
      <xdr:rowOff>88900</xdr:rowOff>
    </xdr:from>
    <xdr:to>
      <xdr:col>11</xdr:col>
      <xdr:colOff>286870</xdr:colOff>
      <xdr:row>30</xdr:row>
      <xdr:rowOff>27384</xdr:rowOff>
    </xdr:to>
    <xdr:sp macro="" textlink="">
      <xdr:nvSpPr>
        <xdr:cNvPr id="75" name="TextBox 74">
          <a:extLst>
            <a:ext uri="{FF2B5EF4-FFF2-40B4-BE49-F238E27FC236}">
              <a16:creationId xmlns:a16="http://schemas.microsoft.com/office/drawing/2014/main" id="{D323DBF4-57D5-4209-A5C9-BC0BEB4EB6D4}"/>
            </a:ext>
          </a:extLst>
        </xdr:cNvPr>
        <xdr:cNvSpPr txBox="1"/>
      </xdr:nvSpPr>
      <xdr:spPr>
        <a:xfrm>
          <a:off x="2171700" y="5422900"/>
          <a:ext cx="4820770" cy="319484"/>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400" b="0">
              <a:solidFill>
                <a:srgbClr val="385F7C"/>
              </a:solidFill>
              <a:effectLst/>
              <a:latin typeface="+mn-lt"/>
              <a:ea typeface="+mn-ea"/>
              <a:cs typeface="+mn-cs"/>
            </a:rPr>
            <a:t>TWEFS </a:t>
          </a:r>
          <a:r>
            <a:rPr lang="en-US" sz="2400">
              <a:solidFill>
                <a:srgbClr val="385F7C"/>
              </a:solidFill>
            </a:rPr>
            <a:t>EMPLOYEE DATA OVERVIEW</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0.11979</cdr:y>
    </cdr:to>
    <cdr:sp macro="" textlink="">
      <cdr:nvSpPr>
        <cdr:cNvPr id="2" name="TextBox 1">
          <a:extLst xmlns:a="http://schemas.openxmlformats.org/drawingml/2006/main">
            <a:ext uri="{FF2B5EF4-FFF2-40B4-BE49-F238E27FC236}">
              <a16:creationId xmlns:a16="http://schemas.microsoft.com/office/drawing/2014/main" id="{27D3AD4C-1C54-BFBD-DDEC-189FEBE09BD3}"/>
            </a:ext>
          </a:extLst>
        </cdr:cNvPr>
        <cdr:cNvSpPr txBox="1"/>
      </cdr:nvSpPr>
      <cdr:spPr>
        <a:xfrm xmlns:a="http://schemas.openxmlformats.org/drawingml/2006/main">
          <a:off x="0" y="0"/>
          <a:ext cx="2656417" cy="2434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1100" b="0" i="0" baseline="0">
              <a:solidFill>
                <a:srgbClr val="385F7C"/>
              </a:solidFill>
              <a:effectLst/>
              <a:latin typeface="+mn-lt"/>
              <a:ea typeface="+mn-ea"/>
              <a:cs typeface="+mn-cs"/>
            </a:rPr>
            <a:t>WORK HOURS PER WEEK BY DEPARTMENT</a:t>
          </a:r>
          <a:endParaRPr lang="en-US">
            <a:solidFill>
              <a:srgbClr val="385F7C"/>
            </a:solidFill>
            <a:effectLst/>
          </a:endParaRPr>
        </a:p>
        <a:p xmlns:a="http://schemas.openxmlformats.org/drawingml/2006/main">
          <a:endParaRPr lang="en-US" sz="1100" kern="1200">
            <a:solidFill>
              <a:srgbClr val="385F7C"/>
            </a:solidFill>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74083</xdr:colOff>
      <xdr:row>3</xdr:row>
      <xdr:rowOff>25400</xdr:rowOff>
    </xdr:from>
    <xdr:to>
      <xdr:col>4</xdr:col>
      <xdr:colOff>550333</xdr:colOff>
      <xdr:row>6</xdr:row>
      <xdr:rowOff>76200</xdr:rowOff>
    </xdr:to>
    <xdr:sp macro="" textlink="">
      <xdr:nvSpPr>
        <xdr:cNvPr id="4" name="TextBox 3">
          <a:extLst>
            <a:ext uri="{FF2B5EF4-FFF2-40B4-BE49-F238E27FC236}">
              <a16:creationId xmlns:a16="http://schemas.microsoft.com/office/drawing/2014/main" id="{0142C6FD-C16B-DA0A-916B-5222BCD6669A}"/>
            </a:ext>
          </a:extLst>
        </xdr:cNvPr>
        <xdr:cNvSpPr txBox="1"/>
      </xdr:nvSpPr>
      <xdr:spPr>
        <a:xfrm>
          <a:off x="74083" y="596900"/>
          <a:ext cx="2914650" cy="62230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bg1"/>
              </a:solidFill>
            </a:rPr>
            <a:t>TOTAL</a:t>
          </a:r>
          <a:r>
            <a:rPr lang="en-US" sz="1600" b="1" baseline="0">
              <a:solidFill>
                <a:schemeClr val="bg1"/>
              </a:solidFill>
            </a:rPr>
            <a:t> EMPLOYEES</a:t>
          </a:r>
        </a:p>
        <a:p>
          <a:pPr algn="ctr"/>
          <a:r>
            <a:rPr lang="en-US" sz="1600" b="1" baseline="0">
              <a:solidFill>
                <a:schemeClr val="bg1"/>
              </a:solidFill>
            </a:rPr>
            <a:t>150</a:t>
          </a:r>
          <a:endParaRPr lang="en-US" sz="1600" b="1">
            <a:solidFill>
              <a:schemeClr val="bg1"/>
            </a:solidFill>
          </a:endParaRPr>
        </a:p>
      </xdr:txBody>
    </xdr:sp>
    <xdr:clientData/>
  </xdr:twoCellAnchor>
  <xdr:twoCellAnchor editAs="oneCell">
    <xdr:from>
      <xdr:col>0</xdr:col>
      <xdr:colOff>50800</xdr:colOff>
      <xdr:row>7</xdr:row>
      <xdr:rowOff>49823</xdr:rowOff>
    </xdr:from>
    <xdr:to>
      <xdr:col>2</xdr:col>
      <xdr:colOff>152400</xdr:colOff>
      <xdr:row>15</xdr:row>
      <xdr:rowOff>123092</xdr:rowOff>
    </xdr:to>
    <mc:AlternateContent xmlns:mc="http://schemas.openxmlformats.org/markup-compatibility/2006" xmlns:a14="http://schemas.microsoft.com/office/drawing/2010/main">
      <mc:Choice Requires="a14">
        <xdr:graphicFrame macro="">
          <xdr:nvGraphicFramePr>
            <xdr:cNvPr id="10" name="Age">
              <a:extLst>
                <a:ext uri="{FF2B5EF4-FFF2-40B4-BE49-F238E27FC236}">
                  <a16:creationId xmlns:a16="http://schemas.microsoft.com/office/drawing/2014/main" id="{1E98E44D-A569-453E-8E45-A3A06B6214BB}"/>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50800" y="1383323"/>
              <a:ext cx="1320800" cy="15972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17</xdr:row>
      <xdr:rowOff>0</xdr:rowOff>
    </xdr:from>
    <xdr:to>
      <xdr:col>2</xdr:col>
      <xdr:colOff>190500</xdr:colOff>
      <xdr:row>23</xdr:row>
      <xdr:rowOff>99483</xdr:rowOff>
    </xdr:to>
    <mc:AlternateContent xmlns:mc="http://schemas.openxmlformats.org/markup-compatibility/2006" xmlns:a14="http://schemas.microsoft.com/office/drawing/2010/main">
      <mc:Choice Requires="a14">
        <xdr:graphicFrame macro="">
          <xdr:nvGraphicFramePr>
            <xdr:cNvPr id="11" name="Tenure">
              <a:extLst>
                <a:ext uri="{FF2B5EF4-FFF2-40B4-BE49-F238E27FC236}">
                  <a16:creationId xmlns:a16="http://schemas.microsoft.com/office/drawing/2014/main" id="{0C918181-3BD8-4C25-BCA9-5A78F6C8590E}"/>
                </a:ext>
              </a:extLst>
            </xdr:cNvPr>
            <xdr:cNvGraphicFramePr/>
          </xdr:nvGraphicFramePr>
          <xdr:xfrm>
            <a:off x="0" y="0"/>
            <a:ext cx="0" cy="0"/>
          </xdr:xfrm>
          <a:graphic>
            <a:graphicData uri="http://schemas.microsoft.com/office/drawing/2010/slicer">
              <sle:slicer xmlns:sle="http://schemas.microsoft.com/office/drawing/2010/slicer" name="Tenure"/>
            </a:graphicData>
          </a:graphic>
        </xdr:graphicFrame>
      </mc:Choice>
      <mc:Fallback xmlns="">
        <xdr:sp macro="" textlink="">
          <xdr:nvSpPr>
            <xdr:cNvPr id="0" name=""/>
            <xdr:cNvSpPr>
              <a:spLocks noTextEdit="1"/>
            </xdr:cNvSpPr>
          </xdr:nvSpPr>
          <xdr:spPr>
            <a:xfrm>
              <a:off x="50800" y="3238500"/>
              <a:ext cx="1358900" cy="12424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5</xdr:col>
      <xdr:colOff>114300</xdr:colOff>
      <xdr:row>3</xdr:row>
      <xdr:rowOff>0</xdr:rowOff>
    </xdr:from>
    <xdr:ext cx="3009900" cy="660400"/>
    <xdr:sp macro="" textlink="">
      <xdr:nvSpPr>
        <xdr:cNvPr id="12" name="TextBox 11">
          <a:extLst>
            <a:ext uri="{FF2B5EF4-FFF2-40B4-BE49-F238E27FC236}">
              <a16:creationId xmlns:a16="http://schemas.microsoft.com/office/drawing/2014/main" id="{48929457-D81E-8237-61FF-825278879F51}"/>
            </a:ext>
          </a:extLst>
        </xdr:cNvPr>
        <xdr:cNvSpPr txBox="1"/>
      </xdr:nvSpPr>
      <xdr:spPr>
        <a:xfrm>
          <a:off x="3162300" y="571500"/>
          <a:ext cx="3009900" cy="660400"/>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600" b="1">
              <a:solidFill>
                <a:schemeClr val="bg1"/>
              </a:solidFill>
            </a:rPr>
            <a:t>AVERAGE</a:t>
          </a:r>
          <a:r>
            <a:rPr lang="en-US" sz="1600" b="1" baseline="0">
              <a:solidFill>
                <a:schemeClr val="bg1"/>
              </a:solidFill>
            </a:rPr>
            <a:t> MONTHLY SALARY</a:t>
          </a:r>
        </a:p>
        <a:p>
          <a:pPr algn="ctr"/>
          <a:r>
            <a:rPr lang="en-US" sz="1600" b="1" baseline="0">
              <a:solidFill>
                <a:schemeClr val="bg1"/>
              </a:solidFill>
            </a:rPr>
            <a:t>$ 9507</a:t>
          </a:r>
          <a:endParaRPr lang="en-US" sz="1600" b="1">
            <a:solidFill>
              <a:schemeClr val="bg1"/>
            </a:solidFill>
          </a:endParaRPr>
        </a:p>
      </xdr:txBody>
    </xdr:sp>
    <xdr:clientData/>
  </xdr:oneCellAnchor>
  <xdr:oneCellAnchor>
    <xdr:from>
      <xdr:col>10</xdr:col>
      <xdr:colOff>266700</xdr:colOff>
      <xdr:row>3</xdr:row>
      <xdr:rowOff>0</xdr:rowOff>
    </xdr:from>
    <xdr:ext cx="3009900" cy="660400"/>
    <xdr:sp macro="" textlink="">
      <xdr:nvSpPr>
        <xdr:cNvPr id="13" name="TextBox 12">
          <a:extLst>
            <a:ext uri="{FF2B5EF4-FFF2-40B4-BE49-F238E27FC236}">
              <a16:creationId xmlns:a16="http://schemas.microsoft.com/office/drawing/2014/main" id="{7C6489D2-E24E-480A-AB79-5BDF386BD9F5}"/>
            </a:ext>
          </a:extLst>
        </xdr:cNvPr>
        <xdr:cNvSpPr txBox="1"/>
      </xdr:nvSpPr>
      <xdr:spPr>
        <a:xfrm>
          <a:off x="6362700" y="571500"/>
          <a:ext cx="3009900" cy="660400"/>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600" b="1">
              <a:solidFill>
                <a:schemeClr val="bg1"/>
              </a:solidFill>
            </a:rPr>
            <a:t>AVERAGE</a:t>
          </a:r>
          <a:r>
            <a:rPr lang="en-US" sz="1600" b="1" baseline="0">
              <a:solidFill>
                <a:schemeClr val="bg1"/>
              </a:solidFill>
            </a:rPr>
            <a:t> PERFORMANCE SCORE</a:t>
          </a:r>
        </a:p>
        <a:p>
          <a:pPr algn="ctr"/>
          <a:r>
            <a:rPr lang="en-US" sz="1600" b="1" baseline="0">
              <a:solidFill>
                <a:schemeClr val="bg1"/>
              </a:solidFill>
            </a:rPr>
            <a:t>2.9</a:t>
          </a:r>
        </a:p>
      </xdr:txBody>
    </xdr:sp>
    <xdr:clientData/>
  </xdr:oneCellAnchor>
  <xdr:oneCellAnchor>
    <xdr:from>
      <xdr:col>15</xdr:col>
      <xdr:colOff>381000</xdr:colOff>
      <xdr:row>3</xdr:row>
      <xdr:rowOff>0</xdr:rowOff>
    </xdr:from>
    <xdr:ext cx="3009900" cy="660400"/>
    <xdr:sp macro="" textlink="">
      <xdr:nvSpPr>
        <xdr:cNvPr id="14" name="TextBox 13">
          <a:extLst>
            <a:ext uri="{FF2B5EF4-FFF2-40B4-BE49-F238E27FC236}">
              <a16:creationId xmlns:a16="http://schemas.microsoft.com/office/drawing/2014/main" id="{FAD86DAF-049D-4DEE-8680-200E34DEA83D}"/>
            </a:ext>
          </a:extLst>
        </xdr:cNvPr>
        <xdr:cNvSpPr txBox="1"/>
      </xdr:nvSpPr>
      <xdr:spPr>
        <a:xfrm>
          <a:off x="9525000" y="571500"/>
          <a:ext cx="3009900" cy="660400"/>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600" b="1">
              <a:solidFill>
                <a:schemeClr val="bg1"/>
              </a:solidFill>
            </a:rPr>
            <a:t>AVERAGE</a:t>
          </a:r>
          <a:r>
            <a:rPr lang="en-US" sz="1600" b="1" baseline="0">
              <a:solidFill>
                <a:schemeClr val="bg1"/>
              </a:solidFill>
            </a:rPr>
            <a:t> SATISFACTION SCORE</a:t>
          </a:r>
        </a:p>
        <a:p>
          <a:pPr algn="ctr"/>
          <a:r>
            <a:rPr lang="en-US" sz="1600" b="1" baseline="0">
              <a:solidFill>
                <a:schemeClr val="bg1"/>
              </a:solidFill>
            </a:rPr>
            <a:t>0.72</a:t>
          </a:r>
          <a:endParaRPr lang="en-US" sz="1600" b="1">
            <a:solidFill>
              <a:schemeClr val="bg1"/>
            </a:solidFill>
          </a:endParaRPr>
        </a:p>
      </xdr:txBody>
    </xdr:sp>
    <xdr:clientData/>
  </xdr:oneCellAnchor>
  <xdr:oneCellAnchor>
    <xdr:from>
      <xdr:col>21</xdr:col>
      <xdr:colOff>0</xdr:colOff>
      <xdr:row>3</xdr:row>
      <xdr:rowOff>0</xdr:rowOff>
    </xdr:from>
    <xdr:ext cx="3009900" cy="660400"/>
    <xdr:sp macro="" textlink="">
      <xdr:nvSpPr>
        <xdr:cNvPr id="15" name="TextBox 14">
          <a:extLst>
            <a:ext uri="{FF2B5EF4-FFF2-40B4-BE49-F238E27FC236}">
              <a16:creationId xmlns:a16="http://schemas.microsoft.com/office/drawing/2014/main" id="{01B7952C-8E4C-4678-A0DA-C18EEE8FF1A6}"/>
            </a:ext>
          </a:extLst>
        </xdr:cNvPr>
        <xdr:cNvSpPr txBox="1"/>
      </xdr:nvSpPr>
      <xdr:spPr>
        <a:xfrm>
          <a:off x="12801600" y="571500"/>
          <a:ext cx="3009900" cy="660400"/>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600" b="1">
              <a:solidFill>
                <a:schemeClr val="bg1"/>
              </a:solidFill>
            </a:rPr>
            <a:t>LONGEST</a:t>
          </a:r>
          <a:r>
            <a:rPr lang="en-US" sz="1600" b="1" baseline="0">
              <a:solidFill>
                <a:schemeClr val="bg1"/>
              </a:solidFill>
            </a:rPr>
            <a:t> TENURE</a:t>
          </a:r>
        </a:p>
        <a:p>
          <a:pPr algn="ctr"/>
          <a:r>
            <a:rPr lang="en-US" sz="1600" b="1" baseline="0">
              <a:solidFill>
                <a:schemeClr val="bg1"/>
              </a:solidFill>
            </a:rPr>
            <a:t>7 YEARS</a:t>
          </a:r>
          <a:endParaRPr lang="en-US" sz="1600" b="1">
            <a:solidFill>
              <a:schemeClr val="bg1"/>
            </a:solidFill>
          </a:endParaRPr>
        </a:p>
      </xdr:txBody>
    </xdr:sp>
    <xdr:clientData/>
  </xdr:oneCellAnchor>
  <xdr:twoCellAnchor>
    <xdr:from>
      <xdr:col>23</xdr:col>
      <xdr:colOff>89139</xdr:colOff>
      <xdr:row>18</xdr:row>
      <xdr:rowOff>23475</xdr:rowOff>
    </xdr:from>
    <xdr:to>
      <xdr:col>29</xdr:col>
      <xdr:colOff>463162</xdr:colOff>
      <xdr:row>25</xdr:row>
      <xdr:rowOff>184179</xdr:rowOff>
    </xdr:to>
    <xdr:graphicFrame macro="">
      <xdr:nvGraphicFramePr>
        <xdr:cNvPr id="2" name="Chart 4">
          <a:extLst>
            <a:ext uri="{FF2B5EF4-FFF2-40B4-BE49-F238E27FC236}">
              <a16:creationId xmlns:a16="http://schemas.microsoft.com/office/drawing/2014/main" id="{7D4A0023-4176-8E75-A402-536AFFDB3F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DEWUSI KOLAWOLE" refreshedDate="45817.259280671293" backgroundQuery="1" createdVersion="5" refreshedVersion="8" minRefreshableVersion="3" recordCount="0" supportSubquery="1" supportAdvancedDrill="1" xr:uid="{D488329A-6C48-454D-AA3A-E1235AEFFDD6}">
  <cacheSource type="external" connectionId="1"/>
  <cacheFields count="2">
    <cacheField name="[Table1].[Name].[Name]" caption="Name" numFmtId="0" hierarchy="1" level="1">
      <sharedItems count="5">
        <s v="Employee_10"/>
        <s v="Employee_129"/>
        <s v="Employee_131"/>
        <s v="Employee_134"/>
        <s v="Employee_33"/>
      </sharedItems>
    </cacheField>
    <cacheField name="[Measures].[Sum of Calculated Column 1]" caption="Sum of Calculated Column 1" numFmtId="0" hierarchy="38" level="32767"/>
  </cacheFields>
  <cacheHierarchies count="40">
    <cacheHierarchy uniqueName="[Table1].[Employee ID]" caption="Employee ID" attribute="1" defaultMemberUniqueName="[Table1].[Employee ID].[All]" allUniqueName="[Table1].[Employee ID].[All]" dimensionUniqueName="[Table1]" displayFolder="" count="0" memberValueDatatype="130" unbalanced="0"/>
    <cacheHierarchy uniqueName="[Table1].[Name]" caption="Name" attribute="1" defaultMemberUniqueName="[Table1].[Name].[All]" allUniqueName="[Table1].[Name].[All]" dimensionUniqueName="[Table1]" displayFolder="" count="2" memberValueDatatype="130" unbalanced="0">
      <fieldsUsage count="2">
        <fieldUsage x="-1"/>
        <fieldUsage x="0"/>
      </fieldsUsage>
    </cacheHierarchy>
    <cacheHierarchy uniqueName="[Table1].[Department]" caption="Department" attribute="1" defaultMemberUniqueName="[Table1].[Department].[All]" allUniqueName="[Table1].[Department].[All]" dimensionUniqueName="[Table1]" displayFolder="" count="0" memberValueDatatype="130" unbalanced="0"/>
    <cacheHierarchy uniqueName="[Table1].[Joining Date]" caption="Joining Date" attribute="1" defaultMemberUniqueName="[Table1].[Joining Date].[All]" allUniqueName="[Table1].[Joining Date].[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Monthly Salary]" caption="Monthly Salary" attribute="1" defaultMemberUniqueName="[Table1].[Monthly Salary].[All]" allUniqueName="[Table1].[Monthly Salary].[All]" dimensionUniqueName="[Table1]" displayFolder="" count="0" memberValueDatatype="5" unbalanced="0"/>
    <cacheHierarchy uniqueName="[Table1].[Performance Score]" caption="Performance Score" attribute="1" defaultMemberUniqueName="[Table1].[Performance Score].[All]" allUniqueName="[Table1].[Performance Score].[All]" dimensionUniqueName="[Table1]" displayFolder="" count="0" memberValueDatatype="20" unbalanced="0"/>
    <cacheHierarchy uniqueName="[Table1].[Projects Completed]" caption="Projects Completed" attribute="1" defaultMemberUniqueName="[Table1].[Projects Completed].[All]" allUniqueName="[Table1].[Projects Completed].[All]" dimensionUniqueName="[Table1]" displayFolder="" count="0" memberValueDatatype="20" unbalanced="0"/>
    <cacheHierarchy uniqueName="[Table1].[Work Hours per Week]" caption="Work Hours per Week" attribute="1" defaultMemberUniqueName="[Table1].[Work Hours per Week].[All]" allUniqueName="[Table1].[Work Hours per Week].[All]" dimensionUniqueName="[Table1]" displayFolder="" count="0" memberValueDatatype="20" unbalanced="0"/>
    <cacheHierarchy uniqueName="[Table1].[Satisfaction Level]" caption="Satisfaction Level" attribute="1" defaultMemberUniqueName="[Table1].[Satisfaction Level].[All]" allUniqueName="[Table1].[Satisfaction Level].[All]" dimensionUniqueName="[Table1]" displayFolder="" count="0" memberValueDatatype="5" unbalanced="0"/>
    <cacheHierarchy uniqueName="[Table1].[Calculated Column 1]" caption="Calculated Column 1" attribute="1" defaultMemberUniqueName="[Table1].[Calculated Column 1].[All]" allUniqueName="[Table1].[Calculated Column 1].[All]" dimensionUniqueName="[Table1]" displayFolder="" count="0" memberValueDatatype="5" unbalanced="0"/>
    <cacheHierarchy uniqueName="[Table1].[Tenure]" caption="Tenure" attribute="1" defaultMemberUniqueName="[Table1].[Tenure].[All]" allUniqueName="[Table1].[Tenure].[All]" dimensionUniqueName="[Table1]" displayFolder="" count="0" memberValueDatatype="20" unbalanced="0"/>
    <cacheHierarchy uniqueName="[Table1].[Combined perfomace score and satisfaction level]" caption="Combined perfomace score and satisfaction level" attribute="1" defaultMemberUniqueName="[Table1].[Combined perfomace score and satisfaction level].[All]" allUniqueName="[Table1].[Combined perfomace score and satisfaction level].[All]" dimensionUniqueName="[Table1]" displayFolder="" count="0" memberValueDatatype="5" unbalanced="0"/>
    <cacheHierarchy uniqueName="[Table1].[Total Employee]" caption="Total Employee" attribute="1" defaultMemberUniqueName="[Table1].[Total Employee].[All]" allUniqueName="[Table1].[Total Employee].[All]" dimensionUniqueName="[Table1]" displayFolder="" count="0" memberValueDatatype="20" unbalanced="0"/>
    <cacheHierarchy uniqueName="[Table1].[Average Monthly Salary]" caption="Average Monthly Salary" attribute="1" defaultMemberUniqueName="[Table1].[Average Monthly Salary].[All]" allUniqueName="[Table1].[Average Monthly Salary].[All]" dimensionUniqueName="[Table1]" displayFolder="" count="0" memberValueDatatype="5" unbalanced="0"/>
    <cacheHierarchy uniqueName="[Table1].[Average Performance Score]" caption="Average Performance Score" attribute="1" defaultMemberUniqueName="[Table1].[Average Performance Score].[All]" allUniqueName="[Table1].[Average Performance Score].[All]" dimensionUniqueName="[Table1]" displayFolder="" count="0" memberValueDatatype="5" unbalanced="0"/>
    <cacheHierarchy uniqueName="[Table1].[Average Satisfaction Level]" caption="Average Satisfaction Level" attribute="1" defaultMemberUniqueName="[Table1].[Average Satisfaction Level].[All]" allUniqueName="[Table1].[Average Satisfaction Level].[All]" dimensionUniqueName="[Table1]" displayFolder="" count="0" memberValueDatatype="5" unbalanced="0"/>
    <cacheHierarchy uniqueName="[Table2].[Employee ID]" caption="Employee ID" attribute="1" defaultMemberUniqueName="[Table2].[Employee ID].[All]" allUniqueName="[Table2].[Employee ID].[All]" dimensionUniqueName="[Table2]" displayFolder="" count="0" memberValueDatatype="130" unbalanced="0"/>
    <cacheHierarchy uniqueName="[Table2].[Name]" caption="Name" attribute="1" defaultMemberUniqueName="[Table2].[Name].[All]" allUniqueName="[Table2].[Name].[All]" dimensionUniqueName="[Table2]" displayFolder="" count="0" memberValueDatatype="130" unbalanced="0"/>
    <cacheHierarchy uniqueName="[Table2].[Department]" caption="Department" attribute="1" defaultMemberUniqueName="[Table2].[Department].[All]" allUniqueName="[Table2].[Department].[All]" dimensionUniqueName="[Table2]" displayFolder="" count="0" memberValueDatatype="130" unbalanced="0"/>
    <cacheHierarchy uniqueName="[Table2].[Joining Date]" caption="Joining Date" attribute="1" defaultMemberUniqueName="[Table2].[Joining Date].[All]" allUniqueName="[Table2].[Joining Date].[All]" dimensionUniqueName="[Table2]" displayFolder="" count="0" memberValueDatatype="130" unbalanced="0"/>
    <cacheHierarchy uniqueName="[Table2].[Age]" caption="Age" attribute="1" defaultMemberUniqueName="[Table2].[Age].[All]" allUniqueName="[Table2].[Age].[All]" dimensionUniqueName="[Table2]" displayFolder="" count="0" memberValueDatatype="20" unbalanced="0"/>
    <cacheHierarchy uniqueName="[Table2].[Monthly Salary]" caption="Monthly Salary" attribute="1" defaultMemberUniqueName="[Table2].[Monthly Salary].[All]" allUniqueName="[Table2].[Monthly Salary].[All]" dimensionUniqueName="[Table2]" displayFolder="" count="0" memberValueDatatype="5" unbalanced="0"/>
    <cacheHierarchy uniqueName="[Table2].[Performance Score]" caption="Performance Score" attribute="1" defaultMemberUniqueName="[Table2].[Performance Score].[All]" allUniqueName="[Table2].[Performance Score].[All]" dimensionUniqueName="[Table2]" displayFolder="" count="0" memberValueDatatype="20" unbalanced="0"/>
    <cacheHierarchy uniqueName="[Table2].[Projects Completed]" caption="Projects Completed" attribute="1" defaultMemberUniqueName="[Table2].[Projects Completed].[All]" allUniqueName="[Table2].[Projects Completed].[All]" dimensionUniqueName="[Table2]" displayFolder="" count="0" memberValueDatatype="20" unbalanced="0"/>
    <cacheHierarchy uniqueName="[Table2].[Work Hours per Week]" caption="Work Hours per Week" attribute="1" defaultMemberUniqueName="[Table2].[Work Hours per Week].[All]" allUniqueName="[Table2].[Work Hours per Week].[All]" dimensionUniqueName="[Table2]" displayFolder="" count="0" memberValueDatatype="20" unbalanced="0"/>
    <cacheHierarchy uniqueName="[Table2].[Satisfaction Level]" caption="Satisfaction Level" attribute="1" defaultMemberUniqueName="[Table2].[Satisfaction Level].[All]" allUniqueName="[Table2].[Satisfaction Level].[All]" dimensionUniqueName="[Table2]" displayFolder="" count="0" memberValueDatatype="5" unbalanced="0"/>
    <cacheHierarchy uniqueName="[Table2].[Tenure]" caption="Tenure" attribute="1" defaultMemberUniqueName="[Table2].[Tenure].[All]" allUniqueName="[Table2].[Tenure].[All]" dimensionUniqueName="[Table2]" displayFolder="" count="0" memberValueDatatype="20" unbalanced="0"/>
    <cacheHierarchy uniqueName="[Table2].[Combined perfomace score and satisfaction level]" caption="Combined perfomace score and satisfaction level" attribute="1" defaultMemberUniqueName="[Table2].[Combined perfomace score and satisfaction level].[All]" allUniqueName="[Table2].[Combined perfomace score and satisfaction level].[All]" dimensionUniqueName="[Table2]" displayFolder="" count="0" memberValueDatatype="5" unbalanced="0"/>
    <cacheHierarchy uniqueName="[Measures].[total]" caption="total" measure="1" displayFolder="" measureGroup="Table1" count="0"/>
    <cacheHierarchy uniqueName="[Measures].[Total Employees]" caption="Total Employees" measure="1" displayFolder="" measureGroup="Table1" count="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Monthly Salary]" caption="Sum of Monthly Salary" measure="1" displayFolder="" measureGroup="Table1" count="0" hidden="1">
      <extLst>
        <ext xmlns:x15="http://schemas.microsoft.com/office/spreadsheetml/2010/11/main" uri="{B97F6D7D-B522-45F9-BDA1-12C45D357490}">
          <x15:cacheHierarchy aggregatedColumn="5"/>
        </ext>
      </extLst>
    </cacheHierarchy>
    <cacheHierarchy uniqueName="[Measures].[Average of Monthly Salary]" caption="Average of Monthly Salary" measure="1" displayFolder="" measureGroup="Table1" count="0" hidden="1">
      <extLst>
        <ext xmlns:x15="http://schemas.microsoft.com/office/spreadsheetml/2010/11/main" uri="{B97F6D7D-B522-45F9-BDA1-12C45D357490}">
          <x15:cacheHierarchy aggregatedColumn="5"/>
        </ext>
      </extLst>
    </cacheHierarchy>
    <cacheHierarchy uniqueName="[Measures].[Sum of Performance Score]" caption="Sum of Performance Score" measure="1" displayFolder="" measureGroup="Table1" count="0" hidden="1">
      <extLst>
        <ext xmlns:x15="http://schemas.microsoft.com/office/spreadsheetml/2010/11/main" uri="{B97F6D7D-B522-45F9-BDA1-12C45D357490}">
          <x15:cacheHierarchy aggregatedColumn="6"/>
        </ext>
      </extLst>
    </cacheHierarchy>
    <cacheHierarchy uniqueName="[Measures].[Average of Performance Score]" caption="Average of Performance Score" measure="1" displayFolder="" measureGroup="Table1" count="0" hidden="1">
      <extLst>
        <ext xmlns:x15="http://schemas.microsoft.com/office/spreadsheetml/2010/11/main" uri="{B97F6D7D-B522-45F9-BDA1-12C45D357490}">
          <x15:cacheHierarchy aggregatedColumn="6"/>
        </ext>
      </extLst>
    </cacheHierarchy>
    <cacheHierarchy uniqueName="[Measures].[Sum of Calculated Column 1]" caption="Sum of Calculated Column 1"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Average Monthly Salary]" caption="Sum of Average Monthly Salary" measure="1" displayFolder="" measureGroup="Table1" count="0" hidden="1">
      <extLst>
        <ext xmlns:x15="http://schemas.microsoft.com/office/spreadsheetml/2010/11/main" uri="{B97F6D7D-B522-45F9-BDA1-12C45D357490}">
          <x15:cacheHierarchy aggregatedColumn="14"/>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DEWUSI KOLAWOLE" refreshedDate="45817.259282060186" backgroundQuery="1" createdVersion="8" refreshedVersion="8" minRefreshableVersion="3" recordCount="0" supportSubquery="1" supportAdvancedDrill="1" xr:uid="{84F998B8-6E06-4A74-9F5B-2C7FB36BC8AF}">
  <cacheSource type="external" connectionId="1"/>
  <cacheFields count="2">
    <cacheField name="[Table1].[Department].[Department]" caption="Department" numFmtId="0" hierarchy="2" level="1">
      <sharedItems count="5">
        <s v="Finance"/>
        <s v="HR"/>
        <s v="IT"/>
        <s v="Marketing"/>
        <s v="Sales"/>
      </sharedItems>
    </cacheField>
    <cacheField name="[Measures].[Average of Monthly Salary]" caption="Average of Monthly Salary" numFmtId="0" hierarchy="35" level="32767"/>
  </cacheFields>
  <cacheHierarchies count="40">
    <cacheHierarchy uniqueName="[Table1].[Employee ID]" caption="Employee ID" attribute="1" defaultMemberUniqueName="[Table1].[Employee ID].[All]" allUniqueName="[Table1].[Employee ID].[All]" dimensionUniqueName="[Table1]" displayFolder="" count="0" memberValueDatatype="130" unbalanced="0"/>
    <cacheHierarchy uniqueName="[Table1].[Name]" caption="Name" attribute="1" defaultMemberUniqueName="[Table1].[Name].[All]" allUniqueName="[Table1].[Name].[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fieldsUsage count="2">
        <fieldUsage x="-1"/>
        <fieldUsage x="0"/>
      </fieldsUsage>
    </cacheHierarchy>
    <cacheHierarchy uniqueName="[Table1].[Joining Date]" caption="Joining Date" attribute="1" defaultMemberUniqueName="[Table1].[Joining Date].[All]" allUniqueName="[Table1].[Joining Date].[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Monthly Salary]" caption="Monthly Salary" attribute="1" defaultMemberUniqueName="[Table1].[Monthly Salary].[All]" allUniqueName="[Table1].[Monthly Salary].[All]" dimensionUniqueName="[Table1]" displayFolder="" count="0" memberValueDatatype="5" unbalanced="0"/>
    <cacheHierarchy uniqueName="[Table1].[Performance Score]" caption="Performance Score" attribute="1" defaultMemberUniqueName="[Table1].[Performance Score].[All]" allUniqueName="[Table1].[Performance Score].[All]" dimensionUniqueName="[Table1]" displayFolder="" count="0" memberValueDatatype="20" unbalanced="0"/>
    <cacheHierarchy uniqueName="[Table1].[Projects Completed]" caption="Projects Completed" attribute="1" defaultMemberUniqueName="[Table1].[Projects Completed].[All]" allUniqueName="[Table1].[Projects Completed].[All]" dimensionUniqueName="[Table1]" displayFolder="" count="0" memberValueDatatype="20" unbalanced="0"/>
    <cacheHierarchy uniqueName="[Table1].[Work Hours per Week]" caption="Work Hours per Week" attribute="1" defaultMemberUniqueName="[Table1].[Work Hours per Week].[All]" allUniqueName="[Table1].[Work Hours per Week].[All]" dimensionUniqueName="[Table1]" displayFolder="" count="0" memberValueDatatype="20" unbalanced="0"/>
    <cacheHierarchy uniqueName="[Table1].[Satisfaction Level]" caption="Satisfaction Level" attribute="1" defaultMemberUniqueName="[Table1].[Satisfaction Level].[All]" allUniqueName="[Table1].[Satisfaction Level].[All]" dimensionUniqueName="[Table1]" displayFolder="" count="0" memberValueDatatype="5" unbalanced="0"/>
    <cacheHierarchy uniqueName="[Table1].[Calculated Column 1]" caption="Calculated Column 1" attribute="1" defaultMemberUniqueName="[Table1].[Calculated Column 1].[All]" allUniqueName="[Table1].[Calculated Column 1].[All]" dimensionUniqueName="[Table1]" displayFolder="" count="0" memberValueDatatype="5" unbalanced="0"/>
    <cacheHierarchy uniqueName="[Table1].[Tenure]" caption="Tenure" attribute="1" defaultMemberUniqueName="[Table1].[Tenure].[All]" allUniqueName="[Table1].[Tenure].[All]" dimensionUniqueName="[Table1]" displayFolder="" count="0" memberValueDatatype="20" unbalanced="0"/>
    <cacheHierarchy uniqueName="[Table1].[Combined perfomace score and satisfaction level]" caption="Combined perfomace score and satisfaction level" attribute="1" defaultMemberUniqueName="[Table1].[Combined perfomace score and satisfaction level].[All]" allUniqueName="[Table1].[Combined perfomace score and satisfaction level].[All]" dimensionUniqueName="[Table1]" displayFolder="" count="0" memberValueDatatype="5" unbalanced="0"/>
    <cacheHierarchy uniqueName="[Table1].[Total Employee]" caption="Total Employee" attribute="1" defaultMemberUniqueName="[Table1].[Total Employee].[All]" allUniqueName="[Table1].[Total Employee].[All]" dimensionUniqueName="[Table1]" displayFolder="" count="0" memberValueDatatype="20" unbalanced="0"/>
    <cacheHierarchy uniqueName="[Table1].[Average Monthly Salary]" caption="Average Monthly Salary" attribute="1" defaultMemberUniqueName="[Table1].[Average Monthly Salary].[All]" allUniqueName="[Table1].[Average Monthly Salary].[All]" dimensionUniqueName="[Table1]" displayFolder="" count="0" memberValueDatatype="5" unbalanced="0"/>
    <cacheHierarchy uniqueName="[Table1].[Average Performance Score]" caption="Average Performance Score" attribute="1" defaultMemberUniqueName="[Table1].[Average Performance Score].[All]" allUniqueName="[Table1].[Average Performance Score].[All]" dimensionUniqueName="[Table1]" displayFolder="" count="0" memberValueDatatype="5" unbalanced="0"/>
    <cacheHierarchy uniqueName="[Table1].[Average Satisfaction Level]" caption="Average Satisfaction Level" attribute="1" defaultMemberUniqueName="[Table1].[Average Satisfaction Level].[All]" allUniqueName="[Table1].[Average Satisfaction Level].[All]" dimensionUniqueName="[Table1]" displayFolder="" count="0" memberValueDatatype="5" unbalanced="0"/>
    <cacheHierarchy uniqueName="[Table2].[Employee ID]" caption="Employee ID" attribute="1" defaultMemberUniqueName="[Table2].[Employee ID].[All]" allUniqueName="[Table2].[Employee ID].[All]" dimensionUniqueName="[Table2]" displayFolder="" count="0" memberValueDatatype="130" unbalanced="0"/>
    <cacheHierarchy uniqueName="[Table2].[Name]" caption="Name" attribute="1" defaultMemberUniqueName="[Table2].[Name].[All]" allUniqueName="[Table2].[Name].[All]" dimensionUniqueName="[Table2]" displayFolder="" count="0" memberValueDatatype="130" unbalanced="0"/>
    <cacheHierarchy uniqueName="[Table2].[Department]" caption="Department" attribute="1" defaultMemberUniqueName="[Table2].[Department].[All]" allUniqueName="[Table2].[Department].[All]" dimensionUniqueName="[Table2]" displayFolder="" count="0" memberValueDatatype="130" unbalanced="0"/>
    <cacheHierarchy uniqueName="[Table2].[Joining Date]" caption="Joining Date" attribute="1" defaultMemberUniqueName="[Table2].[Joining Date].[All]" allUniqueName="[Table2].[Joining Date].[All]" dimensionUniqueName="[Table2]" displayFolder="" count="0" memberValueDatatype="130" unbalanced="0"/>
    <cacheHierarchy uniqueName="[Table2].[Age]" caption="Age" attribute="1" defaultMemberUniqueName="[Table2].[Age].[All]" allUniqueName="[Table2].[Age].[All]" dimensionUniqueName="[Table2]" displayFolder="" count="0" memberValueDatatype="20" unbalanced="0"/>
    <cacheHierarchy uniqueName="[Table2].[Monthly Salary]" caption="Monthly Salary" attribute="1" defaultMemberUniqueName="[Table2].[Monthly Salary].[All]" allUniqueName="[Table2].[Monthly Salary].[All]" dimensionUniqueName="[Table2]" displayFolder="" count="0" memberValueDatatype="5" unbalanced="0"/>
    <cacheHierarchy uniqueName="[Table2].[Performance Score]" caption="Performance Score" attribute="1" defaultMemberUniqueName="[Table2].[Performance Score].[All]" allUniqueName="[Table2].[Performance Score].[All]" dimensionUniqueName="[Table2]" displayFolder="" count="0" memberValueDatatype="20" unbalanced="0"/>
    <cacheHierarchy uniqueName="[Table2].[Projects Completed]" caption="Projects Completed" attribute="1" defaultMemberUniqueName="[Table2].[Projects Completed].[All]" allUniqueName="[Table2].[Projects Completed].[All]" dimensionUniqueName="[Table2]" displayFolder="" count="0" memberValueDatatype="20" unbalanced="0"/>
    <cacheHierarchy uniqueName="[Table2].[Work Hours per Week]" caption="Work Hours per Week" attribute="1" defaultMemberUniqueName="[Table2].[Work Hours per Week].[All]" allUniqueName="[Table2].[Work Hours per Week].[All]" dimensionUniqueName="[Table2]" displayFolder="" count="0" memberValueDatatype="20" unbalanced="0"/>
    <cacheHierarchy uniqueName="[Table2].[Satisfaction Level]" caption="Satisfaction Level" attribute="1" defaultMemberUniqueName="[Table2].[Satisfaction Level].[All]" allUniqueName="[Table2].[Satisfaction Level].[All]" dimensionUniqueName="[Table2]" displayFolder="" count="0" memberValueDatatype="5" unbalanced="0"/>
    <cacheHierarchy uniqueName="[Table2].[Tenure]" caption="Tenure" attribute="1" defaultMemberUniqueName="[Table2].[Tenure].[All]" allUniqueName="[Table2].[Tenure].[All]" dimensionUniqueName="[Table2]" displayFolder="" count="0" memberValueDatatype="20" unbalanced="0"/>
    <cacheHierarchy uniqueName="[Table2].[Combined perfomace score and satisfaction level]" caption="Combined perfomace score and satisfaction level" attribute="1" defaultMemberUniqueName="[Table2].[Combined perfomace score and satisfaction level].[All]" allUniqueName="[Table2].[Combined perfomace score and satisfaction level].[All]" dimensionUniqueName="[Table2]" displayFolder="" count="0" memberValueDatatype="5" unbalanced="0"/>
    <cacheHierarchy uniqueName="[Measures].[total]" caption="total" measure="1" displayFolder="" measureGroup="Table1" count="0"/>
    <cacheHierarchy uniqueName="[Measures].[Total Employees]" caption="Total Employees" measure="1" displayFolder="" measureGroup="Table1" count="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Monthly Salary]" caption="Sum of Monthly Salary" measure="1" displayFolder="" measureGroup="Table1" count="0" hidden="1">
      <extLst>
        <ext xmlns:x15="http://schemas.microsoft.com/office/spreadsheetml/2010/11/main" uri="{B97F6D7D-B522-45F9-BDA1-12C45D357490}">
          <x15:cacheHierarchy aggregatedColumn="5"/>
        </ext>
      </extLst>
    </cacheHierarchy>
    <cacheHierarchy uniqueName="[Measures].[Average of Monthly Salary]" caption="Average of Monthly Salary" measure="1" displayFolder="" measureGroup="Table1"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Performance Score]" caption="Sum of Performance Score" measure="1" displayFolder="" measureGroup="Table1" count="0" hidden="1">
      <extLst>
        <ext xmlns:x15="http://schemas.microsoft.com/office/spreadsheetml/2010/11/main" uri="{B97F6D7D-B522-45F9-BDA1-12C45D357490}">
          <x15:cacheHierarchy aggregatedColumn="6"/>
        </ext>
      </extLst>
    </cacheHierarchy>
    <cacheHierarchy uniqueName="[Measures].[Average of Performance Score]" caption="Average of Performance Score" measure="1" displayFolder="" measureGroup="Table1" count="0" hidden="1">
      <extLst>
        <ext xmlns:x15="http://schemas.microsoft.com/office/spreadsheetml/2010/11/main" uri="{B97F6D7D-B522-45F9-BDA1-12C45D357490}">
          <x15:cacheHierarchy aggregatedColumn="6"/>
        </ext>
      </extLst>
    </cacheHierarchy>
    <cacheHierarchy uniqueName="[Measures].[Sum of Calculated Column 1]" caption="Sum of Calculated Column 1" measure="1" displayFolder="" measureGroup="Table1" count="0" hidden="1">
      <extLst>
        <ext xmlns:x15="http://schemas.microsoft.com/office/spreadsheetml/2010/11/main" uri="{B97F6D7D-B522-45F9-BDA1-12C45D357490}">
          <x15:cacheHierarchy aggregatedColumn="10"/>
        </ext>
      </extLst>
    </cacheHierarchy>
    <cacheHierarchy uniqueName="[Measures].[Sum of Average Monthly Salary]" caption="Sum of Average Monthly Salary" measure="1" displayFolder="" measureGroup="Table1" count="0" hidden="1">
      <extLst>
        <ext xmlns:x15="http://schemas.microsoft.com/office/spreadsheetml/2010/11/main" uri="{B97F6D7D-B522-45F9-BDA1-12C45D357490}">
          <x15:cacheHierarchy aggregatedColumn="14"/>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DEWUSI KOLAWOLE" refreshedDate="45817.259283333333" backgroundQuery="1" createdVersion="8" refreshedVersion="8" minRefreshableVersion="3" recordCount="0" supportSubquery="1" supportAdvancedDrill="1" xr:uid="{365D21BA-51A8-4EE3-8F07-0DA6267B6772}">
  <cacheSource type="external" connectionId="1"/>
  <cacheFields count="2">
    <cacheField name="[Table1].[Department].[Department]" caption="Department" numFmtId="0" hierarchy="2" level="1">
      <sharedItems count="5">
        <s v="Finance"/>
        <s v="HR"/>
        <s v="IT"/>
        <s v="Marketing"/>
        <s v="Sales"/>
      </sharedItems>
    </cacheField>
    <cacheField name="[Measures].[Average of Performance Score]" caption="Average of Performance Score" numFmtId="0" hierarchy="37" level="32767"/>
  </cacheFields>
  <cacheHierarchies count="40">
    <cacheHierarchy uniqueName="[Table1].[Employee ID]" caption="Employee ID" attribute="1" defaultMemberUniqueName="[Table1].[Employee ID].[All]" allUniqueName="[Table1].[Employee ID].[All]" dimensionUniqueName="[Table1]" displayFolder="" count="0" memberValueDatatype="130" unbalanced="0"/>
    <cacheHierarchy uniqueName="[Table1].[Name]" caption="Name" attribute="1" defaultMemberUniqueName="[Table1].[Name].[All]" allUniqueName="[Table1].[Name].[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fieldsUsage count="2">
        <fieldUsage x="-1"/>
        <fieldUsage x="0"/>
      </fieldsUsage>
    </cacheHierarchy>
    <cacheHierarchy uniqueName="[Table1].[Joining Date]" caption="Joining Date" attribute="1" defaultMemberUniqueName="[Table1].[Joining Date].[All]" allUniqueName="[Table1].[Joining Date].[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Monthly Salary]" caption="Monthly Salary" attribute="1" defaultMemberUniqueName="[Table1].[Monthly Salary].[All]" allUniqueName="[Table1].[Monthly Salary].[All]" dimensionUniqueName="[Table1]" displayFolder="" count="0" memberValueDatatype="5" unbalanced="0"/>
    <cacheHierarchy uniqueName="[Table1].[Performance Score]" caption="Performance Score" attribute="1" defaultMemberUniqueName="[Table1].[Performance Score].[All]" allUniqueName="[Table1].[Performance Score].[All]" dimensionUniqueName="[Table1]" displayFolder="" count="0" memberValueDatatype="20" unbalanced="0"/>
    <cacheHierarchy uniqueName="[Table1].[Projects Completed]" caption="Projects Completed" attribute="1" defaultMemberUniqueName="[Table1].[Projects Completed].[All]" allUniqueName="[Table1].[Projects Completed].[All]" dimensionUniqueName="[Table1]" displayFolder="" count="0" memberValueDatatype="20" unbalanced="0"/>
    <cacheHierarchy uniqueName="[Table1].[Work Hours per Week]" caption="Work Hours per Week" attribute="1" defaultMemberUniqueName="[Table1].[Work Hours per Week].[All]" allUniqueName="[Table1].[Work Hours per Week].[All]" dimensionUniqueName="[Table1]" displayFolder="" count="0" memberValueDatatype="20" unbalanced="0"/>
    <cacheHierarchy uniqueName="[Table1].[Satisfaction Level]" caption="Satisfaction Level" attribute="1" defaultMemberUniqueName="[Table1].[Satisfaction Level].[All]" allUniqueName="[Table1].[Satisfaction Level].[All]" dimensionUniqueName="[Table1]" displayFolder="" count="0" memberValueDatatype="5" unbalanced="0"/>
    <cacheHierarchy uniqueName="[Table1].[Calculated Column 1]" caption="Calculated Column 1" attribute="1" defaultMemberUniqueName="[Table1].[Calculated Column 1].[All]" allUniqueName="[Table1].[Calculated Column 1].[All]" dimensionUniqueName="[Table1]" displayFolder="" count="0" memberValueDatatype="5" unbalanced="0"/>
    <cacheHierarchy uniqueName="[Table1].[Tenure]" caption="Tenure" attribute="1" defaultMemberUniqueName="[Table1].[Tenure].[All]" allUniqueName="[Table1].[Tenure].[All]" dimensionUniqueName="[Table1]" displayFolder="" count="0" memberValueDatatype="20" unbalanced="0"/>
    <cacheHierarchy uniqueName="[Table1].[Combined perfomace score and satisfaction level]" caption="Combined perfomace score and satisfaction level" attribute="1" defaultMemberUniqueName="[Table1].[Combined perfomace score and satisfaction level].[All]" allUniqueName="[Table1].[Combined perfomace score and satisfaction level].[All]" dimensionUniqueName="[Table1]" displayFolder="" count="0" memberValueDatatype="5" unbalanced="0"/>
    <cacheHierarchy uniqueName="[Table1].[Total Employee]" caption="Total Employee" attribute="1" defaultMemberUniqueName="[Table1].[Total Employee].[All]" allUniqueName="[Table1].[Total Employee].[All]" dimensionUniqueName="[Table1]" displayFolder="" count="0" memberValueDatatype="20" unbalanced="0"/>
    <cacheHierarchy uniqueName="[Table1].[Average Monthly Salary]" caption="Average Monthly Salary" attribute="1" defaultMemberUniqueName="[Table1].[Average Monthly Salary].[All]" allUniqueName="[Table1].[Average Monthly Salary].[All]" dimensionUniqueName="[Table1]" displayFolder="" count="0" memberValueDatatype="5" unbalanced="0"/>
    <cacheHierarchy uniqueName="[Table1].[Average Performance Score]" caption="Average Performance Score" attribute="1" defaultMemberUniqueName="[Table1].[Average Performance Score].[All]" allUniqueName="[Table1].[Average Performance Score].[All]" dimensionUniqueName="[Table1]" displayFolder="" count="0" memberValueDatatype="5" unbalanced="0"/>
    <cacheHierarchy uniqueName="[Table1].[Average Satisfaction Level]" caption="Average Satisfaction Level" attribute="1" defaultMemberUniqueName="[Table1].[Average Satisfaction Level].[All]" allUniqueName="[Table1].[Average Satisfaction Level].[All]" dimensionUniqueName="[Table1]" displayFolder="" count="0" memberValueDatatype="5" unbalanced="0"/>
    <cacheHierarchy uniqueName="[Table2].[Employee ID]" caption="Employee ID" attribute="1" defaultMemberUniqueName="[Table2].[Employee ID].[All]" allUniqueName="[Table2].[Employee ID].[All]" dimensionUniqueName="[Table2]" displayFolder="" count="0" memberValueDatatype="130" unbalanced="0"/>
    <cacheHierarchy uniqueName="[Table2].[Name]" caption="Name" attribute="1" defaultMemberUniqueName="[Table2].[Name].[All]" allUniqueName="[Table2].[Name].[All]" dimensionUniqueName="[Table2]" displayFolder="" count="0" memberValueDatatype="130" unbalanced="0"/>
    <cacheHierarchy uniqueName="[Table2].[Department]" caption="Department" attribute="1" defaultMemberUniqueName="[Table2].[Department].[All]" allUniqueName="[Table2].[Department].[All]" dimensionUniqueName="[Table2]" displayFolder="" count="0" memberValueDatatype="130" unbalanced="0"/>
    <cacheHierarchy uniqueName="[Table2].[Joining Date]" caption="Joining Date" attribute="1" defaultMemberUniqueName="[Table2].[Joining Date].[All]" allUniqueName="[Table2].[Joining Date].[All]" dimensionUniqueName="[Table2]" displayFolder="" count="0" memberValueDatatype="130" unbalanced="0"/>
    <cacheHierarchy uniqueName="[Table2].[Age]" caption="Age" attribute="1" defaultMemberUniqueName="[Table2].[Age].[All]" allUniqueName="[Table2].[Age].[All]" dimensionUniqueName="[Table2]" displayFolder="" count="0" memberValueDatatype="20" unbalanced="0"/>
    <cacheHierarchy uniqueName="[Table2].[Monthly Salary]" caption="Monthly Salary" attribute="1" defaultMemberUniqueName="[Table2].[Monthly Salary].[All]" allUniqueName="[Table2].[Monthly Salary].[All]" dimensionUniqueName="[Table2]" displayFolder="" count="0" memberValueDatatype="5" unbalanced="0"/>
    <cacheHierarchy uniqueName="[Table2].[Performance Score]" caption="Performance Score" attribute="1" defaultMemberUniqueName="[Table2].[Performance Score].[All]" allUniqueName="[Table2].[Performance Score].[All]" dimensionUniqueName="[Table2]" displayFolder="" count="0" memberValueDatatype="20" unbalanced="0"/>
    <cacheHierarchy uniqueName="[Table2].[Projects Completed]" caption="Projects Completed" attribute="1" defaultMemberUniqueName="[Table2].[Projects Completed].[All]" allUniqueName="[Table2].[Projects Completed].[All]" dimensionUniqueName="[Table2]" displayFolder="" count="0" memberValueDatatype="20" unbalanced="0"/>
    <cacheHierarchy uniqueName="[Table2].[Work Hours per Week]" caption="Work Hours per Week" attribute="1" defaultMemberUniqueName="[Table2].[Work Hours per Week].[All]" allUniqueName="[Table2].[Work Hours per Week].[All]" dimensionUniqueName="[Table2]" displayFolder="" count="0" memberValueDatatype="20" unbalanced="0"/>
    <cacheHierarchy uniqueName="[Table2].[Satisfaction Level]" caption="Satisfaction Level" attribute="1" defaultMemberUniqueName="[Table2].[Satisfaction Level].[All]" allUniqueName="[Table2].[Satisfaction Level].[All]" dimensionUniqueName="[Table2]" displayFolder="" count="0" memberValueDatatype="5" unbalanced="0"/>
    <cacheHierarchy uniqueName="[Table2].[Tenure]" caption="Tenure" attribute="1" defaultMemberUniqueName="[Table2].[Tenure].[All]" allUniqueName="[Table2].[Tenure].[All]" dimensionUniqueName="[Table2]" displayFolder="" count="0" memberValueDatatype="20" unbalanced="0"/>
    <cacheHierarchy uniqueName="[Table2].[Combined perfomace score and satisfaction level]" caption="Combined perfomace score and satisfaction level" attribute="1" defaultMemberUniqueName="[Table2].[Combined perfomace score and satisfaction level].[All]" allUniqueName="[Table2].[Combined perfomace score and satisfaction level].[All]" dimensionUniqueName="[Table2]" displayFolder="" count="0" memberValueDatatype="5" unbalanced="0"/>
    <cacheHierarchy uniqueName="[Measures].[total]" caption="total" measure="1" displayFolder="" measureGroup="Table1" count="0"/>
    <cacheHierarchy uniqueName="[Measures].[Total Employees]" caption="Total Employees" measure="1" displayFolder="" measureGroup="Table1" count="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Monthly Salary]" caption="Sum of Monthly Salary" measure="1" displayFolder="" measureGroup="Table1" count="0" hidden="1">
      <extLst>
        <ext xmlns:x15="http://schemas.microsoft.com/office/spreadsheetml/2010/11/main" uri="{B97F6D7D-B522-45F9-BDA1-12C45D357490}">
          <x15:cacheHierarchy aggregatedColumn="5"/>
        </ext>
      </extLst>
    </cacheHierarchy>
    <cacheHierarchy uniqueName="[Measures].[Average of Monthly Salary]" caption="Average of Monthly Salary" measure="1" displayFolder="" measureGroup="Table1" count="0" hidden="1">
      <extLst>
        <ext xmlns:x15="http://schemas.microsoft.com/office/spreadsheetml/2010/11/main" uri="{B97F6D7D-B522-45F9-BDA1-12C45D357490}">
          <x15:cacheHierarchy aggregatedColumn="5"/>
        </ext>
      </extLst>
    </cacheHierarchy>
    <cacheHierarchy uniqueName="[Measures].[Sum of Performance Score]" caption="Sum of Performance Score" measure="1" displayFolder="" measureGroup="Table1" count="0" hidden="1">
      <extLst>
        <ext xmlns:x15="http://schemas.microsoft.com/office/spreadsheetml/2010/11/main" uri="{B97F6D7D-B522-45F9-BDA1-12C45D357490}">
          <x15:cacheHierarchy aggregatedColumn="6"/>
        </ext>
      </extLst>
    </cacheHierarchy>
    <cacheHierarchy uniqueName="[Measures].[Average of Performance Score]" caption="Average of Performance Score"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Calculated Column 1]" caption="Sum of Calculated Column 1" measure="1" displayFolder="" measureGroup="Table1" count="0" hidden="1">
      <extLst>
        <ext xmlns:x15="http://schemas.microsoft.com/office/spreadsheetml/2010/11/main" uri="{B97F6D7D-B522-45F9-BDA1-12C45D357490}">
          <x15:cacheHierarchy aggregatedColumn="10"/>
        </ext>
      </extLst>
    </cacheHierarchy>
    <cacheHierarchy uniqueName="[Measures].[Sum of Average Monthly Salary]" caption="Sum of Average Monthly Salary" measure="1" displayFolder="" measureGroup="Table1" count="0" hidden="1">
      <extLst>
        <ext xmlns:x15="http://schemas.microsoft.com/office/spreadsheetml/2010/11/main" uri="{B97F6D7D-B522-45F9-BDA1-12C45D357490}">
          <x15:cacheHierarchy aggregatedColumn="14"/>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DEWUSI KOLAWOLE" refreshedDate="45817.259284027779" createdVersion="8" refreshedVersion="8" minRefreshableVersion="3" recordCount="150" xr:uid="{F4F0D755-1D67-4347-B0EA-3AD238B05FE8}">
  <cacheSource type="worksheet">
    <worksheetSource name="Table1"/>
  </cacheSource>
  <cacheFields count="12">
    <cacheField name="Employee ID" numFmtId="0">
      <sharedItems count="150">
        <s v="EMP1000"/>
        <s v="EMP1001"/>
        <s v="EMP1002"/>
        <s v="EMP1003"/>
        <s v="EMP1004"/>
        <s v="EMP1005"/>
        <s v="EMP1006"/>
        <s v="EMP1007"/>
        <s v="EMP1008"/>
        <s v="EMP1009"/>
        <s v="EMP1010"/>
        <s v="EMP1011"/>
        <s v="EMP1012"/>
        <s v="EMP1013"/>
        <s v="EMP1014"/>
        <s v="EMP1015"/>
        <s v="EMP1016"/>
        <s v="EMP1017"/>
        <s v="EMP1018"/>
        <s v="EMP1019"/>
        <s v="EMP1020"/>
        <s v="EMP1021"/>
        <s v="EMP1022"/>
        <s v="EMP1023"/>
        <s v="EMP1024"/>
        <s v="EMP1025"/>
        <s v="EMP1026"/>
        <s v="EMP1027"/>
        <s v="EMP1028"/>
        <s v="EMP1029"/>
        <s v="EMP1030"/>
        <s v="EMP1031"/>
        <s v="EMP1032"/>
        <s v="EMP1033"/>
        <s v="EMP1034"/>
        <s v="EMP1035"/>
        <s v="EMP1036"/>
        <s v="EMP1037"/>
        <s v="EMP1038"/>
        <s v="EMP1039"/>
        <s v="EMP1040"/>
        <s v="EMP1041"/>
        <s v="EMP1042"/>
        <s v="EMP1043"/>
        <s v="EMP1044"/>
        <s v="EMP1045"/>
        <s v="EMP1046"/>
        <s v="EMP1047"/>
        <s v="EMP1048"/>
        <s v="EMP1049"/>
        <s v="EMP1050"/>
        <s v="EMP1051"/>
        <s v="EMP1052"/>
        <s v="EMP1053"/>
        <s v="EMP1054"/>
        <s v="EMP1055"/>
        <s v="EMP1056"/>
        <s v="EMP1057"/>
        <s v="EMP1058"/>
        <s v="EMP1059"/>
        <s v="EMP1060"/>
        <s v="EMP1061"/>
        <s v="EMP1062"/>
        <s v="EMP1063"/>
        <s v="EMP1064"/>
        <s v="EMP1065"/>
        <s v="EMP1066"/>
        <s v="EMP1067"/>
        <s v="EMP1068"/>
        <s v="EMP1069"/>
        <s v="EMP1070"/>
        <s v="EMP1071"/>
        <s v="EMP1072"/>
        <s v="EMP1073"/>
        <s v="EMP1074"/>
        <s v="EMP1075"/>
        <s v="EMP1076"/>
        <s v="EMP1077"/>
        <s v="EMP1078"/>
        <s v="EMP1079"/>
        <s v="EMP1080"/>
        <s v="EMP1081"/>
        <s v="EMP1082"/>
        <s v="EMP1083"/>
        <s v="EMP1084"/>
        <s v="EMP1085"/>
        <s v="EMP1086"/>
        <s v="EMP1087"/>
        <s v="EMP1088"/>
        <s v="EMP1089"/>
        <s v="EMP1090"/>
        <s v="EMP1091"/>
        <s v="EMP1092"/>
        <s v="EMP1093"/>
        <s v="EMP1094"/>
        <s v="EMP1095"/>
        <s v="EMP1096"/>
        <s v="EMP1097"/>
        <s v="EMP1098"/>
        <s v="EMP1099"/>
        <s v="EMP1100"/>
        <s v="EMP1101"/>
        <s v="EMP1102"/>
        <s v="EMP1103"/>
        <s v="EMP1104"/>
        <s v="EMP1105"/>
        <s v="EMP1106"/>
        <s v="EMP1107"/>
        <s v="EMP1108"/>
        <s v="EMP1109"/>
        <s v="EMP1110"/>
        <s v="EMP1111"/>
        <s v="EMP1112"/>
        <s v="EMP1113"/>
        <s v="EMP1114"/>
        <s v="EMP1115"/>
        <s v="EMP1116"/>
        <s v="EMP1117"/>
        <s v="EMP1118"/>
        <s v="EMP1119"/>
        <s v="EMP1120"/>
        <s v="EMP1121"/>
        <s v="EMP1122"/>
        <s v="EMP1123"/>
        <s v="EMP1124"/>
        <s v="EMP1125"/>
        <s v="EMP1126"/>
        <s v="EMP1127"/>
        <s v="EMP1128"/>
        <s v="EMP1129"/>
        <s v="EMP1130"/>
        <s v="EMP1131"/>
        <s v="EMP1132"/>
        <s v="EMP1133"/>
        <s v="EMP1134"/>
        <s v="EMP1135"/>
        <s v="EMP1136"/>
        <s v="EMP1137"/>
        <s v="EMP1138"/>
        <s v="EMP1139"/>
        <s v="EMP1140"/>
        <s v="EMP1141"/>
        <s v="EMP1142"/>
        <s v="EMP1143"/>
        <s v="EMP1144"/>
        <s v="EMP1145"/>
        <s v="EMP1146"/>
        <s v="EMP1147"/>
        <s v="EMP1148"/>
        <s v="EMP1149"/>
      </sharedItems>
    </cacheField>
    <cacheField name="Name" numFmtId="0">
      <sharedItems/>
    </cacheField>
    <cacheField name="Department" numFmtId="0">
      <sharedItems count="5">
        <s v="Finance"/>
        <s v="Marketing"/>
        <s v="IT"/>
        <s v="Sales"/>
        <s v="HR"/>
      </sharedItems>
    </cacheField>
    <cacheField name="Joining Date" numFmtId="0">
      <sharedItems/>
    </cacheField>
    <cacheField name="Age" numFmtId="1">
      <sharedItems containsSemiMixedTypes="0" containsString="0" containsNumber="1" containsInteger="1" minValue="22" maxValue="60" count="39">
        <n v="54"/>
        <n v="23"/>
        <n v="52"/>
        <n v="40"/>
        <n v="53"/>
        <n v="46"/>
        <n v="24"/>
        <n v="38"/>
        <n v="30"/>
        <n v="51"/>
        <n v="59"/>
        <n v="32"/>
        <n v="37"/>
        <n v="58"/>
        <n v="28"/>
        <n v="29"/>
        <n v="34"/>
        <n v="47"/>
        <n v="31"/>
        <n v="60"/>
        <n v="22"/>
        <n v="48"/>
        <n v="36"/>
        <n v="25"/>
        <n v="55"/>
        <n v="35"/>
        <n v="56"/>
        <n v="49"/>
        <n v="43"/>
        <n v="42"/>
        <n v="45"/>
        <n v="57"/>
        <n v="26"/>
        <n v="27"/>
        <n v="39"/>
        <n v="50"/>
        <n v="44"/>
        <n v="41"/>
        <n v="33"/>
      </sharedItems>
      <fieldGroup base="4">
        <rangePr autoStart="0" startNum="20" endNum="60" groupInterval="10"/>
        <groupItems count="6">
          <s v="&lt;20"/>
          <s v="20-29"/>
          <s v="30-39"/>
          <s v="40-49"/>
          <s v="50-60"/>
          <s v="&gt;60"/>
        </groupItems>
      </fieldGroup>
    </cacheField>
    <cacheField name="Monthly Salary" numFmtId="44">
      <sharedItems containsSemiMixedTypes="0" containsString="0" containsNumber="1" minValue="3013.72" maxValue="14967.28"/>
    </cacheField>
    <cacheField name="Performance Score" numFmtId="0">
      <sharedItems containsSemiMixedTypes="0" containsString="0" containsNumber="1" containsInteger="1" minValue="1" maxValue="5"/>
    </cacheField>
    <cacheField name="Projects Completed" numFmtId="0">
      <sharedItems containsSemiMixedTypes="0" containsString="0" containsNumber="1" containsInteger="1" minValue="0" maxValue="20"/>
    </cacheField>
    <cacheField name="Work Hours per Week" numFmtId="0">
      <sharedItems containsSemiMixedTypes="0" containsString="0" containsNumber="1" containsInteger="1" minValue="30" maxValue="50"/>
    </cacheField>
    <cacheField name="Satisfaction Level" numFmtId="0">
      <sharedItems containsSemiMixedTypes="0" containsString="0" containsNumber="1" minValue="0.5" maxValue="1"/>
    </cacheField>
    <cacheField name="Tenure" numFmtId="0">
      <sharedItems containsSemiMixedTypes="0" containsString="0" containsNumber="1" containsInteger="1" minValue="2" maxValue="7" count="6">
        <n v="7"/>
        <n v="6"/>
        <n v="5"/>
        <n v="4"/>
        <n v="3"/>
        <n v="2"/>
      </sharedItems>
      <fieldGroup base="10">
        <rangePr autoStart="0" startNum="0" endNum="7" groupInterval="2"/>
        <groupItems count="6">
          <s v="&lt;0"/>
          <s v="0-1"/>
          <s v="2-3"/>
          <s v="4-5"/>
          <s v="6-7"/>
          <s v="&gt;8"/>
        </groupItems>
      </fieldGroup>
    </cacheField>
    <cacheField name="Combined perfomace score and satisfaction level" numFmtId="0">
      <sharedItems containsSemiMixedTypes="0" containsString="0" containsNumber="1" minValue="1.51" maxValue="5.97"/>
    </cacheField>
  </cacheFields>
  <extLst>
    <ext xmlns:x14="http://schemas.microsoft.com/office/spreadsheetml/2009/9/main" uri="{725AE2AE-9491-48be-B2B4-4EB974FC3084}">
      <x14:pivotCacheDefinition pivotCacheId="15652152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x v="0"/>
    <s v="Employee_1"/>
    <x v="0"/>
    <s v="2018-01-01"/>
    <x v="0"/>
    <n v="3620.44"/>
    <n v="4"/>
    <n v="18"/>
    <n v="31"/>
    <n v="0.9"/>
    <x v="0"/>
    <n v="4.9000000000000004"/>
  </r>
  <r>
    <x v="1"/>
    <s v="Employee_2"/>
    <x v="1"/>
    <s v="2018-01-13"/>
    <x v="1"/>
    <n v="14728.24"/>
    <n v="5"/>
    <n v="12"/>
    <n v="49"/>
    <n v="0.52"/>
    <x v="0"/>
    <n v="5.52"/>
  </r>
  <r>
    <x v="2"/>
    <s v="Employee_3"/>
    <x v="2"/>
    <s v="2018-01-25"/>
    <x v="2"/>
    <n v="6116.03"/>
    <n v="3"/>
    <n v="8"/>
    <n v="40"/>
    <n v="0.86"/>
    <x v="0"/>
    <n v="3.86"/>
  </r>
  <r>
    <x v="3"/>
    <s v="Employee_4"/>
    <x v="0"/>
    <s v="2018-02-06"/>
    <x v="3"/>
    <n v="12037.07"/>
    <n v="3"/>
    <n v="17"/>
    <n v="32"/>
    <n v="0.51"/>
    <x v="0"/>
    <n v="3.51"/>
  </r>
  <r>
    <x v="4"/>
    <s v="Employee_5"/>
    <x v="3"/>
    <s v="2018-02-19"/>
    <x v="4"/>
    <n v="9418.35"/>
    <n v="4"/>
    <n v="16"/>
    <n v="35"/>
    <n v="0.69"/>
    <x v="0"/>
    <n v="4.6899999999999995"/>
  </r>
  <r>
    <x v="5"/>
    <s v="Employee_6"/>
    <x v="2"/>
    <s v="2018-03-03"/>
    <x v="5"/>
    <n v="3932.55"/>
    <n v="1"/>
    <n v="20"/>
    <n v="47"/>
    <n v="0.64"/>
    <x v="0"/>
    <n v="1.6400000000000001"/>
  </r>
  <r>
    <x v="6"/>
    <s v="Employee_7"/>
    <x v="3"/>
    <s v="2018-03-15"/>
    <x v="6"/>
    <n v="9964.0400000000009"/>
    <n v="2"/>
    <n v="9"/>
    <n v="30"/>
    <n v="0.62"/>
    <x v="0"/>
    <n v="2.62"/>
  </r>
  <r>
    <x v="7"/>
    <s v="Employee_8"/>
    <x v="1"/>
    <s v="2018-03-27"/>
    <x v="7"/>
    <n v="14627.09"/>
    <n v="2"/>
    <n v="0"/>
    <n v="33"/>
    <n v="0.51"/>
    <x v="0"/>
    <n v="2.5099999999999998"/>
  </r>
  <r>
    <x v="8"/>
    <s v="Employee_9"/>
    <x v="1"/>
    <s v="2018-04-09"/>
    <x v="8"/>
    <n v="10444.69"/>
    <n v="4"/>
    <n v="0"/>
    <n v="38"/>
    <n v="0.91"/>
    <x v="0"/>
    <n v="4.91"/>
  </r>
  <r>
    <x v="9"/>
    <s v="Employee_10"/>
    <x v="1"/>
    <s v="2018-04-21"/>
    <x v="9"/>
    <n v="7973.44"/>
    <n v="5"/>
    <n v="13"/>
    <n v="45"/>
    <n v="0.87"/>
    <x v="0"/>
    <n v="5.87"/>
  </r>
  <r>
    <x v="10"/>
    <s v="Employee_11"/>
    <x v="2"/>
    <s v="2018-05-03"/>
    <x v="10"/>
    <n v="7114.8"/>
    <n v="2"/>
    <n v="5"/>
    <n v="36"/>
    <n v="0.82"/>
    <x v="0"/>
    <n v="2.82"/>
  </r>
  <r>
    <x v="11"/>
    <s v="Employee_12"/>
    <x v="2"/>
    <s v="2018-05-15"/>
    <x v="11"/>
    <n v="4710.51"/>
    <n v="2"/>
    <n v="3"/>
    <n v="32"/>
    <n v="0.62"/>
    <x v="0"/>
    <n v="2.62"/>
  </r>
  <r>
    <x v="12"/>
    <s v="Employee_13"/>
    <x v="2"/>
    <s v="2018-05-28"/>
    <x v="12"/>
    <n v="4743.0200000000004"/>
    <n v="4"/>
    <n v="20"/>
    <n v="44"/>
    <n v="0.56999999999999995"/>
    <x v="0"/>
    <n v="4.57"/>
  </r>
  <r>
    <x v="13"/>
    <s v="Employee_14"/>
    <x v="1"/>
    <s v="2018-06-09"/>
    <x v="13"/>
    <n v="12383.53"/>
    <n v="2"/>
    <n v="3"/>
    <n v="42"/>
    <n v="0.62"/>
    <x v="0"/>
    <n v="2.62"/>
  </r>
  <r>
    <x v="14"/>
    <s v="Employee_15"/>
    <x v="1"/>
    <s v="2018-06-21"/>
    <x v="14"/>
    <n v="10832.52"/>
    <n v="1"/>
    <n v="10"/>
    <n v="49"/>
    <n v="0.51"/>
    <x v="0"/>
    <n v="1.51"/>
  </r>
  <r>
    <x v="15"/>
    <s v="Employee_16"/>
    <x v="3"/>
    <s v="2018-07-03"/>
    <x v="1"/>
    <n v="3952.7"/>
    <n v="5"/>
    <n v="4"/>
    <n v="46"/>
    <n v="0.63"/>
    <x v="0"/>
    <n v="5.63"/>
  </r>
  <r>
    <x v="16"/>
    <s v="Employee_17"/>
    <x v="1"/>
    <s v="2018-07-16"/>
    <x v="15"/>
    <n v="13005.27"/>
    <n v="3"/>
    <n v="8"/>
    <n v="38"/>
    <n v="0.79"/>
    <x v="0"/>
    <n v="3.79"/>
  </r>
  <r>
    <x v="17"/>
    <s v="Employee_18"/>
    <x v="0"/>
    <s v="2018-07-28"/>
    <x v="16"/>
    <n v="11639.84"/>
    <n v="2"/>
    <n v="19"/>
    <n v="35"/>
    <n v="0.98"/>
    <x v="0"/>
    <n v="2.98"/>
  </r>
  <r>
    <x v="18"/>
    <s v="Employee_19"/>
    <x v="4"/>
    <s v="2018-08-09"/>
    <x v="17"/>
    <n v="7965.53"/>
    <n v="5"/>
    <n v="13"/>
    <n v="36"/>
    <n v="0.77"/>
    <x v="0"/>
    <n v="5.77"/>
  </r>
  <r>
    <x v="19"/>
    <s v="Employee_20"/>
    <x v="0"/>
    <s v="2018-08-21"/>
    <x v="7"/>
    <n v="14955.75"/>
    <n v="4"/>
    <n v="12"/>
    <n v="48"/>
    <n v="0.51"/>
    <x v="0"/>
    <n v="4.51"/>
  </r>
  <r>
    <x v="20"/>
    <s v="Employee_21"/>
    <x v="4"/>
    <s v="2018-09-03"/>
    <x v="18"/>
    <n v="11652.71"/>
    <n v="3"/>
    <n v="11"/>
    <n v="34"/>
    <n v="0.96"/>
    <x v="0"/>
    <n v="3.96"/>
  </r>
  <r>
    <x v="21"/>
    <s v="Employee_22"/>
    <x v="4"/>
    <s v="2018-09-15"/>
    <x v="13"/>
    <n v="7086.62"/>
    <n v="3"/>
    <n v="6"/>
    <n v="33"/>
    <n v="0.5"/>
    <x v="0"/>
    <n v="3.5"/>
  </r>
  <r>
    <x v="22"/>
    <s v="Employee_23"/>
    <x v="0"/>
    <s v="2018-09-27"/>
    <x v="19"/>
    <n v="6766.08"/>
    <n v="4"/>
    <n v="14"/>
    <n v="35"/>
    <n v="0.62"/>
    <x v="0"/>
    <n v="4.62"/>
  </r>
  <r>
    <x v="23"/>
    <s v="Employee_24"/>
    <x v="2"/>
    <s v="2018-10-09"/>
    <x v="19"/>
    <n v="10527.94"/>
    <n v="5"/>
    <n v="0"/>
    <n v="33"/>
    <n v="0.74"/>
    <x v="0"/>
    <n v="5.74"/>
  </r>
  <r>
    <x v="24"/>
    <s v="Employee_25"/>
    <x v="0"/>
    <s v="2018-10-22"/>
    <x v="20"/>
    <n v="6789.43"/>
    <n v="5"/>
    <n v="9"/>
    <n v="48"/>
    <n v="0.62"/>
    <x v="0"/>
    <n v="5.62"/>
  </r>
  <r>
    <x v="25"/>
    <s v="Employee_26"/>
    <x v="4"/>
    <s v="2018-11-03"/>
    <x v="13"/>
    <n v="3433.38"/>
    <n v="5"/>
    <n v="14"/>
    <n v="36"/>
    <n v="0.74"/>
    <x v="0"/>
    <n v="5.74"/>
  </r>
  <r>
    <x v="26"/>
    <s v="Employee_27"/>
    <x v="0"/>
    <s v="2018-11-15"/>
    <x v="11"/>
    <n v="5647.85"/>
    <n v="2"/>
    <n v="1"/>
    <n v="49"/>
    <n v="0.52"/>
    <x v="0"/>
    <n v="2.52"/>
  </r>
  <r>
    <x v="27"/>
    <s v="Employee_28"/>
    <x v="1"/>
    <s v="2018-11-27"/>
    <x v="21"/>
    <n v="7932.53"/>
    <n v="5"/>
    <n v="8"/>
    <n v="39"/>
    <n v="0.74"/>
    <x v="0"/>
    <n v="5.74"/>
  </r>
  <r>
    <x v="28"/>
    <s v="Employee_29"/>
    <x v="2"/>
    <s v="2018-12-10"/>
    <x v="22"/>
    <n v="5439.25"/>
    <n v="1"/>
    <n v="15"/>
    <n v="50"/>
    <n v="0.86"/>
    <x v="0"/>
    <n v="1.8599999999999999"/>
  </r>
  <r>
    <x v="29"/>
    <s v="Employee_30"/>
    <x v="2"/>
    <s v="2018-12-22"/>
    <x v="23"/>
    <n v="11790.26"/>
    <n v="4"/>
    <n v="5"/>
    <n v="39"/>
    <n v="0.59"/>
    <x v="0"/>
    <n v="4.59"/>
  </r>
  <r>
    <x v="30"/>
    <s v="Employee_31"/>
    <x v="2"/>
    <s v="2019-01-03"/>
    <x v="13"/>
    <n v="6076.57"/>
    <n v="5"/>
    <n v="12"/>
    <n v="47"/>
    <n v="0.73"/>
    <x v="1"/>
    <n v="5.73"/>
  </r>
  <r>
    <x v="31"/>
    <s v="Employee_32"/>
    <x v="1"/>
    <s v="2019-01-15"/>
    <x v="24"/>
    <n v="7900.57"/>
    <n v="3"/>
    <n v="10"/>
    <n v="31"/>
    <n v="0.67"/>
    <x v="1"/>
    <n v="3.67"/>
  </r>
  <r>
    <x v="32"/>
    <s v="Employee_33"/>
    <x v="2"/>
    <s v="2019-01-28"/>
    <x v="25"/>
    <n v="12200.07"/>
    <n v="5"/>
    <n v="5"/>
    <n v="35"/>
    <n v="0.97"/>
    <x v="1"/>
    <n v="5.97"/>
  </r>
  <r>
    <x v="33"/>
    <s v="Employee_34"/>
    <x v="0"/>
    <s v="2019-02-09"/>
    <x v="26"/>
    <n v="14234.14"/>
    <n v="1"/>
    <n v="8"/>
    <n v="30"/>
    <n v="0.64"/>
    <x v="1"/>
    <n v="1.6400000000000001"/>
  </r>
  <r>
    <x v="34"/>
    <s v="Employee_35"/>
    <x v="1"/>
    <s v="2019-02-21"/>
    <x v="23"/>
    <n v="7975.04"/>
    <n v="5"/>
    <n v="4"/>
    <n v="32"/>
    <n v="0.66"/>
    <x v="1"/>
    <n v="5.66"/>
  </r>
  <r>
    <x v="35"/>
    <s v="Employee_36"/>
    <x v="1"/>
    <s v="2019-03-05"/>
    <x v="21"/>
    <n v="13131.02"/>
    <n v="3"/>
    <n v="14"/>
    <n v="35"/>
    <n v="0.63"/>
    <x v="1"/>
    <n v="3.63"/>
  </r>
  <r>
    <x v="36"/>
    <s v="Employee_37"/>
    <x v="2"/>
    <s v="2019-03-18"/>
    <x v="27"/>
    <n v="4885.83"/>
    <n v="3"/>
    <n v="10"/>
    <n v="44"/>
    <n v="0.81"/>
    <x v="1"/>
    <n v="3.81"/>
  </r>
  <r>
    <x v="37"/>
    <s v="Employee_38"/>
    <x v="3"/>
    <s v="2019-03-30"/>
    <x v="9"/>
    <n v="11369.63"/>
    <n v="1"/>
    <n v="2"/>
    <n v="50"/>
    <n v="0.8"/>
    <x v="1"/>
    <n v="1.8"/>
  </r>
  <r>
    <x v="38"/>
    <s v="Employee_39"/>
    <x v="1"/>
    <s v="2019-04-11"/>
    <x v="4"/>
    <n v="12594.43"/>
    <n v="3"/>
    <n v="3"/>
    <n v="36"/>
    <n v="0.88"/>
    <x v="1"/>
    <n v="3.88"/>
  </r>
  <r>
    <x v="39"/>
    <s v="Employee_40"/>
    <x v="1"/>
    <s v="2019-04-23"/>
    <x v="11"/>
    <n v="12879.03"/>
    <n v="4"/>
    <n v="0"/>
    <n v="34"/>
    <n v="0.56000000000000005"/>
    <x v="1"/>
    <n v="4.5600000000000005"/>
  </r>
  <r>
    <x v="40"/>
    <s v="Employee_41"/>
    <x v="2"/>
    <s v="2019-05-06"/>
    <x v="14"/>
    <n v="11596.53"/>
    <n v="1"/>
    <n v="8"/>
    <n v="48"/>
    <n v="0.93"/>
    <x v="1"/>
    <n v="1.9300000000000002"/>
  </r>
  <r>
    <x v="41"/>
    <s v="Employee_42"/>
    <x v="2"/>
    <s v="2019-05-18"/>
    <x v="28"/>
    <n v="12662.02"/>
    <n v="4"/>
    <n v="15"/>
    <n v="36"/>
    <n v="0.9"/>
    <x v="1"/>
    <n v="4.9000000000000004"/>
  </r>
  <r>
    <x v="42"/>
    <s v="Employee_43"/>
    <x v="1"/>
    <s v="2019-05-30"/>
    <x v="23"/>
    <n v="7924.58"/>
    <n v="4"/>
    <n v="6"/>
    <n v="46"/>
    <n v="0.54"/>
    <x v="1"/>
    <n v="4.54"/>
  </r>
  <r>
    <x v="43"/>
    <s v="Employee_44"/>
    <x v="1"/>
    <s v="2019-06-11"/>
    <x v="7"/>
    <n v="3013.72"/>
    <n v="2"/>
    <n v="2"/>
    <n v="43"/>
    <n v="0.68"/>
    <x v="1"/>
    <n v="2.68"/>
  </r>
  <r>
    <x v="44"/>
    <s v="Employee_45"/>
    <x v="2"/>
    <s v="2019-06-24"/>
    <x v="27"/>
    <n v="5048.97"/>
    <n v="1"/>
    <n v="15"/>
    <n v="37"/>
    <n v="0.67"/>
    <x v="1"/>
    <n v="1.67"/>
  </r>
  <r>
    <x v="45"/>
    <s v="Employee_46"/>
    <x v="1"/>
    <s v="2019-07-06"/>
    <x v="29"/>
    <n v="14783.95"/>
    <n v="2"/>
    <n v="2"/>
    <n v="41"/>
    <n v="0.7"/>
    <x v="1"/>
    <n v="2.7"/>
  </r>
  <r>
    <x v="46"/>
    <s v="Employee_47"/>
    <x v="4"/>
    <s v="2019-07-18"/>
    <x v="30"/>
    <n v="9766.82"/>
    <n v="3"/>
    <n v="1"/>
    <n v="30"/>
    <n v="0.67"/>
    <x v="1"/>
    <n v="3.67"/>
  </r>
  <r>
    <x v="47"/>
    <s v="Employee_48"/>
    <x v="1"/>
    <s v="2019-07-30"/>
    <x v="21"/>
    <n v="14699.67"/>
    <n v="1"/>
    <n v="15"/>
    <n v="39"/>
    <n v="0.66"/>
    <x v="1"/>
    <n v="1.6600000000000001"/>
  </r>
  <r>
    <x v="48"/>
    <s v="Employee_49"/>
    <x v="3"/>
    <s v="2019-08-12"/>
    <x v="27"/>
    <n v="14499.44"/>
    <n v="2"/>
    <n v="20"/>
    <n v="30"/>
    <n v="0.63"/>
    <x v="1"/>
    <n v="2.63"/>
  </r>
  <r>
    <x v="49"/>
    <s v="Employee_50"/>
    <x v="3"/>
    <s v="2019-08-24"/>
    <x v="19"/>
    <n v="3301.28"/>
    <n v="4"/>
    <n v="8"/>
    <n v="49"/>
    <n v="0.68"/>
    <x v="1"/>
    <n v="4.68"/>
  </r>
  <r>
    <x v="50"/>
    <s v="Employee_51"/>
    <x v="1"/>
    <s v="2019-09-05"/>
    <x v="23"/>
    <n v="4229.74"/>
    <n v="4"/>
    <n v="11"/>
    <n v="33"/>
    <n v="0.64"/>
    <x v="1"/>
    <n v="4.6399999999999997"/>
  </r>
  <r>
    <x v="51"/>
    <s v="Employee_52"/>
    <x v="1"/>
    <s v="2019-09-18"/>
    <x v="19"/>
    <n v="11459.69"/>
    <n v="4"/>
    <n v="1"/>
    <n v="31"/>
    <n v="0.84"/>
    <x v="1"/>
    <n v="4.84"/>
  </r>
  <r>
    <x v="52"/>
    <s v="Employee_53"/>
    <x v="4"/>
    <s v="2019-09-30"/>
    <x v="26"/>
    <n v="11540.79"/>
    <n v="2"/>
    <n v="3"/>
    <n v="47"/>
    <n v="0.51"/>
    <x v="1"/>
    <n v="2.5099999999999998"/>
  </r>
  <r>
    <x v="53"/>
    <s v="Employee_54"/>
    <x v="2"/>
    <s v="2019-10-12"/>
    <x v="9"/>
    <n v="12643.08"/>
    <n v="1"/>
    <n v="1"/>
    <n v="43"/>
    <n v="0.98"/>
    <x v="1"/>
    <n v="1.98"/>
  </r>
  <r>
    <x v="54"/>
    <s v="Employee_55"/>
    <x v="0"/>
    <s v="2019-10-24"/>
    <x v="4"/>
    <n v="13524.48"/>
    <n v="2"/>
    <n v="17"/>
    <n v="32"/>
    <n v="0.91"/>
    <x v="1"/>
    <n v="2.91"/>
  </r>
  <r>
    <x v="55"/>
    <s v="Employee_56"/>
    <x v="4"/>
    <s v="2019-11-06"/>
    <x v="7"/>
    <n v="5671.56"/>
    <n v="2"/>
    <n v="17"/>
    <n v="43"/>
    <n v="0.8"/>
    <x v="1"/>
    <n v="2.8"/>
  </r>
  <r>
    <x v="56"/>
    <s v="Employee_57"/>
    <x v="3"/>
    <s v="2019-11-18"/>
    <x v="31"/>
    <n v="5992.11"/>
    <n v="4"/>
    <n v="9"/>
    <n v="35"/>
    <n v="0.98"/>
    <x v="1"/>
    <n v="4.9800000000000004"/>
  </r>
  <r>
    <x v="57"/>
    <s v="Employee_58"/>
    <x v="2"/>
    <s v="2019-11-30"/>
    <x v="30"/>
    <n v="8135.18"/>
    <n v="1"/>
    <n v="9"/>
    <n v="36"/>
    <n v="0.6"/>
    <x v="1"/>
    <n v="1.6"/>
  </r>
  <r>
    <x v="58"/>
    <s v="Employee_59"/>
    <x v="3"/>
    <s v="2019-12-12"/>
    <x v="10"/>
    <n v="4155.68"/>
    <n v="5"/>
    <n v="14"/>
    <n v="36"/>
    <n v="0.86"/>
    <x v="1"/>
    <n v="5.86"/>
  </r>
  <r>
    <x v="59"/>
    <s v="Employee_60"/>
    <x v="2"/>
    <s v="2019-12-25"/>
    <x v="25"/>
    <n v="10297.780000000001"/>
    <n v="4"/>
    <n v="6"/>
    <n v="44"/>
    <n v="0.51"/>
    <x v="1"/>
    <n v="4.51"/>
  </r>
  <r>
    <x v="60"/>
    <s v="Employee_61"/>
    <x v="0"/>
    <s v="2020-01-06"/>
    <x v="10"/>
    <n v="7410.97"/>
    <n v="1"/>
    <n v="16"/>
    <n v="34"/>
    <n v="0.87"/>
    <x v="2"/>
    <n v="1.87"/>
  </r>
  <r>
    <x v="61"/>
    <s v="Employee_62"/>
    <x v="2"/>
    <s v="2020-01-18"/>
    <x v="29"/>
    <n v="4535.49"/>
    <n v="5"/>
    <n v="6"/>
    <n v="31"/>
    <n v="0.62"/>
    <x v="2"/>
    <n v="5.62"/>
  </r>
  <r>
    <x v="62"/>
    <s v="Employee_63"/>
    <x v="1"/>
    <s v="2020-01-30"/>
    <x v="5"/>
    <n v="10980.11"/>
    <n v="2"/>
    <n v="0"/>
    <n v="38"/>
    <n v="0.88"/>
    <x v="2"/>
    <n v="2.88"/>
  </r>
  <r>
    <x v="63"/>
    <s v="Employee_64"/>
    <x v="4"/>
    <s v="2020-02-12"/>
    <x v="2"/>
    <n v="14462.94"/>
    <n v="5"/>
    <n v="10"/>
    <n v="30"/>
    <n v="0.72"/>
    <x v="2"/>
    <n v="5.72"/>
  </r>
  <r>
    <x v="64"/>
    <s v="Employee_65"/>
    <x v="2"/>
    <s v="2020-02-24"/>
    <x v="4"/>
    <n v="6728.06"/>
    <n v="2"/>
    <n v="11"/>
    <n v="50"/>
    <n v="0.83"/>
    <x v="2"/>
    <n v="2.83"/>
  </r>
  <r>
    <x v="65"/>
    <s v="Employee_66"/>
    <x v="4"/>
    <s v="2020-03-07"/>
    <x v="13"/>
    <n v="11446.45"/>
    <n v="4"/>
    <n v="8"/>
    <n v="31"/>
    <n v="0.88"/>
    <x v="2"/>
    <n v="4.88"/>
  </r>
  <r>
    <x v="66"/>
    <s v="Employee_67"/>
    <x v="3"/>
    <s v="2020-03-19"/>
    <x v="7"/>
    <n v="7978.33"/>
    <n v="1"/>
    <n v="3"/>
    <n v="36"/>
    <n v="0.8"/>
    <x v="2"/>
    <n v="1.8"/>
  </r>
  <r>
    <x v="67"/>
    <s v="Employee_68"/>
    <x v="0"/>
    <s v="2020-04-01"/>
    <x v="32"/>
    <n v="12859.83"/>
    <n v="5"/>
    <n v="2"/>
    <n v="44"/>
    <n v="0.76"/>
    <x v="2"/>
    <n v="5.76"/>
  </r>
  <r>
    <x v="68"/>
    <s v="Employee_69"/>
    <x v="4"/>
    <s v="2020-04-13"/>
    <x v="7"/>
    <n v="14461.73"/>
    <n v="1"/>
    <n v="10"/>
    <n v="37"/>
    <n v="0.61"/>
    <x v="2"/>
    <n v="1.6099999999999999"/>
  </r>
  <r>
    <x v="69"/>
    <s v="Employee_70"/>
    <x v="4"/>
    <s v="2020-04-25"/>
    <x v="10"/>
    <n v="3403.25"/>
    <n v="2"/>
    <n v="16"/>
    <n v="48"/>
    <n v="0.52"/>
    <x v="2"/>
    <n v="2.52"/>
  </r>
  <r>
    <x v="70"/>
    <s v="Employee_71"/>
    <x v="3"/>
    <s v="2020-05-07"/>
    <x v="3"/>
    <n v="10806.79"/>
    <n v="3"/>
    <n v="15"/>
    <n v="31"/>
    <n v="0.76"/>
    <x v="2"/>
    <n v="3.76"/>
  </r>
  <r>
    <x v="71"/>
    <s v="Employee_72"/>
    <x v="4"/>
    <s v="2020-05-20"/>
    <x v="33"/>
    <n v="13783.14"/>
    <n v="4"/>
    <n v="4"/>
    <n v="38"/>
    <n v="0.57999999999999996"/>
    <x v="2"/>
    <n v="4.58"/>
  </r>
  <r>
    <x v="72"/>
    <s v="Employee_73"/>
    <x v="0"/>
    <s v="2020-06-01"/>
    <x v="34"/>
    <n v="3231.73"/>
    <n v="2"/>
    <n v="17"/>
    <n v="48"/>
    <n v="0.56000000000000005"/>
    <x v="2"/>
    <n v="2.56"/>
  </r>
  <r>
    <x v="73"/>
    <s v="Employee_74"/>
    <x v="3"/>
    <s v="2020-06-13"/>
    <x v="3"/>
    <n v="14327.04"/>
    <n v="1"/>
    <n v="8"/>
    <n v="42"/>
    <n v="0.97"/>
    <x v="2"/>
    <n v="1.97"/>
  </r>
  <r>
    <x v="74"/>
    <s v="Employee_75"/>
    <x v="4"/>
    <s v="2020-06-25"/>
    <x v="10"/>
    <n v="10732.84"/>
    <n v="4"/>
    <n v="8"/>
    <n v="35"/>
    <n v="0.88"/>
    <x v="2"/>
    <n v="4.88"/>
  </r>
  <r>
    <x v="75"/>
    <s v="Employee_76"/>
    <x v="3"/>
    <s v="2020-07-08"/>
    <x v="35"/>
    <n v="4979.12"/>
    <n v="5"/>
    <n v="14"/>
    <n v="38"/>
    <n v="0.72"/>
    <x v="2"/>
    <n v="5.72"/>
  </r>
  <r>
    <x v="76"/>
    <s v="Employee_77"/>
    <x v="1"/>
    <s v="2020-07-20"/>
    <x v="21"/>
    <n v="5540.86"/>
    <n v="4"/>
    <n v="16"/>
    <n v="35"/>
    <n v="0.71"/>
    <x v="2"/>
    <n v="4.71"/>
  </r>
  <r>
    <x v="77"/>
    <s v="Employee_78"/>
    <x v="4"/>
    <s v="2020-08-01"/>
    <x v="7"/>
    <n v="5202.3900000000003"/>
    <n v="2"/>
    <n v="0"/>
    <n v="31"/>
    <n v="0.85"/>
    <x v="2"/>
    <n v="2.85"/>
  </r>
  <r>
    <x v="78"/>
    <s v="Employee_79"/>
    <x v="3"/>
    <s v="2020-08-13"/>
    <x v="15"/>
    <n v="13226.41"/>
    <n v="5"/>
    <n v="0"/>
    <n v="36"/>
    <n v="0.74"/>
    <x v="2"/>
    <n v="5.74"/>
  </r>
  <r>
    <x v="79"/>
    <s v="Employee_80"/>
    <x v="1"/>
    <s v="2020-08-26"/>
    <x v="19"/>
    <n v="5702.63"/>
    <n v="1"/>
    <n v="12"/>
    <n v="49"/>
    <n v="0.56999999999999995"/>
    <x v="2"/>
    <n v="1.5699999999999998"/>
  </r>
  <r>
    <x v="80"/>
    <s v="Employee_81"/>
    <x v="4"/>
    <s v="2020-09-07"/>
    <x v="6"/>
    <n v="8840.09"/>
    <n v="3"/>
    <n v="13"/>
    <n v="41"/>
    <n v="0.71"/>
    <x v="2"/>
    <n v="3.71"/>
  </r>
  <r>
    <x v="81"/>
    <s v="Employee_82"/>
    <x v="4"/>
    <s v="2020-09-19"/>
    <x v="29"/>
    <n v="14930.28"/>
    <n v="4"/>
    <n v="15"/>
    <n v="45"/>
    <n v="0.63"/>
    <x v="2"/>
    <n v="4.63"/>
  </r>
  <r>
    <x v="82"/>
    <s v="Employee_83"/>
    <x v="2"/>
    <s v="2020-10-01"/>
    <x v="12"/>
    <n v="13585.64"/>
    <n v="2"/>
    <n v="14"/>
    <n v="36"/>
    <n v="0.65"/>
    <x v="2"/>
    <n v="2.65"/>
  </r>
  <r>
    <x v="83"/>
    <s v="Employee_84"/>
    <x v="0"/>
    <s v="2020-10-14"/>
    <x v="36"/>
    <n v="8018.64"/>
    <n v="2"/>
    <n v="3"/>
    <n v="43"/>
    <n v="0.9"/>
    <x v="2"/>
    <n v="2.9"/>
  </r>
  <r>
    <x v="84"/>
    <s v="Employee_85"/>
    <x v="4"/>
    <s v="2020-10-26"/>
    <x v="25"/>
    <n v="4744.03"/>
    <n v="5"/>
    <n v="20"/>
    <n v="50"/>
    <n v="0.85"/>
    <x v="2"/>
    <n v="5.85"/>
  </r>
  <r>
    <x v="85"/>
    <s v="Employee_86"/>
    <x v="0"/>
    <s v="2020-11-07"/>
    <x v="4"/>
    <n v="12080.68"/>
    <n v="4"/>
    <n v="3"/>
    <n v="41"/>
    <n v="0.55000000000000004"/>
    <x v="2"/>
    <n v="4.55"/>
  </r>
  <r>
    <x v="86"/>
    <s v="Employee_87"/>
    <x v="1"/>
    <s v="2020-11-19"/>
    <x v="31"/>
    <n v="10849.22"/>
    <n v="5"/>
    <n v="16"/>
    <n v="42"/>
    <n v="0.85"/>
    <x v="2"/>
    <n v="5.85"/>
  </r>
  <r>
    <x v="87"/>
    <s v="Employee_88"/>
    <x v="0"/>
    <s v="2020-12-02"/>
    <x v="15"/>
    <n v="7293.09"/>
    <n v="2"/>
    <n v="14"/>
    <n v="50"/>
    <n v="0.56999999999999995"/>
    <x v="2"/>
    <n v="2.57"/>
  </r>
  <r>
    <x v="88"/>
    <s v="Employee_89"/>
    <x v="2"/>
    <s v="2020-12-14"/>
    <x v="7"/>
    <n v="7077.6"/>
    <n v="3"/>
    <n v="4"/>
    <n v="48"/>
    <n v="0.71"/>
    <x v="2"/>
    <n v="3.71"/>
  </r>
  <r>
    <x v="89"/>
    <s v="Employee_90"/>
    <x v="3"/>
    <s v="2020-12-26"/>
    <x v="12"/>
    <n v="9430.57"/>
    <n v="1"/>
    <n v="7"/>
    <n v="44"/>
    <n v="0.91"/>
    <x v="2"/>
    <n v="1.9100000000000001"/>
  </r>
  <r>
    <x v="90"/>
    <s v="Employee_91"/>
    <x v="2"/>
    <s v="2021-01-07"/>
    <x v="4"/>
    <n v="14278.14"/>
    <n v="4"/>
    <n v="4"/>
    <n v="39"/>
    <n v="0.62"/>
    <x v="3"/>
    <n v="4.62"/>
  </r>
  <r>
    <x v="91"/>
    <s v="Employee_92"/>
    <x v="1"/>
    <s v="2021-01-20"/>
    <x v="37"/>
    <n v="14476.64"/>
    <n v="5"/>
    <n v="7"/>
    <n v="47"/>
    <n v="0.73"/>
    <x v="3"/>
    <n v="5.73"/>
  </r>
  <r>
    <x v="92"/>
    <s v="Employee_93"/>
    <x v="1"/>
    <s v="2021-02-01"/>
    <x v="3"/>
    <n v="8049.38"/>
    <n v="5"/>
    <n v="2"/>
    <n v="34"/>
    <n v="0.51"/>
    <x v="3"/>
    <n v="5.51"/>
  </r>
  <r>
    <x v="93"/>
    <s v="Employee_94"/>
    <x v="3"/>
    <s v="2021-02-13"/>
    <x v="33"/>
    <n v="8157.61"/>
    <n v="1"/>
    <n v="14"/>
    <n v="42"/>
    <n v="0.72"/>
    <x v="3"/>
    <n v="1.72"/>
  </r>
  <r>
    <x v="94"/>
    <s v="Employee_95"/>
    <x v="0"/>
    <s v="2021-02-25"/>
    <x v="28"/>
    <n v="9981.64"/>
    <n v="5"/>
    <n v="9"/>
    <n v="40"/>
    <n v="0.84"/>
    <x v="3"/>
    <n v="5.84"/>
  </r>
  <r>
    <x v="95"/>
    <s v="Employee_96"/>
    <x v="2"/>
    <s v="2021-03-10"/>
    <x v="36"/>
    <n v="8194.74"/>
    <n v="1"/>
    <n v="0"/>
    <n v="40"/>
    <n v="0.59"/>
    <x v="3"/>
    <n v="1.5899999999999999"/>
  </r>
  <r>
    <x v="96"/>
    <s v="Employee_97"/>
    <x v="1"/>
    <s v="2021-03-22"/>
    <x v="6"/>
    <n v="5410.38"/>
    <n v="2"/>
    <n v="1"/>
    <n v="38"/>
    <n v="0.73"/>
    <x v="3"/>
    <n v="2.73"/>
  </r>
  <r>
    <x v="97"/>
    <s v="Employee_98"/>
    <x v="2"/>
    <s v="2021-04-03"/>
    <x v="35"/>
    <n v="5714.19"/>
    <n v="1"/>
    <n v="1"/>
    <n v="39"/>
    <n v="0.74"/>
    <x v="3"/>
    <n v="1.74"/>
  </r>
  <r>
    <x v="98"/>
    <s v="Employee_99"/>
    <x v="2"/>
    <s v="2021-04-15"/>
    <x v="0"/>
    <n v="13022.53"/>
    <n v="1"/>
    <n v="1"/>
    <n v="37"/>
    <n v="0.66"/>
    <x v="3"/>
    <n v="1.6600000000000001"/>
  </r>
  <r>
    <x v="99"/>
    <s v="Employee_100"/>
    <x v="4"/>
    <s v="2021-04-28"/>
    <x v="16"/>
    <n v="14267.79"/>
    <n v="5"/>
    <n v="18"/>
    <n v="30"/>
    <n v="0.54"/>
    <x v="3"/>
    <n v="5.54"/>
  </r>
  <r>
    <x v="100"/>
    <s v="Employee_101"/>
    <x v="0"/>
    <s v="2021-05-10"/>
    <x v="9"/>
    <n v="13964.21"/>
    <n v="2"/>
    <n v="5"/>
    <n v="31"/>
    <n v="0.91"/>
    <x v="3"/>
    <n v="2.91"/>
  </r>
  <r>
    <x v="101"/>
    <s v="Employee_102"/>
    <x v="4"/>
    <s v="2021-05-22"/>
    <x v="1"/>
    <n v="10721.07"/>
    <n v="2"/>
    <n v="7"/>
    <n v="50"/>
    <n v="0.97"/>
    <x v="3"/>
    <n v="2.9699999999999998"/>
  </r>
  <r>
    <x v="102"/>
    <s v="Employee_103"/>
    <x v="4"/>
    <s v="2021-06-04"/>
    <x v="15"/>
    <n v="14867.88"/>
    <n v="3"/>
    <n v="10"/>
    <n v="33"/>
    <n v="0.88"/>
    <x v="3"/>
    <n v="3.88"/>
  </r>
  <r>
    <x v="103"/>
    <s v="Employee_104"/>
    <x v="4"/>
    <s v="2021-06-16"/>
    <x v="30"/>
    <n v="12960.05"/>
    <n v="1"/>
    <n v="9"/>
    <n v="35"/>
    <n v="0.51"/>
    <x v="3"/>
    <n v="1.51"/>
  </r>
  <r>
    <x v="104"/>
    <s v="Employee_105"/>
    <x v="0"/>
    <s v="2021-06-28"/>
    <x v="16"/>
    <n v="14885.68"/>
    <n v="3"/>
    <n v="5"/>
    <n v="34"/>
    <n v="0.56000000000000005"/>
    <x v="3"/>
    <n v="3.56"/>
  </r>
  <r>
    <x v="105"/>
    <s v="Employee_106"/>
    <x v="1"/>
    <s v="2021-07-10"/>
    <x v="19"/>
    <n v="11117.32"/>
    <n v="5"/>
    <n v="12"/>
    <n v="50"/>
    <n v="0.84"/>
    <x v="3"/>
    <n v="5.84"/>
  </r>
  <r>
    <x v="106"/>
    <s v="Employee_107"/>
    <x v="2"/>
    <s v="2021-07-23"/>
    <x v="9"/>
    <n v="14457.43"/>
    <n v="1"/>
    <n v="3"/>
    <n v="38"/>
    <n v="0.77"/>
    <x v="3"/>
    <n v="1.77"/>
  </r>
  <r>
    <x v="107"/>
    <s v="Employee_108"/>
    <x v="3"/>
    <s v="2021-08-04"/>
    <x v="0"/>
    <n v="13845.25"/>
    <n v="1"/>
    <n v="2"/>
    <n v="34"/>
    <n v="0.59"/>
    <x v="3"/>
    <n v="1.5899999999999999"/>
  </r>
  <r>
    <x v="108"/>
    <s v="Employee_109"/>
    <x v="1"/>
    <s v="2021-08-16"/>
    <x v="2"/>
    <n v="10678.43"/>
    <n v="3"/>
    <n v="18"/>
    <n v="31"/>
    <n v="0.55000000000000004"/>
    <x v="3"/>
    <n v="3.55"/>
  </r>
  <r>
    <x v="109"/>
    <s v="Employee_110"/>
    <x v="2"/>
    <s v="2021-08-28"/>
    <x v="24"/>
    <n v="5725.56"/>
    <n v="4"/>
    <n v="6"/>
    <n v="31"/>
    <n v="0.95"/>
    <x v="3"/>
    <n v="4.95"/>
  </r>
  <r>
    <x v="110"/>
    <s v="Employee_111"/>
    <x v="1"/>
    <s v="2021-09-10"/>
    <x v="7"/>
    <n v="11069.72"/>
    <n v="4"/>
    <n v="17"/>
    <n v="43"/>
    <n v="0.51"/>
    <x v="3"/>
    <n v="4.51"/>
  </r>
  <r>
    <x v="111"/>
    <s v="Employee_112"/>
    <x v="1"/>
    <s v="2021-09-22"/>
    <x v="12"/>
    <n v="8330.41"/>
    <n v="2"/>
    <n v="2"/>
    <n v="30"/>
    <n v="0.6"/>
    <x v="3"/>
    <n v="2.6"/>
  </r>
  <r>
    <x v="112"/>
    <s v="Employee_113"/>
    <x v="0"/>
    <s v="2021-10-04"/>
    <x v="32"/>
    <n v="4191.59"/>
    <n v="3"/>
    <n v="1"/>
    <n v="35"/>
    <n v="0.71"/>
    <x v="3"/>
    <n v="3.71"/>
  </r>
  <r>
    <x v="113"/>
    <s v="Employee_114"/>
    <x v="0"/>
    <s v="2021-10-16"/>
    <x v="25"/>
    <n v="8349.8700000000008"/>
    <n v="5"/>
    <n v="7"/>
    <n v="48"/>
    <n v="0.57999999999999996"/>
    <x v="3"/>
    <n v="5.58"/>
  </r>
  <r>
    <x v="114"/>
    <s v="Employee_115"/>
    <x v="0"/>
    <s v="2021-10-29"/>
    <x v="16"/>
    <n v="11099.23"/>
    <n v="2"/>
    <n v="2"/>
    <n v="46"/>
    <n v="0.54"/>
    <x v="3"/>
    <n v="2.54"/>
  </r>
  <r>
    <x v="115"/>
    <s v="Employee_116"/>
    <x v="3"/>
    <s v="2021-11-10"/>
    <x v="6"/>
    <n v="7023.64"/>
    <n v="1"/>
    <n v="18"/>
    <n v="43"/>
    <n v="0.83"/>
    <x v="3"/>
    <n v="1.83"/>
  </r>
  <r>
    <x v="116"/>
    <s v="Employee_117"/>
    <x v="1"/>
    <s v="2021-11-22"/>
    <x v="16"/>
    <n v="3221.25"/>
    <n v="2"/>
    <n v="10"/>
    <n v="40"/>
    <n v="0.86"/>
    <x v="3"/>
    <n v="2.86"/>
  </r>
  <r>
    <x v="117"/>
    <s v="Employee_118"/>
    <x v="1"/>
    <s v="2021-12-04"/>
    <x v="9"/>
    <n v="6536.67"/>
    <n v="2"/>
    <n v="10"/>
    <n v="40"/>
    <n v="0.97"/>
    <x v="3"/>
    <n v="2.9699999999999998"/>
  </r>
  <r>
    <x v="118"/>
    <s v="Employee_119"/>
    <x v="0"/>
    <s v="2021-12-17"/>
    <x v="27"/>
    <n v="11022.39"/>
    <n v="3"/>
    <n v="16"/>
    <n v="36"/>
    <n v="0.68"/>
    <x v="3"/>
    <n v="3.68"/>
  </r>
  <r>
    <x v="119"/>
    <s v="Employee_120"/>
    <x v="2"/>
    <s v="2021-12-29"/>
    <x v="4"/>
    <n v="13220.83"/>
    <n v="2"/>
    <n v="19"/>
    <n v="48"/>
    <n v="0.8"/>
    <x v="3"/>
    <n v="2.8"/>
  </r>
  <r>
    <x v="120"/>
    <s v="Employee_121"/>
    <x v="1"/>
    <s v="2022-01-10"/>
    <x v="38"/>
    <n v="13090.12"/>
    <n v="1"/>
    <n v="2"/>
    <n v="49"/>
    <n v="0.54"/>
    <x v="4"/>
    <n v="1.54"/>
  </r>
  <r>
    <x v="121"/>
    <s v="Employee_122"/>
    <x v="0"/>
    <s v="2022-01-22"/>
    <x v="16"/>
    <n v="13971.26"/>
    <n v="2"/>
    <n v="3"/>
    <n v="40"/>
    <n v="0.91"/>
    <x v="4"/>
    <n v="2.91"/>
  </r>
  <r>
    <x v="122"/>
    <s v="Employee_123"/>
    <x v="4"/>
    <s v="2022-02-04"/>
    <x v="38"/>
    <n v="14635.09"/>
    <n v="2"/>
    <n v="17"/>
    <n v="42"/>
    <n v="1"/>
    <x v="4"/>
    <n v="3"/>
  </r>
  <r>
    <x v="123"/>
    <s v="Employee_124"/>
    <x v="1"/>
    <s v="2022-02-16"/>
    <x v="27"/>
    <n v="4974.93"/>
    <n v="3"/>
    <n v="14"/>
    <n v="39"/>
    <n v="0.8"/>
    <x v="4"/>
    <n v="3.8"/>
  </r>
  <r>
    <x v="124"/>
    <s v="Employee_125"/>
    <x v="3"/>
    <s v="2022-02-28"/>
    <x v="1"/>
    <n v="3079.15"/>
    <n v="1"/>
    <n v="10"/>
    <n v="41"/>
    <n v="0.56000000000000005"/>
    <x v="4"/>
    <n v="1.56"/>
  </r>
  <r>
    <x v="125"/>
    <s v="Employee_126"/>
    <x v="0"/>
    <s v="2022-03-12"/>
    <x v="9"/>
    <n v="13189.11"/>
    <n v="3"/>
    <n v="0"/>
    <n v="34"/>
    <n v="0.92"/>
    <x v="4"/>
    <n v="3.92"/>
  </r>
  <r>
    <x v="126"/>
    <s v="Employee_127"/>
    <x v="2"/>
    <s v="2022-03-25"/>
    <x v="0"/>
    <n v="12402.19"/>
    <n v="1"/>
    <n v="16"/>
    <n v="42"/>
    <n v="0.57999999999999996"/>
    <x v="4"/>
    <n v="1.58"/>
  </r>
  <r>
    <x v="127"/>
    <s v="Employee_128"/>
    <x v="3"/>
    <s v="2022-04-06"/>
    <x v="18"/>
    <n v="11206.1"/>
    <n v="5"/>
    <n v="1"/>
    <n v="41"/>
    <n v="0.59"/>
    <x v="4"/>
    <n v="5.59"/>
  </r>
  <r>
    <x v="128"/>
    <s v="Employee_129"/>
    <x v="1"/>
    <s v="2022-04-18"/>
    <x v="0"/>
    <n v="14400.48"/>
    <n v="5"/>
    <n v="8"/>
    <n v="33"/>
    <n v="0.96"/>
    <x v="4"/>
    <n v="5.96"/>
  </r>
  <r>
    <x v="129"/>
    <s v="Employee_130"/>
    <x v="1"/>
    <s v="2022-04-30"/>
    <x v="8"/>
    <n v="3502.08"/>
    <n v="5"/>
    <n v="0"/>
    <n v="35"/>
    <n v="0.61"/>
    <x v="4"/>
    <n v="5.61"/>
  </r>
  <r>
    <x v="130"/>
    <s v="Employee_131"/>
    <x v="4"/>
    <s v="2022-05-13"/>
    <x v="15"/>
    <n v="8867.2000000000007"/>
    <n v="5"/>
    <n v="19"/>
    <n v="50"/>
    <n v="0.95"/>
    <x v="4"/>
    <n v="5.95"/>
  </r>
  <r>
    <x v="131"/>
    <s v="Employee_132"/>
    <x v="1"/>
    <s v="2022-05-25"/>
    <x v="0"/>
    <n v="3438.95"/>
    <n v="1"/>
    <n v="9"/>
    <n v="48"/>
    <n v="0.68"/>
    <x v="4"/>
    <n v="1.6800000000000002"/>
  </r>
  <r>
    <x v="132"/>
    <s v="Employee_133"/>
    <x v="3"/>
    <s v="2022-06-06"/>
    <x v="1"/>
    <n v="13406.11"/>
    <n v="1"/>
    <n v="3"/>
    <n v="45"/>
    <n v="0.82"/>
    <x v="4"/>
    <n v="1.8199999999999998"/>
  </r>
  <r>
    <x v="133"/>
    <s v="Employee_134"/>
    <x v="0"/>
    <s v="2022-06-18"/>
    <x v="35"/>
    <n v="14082.22"/>
    <n v="5"/>
    <n v="13"/>
    <n v="38"/>
    <n v="0.94"/>
    <x v="4"/>
    <n v="5.9399999999999995"/>
  </r>
  <r>
    <x v="134"/>
    <s v="Employee_135"/>
    <x v="4"/>
    <s v="2022-07-01"/>
    <x v="37"/>
    <n v="8675.66"/>
    <n v="1"/>
    <n v="14"/>
    <n v="46"/>
    <n v="0.62"/>
    <x v="4"/>
    <n v="1.62"/>
  </r>
  <r>
    <x v="135"/>
    <s v="Employee_136"/>
    <x v="3"/>
    <s v="2022-07-13"/>
    <x v="8"/>
    <n v="3437.72"/>
    <n v="5"/>
    <n v="17"/>
    <n v="34"/>
    <n v="0.65"/>
    <x v="4"/>
    <n v="5.65"/>
  </r>
  <r>
    <x v="136"/>
    <s v="Employee_137"/>
    <x v="3"/>
    <s v="2022-07-25"/>
    <x v="24"/>
    <n v="9764.39"/>
    <n v="4"/>
    <n v="15"/>
    <n v="32"/>
    <n v="0.52"/>
    <x v="4"/>
    <n v="4.5199999999999996"/>
  </r>
  <r>
    <x v="137"/>
    <s v="Employee_138"/>
    <x v="2"/>
    <s v="2022-08-06"/>
    <x v="27"/>
    <n v="4795.38"/>
    <n v="1"/>
    <n v="16"/>
    <n v="35"/>
    <n v="0.64"/>
    <x v="4"/>
    <n v="1.6400000000000001"/>
  </r>
  <r>
    <x v="138"/>
    <s v="Employee_139"/>
    <x v="4"/>
    <s v="2022-08-19"/>
    <x v="30"/>
    <n v="9456.57"/>
    <n v="3"/>
    <n v="14"/>
    <n v="43"/>
    <n v="0.91"/>
    <x v="4"/>
    <n v="3.91"/>
  </r>
  <r>
    <x v="139"/>
    <s v="Employee_140"/>
    <x v="4"/>
    <s v="2022-08-31"/>
    <x v="15"/>
    <n v="5854.55"/>
    <n v="3"/>
    <n v="14"/>
    <n v="36"/>
    <n v="0.63"/>
    <x v="4"/>
    <n v="3.63"/>
  </r>
  <r>
    <x v="140"/>
    <s v="Employee_141"/>
    <x v="4"/>
    <s v="2022-09-12"/>
    <x v="0"/>
    <n v="14967.28"/>
    <n v="3"/>
    <n v="4"/>
    <n v="36"/>
    <n v="0.84"/>
    <x v="4"/>
    <n v="3.84"/>
  </r>
  <r>
    <x v="141"/>
    <s v="Employee_142"/>
    <x v="1"/>
    <s v="2022-09-24"/>
    <x v="20"/>
    <n v="6566.95"/>
    <n v="2"/>
    <n v="9"/>
    <n v="49"/>
    <n v="0.88"/>
    <x v="4"/>
    <n v="2.88"/>
  </r>
  <r>
    <x v="142"/>
    <s v="Employee_143"/>
    <x v="1"/>
    <s v="2022-10-07"/>
    <x v="3"/>
    <n v="12739.05"/>
    <n v="2"/>
    <n v="0"/>
    <n v="39"/>
    <n v="0.62"/>
    <x v="4"/>
    <n v="2.62"/>
  </r>
  <r>
    <x v="143"/>
    <s v="Employee_144"/>
    <x v="3"/>
    <s v="2022-10-19"/>
    <x v="3"/>
    <n v="8923.85"/>
    <n v="1"/>
    <n v="19"/>
    <n v="40"/>
    <n v="0.7"/>
    <x v="4"/>
    <n v="1.7"/>
  </r>
  <r>
    <x v="144"/>
    <s v="Employee_145"/>
    <x v="4"/>
    <s v="2022-10-31"/>
    <x v="26"/>
    <n v="13434.12"/>
    <n v="5"/>
    <n v="18"/>
    <n v="40"/>
    <n v="0.62"/>
    <x v="4"/>
    <n v="5.62"/>
  </r>
  <r>
    <x v="145"/>
    <s v="Employee_146"/>
    <x v="2"/>
    <s v="2022-11-12"/>
    <x v="21"/>
    <n v="7230.4"/>
    <n v="1"/>
    <n v="10"/>
    <n v="39"/>
    <n v="0.55000000000000004"/>
    <x v="4"/>
    <n v="1.55"/>
  </r>
  <r>
    <x v="146"/>
    <s v="Employee_147"/>
    <x v="0"/>
    <s v="2022-11-25"/>
    <x v="0"/>
    <n v="3932.73"/>
    <n v="5"/>
    <n v="12"/>
    <n v="38"/>
    <n v="0.52"/>
    <x v="4"/>
    <n v="5.52"/>
  </r>
  <r>
    <x v="147"/>
    <s v="Employee_148"/>
    <x v="1"/>
    <s v="2022-12-07"/>
    <x v="31"/>
    <n v="13022.52"/>
    <n v="1"/>
    <n v="6"/>
    <n v="30"/>
    <n v="0.9"/>
    <x v="4"/>
    <n v="1.9"/>
  </r>
  <r>
    <x v="148"/>
    <s v="Employee_149"/>
    <x v="0"/>
    <s v="2022-12-19"/>
    <x v="37"/>
    <n v="10312.91"/>
    <n v="3"/>
    <n v="16"/>
    <n v="40"/>
    <n v="0.79"/>
    <x v="4"/>
    <n v="3.79"/>
  </r>
  <r>
    <x v="149"/>
    <s v="Employee_150"/>
    <x v="4"/>
    <s v="2023-01-01"/>
    <x v="8"/>
    <n v="11797.76"/>
    <n v="4"/>
    <n v="14"/>
    <n v="50"/>
    <n v="0.96"/>
    <x v="5"/>
    <n v="4.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463260-5652-4367-812F-A547DFC43E1D}" name="PivotTable5"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rowHeaderCaption="Department">
  <location ref="D3:E8" firstHeaderRow="1" firstDataRow="1" firstDataCol="1"/>
  <pivotFields count="12">
    <pivotField showAll="0"/>
    <pivotField showAll="0"/>
    <pivotField axis="axisRow" showAll="0">
      <items count="6">
        <item x="0"/>
        <item x="4"/>
        <item x="2"/>
        <item x="1"/>
        <item x="3"/>
        <item t="default"/>
      </items>
    </pivotField>
    <pivotField showAll="0"/>
    <pivotField numFmtId="1" showAll="0">
      <items count="7">
        <item x="0"/>
        <item x="1"/>
        <item x="2"/>
        <item x="3"/>
        <item x="4"/>
        <item x="5"/>
        <item t="default"/>
      </items>
    </pivotField>
    <pivotField numFmtId="44" showAll="0"/>
    <pivotField showAll="0"/>
    <pivotField showAll="0"/>
    <pivotField dataField="1" showAll="0"/>
    <pivotField showAll="0"/>
    <pivotField showAll="0">
      <items count="7">
        <item x="0"/>
        <item x="1"/>
        <item x="2"/>
        <item x="3"/>
        <item x="4"/>
        <item x="5"/>
        <item t="default"/>
      </items>
    </pivotField>
    <pivotField showAll="0"/>
  </pivotFields>
  <rowFields count="1">
    <field x="2"/>
  </rowFields>
  <rowItems count="5">
    <i>
      <x/>
    </i>
    <i>
      <x v="1"/>
    </i>
    <i>
      <x v="2"/>
    </i>
    <i>
      <x v="3"/>
    </i>
    <i>
      <x v="4"/>
    </i>
  </rowItems>
  <colItems count="1">
    <i/>
  </colItems>
  <dataFields count="1">
    <dataField name="Sum of Work Hours per Week" fld="8" baseField="0" baseItem="0"/>
  </dataField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9718A13-1B48-4A12-BFC1-858849762D1A}" name="PivotTable1" cacheId="1" applyNumberFormats="0" applyBorderFormats="0" applyFontFormats="0" applyPatternFormats="0" applyAlignmentFormats="0" applyWidthHeightFormats="1" dataCaption="Values" tag="6bd42f93-3aa0-43d8-9ca9-1398db9d3597" updatedVersion="8" minRefreshableVersion="3" useAutoFormatting="1" rowGrandTotals="0" colGrandTotals="0" itemPrintTitles="1" createdVersion="8" indent="0" outline="1" outlineData="1" multipleFieldFilters="0" rowHeaderCaption="Department">
  <location ref="A3:B8" firstHeaderRow="1" firstDataRow="1" firstDataCol="1"/>
  <pivotFields count="2">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v="1"/>
    </i>
    <i>
      <x/>
    </i>
    <i>
      <x v="3"/>
    </i>
    <i>
      <x v="4"/>
    </i>
    <i>
      <x v="2"/>
    </i>
  </rowItems>
  <colItems count="1">
    <i/>
  </colItems>
  <dataFields count="1">
    <dataField name="Average of Monthly Salary" fld="1" subtotal="average" baseField="0" baseItem="0" numFmtId="165"/>
  </dataFields>
  <formats count="2">
    <format dxfId="98">
      <pivotArea dataOnly="0" labelOnly="1" outline="0" axis="axisValues" fieldPosition="0"/>
    </format>
    <format dxfId="97">
      <pivotArea outline="0" collapsedLevelsAreSubtotals="1"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Monthly Salary"/>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ee_Performance_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5389391-4F97-485E-98D0-79898D7C36B5}" name="PivotTable1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25:Q26" firstHeaderRow="0" firstDataRow="1" firstDataCol="0"/>
  <pivotFields count="12">
    <pivotField dataField="1" showAll="0"/>
    <pivotField showAll="0"/>
    <pivotField showAll="0"/>
    <pivotField showAll="0"/>
    <pivotField numFmtId="1" showAll="0">
      <items count="7">
        <item x="0"/>
        <item x="1"/>
        <item x="2"/>
        <item x="3"/>
        <item x="4"/>
        <item x="5"/>
        <item t="default"/>
      </items>
    </pivotField>
    <pivotField dataField="1" numFmtId="44" showAll="0"/>
    <pivotField dataField="1" showAll="0"/>
    <pivotField showAll="0"/>
    <pivotField showAll="0"/>
    <pivotField dataField="1" showAll="0"/>
    <pivotField dataField="1" showAll="0">
      <items count="7">
        <item x="0"/>
        <item x="1"/>
        <item x="2"/>
        <item x="3"/>
        <item x="4"/>
        <item x="5"/>
        <item t="default"/>
      </items>
    </pivotField>
    <pivotField showAll="0"/>
  </pivotFields>
  <rowItems count="1">
    <i/>
  </rowItems>
  <colFields count="1">
    <field x="-2"/>
  </colFields>
  <colItems count="5">
    <i>
      <x/>
    </i>
    <i i="1">
      <x v="1"/>
    </i>
    <i i="2">
      <x v="2"/>
    </i>
    <i i="3">
      <x v="3"/>
    </i>
    <i i="4">
      <x v="4"/>
    </i>
  </colItems>
  <dataFields count="5">
    <dataField name="Count of Tenure" fld="10" subtotal="count" baseField="0" baseItem="0"/>
    <dataField name="Sum of Performance Score" fld="6" baseField="0" baseItem="0"/>
    <dataField name="Count of Employee ID" fld="0" subtotal="count" baseField="0" baseItem="0"/>
    <dataField name="Sum of Satisfaction Level" fld="9" baseField="0" baseItem="0"/>
    <dataField name="Sum of Monthly Salary" fld="5" baseField="0" baseItem="0"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9973EF4-EB4F-4ABB-8172-20E08121D36C}" name="PivotTable9"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J13:K18" firstHeaderRow="1" firstDataRow="1" firstDataCol="1"/>
  <pivotFields count="12">
    <pivotField dataField="1" showAll="0"/>
    <pivotField showAll="0"/>
    <pivotField axis="axisRow" showAll="0">
      <items count="6">
        <item x="0"/>
        <item x="4"/>
        <item x="2"/>
        <item x="1"/>
        <item x="3"/>
        <item t="default"/>
      </items>
    </pivotField>
    <pivotField showAll="0"/>
    <pivotField numFmtId="1" showAll="0">
      <items count="7">
        <item x="0"/>
        <item x="1"/>
        <item x="2"/>
        <item x="3"/>
        <item x="4"/>
        <item x="5"/>
        <item t="default"/>
      </items>
    </pivotField>
    <pivotField numFmtId="44" showAll="0"/>
    <pivotField showAll="0"/>
    <pivotField showAll="0"/>
    <pivotField showAll="0"/>
    <pivotField showAll="0"/>
    <pivotField showAll="0">
      <items count="7">
        <item x="0"/>
        <item x="1"/>
        <item x="2"/>
        <item x="3"/>
        <item x="4"/>
        <item x="5"/>
        <item t="default"/>
      </items>
    </pivotField>
    <pivotField showAll="0"/>
  </pivotFields>
  <rowFields count="1">
    <field x="2"/>
  </rowFields>
  <rowItems count="5">
    <i>
      <x/>
    </i>
    <i>
      <x v="1"/>
    </i>
    <i>
      <x v="2"/>
    </i>
    <i>
      <x v="3"/>
    </i>
    <i>
      <x v="4"/>
    </i>
  </rowItems>
  <colItems count="1">
    <i/>
  </colItems>
  <dataFields count="1">
    <dataField name="Count of Employee ID" fld="0" subtotal="count" baseField="0" baseItem="0"/>
  </dataFields>
  <chartFormats count="6">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2" count="1" selected="0">
            <x v="0"/>
          </reference>
        </references>
      </pivotArea>
    </chartFormat>
    <chartFormat chart="5" format="9">
      <pivotArea type="data" outline="0" fieldPosition="0">
        <references count="2">
          <reference field="4294967294" count="1" selected="0">
            <x v="0"/>
          </reference>
          <reference field="2" count="1" selected="0">
            <x v="1"/>
          </reference>
        </references>
      </pivotArea>
    </chartFormat>
    <chartFormat chart="5" format="10">
      <pivotArea type="data" outline="0" fieldPosition="0">
        <references count="2">
          <reference field="4294967294" count="1" selected="0">
            <x v="0"/>
          </reference>
          <reference field="2" count="1" selected="0">
            <x v="2"/>
          </reference>
        </references>
      </pivotArea>
    </chartFormat>
    <chartFormat chart="5" format="11">
      <pivotArea type="data" outline="0" fieldPosition="0">
        <references count="2">
          <reference field="4294967294" count="1" selected="0">
            <x v="0"/>
          </reference>
          <reference field="2" count="1" selected="0">
            <x v="3"/>
          </reference>
        </references>
      </pivotArea>
    </chartFormat>
    <chartFormat chart="5" format="12">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EB6EB0D-51DF-4E07-9C67-EB85D29600E9}" name="PivotTable16"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D21:E26" firstHeaderRow="1" firstDataRow="1" firstDataCol="1"/>
  <pivotFields count="12">
    <pivotField showAll="0"/>
    <pivotField showAll="0"/>
    <pivotField axis="axisRow" showAll="0">
      <items count="6">
        <item x="0"/>
        <item x="4"/>
        <item x="2"/>
        <item x="1"/>
        <item x="3"/>
        <item t="default"/>
      </items>
    </pivotField>
    <pivotField showAll="0"/>
    <pivotField numFmtId="1" showAll="0">
      <items count="7">
        <item x="0"/>
        <item x="1"/>
        <item x="2"/>
        <item x="3"/>
        <item x="4"/>
        <item x="5"/>
        <item t="default"/>
      </items>
    </pivotField>
    <pivotField numFmtId="44" showAll="0"/>
    <pivotField dataField="1" showAll="0"/>
    <pivotField showAll="0"/>
    <pivotField showAll="0"/>
    <pivotField showAll="0"/>
    <pivotField showAll="0">
      <items count="7">
        <item x="0"/>
        <item x="1"/>
        <item x="2"/>
        <item x="3"/>
        <item x="4"/>
        <item x="5"/>
        <item t="default"/>
      </items>
    </pivotField>
    <pivotField showAll="0"/>
  </pivotFields>
  <rowFields count="1">
    <field x="2"/>
  </rowFields>
  <rowItems count="5">
    <i>
      <x/>
    </i>
    <i>
      <x v="1"/>
    </i>
    <i>
      <x v="2"/>
    </i>
    <i>
      <x v="3"/>
    </i>
    <i>
      <x v="4"/>
    </i>
  </rowItems>
  <colItems count="1">
    <i/>
  </colItems>
  <dataFields count="1">
    <dataField name="Average of Performance Score" fld="6" subtotal="average" baseField="2" baseItem="0" numFmtId="2"/>
  </dataFields>
  <formats count="1">
    <format dxfId="99">
      <pivotArea outline="0" collapsedLevelsAreSubtotals="1" fieldPosition="0"/>
    </format>
  </format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9558548-C696-4F9A-815C-3AF9D2D73941}" name="PivotTable6"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rowHeaderCaption="Department">
  <location ref="G3:H8" firstHeaderRow="1" firstDataRow="1" firstDataCol="1"/>
  <pivotFields count="12">
    <pivotField showAll="0"/>
    <pivotField showAll="0"/>
    <pivotField axis="axisRow" showAll="0" sortType="ascending">
      <items count="6">
        <item x="0"/>
        <item x="4"/>
        <item x="2"/>
        <item x="1"/>
        <item x="3"/>
        <item t="default"/>
      </items>
      <autoSortScope>
        <pivotArea dataOnly="0" outline="0" fieldPosition="0">
          <references count="1">
            <reference field="4294967294" count="1" selected="0">
              <x v="0"/>
            </reference>
          </references>
        </pivotArea>
      </autoSortScope>
    </pivotField>
    <pivotField showAll="0"/>
    <pivotField numFmtId="1" showAll="0">
      <items count="7">
        <item x="0"/>
        <item x="1"/>
        <item x="2"/>
        <item x="3"/>
        <item x="4"/>
        <item x="5"/>
        <item t="default"/>
      </items>
    </pivotField>
    <pivotField dataField="1" numFmtId="44" showAll="0"/>
    <pivotField showAll="0"/>
    <pivotField showAll="0"/>
    <pivotField showAll="0"/>
    <pivotField showAll="0"/>
    <pivotField showAll="0">
      <items count="7">
        <item x="0"/>
        <item x="1"/>
        <item x="2"/>
        <item x="3"/>
        <item x="4"/>
        <item x="5"/>
        <item t="default"/>
      </items>
    </pivotField>
    <pivotField showAll="0"/>
  </pivotFields>
  <rowFields count="1">
    <field x="2"/>
  </rowFields>
  <rowItems count="5">
    <i>
      <x v="4"/>
    </i>
    <i>
      <x v="2"/>
    </i>
    <i>
      <x/>
    </i>
    <i>
      <x v="1"/>
    </i>
    <i>
      <x v="3"/>
    </i>
  </rowItems>
  <colItems count="1">
    <i/>
  </colItems>
  <dataFields count="1">
    <dataField name="Sum of Monthly Salary" fld="5" baseField="0" baseItem="0" numFmtId="166"/>
  </dataFields>
  <formats count="1">
    <format dxfId="100">
      <pivotArea outline="0" collapsedLevelsAreSubtotals="1" fieldPosition="0"/>
    </format>
  </formats>
  <chartFormats count="1">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9B8142D-398C-49CC-8509-7FB0E70B120F}" name="PivotTable1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20:X26" firstHeaderRow="0" firstDataRow="1" firstDataCol="1"/>
  <pivotFields count="12">
    <pivotField dataField="1" showAll="0"/>
    <pivotField showAll="0"/>
    <pivotField axis="axisRow" showAll="0">
      <items count="6">
        <item x="0"/>
        <item x="4"/>
        <item x="2"/>
        <item x="1"/>
        <item x="3"/>
        <item t="default"/>
      </items>
    </pivotField>
    <pivotField showAll="0"/>
    <pivotField numFmtId="1" showAll="0">
      <items count="7">
        <item x="0"/>
        <item x="1"/>
        <item x="2"/>
        <item x="3"/>
        <item x="4"/>
        <item x="5"/>
        <item t="default"/>
      </items>
    </pivotField>
    <pivotField dataField="1" numFmtId="44" showAll="0"/>
    <pivotField dataField="1" showAll="0"/>
    <pivotField showAll="0"/>
    <pivotField showAll="0"/>
    <pivotField dataField="1" showAll="0"/>
    <pivotField showAll="0">
      <items count="7">
        <item x="0"/>
        <item x="1"/>
        <item x="2"/>
        <item x="3"/>
        <item x="4"/>
        <item x="5"/>
        <item t="default"/>
      </items>
    </pivotField>
    <pivotField showAll="0"/>
  </pivotFields>
  <rowFields count="1">
    <field x="2"/>
  </rowFields>
  <rowItems count="6">
    <i>
      <x/>
    </i>
    <i>
      <x v="1"/>
    </i>
    <i>
      <x v="2"/>
    </i>
    <i>
      <x v="3"/>
    </i>
    <i>
      <x v="4"/>
    </i>
    <i t="grand">
      <x/>
    </i>
  </rowItems>
  <colFields count="1">
    <field x="-2"/>
  </colFields>
  <colItems count="4">
    <i>
      <x/>
    </i>
    <i i="1">
      <x v="1"/>
    </i>
    <i i="2">
      <x v="2"/>
    </i>
    <i i="3">
      <x v="3"/>
    </i>
  </colItems>
  <dataFields count="4">
    <dataField name="Average of Performance Score" fld="6" subtotal="average" baseField="2" baseItem="0" numFmtId="2"/>
    <dataField name="Count of Employee ID" fld="0" subtotal="count" baseField="0" baseItem="0"/>
    <dataField name="Average of Satisfaction Level" fld="9" subtotal="average" baseField="2" baseItem="0"/>
    <dataField name="Average of Monthly Salary" fld="5" subtotal="average" baseField="2" baseItem="0" numFmtId="166"/>
  </dataFields>
  <formats count="5">
    <format dxfId="105">
      <pivotArea outline="0" collapsedLevelsAreSubtotals="1" fieldPosition="0">
        <references count="1">
          <reference field="4294967294" count="1" selected="0">
            <x v="0"/>
          </reference>
        </references>
      </pivotArea>
    </format>
    <format dxfId="104">
      <pivotArea dataOnly="0" labelOnly="1" outline="0" fieldPosition="0">
        <references count="1">
          <reference field="4294967294" count="1">
            <x v="0"/>
          </reference>
        </references>
      </pivotArea>
    </format>
    <format dxfId="103">
      <pivotArea dataOnly="0" outline="0" fieldPosition="0">
        <references count="1">
          <reference field="4294967294" count="1">
            <x v="2"/>
          </reference>
        </references>
      </pivotArea>
    </format>
    <format dxfId="102">
      <pivotArea dataOnly="0" outline="0" fieldPosition="0">
        <references count="1">
          <reference field="4294967294" count="1">
            <x v="3"/>
          </reference>
        </references>
      </pivotArea>
    </format>
    <format dxfId="101">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45E737ED-B720-4FF7-8384-E5C203537BF7}" name="PivotTable1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13:N14" firstHeaderRow="1" firstDataRow="1" firstDataCol="0"/>
  <pivotFields count="12">
    <pivotField showAll="0"/>
    <pivotField showAll="0"/>
    <pivotField showAll="0"/>
    <pivotField showAll="0"/>
    <pivotField numFmtId="1" showAll="0">
      <items count="7">
        <item x="0"/>
        <item x="1"/>
        <item x="2"/>
        <item x="3"/>
        <item x="4"/>
        <item x="5"/>
        <item t="default"/>
      </items>
    </pivotField>
    <pivotField dataField="1" numFmtId="44" showAll="0"/>
    <pivotField showAll="0"/>
    <pivotField showAll="0"/>
    <pivotField showAll="0"/>
    <pivotField showAll="0"/>
    <pivotField showAll="0">
      <items count="7">
        <item x="0"/>
        <item x="1"/>
        <item x="2"/>
        <item x="3"/>
        <item x="4"/>
        <item x="5"/>
        <item t="default"/>
      </items>
    </pivotField>
    <pivotField showAll="0"/>
  </pivotFields>
  <rowItems count="1">
    <i/>
  </rowItems>
  <colItems count="1">
    <i/>
  </colItems>
  <dataFields count="1">
    <dataField name="Average of Monthly Salary" fld="5" subtotal="average" baseField="0" baseItem="0"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F2925244-99A0-463F-82C3-6F8B7F83270A}" name="PivotTable11"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M13:M16" firstHeaderRow="1" firstDataRow="1" firstDataCol="1"/>
  <pivotFields count="12">
    <pivotField showAll="0"/>
    <pivotField showAll="0"/>
    <pivotField showAll="0"/>
    <pivotField showAll="0"/>
    <pivotField numFmtId="1" showAll="0">
      <items count="7">
        <item x="0"/>
        <item x="1"/>
        <item x="2"/>
        <item x="3"/>
        <item x="4"/>
        <item x="5"/>
        <item t="default"/>
      </items>
    </pivotField>
    <pivotField numFmtId="44" showAll="0"/>
    <pivotField showAll="0"/>
    <pivotField showAll="0"/>
    <pivotField showAll="0"/>
    <pivotField showAll="0"/>
    <pivotField axis="axisRow" showAll="0">
      <items count="7">
        <item x="0"/>
        <item x="1"/>
        <item x="2"/>
        <item x="3"/>
        <item x="4"/>
        <item x="5"/>
        <item t="default"/>
      </items>
    </pivotField>
    <pivotField showAll="0"/>
  </pivotFields>
  <rowFields count="1">
    <field x="10"/>
  </rowFields>
  <rowItems count="3">
    <i>
      <x v="2"/>
    </i>
    <i>
      <x v="3"/>
    </i>
    <i>
      <x v="4"/>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950B25CA-0D1A-4CB3-AB75-F2835C6F5822}" name="PivotTable8"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rowHeaderCaption="Age">
  <location ref="M3:N7" firstHeaderRow="1" firstDataRow="1" firstDataCol="1"/>
  <pivotFields count="12">
    <pivotField showAll="0"/>
    <pivotField showAll="0"/>
    <pivotField showAll="0"/>
    <pivotField showAll="0"/>
    <pivotField axis="axisRow" numFmtId="1" showAll="0">
      <items count="7">
        <item x="0"/>
        <item x="1"/>
        <item x="2"/>
        <item x="3"/>
        <item x="4"/>
        <item x="5"/>
        <item t="default"/>
      </items>
    </pivotField>
    <pivotField numFmtId="44" showAll="0"/>
    <pivotField showAll="0"/>
    <pivotField showAll="0"/>
    <pivotField showAll="0"/>
    <pivotField dataField="1" showAll="0"/>
    <pivotField showAll="0">
      <items count="7">
        <item x="0"/>
        <item x="1"/>
        <item x="2"/>
        <item x="3"/>
        <item x="4"/>
        <item x="5"/>
        <item t="default"/>
      </items>
    </pivotField>
    <pivotField showAll="0"/>
  </pivotFields>
  <rowFields count="1">
    <field x="4"/>
  </rowFields>
  <rowItems count="4">
    <i>
      <x v="1"/>
    </i>
    <i>
      <x v="2"/>
    </i>
    <i>
      <x v="3"/>
    </i>
    <i>
      <x v="4"/>
    </i>
  </rowItems>
  <colItems count="1">
    <i/>
  </colItems>
  <dataFields count="1">
    <dataField name="Average of Satisfaction Level" fld="9" subtotal="average" baseField="4" baseItem="0"/>
  </dataFields>
  <formats count="4">
    <format dxfId="109">
      <pivotArea collapsedLevelsAreSubtotals="1" fieldPosition="0">
        <references count="1">
          <reference field="4" count="1">
            <x v="1"/>
          </reference>
        </references>
      </pivotArea>
    </format>
    <format dxfId="108">
      <pivotArea collapsedLevelsAreSubtotals="1" fieldPosition="0">
        <references count="1">
          <reference field="4" count="1">
            <x v="2"/>
          </reference>
        </references>
      </pivotArea>
    </format>
    <format dxfId="107">
      <pivotArea collapsedLevelsAreSubtotals="1" fieldPosition="0">
        <references count="1">
          <reference field="4" count="1">
            <x v="3"/>
          </reference>
        </references>
      </pivotArea>
    </format>
    <format dxfId="106">
      <pivotArea collapsedLevelsAreSubtotals="1" fieldPosition="0">
        <references count="1">
          <reference field="4" count="1">
            <x v="4"/>
          </reference>
        </references>
      </pivotArea>
    </format>
  </formats>
  <chartFormats count="1">
    <chartFormat chart="1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54F9E52-3051-40E6-97B9-92D365368187}" name="PivotTable7" cacheId="0" applyNumberFormats="0" applyBorderFormats="0" applyFontFormats="0" applyPatternFormats="0" applyAlignmentFormats="0" applyWidthHeightFormats="1" dataCaption="Values" tag="93f462b1-154a-4512-9cae-817b046db770" updatedVersion="8" minRefreshableVersion="3" useAutoFormatting="1" rowGrandTotals="0" colGrandTotals="0" itemPrintTitles="1" createdVersion="5" indent="0" outline="1" outlineData="1" multipleFieldFilters="0">
  <location ref="B3:C8"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5">
    <i>
      <x/>
    </i>
    <i>
      <x v="1"/>
    </i>
    <i>
      <x v="2"/>
    </i>
    <i>
      <x v="3"/>
    </i>
    <i>
      <x v="4"/>
    </i>
  </rowItems>
  <colItems count="1">
    <i/>
  </colItems>
  <dataFields count="1">
    <dataField name="Sum of Performance and satisfaction level" fld="1"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Performance and satisfaction level"/>
    <pivotHierarchy dragToData="1"/>
  </pivotHierarchies>
  <pivotTableStyleInfo name="PivotStyleLight16" showRowHeaders="1" showColHeaders="1" showRowStripes="0" showColStripes="0" showLastColumn="1"/>
  <filters count="1">
    <filter fld="0" type="count" id="1" iMeasureHier="38">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A0A7E8-3C1E-4B42-88FF-569BADBD868F}" name="PivotTable17"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rowHeaderCaption="Department">
  <location ref="P3:Q8" firstHeaderRow="1" firstDataRow="1" firstDataCol="1"/>
  <pivotFields count="12">
    <pivotField showAll="0"/>
    <pivotField showAll="0"/>
    <pivotField axis="axisRow" showAll="0" sortType="descending">
      <items count="6">
        <item x="0"/>
        <item x="4"/>
        <item x="2"/>
        <item x="1"/>
        <item x="3"/>
        <item t="default"/>
      </items>
      <autoSortScope>
        <pivotArea dataOnly="0" outline="0" fieldPosition="0">
          <references count="1">
            <reference field="4294967294" count="1" selected="0">
              <x v="0"/>
            </reference>
          </references>
        </pivotArea>
      </autoSortScope>
    </pivotField>
    <pivotField showAll="0"/>
    <pivotField numFmtId="1" showAll="0">
      <items count="7">
        <item x="0"/>
        <item x="1"/>
        <item x="2"/>
        <item x="3"/>
        <item x="4"/>
        <item x="5"/>
        <item t="default"/>
      </items>
    </pivotField>
    <pivotField numFmtId="44" showAll="0"/>
    <pivotField showAll="0"/>
    <pivotField showAll="0"/>
    <pivotField showAll="0"/>
    <pivotField dataField="1" showAll="0"/>
    <pivotField showAll="0">
      <items count="7">
        <item x="0"/>
        <item x="1"/>
        <item x="2"/>
        <item x="3"/>
        <item x="4"/>
        <item x="5"/>
        <item t="default"/>
      </items>
    </pivotField>
    <pivotField showAll="0"/>
  </pivotFields>
  <rowFields count="1">
    <field x="2"/>
  </rowFields>
  <rowItems count="5">
    <i>
      <x v="1"/>
    </i>
    <i>
      <x v="4"/>
    </i>
    <i>
      <x v="2"/>
    </i>
    <i>
      <x/>
    </i>
    <i>
      <x v="3"/>
    </i>
  </rowItems>
  <colItems count="1">
    <i/>
  </colItems>
  <dataFields count="1">
    <dataField name="Average of Satisfaction Level" fld="9" subtotal="average" baseField="2" baseItem="0"/>
  </dataFields>
  <formats count="1">
    <format dxfId="88">
      <pivotArea collapsedLevelsAreSubtotals="1" fieldPosition="0">
        <references count="1">
          <reference field="2" count="0"/>
        </references>
      </pivotArea>
    </format>
  </formats>
  <chartFormats count="2">
    <chartFormat chart="15" format="1"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6CD25D-CB76-4A11-820B-584D775C3C4D}" name="PivotTable4"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rowHeaderCaption="Department">
  <location ref="Y3:Z8" firstHeaderRow="1" firstDataRow="1" firstDataCol="1"/>
  <pivotFields count="12">
    <pivotField showAll="0"/>
    <pivotField showAll="0"/>
    <pivotField axis="axisRow" showAll="0" sortType="descending">
      <items count="6">
        <item x="0"/>
        <item x="4"/>
        <item x="2"/>
        <item x="1"/>
        <item x="3"/>
        <item t="default"/>
      </items>
      <autoSortScope>
        <pivotArea dataOnly="0" outline="0" fieldPosition="0">
          <references count="1">
            <reference field="4294967294" count="1" selected="0">
              <x v="0"/>
            </reference>
          </references>
        </pivotArea>
      </autoSortScope>
    </pivotField>
    <pivotField showAll="0"/>
    <pivotField numFmtId="1" showAll="0">
      <items count="7">
        <item x="0"/>
        <item x="1"/>
        <item x="2"/>
        <item x="3"/>
        <item x="4"/>
        <item x="5"/>
        <item t="default"/>
      </items>
    </pivotField>
    <pivotField dataField="1" numFmtId="44" showAll="0"/>
    <pivotField showAll="0"/>
    <pivotField showAll="0"/>
    <pivotField showAll="0"/>
    <pivotField showAll="0"/>
    <pivotField showAll="0">
      <items count="7">
        <item x="0"/>
        <item x="1"/>
        <item x="2"/>
        <item x="3"/>
        <item x="4"/>
        <item x="5"/>
        <item t="default"/>
      </items>
    </pivotField>
    <pivotField showAll="0"/>
  </pivotFields>
  <rowFields count="1">
    <field x="2"/>
  </rowFields>
  <rowItems count="5">
    <i>
      <x v="1"/>
    </i>
    <i>
      <x/>
    </i>
    <i>
      <x v="3"/>
    </i>
    <i>
      <x v="4"/>
    </i>
    <i>
      <x v="2"/>
    </i>
  </rowItems>
  <colItems count="1">
    <i/>
  </colItems>
  <dataFields count="1">
    <dataField name="Average of Monthly Salary" fld="5" subtotal="average" baseField="2" baseItem="0" numFmtId="165"/>
  </dataFields>
  <formats count="2">
    <format dxfId="90">
      <pivotArea collapsedLevelsAreSubtotals="1" fieldPosition="0">
        <references count="1">
          <reference field="2" count="1">
            <x v="3"/>
          </reference>
        </references>
      </pivotArea>
    </format>
    <format dxfId="89">
      <pivotArea outline="0" collapsedLevelsAreSubtotals="1" fieldPosition="0"/>
    </format>
  </formats>
  <chartFormats count="2">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D6F67A-2E50-4601-B9B5-EA56B91413B3}" name="PivotTable2"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Department">
  <location ref="A10:B11" firstHeaderRow="1" firstDataRow="1" firstDataCol="1"/>
  <pivotFields count="12">
    <pivotField showAll="0"/>
    <pivotField showAll="0"/>
    <pivotField axis="axisRow" showAll="0">
      <items count="6">
        <item h="1" x="0"/>
        <item h="1" x="4"/>
        <item x="2"/>
        <item h="1" x="1"/>
        <item h="1" x="3"/>
        <item t="default"/>
      </items>
    </pivotField>
    <pivotField showAll="0"/>
    <pivotField numFmtId="1" showAll="0">
      <items count="7">
        <item x="0"/>
        <item x="1"/>
        <item x="2"/>
        <item x="3"/>
        <item x="4"/>
        <item x="5"/>
        <item t="default"/>
      </items>
    </pivotField>
    <pivotField numFmtId="44" showAll="0"/>
    <pivotField showAll="0"/>
    <pivotField dataField="1" showAll="0"/>
    <pivotField showAll="0"/>
    <pivotField showAll="0"/>
    <pivotField showAll="0">
      <items count="7">
        <item x="0"/>
        <item x="1"/>
        <item x="2"/>
        <item x="3"/>
        <item x="4"/>
        <item x="5"/>
        <item t="default"/>
      </items>
    </pivotField>
    <pivotField showAll="0"/>
  </pivotFields>
  <rowFields count="1">
    <field x="2"/>
  </rowFields>
  <rowItems count="1">
    <i>
      <x v="2"/>
    </i>
  </rowItems>
  <colItems count="1">
    <i/>
  </colItems>
  <dataFields count="1">
    <dataField name="Sum of Projects Completed"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5C41A5E-4C2D-4610-BA7A-BEA8AED3602A}" name="PivotTable13"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G16:H19" firstHeaderRow="1" firstDataRow="1" firstDataCol="1"/>
  <pivotFields count="12">
    <pivotField showAll="0"/>
    <pivotField showAll="0"/>
    <pivotField showAll="0"/>
    <pivotField showAll="0"/>
    <pivotField numFmtId="1" showAll="0">
      <items count="7">
        <item x="0"/>
        <item x="1"/>
        <item x="2"/>
        <item x="3"/>
        <item x="4"/>
        <item x="5"/>
        <item t="default"/>
      </items>
    </pivotField>
    <pivotField numFmtId="44" showAll="0"/>
    <pivotField dataField="1" showAll="0"/>
    <pivotField showAll="0"/>
    <pivotField showAll="0"/>
    <pivotField showAll="0"/>
    <pivotField axis="axisRow" showAll="0">
      <items count="7">
        <item x="0"/>
        <item x="1"/>
        <item x="2"/>
        <item x="3"/>
        <item x="4"/>
        <item x="5"/>
        <item t="default"/>
      </items>
    </pivotField>
    <pivotField showAll="0"/>
  </pivotFields>
  <rowFields count="1">
    <field x="10"/>
  </rowFields>
  <rowItems count="3">
    <i>
      <x v="2"/>
    </i>
    <i>
      <x v="3"/>
    </i>
    <i>
      <x v="4"/>
    </i>
  </rowItems>
  <colItems count="1">
    <i/>
  </colItems>
  <dataFields count="1">
    <dataField name="Average of Performance Score" fld="6" subtotal="average" baseField="10" baseItem="2" numFmtId="2"/>
  </dataFields>
  <formats count="2">
    <format dxfId="92">
      <pivotArea collapsedLevelsAreSubtotals="1" fieldPosition="0">
        <references count="1">
          <reference field="10" count="1">
            <x v="3"/>
          </reference>
        </references>
      </pivotArea>
    </format>
    <format dxfId="91">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04459C2-7331-4F10-AB72-23C8FA773890}" name="PivotTable20"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rowHeaderCaption="Department" colHeaderCaption="tenure">
  <location ref="T3:W9" firstHeaderRow="1" firstDataRow="2" firstDataCol="1"/>
  <pivotFields count="12">
    <pivotField showAll="0"/>
    <pivotField showAll="0"/>
    <pivotField axis="axisRow" showAll="0">
      <items count="6">
        <item x="0"/>
        <item x="4"/>
        <item x="2"/>
        <item x="1"/>
        <item x="3"/>
        <item t="default"/>
      </items>
    </pivotField>
    <pivotField showAll="0"/>
    <pivotField numFmtId="1" showAll="0">
      <items count="7">
        <item x="0"/>
        <item x="1"/>
        <item x="2"/>
        <item x="3"/>
        <item x="4"/>
        <item x="5"/>
        <item t="default"/>
      </items>
    </pivotField>
    <pivotField numFmtId="44" showAll="0"/>
    <pivotField showAll="0"/>
    <pivotField showAll="0"/>
    <pivotField showAll="0"/>
    <pivotField showAll="0"/>
    <pivotField axis="axisCol" dataField="1" showAll="0">
      <items count="7">
        <item x="0"/>
        <item x="1"/>
        <item x="2"/>
        <item x="3"/>
        <item x="4"/>
        <item x="5"/>
        <item t="default"/>
      </items>
    </pivotField>
    <pivotField showAll="0"/>
  </pivotFields>
  <rowFields count="1">
    <field x="2"/>
  </rowFields>
  <rowItems count="5">
    <i>
      <x/>
    </i>
    <i>
      <x v="1"/>
    </i>
    <i>
      <x v="2"/>
    </i>
    <i>
      <x v="3"/>
    </i>
    <i>
      <x v="4"/>
    </i>
  </rowItems>
  <colFields count="1">
    <field x="10"/>
  </colFields>
  <colItems count="3">
    <i>
      <x v="2"/>
    </i>
    <i>
      <x v="3"/>
    </i>
    <i>
      <x v="4"/>
    </i>
  </colItems>
  <dataFields count="1">
    <dataField name="Count of Tenure" fld="10" subtotal="count" baseField="0" baseItem="0"/>
  </dataFields>
  <chartFormats count="4">
    <chartFormat chart="3" format="3" series="1">
      <pivotArea type="data" outline="0" fieldPosition="0">
        <references count="2">
          <reference field="4294967294" count="1" selected="0">
            <x v="0"/>
          </reference>
          <reference field="10" count="1" selected="0">
            <x v="2"/>
          </reference>
        </references>
      </pivotArea>
    </chartFormat>
    <chartFormat chart="3" format="4" series="1">
      <pivotArea type="data" outline="0" fieldPosition="0">
        <references count="2">
          <reference field="4294967294" count="1" selected="0">
            <x v="0"/>
          </reference>
          <reference field="10" count="1" selected="0">
            <x v="3"/>
          </reference>
        </references>
      </pivotArea>
    </chartFormat>
    <chartFormat chart="3" format="5" series="1">
      <pivotArea type="data" outline="0" fieldPosition="0">
        <references count="2">
          <reference field="4294967294" count="1" selected="0">
            <x v="0"/>
          </reference>
          <reference field="10" count="1" selected="0">
            <x v="4"/>
          </reference>
        </references>
      </pivotArea>
    </chartFormat>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0AB3356-72F8-4800-9ABC-4D096E422E3C}" name="PivotTable1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3:E19" firstHeaderRow="1" firstDataRow="1" firstDataCol="1"/>
  <pivotFields count="12">
    <pivotField axis="axisRow" showAll="0" measureFilter="1">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showAll="0"/>
    <pivotField showAll="0"/>
    <pivotField numFmtId="1" showAll="0">
      <items count="7">
        <item x="0"/>
        <item x="1"/>
        <item x="2"/>
        <item x="3"/>
        <item x="4"/>
        <item x="5"/>
        <item t="default"/>
      </items>
    </pivotField>
    <pivotField numFmtId="44" showAll="0"/>
    <pivotField showAll="0"/>
    <pivotField showAll="0"/>
    <pivotField showAll="0"/>
    <pivotField showAll="0"/>
    <pivotField showAll="0">
      <items count="7">
        <item x="0"/>
        <item x="1"/>
        <item x="2"/>
        <item x="3"/>
        <item x="4"/>
        <item x="5"/>
        <item t="default"/>
      </items>
    </pivotField>
    <pivotField dataField="1" showAll="0"/>
  </pivotFields>
  <rowFields count="1">
    <field x="0"/>
  </rowFields>
  <rowItems count="6">
    <i>
      <x v="9"/>
    </i>
    <i>
      <x v="32"/>
    </i>
    <i>
      <x v="128"/>
    </i>
    <i>
      <x v="130"/>
    </i>
    <i>
      <x v="133"/>
    </i>
    <i t="grand">
      <x/>
    </i>
  </rowItems>
  <colItems count="1">
    <i/>
  </colItems>
  <dataFields count="1">
    <dataField name="Sum of Combined perfomace score and satisfaction level" fld="11" baseField="0" baseItem="0"/>
  </dataField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471E027-44DE-4929-AB9B-17E5158F21A0}" name="PivotTable3" cacheId="2" applyNumberFormats="0" applyBorderFormats="0" applyFontFormats="0" applyPatternFormats="0" applyAlignmentFormats="0" applyWidthHeightFormats="1" dataCaption="Values" tag="73d7cc24-7b73-40e1-93c9-e515dd673c1a" updatedVersion="8" minRefreshableVersion="3" useAutoFormatting="1" rowGrandTotals="0" colGrandTotals="0" itemPrintTitles="1" createdVersion="8" indent="0" outline="1" outlineData="1" multipleFieldFilters="0" chartFormat="14" rowHeaderCaption="Department">
  <location ref="A14:B19"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5">
    <i>
      <x/>
    </i>
    <i>
      <x v="1"/>
    </i>
    <i>
      <x v="2"/>
    </i>
    <i>
      <x v="3"/>
    </i>
    <i>
      <x v="4"/>
    </i>
  </rowItems>
  <colItems count="1">
    <i/>
  </colItems>
  <dataFields count="1">
    <dataField name="Average of Performance Score" fld="1" subtotal="average" baseField="0" baseItem="0"/>
  </dataFields>
  <formats count="4">
    <format dxfId="96">
      <pivotArea collapsedLevelsAreSubtotals="1" fieldPosition="0">
        <references count="1">
          <reference field="0" count="1">
            <x v="0"/>
          </reference>
        </references>
      </pivotArea>
    </format>
    <format dxfId="95">
      <pivotArea collapsedLevelsAreSubtotals="1" fieldPosition="0">
        <references count="1">
          <reference field="0" count="1">
            <x v="1"/>
          </reference>
        </references>
      </pivotArea>
    </format>
    <format dxfId="94">
      <pivotArea collapsedLevelsAreSubtotals="1" fieldPosition="0">
        <references count="1">
          <reference field="0" count="1">
            <x v="2"/>
          </reference>
        </references>
      </pivotArea>
    </format>
    <format dxfId="93">
      <pivotArea collapsedLevelsAreSubtotals="1" fieldPosition="0">
        <references count="1">
          <reference field="0" count="1">
            <x v="4"/>
          </reference>
        </references>
      </pivotArea>
    </format>
  </formats>
  <chartFormats count="5">
    <chartFormat chart="13" format="15" series="1">
      <pivotArea type="data" outline="0" fieldPosition="0">
        <references count="1">
          <reference field="4294967294" count="1" selected="0">
            <x v="0"/>
          </reference>
        </references>
      </pivotArea>
    </chartFormat>
    <chartFormat chart="13" format="16">
      <pivotArea type="data" outline="0" fieldPosition="0">
        <references count="2">
          <reference field="4294967294" count="1" selected="0">
            <x v="0"/>
          </reference>
          <reference field="0" count="1" selected="0">
            <x v="0"/>
          </reference>
        </references>
      </pivotArea>
    </chartFormat>
    <chartFormat chart="13" format="17">
      <pivotArea type="data" outline="0" fieldPosition="0">
        <references count="2">
          <reference field="4294967294" count="1" selected="0">
            <x v="0"/>
          </reference>
          <reference field="0" count="1" selected="0">
            <x v="1"/>
          </reference>
        </references>
      </pivotArea>
    </chartFormat>
    <chartFormat chart="13" format="18">
      <pivotArea type="data" outline="0" fieldPosition="0">
        <references count="2">
          <reference field="4294967294" count="1" selected="0">
            <x v="0"/>
          </reference>
          <reference field="0" count="1" selected="0">
            <x v="2"/>
          </reference>
        </references>
      </pivotArea>
    </chartFormat>
    <chartFormat chart="13" format="19">
      <pivotArea type="data" outline="0" fieldPosition="0">
        <references count="2">
          <reference field="4294967294" count="1" selected="0">
            <x v="0"/>
          </reference>
          <reference field="0" count="1" selected="0">
            <x v="4"/>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erformance Score"/>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ee_Performance_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01A6101-D4E1-4D23-A1CE-77F8DBF80E55}" name="PivotTable7"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J3:K8" firstHeaderRow="1" firstDataRow="1" firstDataCol="1"/>
  <pivotFields count="12">
    <pivotField showAll="0"/>
    <pivotField showAll="0"/>
    <pivotField axis="axisRow" showAll="0" sortType="descending">
      <items count="6">
        <item x="0"/>
        <item x="4"/>
        <item x="2"/>
        <item x="1"/>
        <item x="3"/>
        <item t="default"/>
      </items>
      <autoSortScope>
        <pivotArea dataOnly="0" outline="0" fieldPosition="0">
          <references count="1">
            <reference field="4294967294" count="1" selected="0">
              <x v="0"/>
            </reference>
          </references>
        </pivotArea>
      </autoSortScope>
    </pivotField>
    <pivotField showAll="0"/>
    <pivotField numFmtId="1" showAll="0">
      <items count="7">
        <item x="0"/>
        <item x="1"/>
        <item x="2"/>
        <item x="3"/>
        <item x="4"/>
        <item x="5"/>
        <item t="default"/>
      </items>
    </pivotField>
    <pivotField numFmtId="44" showAll="0"/>
    <pivotField showAll="0"/>
    <pivotField dataField="1" showAll="0"/>
    <pivotField showAll="0"/>
    <pivotField showAll="0"/>
    <pivotField showAll="0">
      <items count="7">
        <item x="0"/>
        <item x="1"/>
        <item x="2"/>
        <item x="3"/>
        <item x="4"/>
        <item x="5"/>
        <item t="default"/>
      </items>
    </pivotField>
    <pivotField showAll="0"/>
  </pivotFields>
  <rowFields count="1">
    <field x="2"/>
  </rowFields>
  <rowItems count="5">
    <i>
      <x v="1"/>
    </i>
    <i>
      <x v="3"/>
    </i>
    <i>
      <x v="2"/>
    </i>
    <i>
      <x/>
    </i>
    <i>
      <x v="4"/>
    </i>
  </rowItems>
  <colItems count="1">
    <i/>
  </colItems>
  <dataFields count="1">
    <dataField name="Sum of Projects Completed" fld="7" baseField="0" baseItem="0"/>
  </dataFields>
  <chartFormats count="1">
    <chartFormat chart="15"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76770408-DB4B-415A-8BE3-10553CA8BFE9}" sourceName="Age">
  <pivotTables>
    <pivotTable tabId="2" name="PivotTable9"/>
    <pivotTable tabId="2" name="PivotTable8"/>
    <pivotTable tabId="2" name="PivotTable7"/>
    <pivotTable tabId="2" name="PivotTable6"/>
    <pivotTable tabId="2" name="PivotTable10"/>
    <pivotTable tabId="2" name="PivotTable11"/>
    <pivotTable tabId="2" name="PivotTable12"/>
    <pivotTable tabId="2" name="PivotTable13"/>
    <pivotTable tabId="2" name="PivotTable14"/>
    <pivotTable tabId="2" name="PivotTable15"/>
    <pivotTable tabId="2" name="PivotTable2"/>
    <pivotTable tabId="2" name="PivotTable5"/>
    <pivotTable tabId="2" name="PivotTable16"/>
    <pivotTable tabId="2" name="PivotTable17"/>
    <pivotTable tabId="2" name="PivotTable20"/>
    <pivotTable tabId="2" name="PivotTable4"/>
  </pivotTables>
  <data>
    <tabular pivotCacheId="1565215264">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nure" xr10:uid="{9CFDE0B4-754A-4543-9881-04D565E69914}" sourceName="Tenure">
  <pivotTables>
    <pivotTable tabId="2" name="PivotTable10"/>
    <pivotTable tabId="2" name="PivotTable11"/>
    <pivotTable tabId="2" name="PivotTable12"/>
    <pivotTable tabId="2" name="PivotTable13"/>
    <pivotTable tabId="2" name="PivotTable2"/>
    <pivotTable tabId="2" name="PivotTable5"/>
    <pivotTable tabId="2" name="PivotTable6"/>
    <pivotTable tabId="2" name="PivotTable7"/>
    <pivotTable tabId="2" name="PivotTable8"/>
    <pivotTable tabId="2" name="PivotTable9"/>
    <pivotTable tabId="2" name="PivotTable14"/>
    <pivotTable tabId="2" name="PivotTable15"/>
    <pivotTable tabId="2" name="PivotTable16"/>
    <pivotTable tabId="2" name="PivotTable17"/>
    <pivotTable tabId="2" name="PivotTable20"/>
    <pivotTable tabId="2" name="PivotTable4"/>
  </pivotTables>
  <data>
    <tabular pivotCacheId="1565215264">
      <items count="6">
        <i x="2" s="1"/>
        <i x="3" s="1"/>
        <i x="4" s="1"/>
        <i x="0" s="1" nd="1"/>
        <i x="5" s="1" nd="1"/>
        <i x="1"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1" xr10:uid="{167DEBF2-F133-4661-B232-B812E4FC558C}" cache="Slicer_Age" caption="Age" columnCount="4" showCaption="0" style="Slicer Style 1" rowHeight="241300"/>
  <slicer name="Age 2" xr10:uid="{0497CEAD-245E-457B-B72A-0CAE4B8553A0}" cache="Slicer_Age" caption="Age" columnCount="4" showCaption="0" style="Slicer Style 1" rowHeight="241300"/>
  <slicer name="Tenure 1" xr10:uid="{4B1AF9B9-4E18-46AA-8D6F-A2EE363B8F05}" cache="Slicer_Tenure" caption="Tenure" columnCount="3" showCaption="0" style="Slicer Style 1" rowHeight="241300"/>
  <slicer name="Tenure 2" xr10:uid="{1CB1BDAF-55C0-4135-AF48-AEAF640EA4F0}" cache="Slicer_Tenure" caption="Tenure" columnCount="3" showCaption="0"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7DB382B1-6404-41BB-BDEE-0691F2CC0526}" cache="Slicer_Age" caption="Age" rowHeight="241300"/>
  <slicer name="Tenure" xr10:uid="{C98BA539-A25D-4D21-B56D-ADDA121A4D08}" cache="Slicer_Tenure" caption="Tenur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9332567-70BC-42A4-A7C5-48B1AFB869EB}" name="Table2" displayName="Table2" ref="A3:L30" totalsRowShown="0">
  <autoFilter ref="A3:L30" xr:uid="{49332567-70BC-42A4-A7C5-48B1AFB869EB}"/>
  <tableColumns count="12">
    <tableColumn id="1" xr3:uid="{573E23DB-AFEA-4319-BCD5-4131BAACB510}" name="Employee ID"/>
    <tableColumn id="2" xr3:uid="{552AE1A4-7F31-4947-A465-C2D9C7DB1204}" name="Name"/>
    <tableColumn id="3" xr3:uid="{71FE69F7-2C04-4058-85A0-90E1B97D7805}" name="Department"/>
    <tableColumn id="4" xr3:uid="{BA8447A6-9304-4E50-983A-B277C6C9A33F}" name="Joining Date"/>
    <tableColumn id="5" xr3:uid="{AD05F22B-6CD8-4842-83AC-5093A6029DDF}" name="Age"/>
    <tableColumn id="6" xr3:uid="{C9427939-AD63-4F24-90A4-3B78069C13C6}" name="Monthly Salary"/>
    <tableColumn id="7" xr3:uid="{1926201C-7C55-4D82-92A6-FDA9CC987068}" name="Performance Score"/>
    <tableColumn id="8" xr3:uid="{997E2A4C-5F64-44CE-BF96-9DBF10C480F4}" name="Projects Completed"/>
    <tableColumn id="9" xr3:uid="{28103CBE-6C29-48F5-A357-8E1859CC006A}" name="Work Hours per Week"/>
    <tableColumn id="10" xr3:uid="{898C15CB-87F0-4D5C-83E8-14D2B059C6DE}" name="Satisfaction Level"/>
    <tableColumn id="11" xr3:uid="{361E39E8-405E-4488-A935-259DC9ADF3D3}" name="Tenure"/>
    <tableColumn id="12" xr3:uid="{2914D4AA-46A2-448E-8680-7C6E83121443}" name="Combined perfomace score and satisfaction level"/>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67D9B3-6223-4F5D-988E-DE4F225F7B9D}" name="Table1" displayName="Table1" ref="A1:L151" totalsRowShown="0" headerRowDxfId="87" headerRowBorderDxfId="86" tableBorderDxfId="85">
  <autoFilter ref="A1:L151" xr:uid="{2867D9B3-6223-4F5D-988E-DE4F225F7B9D}"/>
  <tableColumns count="12">
    <tableColumn id="1" xr3:uid="{7E8C3590-AB07-4A97-AAFF-1010FB5347A0}" name="Employee ID"/>
    <tableColumn id="2" xr3:uid="{B91FB167-D2F4-47AB-8902-A4AEDD7606D6}" name="Name"/>
    <tableColumn id="3" xr3:uid="{87514FF8-A57B-45AD-B07E-16DE66D96139}" name="Department"/>
    <tableColumn id="4" xr3:uid="{0CD6331C-50F1-47D8-BC75-6AC210E68CF7}" name="Joining Date"/>
    <tableColumn id="5" xr3:uid="{49E018A6-DB46-4ACF-B003-AB0D74063B19}" name="Age" dataDxfId="84"/>
    <tableColumn id="6" xr3:uid="{7A0212BA-9131-4393-AB6D-D08A0E1797AD}" name="Monthly Salary" dataDxfId="83"/>
    <tableColumn id="7" xr3:uid="{2BD35594-4A36-462F-8918-9D5A403CF073}" name="Performance Score"/>
    <tableColumn id="8" xr3:uid="{512120D2-E152-4DB6-A470-7815B5875C54}" name="Projects Completed"/>
    <tableColumn id="9" xr3:uid="{555D7643-15B5-47E5-B9E1-6ABD8E5E227C}" name="Work Hours per Week"/>
    <tableColumn id="10" xr3:uid="{2642169A-7B65-4389-9A6B-A6FFC6A11216}" name="Satisfaction Level"/>
    <tableColumn id="11" xr3:uid="{DD030214-8457-422B-83A8-82B6A64071D7}" name="Tenure" dataDxfId="82">
      <calculatedColumnFormula>YEAR(TODAY())-YEAR(Table1[[#This Row],[Joining Date]])</calculatedColumnFormula>
    </tableColumn>
    <tableColumn id="12" xr3:uid="{D30BC2FE-68FC-4702-B7A3-80C1E69B85A4}" name="Combined perfomace score and satisfaction level" dataDxfId="81">
      <calculatedColumnFormula>Table1[[#This Row],[Performance Score]]+Table1[[#This Row],[Satisfaction Level]]</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9.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19322-500C-4CBD-9E73-0FB2D8CE7C3A}">
  <dimension ref="A1:L30"/>
  <sheetViews>
    <sheetView workbookViewId="0">
      <selection activeCell="A3" sqref="A3:L30"/>
    </sheetView>
  </sheetViews>
  <sheetFormatPr defaultRowHeight="14.5" x14ac:dyDescent="0.35"/>
  <cols>
    <col min="1" max="1" width="13.54296875" bestFit="1" customWidth="1"/>
    <col min="2" max="2" width="13.08984375" bestFit="1" customWidth="1"/>
    <col min="3" max="3" width="13.36328125" bestFit="1" customWidth="1"/>
    <col min="4" max="4" width="13.26953125" bestFit="1" customWidth="1"/>
    <col min="5" max="5" width="8.81640625" bestFit="1" customWidth="1"/>
    <col min="6" max="6" width="15.7265625" bestFit="1" customWidth="1"/>
    <col min="7" max="7" width="19" bestFit="1" customWidth="1"/>
    <col min="8" max="8" width="19.7265625" bestFit="1" customWidth="1"/>
    <col min="9" max="9" width="21.90625" bestFit="1" customWidth="1"/>
    <col min="10" max="10" width="17.54296875" bestFit="1" customWidth="1"/>
    <col min="11" max="11" width="9" bestFit="1" customWidth="1"/>
    <col min="12" max="12" width="44.7265625" bestFit="1" customWidth="1"/>
  </cols>
  <sheetData>
    <row r="1" spans="1:12" x14ac:dyDescent="0.35">
      <c r="A1" s="13" t="s">
        <v>494</v>
      </c>
    </row>
    <row r="3" spans="1:12" x14ac:dyDescent="0.35">
      <c r="A3" t="s">
        <v>0</v>
      </c>
      <c r="B3" t="s">
        <v>1</v>
      </c>
      <c r="C3" t="s">
        <v>2</v>
      </c>
      <c r="D3" t="s">
        <v>3</v>
      </c>
      <c r="E3" t="s">
        <v>4</v>
      </c>
      <c r="F3" t="s">
        <v>5</v>
      </c>
      <c r="G3" t="s">
        <v>6</v>
      </c>
      <c r="H3" t="s">
        <v>7</v>
      </c>
      <c r="I3" t="s">
        <v>8</v>
      </c>
      <c r="J3" t="s">
        <v>9</v>
      </c>
      <c r="K3" t="s">
        <v>474</v>
      </c>
      <c r="L3" t="s">
        <v>475</v>
      </c>
    </row>
    <row r="4" spans="1:12" x14ac:dyDescent="0.35">
      <c r="A4" t="s">
        <v>10</v>
      </c>
      <c r="B4" t="s">
        <v>160</v>
      </c>
      <c r="C4" t="s">
        <v>310</v>
      </c>
      <c r="D4" t="s">
        <v>315</v>
      </c>
      <c r="E4">
        <v>54</v>
      </c>
      <c r="F4">
        <v>3620.44</v>
      </c>
      <c r="G4">
        <v>4</v>
      </c>
      <c r="H4">
        <v>18</v>
      </c>
      <c r="I4">
        <v>31</v>
      </c>
      <c r="J4">
        <v>0.9</v>
      </c>
      <c r="K4">
        <v>7</v>
      </c>
      <c r="L4">
        <v>4.9000000000000004</v>
      </c>
    </row>
    <row r="5" spans="1:12" x14ac:dyDescent="0.35">
      <c r="A5" t="s">
        <v>158</v>
      </c>
      <c r="B5" t="s">
        <v>308</v>
      </c>
      <c r="C5" t="s">
        <v>310</v>
      </c>
      <c r="D5" t="s">
        <v>463</v>
      </c>
      <c r="E5">
        <v>41</v>
      </c>
      <c r="F5">
        <v>10312.91</v>
      </c>
      <c r="G5">
        <v>3</v>
      </c>
      <c r="H5">
        <v>16</v>
      </c>
      <c r="I5">
        <v>40</v>
      </c>
      <c r="J5">
        <v>0.79</v>
      </c>
      <c r="K5">
        <v>3</v>
      </c>
      <c r="L5">
        <v>3.79</v>
      </c>
    </row>
    <row r="6" spans="1:12" x14ac:dyDescent="0.35">
      <c r="A6" t="s">
        <v>156</v>
      </c>
      <c r="B6" t="s">
        <v>306</v>
      </c>
      <c r="C6" t="s">
        <v>310</v>
      </c>
      <c r="D6" t="s">
        <v>461</v>
      </c>
      <c r="E6">
        <v>54</v>
      </c>
      <c r="F6">
        <v>3932.73</v>
      </c>
      <c r="G6">
        <v>5</v>
      </c>
      <c r="H6">
        <v>12</v>
      </c>
      <c r="I6">
        <v>38</v>
      </c>
      <c r="J6">
        <v>0.52</v>
      </c>
      <c r="K6">
        <v>3</v>
      </c>
      <c r="L6">
        <v>5.52</v>
      </c>
    </row>
    <row r="7" spans="1:12" x14ac:dyDescent="0.35">
      <c r="A7" t="s">
        <v>13</v>
      </c>
      <c r="B7" t="s">
        <v>163</v>
      </c>
      <c r="C7" t="s">
        <v>310</v>
      </c>
      <c r="D7" t="s">
        <v>318</v>
      </c>
      <c r="E7">
        <v>40</v>
      </c>
      <c r="F7">
        <v>12037.07</v>
      </c>
      <c r="G7">
        <v>3</v>
      </c>
      <c r="H7">
        <v>17</v>
      </c>
      <c r="I7">
        <v>32</v>
      </c>
      <c r="J7">
        <v>0.51</v>
      </c>
      <c r="K7">
        <v>7</v>
      </c>
      <c r="L7">
        <v>3.51</v>
      </c>
    </row>
    <row r="8" spans="1:12" x14ac:dyDescent="0.35">
      <c r="A8" t="s">
        <v>143</v>
      </c>
      <c r="B8" t="s">
        <v>293</v>
      </c>
      <c r="C8" t="s">
        <v>310</v>
      </c>
      <c r="D8" t="s">
        <v>448</v>
      </c>
      <c r="E8">
        <v>50</v>
      </c>
      <c r="F8">
        <v>14082.22</v>
      </c>
      <c r="G8">
        <v>5</v>
      </c>
      <c r="H8">
        <v>13</v>
      </c>
      <c r="I8">
        <v>38</v>
      </c>
      <c r="J8">
        <v>0.94</v>
      </c>
      <c r="K8">
        <v>3</v>
      </c>
      <c r="L8">
        <v>5.9399999999999995</v>
      </c>
    </row>
    <row r="9" spans="1:12" x14ac:dyDescent="0.35">
      <c r="A9" t="s">
        <v>135</v>
      </c>
      <c r="B9" t="s">
        <v>285</v>
      </c>
      <c r="C9" t="s">
        <v>310</v>
      </c>
      <c r="D9" t="s">
        <v>440</v>
      </c>
      <c r="E9">
        <v>51</v>
      </c>
      <c r="F9">
        <v>13189.11</v>
      </c>
      <c r="G9">
        <v>3</v>
      </c>
      <c r="H9">
        <v>0</v>
      </c>
      <c r="I9">
        <v>34</v>
      </c>
      <c r="J9">
        <v>0.92</v>
      </c>
      <c r="K9">
        <v>3</v>
      </c>
      <c r="L9">
        <v>3.92</v>
      </c>
    </row>
    <row r="10" spans="1:12" x14ac:dyDescent="0.35">
      <c r="A10" t="s">
        <v>131</v>
      </c>
      <c r="B10" t="s">
        <v>281</v>
      </c>
      <c r="C10" t="s">
        <v>310</v>
      </c>
      <c r="D10" t="s">
        <v>436</v>
      </c>
      <c r="E10">
        <v>34</v>
      </c>
      <c r="F10">
        <v>13971.26</v>
      </c>
      <c r="G10">
        <v>2</v>
      </c>
      <c r="H10">
        <v>3</v>
      </c>
      <c r="I10">
        <v>40</v>
      </c>
      <c r="J10">
        <v>0.91</v>
      </c>
      <c r="K10">
        <v>3</v>
      </c>
      <c r="L10">
        <v>2.91</v>
      </c>
    </row>
    <row r="11" spans="1:12" x14ac:dyDescent="0.35">
      <c r="A11" t="s">
        <v>128</v>
      </c>
      <c r="B11" t="s">
        <v>278</v>
      </c>
      <c r="C11" t="s">
        <v>310</v>
      </c>
      <c r="D11" t="s">
        <v>433</v>
      </c>
      <c r="E11">
        <v>49</v>
      </c>
      <c r="F11">
        <v>11022.39</v>
      </c>
      <c r="G11">
        <v>3</v>
      </c>
      <c r="H11">
        <v>16</v>
      </c>
      <c r="I11">
        <v>36</v>
      </c>
      <c r="J11">
        <v>0.68</v>
      </c>
      <c r="K11">
        <v>4</v>
      </c>
      <c r="L11">
        <v>3.68</v>
      </c>
    </row>
    <row r="12" spans="1:12" x14ac:dyDescent="0.35">
      <c r="A12" t="s">
        <v>124</v>
      </c>
      <c r="B12" t="s">
        <v>274</v>
      </c>
      <c r="C12" t="s">
        <v>310</v>
      </c>
      <c r="D12" t="s">
        <v>429</v>
      </c>
      <c r="E12">
        <v>34</v>
      </c>
      <c r="F12">
        <v>11099.23</v>
      </c>
      <c r="G12">
        <v>2</v>
      </c>
      <c r="H12">
        <v>2</v>
      </c>
      <c r="I12">
        <v>46</v>
      </c>
      <c r="J12">
        <v>0.54</v>
      </c>
      <c r="K12">
        <v>4</v>
      </c>
      <c r="L12">
        <v>2.54</v>
      </c>
    </row>
    <row r="13" spans="1:12" x14ac:dyDescent="0.35">
      <c r="A13" t="s">
        <v>123</v>
      </c>
      <c r="B13" t="s">
        <v>273</v>
      </c>
      <c r="C13" t="s">
        <v>310</v>
      </c>
      <c r="D13" t="s">
        <v>428</v>
      </c>
      <c r="E13">
        <v>35</v>
      </c>
      <c r="F13">
        <v>8349.8700000000008</v>
      </c>
      <c r="G13">
        <v>5</v>
      </c>
      <c r="H13">
        <v>7</v>
      </c>
      <c r="I13">
        <v>48</v>
      </c>
      <c r="J13">
        <v>0.57999999999999996</v>
      </c>
      <c r="K13">
        <v>4</v>
      </c>
      <c r="L13">
        <v>5.58</v>
      </c>
    </row>
    <row r="14" spans="1:12" x14ac:dyDescent="0.35">
      <c r="A14" t="s">
        <v>122</v>
      </c>
      <c r="B14" t="s">
        <v>272</v>
      </c>
      <c r="C14" t="s">
        <v>310</v>
      </c>
      <c r="D14" t="s">
        <v>427</v>
      </c>
      <c r="E14">
        <v>26</v>
      </c>
      <c r="F14">
        <v>4191.59</v>
      </c>
      <c r="G14">
        <v>3</v>
      </c>
      <c r="H14">
        <v>1</v>
      </c>
      <c r="I14">
        <v>35</v>
      </c>
      <c r="J14">
        <v>0.71</v>
      </c>
      <c r="K14">
        <v>4</v>
      </c>
      <c r="L14">
        <v>3.71</v>
      </c>
    </row>
    <row r="15" spans="1:12" x14ac:dyDescent="0.35">
      <c r="A15" t="s">
        <v>114</v>
      </c>
      <c r="B15" t="s">
        <v>264</v>
      </c>
      <c r="C15" t="s">
        <v>310</v>
      </c>
      <c r="D15" t="s">
        <v>419</v>
      </c>
      <c r="E15">
        <v>34</v>
      </c>
      <c r="F15">
        <v>14885.68</v>
      </c>
      <c r="G15">
        <v>3</v>
      </c>
      <c r="H15">
        <v>5</v>
      </c>
      <c r="I15">
        <v>34</v>
      </c>
      <c r="J15">
        <v>0.56000000000000005</v>
      </c>
      <c r="K15">
        <v>4</v>
      </c>
      <c r="L15">
        <v>3.56</v>
      </c>
    </row>
    <row r="16" spans="1:12" x14ac:dyDescent="0.35">
      <c r="A16" t="s">
        <v>110</v>
      </c>
      <c r="B16" t="s">
        <v>260</v>
      </c>
      <c r="C16" t="s">
        <v>310</v>
      </c>
      <c r="D16" t="s">
        <v>415</v>
      </c>
      <c r="E16">
        <v>51</v>
      </c>
      <c r="F16">
        <v>13964.21</v>
      </c>
      <c r="G16">
        <v>2</v>
      </c>
      <c r="H16">
        <v>5</v>
      </c>
      <c r="I16">
        <v>31</v>
      </c>
      <c r="J16">
        <v>0.91</v>
      </c>
      <c r="K16">
        <v>4</v>
      </c>
      <c r="L16">
        <v>2.91</v>
      </c>
    </row>
    <row r="17" spans="1:12" x14ac:dyDescent="0.35">
      <c r="A17" t="s">
        <v>104</v>
      </c>
      <c r="B17" t="s">
        <v>254</v>
      </c>
      <c r="C17" t="s">
        <v>310</v>
      </c>
      <c r="D17" t="s">
        <v>409</v>
      </c>
      <c r="E17">
        <v>43</v>
      </c>
      <c r="F17">
        <v>9981.64</v>
      </c>
      <c r="G17">
        <v>5</v>
      </c>
      <c r="H17">
        <v>9</v>
      </c>
      <c r="I17">
        <v>40</v>
      </c>
      <c r="J17">
        <v>0.84</v>
      </c>
      <c r="K17">
        <v>4</v>
      </c>
      <c r="L17">
        <v>5.84</v>
      </c>
    </row>
    <row r="18" spans="1:12" x14ac:dyDescent="0.35">
      <c r="A18" t="s">
        <v>97</v>
      </c>
      <c r="B18" t="s">
        <v>247</v>
      </c>
      <c r="C18" t="s">
        <v>310</v>
      </c>
      <c r="D18" t="s">
        <v>402</v>
      </c>
      <c r="E18">
        <v>29</v>
      </c>
      <c r="F18">
        <v>7293.09</v>
      </c>
      <c r="G18">
        <v>2</v>
      </c>
      <c r="H18">
        <v>14</v>
      </c>
      <c r="I18">
        <v>50</v>
      </c>
      <c r="J18">
        <v>0.56999999999999995</v>
      </c>
      <c r="K18">
        <v>5</v>
      </c>
      <c r="L18">
        <v>2.57</v>
      </c>
    </row>
    <row r="19" spans="1:12" x14ac:dyDescent="0.35">
      <c r="A19" t="s">
        <v>95</v>
      </c>
      <c r="B19" t="s">
        <v>245</v>
      </c>
      <c r="C19" t="s">
        <v>310</v>
      </c>
      <c r="D19" t="s">
        <v>400</v>
      </c>
      <c r="E19">
        <v>53</v>
      </c>
      <c r="F19">
        <v>12080.68</v>
      </c>
      <c r="G19">
        <v>4</v>
      </c>
      <c r="H19">
        <v>3</v>
      </c>
      <c r="I19">
        <v>41</v>
      </c>
      <c r="J19">
        <v>0.55000000000000004</v>
      </c>
      <c r="K19">
        <v>5</v>
      </c>
      <c r="L19">
        <v>4.55</v>
      </c>
    </row>
    <row r="20" spans="1:12" x14ac:dyDescent="0.35">
      <c r="A20" t="s">
        <v>93</v>
      </c>
      <c r="B20" t="s">
        <v>243</v>
      </c>
      <c r="C20" t="s">
        <v>310</v>
      </c>
      <c r="D20" t="s">
        <v>398</v>
      </c>
      <c r="E20">
        <v>44</v>
      </c>
      <c r="F20">
        <v>8018.64</v>
      </c>
      <c r="G20">
        <v>2</v>
      </c>
      <c r="H20">
        <v>3</v>
      </c>
      <c r="I20">
        <v>43</v>
      </c>
      <c r="J20">
        <v>0.9</v>
      </c>
      <c r="K20">
        <v>5</v>
      </c>
      <c r="L20">
        <v>2.9</v>
      </c>
    </row>
    <row r="21" spans="1:12" x14ac:dyDescent="0.35">
      <c r="A21" t="s">
        <v>27</v>
      </c>
      <c r="B21" t="s">
        <v>177</v>
      </c>
      <c r="C21" t="s">
        <v>310</v>
      </c>
      <c r="D21" t="s">
        <v>332</v>
      </c>
      <c r="E21">
        <v>34</v>
      </c>
      <c r="F21">
        <v>11639.84</v>
      </c>
      <c r="G21">
        <v>2</v>
      </c>
      <c r="H21">
        <v>19</v>
      </c>
      <c r="I21">
        <v>35</v>
      </c>
      <c r="J21">
        <v>0.98</v>
      </c>
      <c r="K21">
        <v>7</v>
      </c>
      <c r="L21">
        <v>2.98</v>
      </c>
    </row>
    <row r="22" spans="1:12" x14ac:dyDescent="0.35">
      <c r="A22" t="s">
        <v>82</v>
      </c>
      <c r="B22" t="s">
        <v>232</v>
      </c>
      <c r="C22" t="s">
        <v>310</v>
      </c>
      <c r="D22" t="s">
        <v>387</v>
      </c>
      <c r="E22">
        <v>39</v>
      </c>
      <c r="F22">
        <v>3231.73</v>
      </c>
      <c r="G22">
        <v>2</v>
      </c>
      <c r="H22">
        <v>17</v>
      </c>
      <c r="I22">
        <v>48</v>
      </c>
      <c r="J22">
        <v>0.56000000000000005</v>
      </c>
      <c r="K22">
        <v>5</v>
      </c>
      <c r="L22">
        <v>2.56</v>
      </c>
    </row>
    <row r="23" spans="1:12" x14ac:dyDescent="0.35">
      <c r="A23" t="s">
        <v>29</v>
      </c>
      <c r="B23" t="s">
        <v>179</v>
      </c>
      <c r="C23" t="s">
        <v>310</v>
      </c>
      <c r="D23" t="s">
        <v>334</v>
      </c>
      <c r="E23">
        <v>38</v>
      </c>
      <c r="F23">
        <v>14955.75</v>
      </c>
      <c r="G23">
        <v>4</v>
      </c>
      <c r="H23">
        <v>12</v>
      </c>
      <c r="I23">
        <v>48</v>
      </c>
      <c r="J23">
        <v>0.51</v>
      </c>
      <c r="K23">
        <v>7</v>
      </c>
      <c r="L23">
        <v>4.51</v>
      </c>
    </row>
    <row r="24" spans="1:12" x14ac:dyDescent="0.35">
      <c r="A24" t="s">
        <v>77</v>
      </c>
      <c r="B24" t="s">
        <v>227</v>
      </c>
      <c r="C24" t="s">
        <v>310</v>
      </c>
      <c r="D24" t="s">
        <v>382</v>
      </c>
      <c r="E24">
        <v>26</v>
      </c>
      <c r="F24">
        <v>12859.83</v>
      </c>
      <c r="G24">
        <v>5</v>
      </c>
      <c r="H24">
        <v>2</v>
      </c>
      <c r="I24">
        <v>44</v>
      </c>
      <c r="J24">
        <v>0.76</v>
      </c>
      <c r="K24">
        <v>5</v>
      </c>
      <c r="L24">
        <v>5.76</v>
      </c>
    </row>
    <row r="25" spans="1:12" x14ac:dyDescent="0.35">
      <c r="A25" t="s">
        <v>70</v>
      </c>
      <c r="B25" t="s">
        <v>220</v>
      </c>
      <c r="C25" t="s">
        <v>310</v>
      </c>
      <c r="D25" t="s">
        <v>375</v>
      </c>
      <c r="E25">
        <v>59</v>
      </c>
      <c r="F25">
        <v>7410.97</v>
      </c>
      <c r="G25">
        <v>1</v>
      </c>
      <c r="H25">
        <v>16</v>
      </c>
      <c r="I25">
        <v>34</v>
      </c>
      <c r="J25">
        <v>0.87</v>
      </c>
      <c r="K25">
        <v>5</v>
      </c>
      <c r="L25">
        <v>1.87</v>
      </c>
    </row>
    <row r="26" spans="1:12" x14ac:dyDescent="0.35">
      <c r="A26" t="s">
        <v>32</v>
      </c>
      <c r="B26" t="s">
        <v>182</v>
      </c>
      <c r="C26" t="s">
        <v>310</v>
      </c>
      <c r="D26" t="s">
        <v>337</v>
      </c>
      <c r="E26">
        <v>60</v>
      </c>
      <c r="F26">
        <v>6766.08</v>
      </c>
      <c r="G26">
        <v>4</v>
      </c>
      <c r="H26">
        <v>14</v>
      </c>
      <c r="I26">
        <v>35</v>
      </c>
      <c r="J26">
        <v>0.62</v>
      </c>
      <c r="K26">
        <v>7</v>
      </c>
      <c r="L26">
        <v>4.62</v>
      </c>
    </row>
    <row r="27" spans="1:12" x14ac:dyDescent="0.35">
      <c r="A27" t="s">
        <v>64</v>
      </c>
      <c r="B27" t="s">
        <v>214</v>
      </c>
      <c r="C27" t="s">
        <v>310</v>
      </c>
      <c r="D27" t="s">
        <v>369</v>
      </c>
      <c r="E27">
        <v>53</v>
      </c>
      <c r="F27">
        <v>13524.48</v>
      </c>
      <c r="G27">
        <v>2</v>
      </c>
      <c r="H27">
        <v>17</v>
      </c>
      <c r="I27">
        <v>32</v>
      </c>
      <c r="J27">
        <v>0.91</v>
      </c>
      <c r="K27">
        <v>6</v>
      </c>
      <c r="L27">
        <v>2.91</v>
      </c>
    </row>
    <row r="28" spans="1:12" x14ac:dyDescent="0.35">
      <c r="A28" t="s">
        <v>34</v>
      </c>
      <c r="B28" t="s">
        <v>184</v>
      </c>
      <c r="C28" t="s">
        <v>310</v>
      </c>
      <c r="D28" t="s">
        <v>339</v>
      </c>
      <c r="E28">
        <v>22</v>
      </c>
      <c r="F28">
        <v>6789.43</v>
      </c>
      <c r="G28">
        <v>5</v>
      </c>
      <c r="H28">
        <v>9</v>
      </c>
      <c r="I28">
        <v>48</v>
      </c>
      <c r="J28">
        <v>0.62</v>
      </c>
      <c r="K28">
        <v>7</v>
      </c>
      <c r="L28">
        <v>5.62</v>
      </c>
    </row>
    <row r="29" spans="1:12" x14ac:dyDescent="0.35">
      <c r="A29" t="s">
        <v>43</v>
      </c>
      <c r="B29" t="s">
        <v>193</v>
      </c>
      <c r="C29" t="s">
        <v>310</v>
      </c>
      <c r="D29" t="s">
        <v>348</v>
      </c>
      <c r="E29">
        <v>56</v>
      </c>
      <c r="F29">
        <v>14234.14</v>
      </c>
      <c r="G29">
        <v>1</v>
      </c>
      <c r="H29">
        <v>8</v>
      </c>
      <c r="I29">
        <v>30</v>
      </c>
      <c r="J29">
        <v>0.64</v>
      </c>
      <c r="K29">
        <v>6</v>
      </c>
      <c r="L29">
        <v>1.6400000000000001</v>
      </c>
    </row>
    <row r="30" spans="1:12" x14ac:dyDescent="0.35">
      <c r="A30" t="s">
        <v>36</v>
      </c>
      <c r="B30" t="s">
        <v>186</v>
      </c>
      <c r="C30" t="s">
        <v>310</v>
      </c>
      <c r="D30" t="s">
        <v>341</v>
      </c>
      <c r="E30">
        <v>32</v>
      </c>
      <c r="F30">
        <v>5647.85</v>
      </c>
      <c r="G30">
        <v>2</v>
      </c>
      <c r="H30">
        <v>1</v>
      </c>
      <c r="I30">
        <v>49</v>
      </c>
      <c r="J30">
        <v>0.52</v>
      </c>
      <c r="K30">
        <v>7</v>
      </c>
      <c r="L30">
        <v>2.52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E1996-D5D7-4419-A119-EFCE53271ABF}">
  <dimension ref="A3:Z40"/>
  <sheetViews>
    <sheetView topLeftCell="R1" zoomScale="59" zoomScaleNormal="65" workbookViewId="0">
      <selection activeCell="Z18" sqref="Z18"/>
    </sheetView>
  </sheetViews>
  <sheetFormatPr defaultRowHeight="14.5" x14ac:dyDescent="0.35"/>
  <cols>
    <col min="1" max="1" width="15.36328125" bestFit="1" customWidth="1"/>
    <col min="2" max="2" width="24.453125" bestFit="1" customWidth="1"/>
    <col min="3" max="3" width="18.453125" bestFit="1" customWidth="1"/>
    <col min="4" max="4" width="14.26953125" bestFit="1" customWidth="1"/>
    <col min="5" max="5" width="27.08984375" bestFit="1" customWidth="1"/>
    <col min="7" max="7" width="14.26953125" bestFit="1" customWidth="1"/>
    <col min="8" max="8" width="27.08984375" bestFit="1" customWidth="1"/>
    <col min="9" max="9" width="8.81640625" customWidth="1"/>
    <col min="10" max="10" width="14.26953125" bestFit="1" customWidth="1"/>
    <col min="11" max="11" width="24.453125" bestFit="1" customWidth="1"/>
    <col min="12" max="12" width="21.7265625" bestFit="1" customWidth="1"/>
    <col min="13" max="13" width="14.90625" bestFit="1" customWidth="1"/>
    <col min="14" max="14" width="23.81640625" bestFit="1" customWidth="1"/>
    <col min="15" max="15" width="19.54296875" bestFit="1" customWidth="1"/>
    <col min="16" max="16" width="15.36328125" bestFit="1" customWidth="1"/>
    <col min="17" max="17" width="25.54296875" bestFit="1" customWidth="1"/>
    <col min="18" max="18" width="31.08984375" bestFit="1" customWidth="1"/>
    <col min="19" max="19" width="4.81640625" bestFit="1" customWidth="1"/>
    <col min="20" max="20" width="15.36328125" bestFit="1" customWidth="1"/>
    <col min="21" max="21" width="10.7265625" bestFit="1" customWidth="1"/>
    <col min="22" max="23" width="3.81640625" bestFit="1" customWidth="1"/>
    <col min="24" max="24" width="24.7265625" bestFit="1" customWidth="1"/>
    <col min="25" max="25" width="15.36328125" bestFit="1" customWidth="1"/>
    <col min="26" max="26" width="23.54296875" bestFit="1" customWidth="1"/>
    <col min="27" max="27" width="3.81640625" bestFit="1" customWidth="1"/>
    <col min="28" max="34" width="4.81640625" bestFit="1" customWidth="1"/>
    <col min="35" max="35" width="3.81640625" bestFit="1" customWidth="1"/>
    <col min="36" max="43" width="4.81640625" bestFit="1" customWidth="1"/>
    <col min="44" max="44" width="3.81640625" bestFit="1" customWidth="1"/>
    <col min="45" max="52" width="4.81640625" bestFit="1" customWidth="1"/>
    <col min="53" max="53" width="1.81640625" bestFit="1" customWidth="1"/>
  </cols>
  <sheetData>
    <row r="3" spans="1:26" x14ac:dyDescent="0.35">
      <c r="A3" s="6" t="s">
        <v>2</v>
      </c>
      <c r="B3" s="5" t="s">
        <v>468</v>
      </c>
      <c r="D3" s="6" t="s">
        <v>2</v>
      </c>
      <c r="E3" t="s">
        <v>471</v>
      </c>
      <c r="G3" s="6" t="s">
        <v>2</v>
      </c>
      <c r="H3" t="s">
        <v>467</v>
      </c>
      <c r="J3" s="6" t="s">
        <v>465</v>
      </c>
      <c r="K3" t="s">
        <v>469</v>
      </c>
      <c r="M3" s="6" t="s">
        <v>4</v>
      </c>
      <c r="N3" t="s">
        <v>473</v>
      </c>
      <c r="P3" s="6" t="s">
        <v>2</v>
      </c>
      <c r="Q3" t="s">
        <v>473</v>
      </c>
      <c r="T3" s="6" t="s">
        <v>487</v>
      </c>
      <c r="U3" s="6" t="s">
        <v>495</v>
      </c>
      <c r="Y3" s="6" t="s">
        <v>2</v>
      </c>
      <c r="Z3" t="s">
        <v>468</v>
      </c>
    </row>
    <row r="4" spans="1:26" x14ac:dyDescent="0.35">
      <c r="A4" s="7" t="s">
        <v>314</v>
      </c>
      <c r="B4" s="11">
        <v>10332.054137931034</v>
      </c>
      <c r="D4" s="7" t="s">
        <v>310</v>
      </c>
      <c r="E4" s="14">
        <v>1060</v>
      </c>
      <c r="G4" s="7" t="s">
        <v>313</v>
      </c>
      <c r="H4" s="12">
        <v>202245.31000000003</v>
      </c>
      <c r="J4" s="7" t="s">
        <v>314</v>
      </c>
      <c r="K4" s="14">
        <v>327</v>
      </c>
      <c r="M4" s="8" t="s">
        <v>478</v>
      </c>
      <c r="N4" s="9">
        <v>0.70703703703703702</v>
      </c>
      <c r="P4" s="7" t="s">
        <v>314</v>
      </c>
      <c r="Q4" s="9">
        <v>0.74517241379310339</v>
      </c>
      <c r="T4" s="6" t="s">
        <v>2</v>
      </c>
      <c r="U4" t="s">
        <v>482</v>
      </c>
      <c r="V4" t="s">
        <v>483</v>
      </c>
      <c r="W4" t="s">
        <v>484</v>
      </c>
      <c r="Y4" s="7" t="s">
        <v>314</v>
      </c>
      <c r="Z4" s="11">
        <v>10332.054137931034</v>
      </c>
    </row>
    <row r="5" spans="1:26" x14ac:dyDescent="0.35">
      <c r="A5" s="7" t="s">
        <v>310</v>
      </c>
      <c r="B5" s="11">
        <v>9966.4022222222211</v>
      </c>
      <c r="D5" s="7" t="s">
        <v>314</v>
      </c>
      <c r="E5" s="14">
        <v>1136</v>
      </c>
      <c r="G5" s="7" t="s">
        <v>312</v>
      </c>
      <c r="H5" s="12">
        <v>268888.57</v>
      </c>
      <c r="J5" s="7" t="s">
        <v>311</v>
      </c>
      <c r="K5" s="14">
        <v>293</v>
      </c>
      <c r="M5" s="8" t="s">
        <v>479</v>
      </c>
      <c r="N5" s="9">
        <v>0.70416666666666661</v>
      </c>
      <c r="P5" s="7" t="s">
        <v>313</v>
      </c>
      <c r="Q5" s="9">
        <v>0.72913043478260886</v>
      </c>
      <c r="T5" s="7" t="s">
        <v>310</v>
      </c>
      <c r="U5" s="14">
        <v>5</v>
      </c>
      <c r="V5" s="14">
        <v>13</v>
      </c>
      <c r="W5" s="14">
        <v>9</v>
      </c>
      <c r="Y5" s="7" t="s">
        <v>310</v>
      </c>
      <c r="Z5" s="11">
        <v>9966.4022222222193</v>
      </c>
    </row>
    <row r="6" spans="1:26" x14ac:dyDescent="0.35">
      <c r="A6" s="7" t="s">
        <v>311</v>
      </c>
      <c r="B6" s="11">
        <v>9655.4212499999994</v>
      </c>
      <c r="D6" s="7" t="s">
        <v>312</v>
      </c>
      <c r="E6" s="14">
        <v>1244</v>
      </c>
      <c r="G6" s="7" t="s">
        <v>310</v>
      </c>
      <c r="H6" s="12">
        <v>269092.85999999993</v>
      </c>
      <c r="J6" s="7" t="s">
        <v>312</v>
      </c>
      <c r="K6" s="14">
        <v>268</v>
      </c>
      <c r="M6" s="8" t="s">
        <v>480</v>
      </c>
      <c r="N6" s="9">
        <v>0.70264705882352962</v>
      </c>
      <c r="P6" s="7" t="s">
        <v>312</v>
      </c>
      <c r="Q6" s="9">
        <v>0.72612903225806447</v>
      </c>
      <c r="T6" s="7" t="s">
        <v>314</v>
      </c>
      <c r="U6" s="14">
        <v>8</v>
      </c>
      <c r="V6" s="14">
        <v>14</v>
      </c>
      <c r="W6" s="14">
        <v>7</v>
      </c>
      <c r="Y6" s="7" t="s">
        <v>311</v>
      </c>
      <c r="Z6" s="11">
        <v>9655.4212499999976</v>
      </c>
    </row>
    <row r="7" spans="1:26" x14ac:dyDescent="0.35">
      <c r="A7" s="7" t="s">
        <v>313</v>
      </c>
      <c r="B7" s="11">
        <v>8793.2743478260873</v>
      </c>
      <c r="D7" s="7" t="s">
        <v>311</v>
      </c>
      <c r="E7" s="14">
        <v>1573</v>
      </c>
      <c r="G7" s="7" t="s">
        <v>314</v>
      </c>
      <c r="H7" s="12">
        <v>299629.57</v>
      </c>
      <c r="J7" s="7" t="s">
        <v>310</v>
      </c>
      <c r="K7" s="14">
        <v>259</v>
      </c>
      <c r="M7" s="8" t="s">
        <v>481</v>
      </c>
      <c r="N7" s="9">
        <v>0.7567924528301887</v>
      </c>
      <c r="P7" s="7" t="s">
        <v>310</v>
      </c>
      <c r="Q7" s="9">
        <v>0.71555555555555572</v>
      </c>
      <c r="T7" s="7" t="s">
        <v>312</v>
      </c>
      <c r="U7" s="14">
        <v>3</v>
      </c>
      <c r="V7" s="14">
        <v>11</v>
      </c>
      <c r="W7" s="14">
        <v>17</v>
      </c>
      <c r="Y7" s="7" t="s">
        <v>313</v>
      </c>
      <c r="Z7" s="11">
        <v>8793.2743478260873</v>
      </c>
    </row>
    <row r="8" spans="1:26" x14ac:dyDescent="0.35">
      <c r="A8" s="7" t="s">
        <v>312</v>
      </c>
      <c r="B8" s="11">
        <v>8673.8248387096774</v>
      </c>
      <c r="D8" s="7" t="s">
        <v>313</v>
      </c>
      <c r="E8" s="14">
        <v>890</v>
      </c>
      <c r="G8" s="7" t="s">
        <v>311</v>
      </c>
      <c r="H8" s="12">
        <v>386216.84999999992</v>
      </c>
      <c r="J8" s="7" t="s">
        <v>313</v>
      </c>
      <c r="K8" s="14">
        <v>228</v>
      </c>
      <c r="P8" s="7" t="s">
        <v>311</v>
      </c>
      <c r="Q8" s="9">
        <v>0.70574999999999999</v>
      </c>
      <c r="T8" s="7" t="s">
        <v>311</v>
      </c>
      <c r="U8" s="14">
        <v>8</v>
      </c>
      <c r="V8" s="14">
        <v>13</v>
      </c>
      <c r="W8" s="14">
        <v>19</v>
      </c>
      <c r="Y8" s="7" t="s">
        <v>312</v>
      </c>
      <c r="Z8" s="11">
        <v>8673.8248387096774</v>
      </c>
    </row>
    <row r="9" spans="1:26" x14ac:dyDescent="0.35">
      <c r="T9" s="7" t="s">
        <v>313</v>
      </c>
      <c r="U9" s="14">
        <v>6</v>
      </c>
      <c r="V9" s="14">
        <v>9</v>
      </c>
      <c r="W9" s="14">
        <v>8</v>
      </c>
      <c r="Z9" s="11"/>
    </row>
    <row r="10" spans="1:26" x14ac:dyDescent="0.35">
      <c r="A10" s="6" t="s">
        <v>2</v>
      </c>
      <c r="B10" t="s">
        <v>469</v>
      </c>
    </row>
    <row r="11" spans="1:26" x14ac:dyDescent="0.35">
      <c r="A11" s="7" t="s">
        <v>312</v>
      </c>
      <c r="B11" s="14">
        <v>268</v>
      </c>
    </row>
    <row r="13" spans="1:26" x14ac:dyDescent="0.35">
      <c r="D13" s="6" t="s">
        <v>465</v>
      </c>
      <c r="E13" t="s">
        <v>476</v>
      </c>
      <c r="J13" s="6" t="s">
        <v>465</v>
      </c>
      <c r="K13" t="s">
        <v>477</v>
      </c>
      <c r="M13" s="6" t="s">
        <v>465</v>
      </c>
      <c r="N13" t="s">
        <v>468</v>
      </c>
    </row>
    <row r="14" spans="1:26" x14ac:dyDescent="0.35">
      <c r="A14" s="6" t="s">
        <v>2</v>
      </c>
      <c r="B14" t="s">
        <v>470</v>
      </c>
      <c r="D14" s="7" t="s">
        <v>19</v>
      </c>
      <c r="E14" s="14">
        <v>5.87</v>
      </c>
      <c r="J14" s="7" t="s">
        <v>310</v>
      </c>
      <c r="K14" s="14">
        <v>27</v>
      </c>
      <c r="M14" s="7" t="s">
        <v>482</v>
      </c>
      <c r="N14" s="5">
        <v>9507.1544000000013</v>
      </c>
    </row>
    <row r="15" spans="1:26" x14ac:dyDescent="0.35">
      <c r="A15" s="7" t="s">
        <v>310</v>
      </c>
      <c r="B15" s="10">
        <v>3.1111111111111112</v>
      </c>
      <c r="D15" s="7" t="s">
        <v>42</v>
      </c>
      <c r="E15" s="14">
        <v>5.97</v>
      </c>
      <c r="J15" s="7" t="s">
        <v>314</v>
      </c>
      <c r="K15" s="14">
        <v>29</v>
      </c>
      <c r="M15" s="7" t="s">
        <v>483</v>
      </c>
    </row>
    <row r="16" spans="1:26" x14ac:dyDescent="0.35">
      <c r="A16" s="7" t="s">
        <v>314</v>
      </c>
      <c r="B16" s="10">
        <v>3.2413793103448274</v>
      </c>
      <c r="D16" s="7" t="s">
        <v>138</v>
      </c>
      <c r="E16" s="14">
        <v>5.96</v>
      </c>
      <c r="G16" s="6" t="s">
        <v>465</v>
      </c>
      <c r="H16" t="s">
        <v>470</v>
      </c>
      <c r="J16" s="7" t="s">
        <v>312</v>
      </c>
      <c r="K16" s="14">
        <v>31</v>
      </c>
      <c r="M16" s="7" t="s">
        <v>484</v>
      </c>
    </row>
    <row r="17" spans="1:24" x14ac:dyDescent="0.35">
      <c r="A17" s="7" t="s">
        <v>312</v>
      </c>
      <c r="B17" s="10">
        <v>2.4516129032258065</v>
      </c>
      <c r="D17" s="7" t="s">
        <v>140</v>
      </c>
      <c r="E17" s="14">
        <v>5.95</v>
      </c>
      <c r="G17" s="7" t="s">
        <v>482</v>
      </c>
      <c r="H17" s="9">
        <v>2.8</v>
      </c>
      <c r="J17" s="7" t="s">
        <v>311</v>
      </c>
      <c r="K17" s="14">
        <v>40</v>
      </c>
    </row>
    <row r="18" spans="1:24" x14ac:dyDescent="0.35">
      <c r="A18" s="7" t="s">
        <v>311</v>
      </c>
      <c r="B18">
        <v>3.1</v>
      </c>
      <c r="D18" s="7" t="s">
        <v>143</v>
      </c>
      <c r="E18" s="14">
        <v>5.9399999999999995</v>
      </c>
      <c r="G18" s="7" t="s">
        <v>483</v>
      </c>
      <c r="H18" s="9">
        <v>2.85</v>
      </c>
      <c r="J18" s="7" t="s">
        <v>313</v>
      </c>
      <c r="K18" s="14">
        <v>23</v>
      </c>
    </row>
    <row r="19" spans="1:24" x14ac:dyDescent="0.35">
      <c r="A19" s="7" t="s">
        <v>313</v>
      </c>
      <c r="B19" s="10">
        <v>2.7391304347826089</v>
      </c>
      <c r="D19" s="7" t="s">
        <v>466</v>
      </c>
      <c r="E19" s="14">
        <v>29.689999999999998</v>
      </c>
      <c r="G19" s="7" t="s">
        <v>484</v>
      </c>
      <c r="H19" s="9">
        <v>3.1</v>
      </c>
    </row>
    <row r="20" spans="1:24" x14ac:dyDescent="0.35">
      <c r="T20" s="6" t="s">
        <v>465</v>
      </c>
      <c r="U20" s="9" t="s">
        <v>470</v>
      </c>
      <c r="V20" t="s">
        <v>477</v>
      </c>
      <c r="W20" s="9" t="s">
        <v>473</v>
      </c>
      <c r="X20" s="5" t="s">
        <v>468</v>
      </c>
    </row>
    <row r="21" spans="1:24" x14ac:dyDescent="0.35">
      <c r="D21" s="6" t="s">
        <v>465</v>
      </c>
      <c r="E21" t="s">
        <v>470</v>
      </c>
      <c r="T21" s="7" t="s">
        <v>310</v>
      </c>
      <c r="U21" s="9">
        <v>3.1111111111111112</v>
      </c>
      <c r="V21" s="14">
        <v>27</v>
      </c>
      <c r="W21" s="9">
        <v>0.71555555555555572</v>
      </c>
      <c r="X21" s="12">
        <v>9966.4022222222193</v>
      </c>
    </row>
    <row r="22" spans="1:24" x14ac:dyDescent="0.35">
      <c r="D22" s="7" t="s">
        <v>310</v>
      </c>
      <c r="E22" s="9">
        <v>3.1111111111111112</v>
      </c>
      <c r="T22" s="7" t="s">
        <v>314</v>
      </c>
      <c r="U22" s="9">
        <v>3.2413793103448274</v>
      </c>
      <c r="V22" s="14">
        <v>29</v>
      </c>
      <c r="W22" s="9">
        <v>0.74517241379310339</v>
      </c>
      <c r="X22" s="12">
        <v>10332.054137931034</v>
      </c>
    </row>
    <row r="23" spans="1:24" x14ac:dyDescent="0.35">
      <c r="D23" s="7" t="s">
        <v>314</v>
      </c>
      <c r="E23" s="9">
        <v>3.2413793103448274</v>
      </c>
      <c r="T23" s="7" t="s">
        <v>312</v>
      </c>
      <c r="U23" s="9">
        <v>2.4516129032258065</v>
      </c>
      <c r="V23" s="14">
        <v>31</v>
      </c>
      <c r="W23" s="9">
        <v>0.72612903225806447</v>
      </c>
      <c r="X23" s="12">
        <v>8673.8248387096774</v>
      </c>
    </row>
    <row r="24" spans="1:24" x14ac:dyDescent="0.35">
      <c r="D24" s="7" t="s">
        <v>312</v>
      </c>
      <c r="E24" s="9">
        <v>2.4516129032258065</v>
      </c>
      <c r="T24" s="7" t="s">
        <v>311</v>
      </c>
      <c r="U24" s="9">
        <v>3.1</v>
      </c>
      <c r="V24" s="14">
        <v>40</v>
      </c>
      <c r="W24" s="9">
        <v>0.70574999999999999</v>
      </c>
      <c r="X24" s="12">
        <v>9655.4212499999976</v>
      </c>
    </row>
    <row r="25" spans="1:24" x14ac:dyDescent="0.35">
      <c r="D25" s="7" t="s">
        <v>311</v>
      </c>
      <c r="E25" s="9">
        <v>3.1</v>
      </c>
      <c r="M25" t="s">
        <v>487</v>
      </c>
      <c r="N25" t="s">
        <v>485</v>
      </c>
      <c r="O25" t="s">
        <v>477</v>
      </c>
      <c r="P25" t="s">
        <v>486</v>
      </c>
      <c r="Q25" t="s">
        <v>467</v>
      </c>
      <c r="T25" s="7" t="s">
        <v>313</v>
      </c>
      <c r="U25" s="9">
        <v>2.7391304347826089</v>
      </c>
      <c r="V25" s="14">
        <v>23</v>
      </c>
      <c r="W25" s="9">
        <v>0.72913043478260886</v>
      </c>
      <c r="X25" s="12">
        <v>8793.2743478260873</v>
      </c>
    </row>
    <row r="26" spans="1:24" x14ac:dyDescent="0.35">
      <c r="D26" s="7" t="s">
        <v>313</v>
      </c>
      <c r="E26" s="9">
        <v>2.7391304347826089</v>
      </c>
      <c r="M26" s="14">
        <v>150</v>
      </c>
      <c r="N26" s="14">
        <v>441</v>
      </c>
      <c r="O26" s="14">
        <v>150</v>
      </c>
      <c r="P26" s="14">
        <v>108.44</v>
      </c>
      <c r="Q26" s="5">
        <v>1426073.1600000001</v>
      </c>
      <c r="T26" s="7" t="s">
        <v>466</v>
      </c>
      <c r="U26" s="9">
        <v>2.94</v>
      </c>
      <c r="V26" s="14">
        <v>150</v>
      </c>
      <c r="W26" s="9">
        <v>0.72293333333333343</v>
      </c>
      <c r="X26" s="12">
        <v>9507.1543999999994</v>
      </c>
    </row>
    <row r="36" spans="13:14" x14ac:dyDescent="0.35">
      <c r="M36" s="7" t="s">
        <v>488</v>
      </c>
      <c r="N36" t="s">
        <v>493</v>
      </c>
    </row>
    <row r="37" spans="13:14" x14ac:dyDescent="0.35">
      <c r="M37" s="7" t="s">
        <v>489</v>
      </c>
      <c r="N37" s="9">
        <f>AVERAGE(U21:U25)</f>
        <v>2.9286467518928707</v>
      </c>
    </row>
    <row r="38" spans="13:14" x14ac:dyDescent="0.35">
      <c r="M38" s="7" t="s">
        <v>490</v>
      </c>
      <c r="N38">
        <f>SUM(V21:V25)</f>
        <v>150</v>
      </c>
    </row>
    <row r="39" spans="13:14" x14ac:dyDescent="0.35">
      <c r="M39" s="7" t="s">
        <v>491</v>
      </c>
      <c r="N39" s="9">
        <f>AVERAGE(W21:W25)</f>
        <v>0.72434748727786646</v>
      </c>
    </row>
    <row r="40" spans="13:14" x14ac:dyDescent="0.35">
      <c r="M40" s="7" t="s">
        <v>492</v>
      </c>
      <c r="N40" s="12">
        <f>AVERAGE(X21:X25)</f>
        <v>9484.1953593378039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110C1-2C6A-4C94-BDF6-1C014880296D}">
  <dimension ref="A1"/>
  <sheetViews>
    <sheetView showGridLines="0" tabSelected="1" zoomScale="50" zoomScaleNormal="41" workbookViewId="0">
      <selection activeCell="B38" sqref="B38"/>
    </sheetView>
  </sheetViews>
  <sheetFormatPr defaultRowHeight="14.5"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4BD98-2A54-46BB-9D11-FBF5CC0363C0}">
  <dimension ref="A1"/>
  <sheetViews>
    <sheetView topLeftCell="A2" zoomScale="41" zoomScaleNormal="51" workbookViewId="0">
      <selection activeCell="AB31" sqref="AB31"/>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59743-B53B-4F3E-A486-029A0E05731F}">
  <dimension ref="B3:C8"/>
  <sheetViews>
    <sheetView workbookViewId="0">
      <selection activeCell="E9" sqref="E9"/>
    </sheetView>
  </sheetViews>
  <sheetFormatPr defaultRowHeight="14.5" x14ac:dyDescent="0.35"/>
  <cols>
    <col min="2" max="2" width="13.08984375" bestFit="1" customWidth="1"/>
    <col min="3" max="3" width="36.453125" bestFit="1" customWidth="1"/>
  </cols>
  <sheetData>
    <row r="3" spans="2:3" x14ac:dyDescent="0.35">
      <c r="B3" s="6" t="s">
        <v>465</v>
      </c>
      <c r="C3" t="s">
        <v>472</v>
      </c>
    </row>
    <row r="4" spans="2:3" x14ac:dyDescent="0.35">
      <c r="B4" s="7" t="s">
        <v>169</v>
      </c>
      <c r="C4">
        <v>5.87</v>
      </c>
    </row>
    <row r="5" spans="2:3" x14ac:dyDescent="0.35">
      <c r="B5" s="7" t="s">
        <v>288</v>
      </c>
      <c r="C5">
        <v>5.96</v>
      </c>
    </row>
    <row r="6" spans="2:3" x14ac:dyDescent="0.35">
      <c r="B6" s="7" t="s">
        <v>290</v>
      </c>
      <c r="C6">
        <v>5.95</v>
      </c>
    </row>
    <row r="7" spans="2:3" x14ac:dyDescent="0.35">
      <c r="B7" s="7" t="s">
        <v>293</v>
      </c>
      <c r="C7">
        <v>5.9399999999999995</v>
      </c>
    </row>
    <row r="8" spans="2:3" x14ac:dyDescent="0.35">
      <c r="B8" s="7" t="s">
        <v>192</v>
      </c>
      <c r="C8">
        <v>5.97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51"/>
  <sheetViews>
    <sheetView topLeftCell="E1" zoomScale="63" workbookViewId="0">
      <selection activeCell="K2" sqref="K2"/>
    </sheetView>
  </sheetViews>
  <sheetFormatPr defaultRowHeight="14.5" x14ac:dyDescent="0.35"/>
  <cols>
    <col min="1" max="1" width="15.81640625" bestFit="1" customWidth="1"/>
    <col min="2" max="2" width="13.08984375" bestFit="1" customWidth="1"/>
    <col min="3" max="3" width="15.6328125" bestFit="1" customWidth="1"/>
    <col min="4" max="4" width="19" bestFit="1" customWidth="1"/>
    <col min="5" max="5" width="11.54296875" style="3" bestFit="1" customWidth="1"/>
    <col min="6" max="6" width="22.81640625" style="5" bestFit="1" customWidth="1"/>
    <col min="7" max="7" width="18.6328125" customWidth="1"/>
    <col min="8" max="8" width="22" bestFit="1" customWidth="1"/>
    <col min="9" max="9" width="27.90625" bestFit="1" customWidth="1"/>
    <col min="10" max="10" width="23.36328125" bestFit="1" customWidth="1"/>
    <col min="12" max="12" width="47" bestFit="1" customWidth="1"/>
  </cols>
  <sheetData>
    <row r="1" spans="1:12" x14ac:dyDescent="0.35">
      <c r="A1" s="1" t="s">
        <v>0</v>
      </c>
      <c r="B1" s="1" t="s">
        <v>1</v>
      </c>
      <c r="C1" s="1" t="s">
        <v>2</v>
      </c>
      <c r="D1" s="1" t="s">
        <v>3</v>
      </c>
      <c r="E1" s="2" t="s">
        <v>4</v>
      </c>
      <c r="F1" s="4" t="s">
        <v>5</v>
      </c>
      <c r="G1" s="1" t="s">
        <v>6</v>
      </c>
      <c r="H1" s="1" t="s">
        <v>7</v>
      </c>
      <c r="I1" s="1" t="s">
        <v>8</v>
      </c>
      <c r="J1" s="1" t="s">
        <v>9</v>
      </c>
      <c r="K1" s="1" t="s">
        <v>474</v>
      </c>
      <c r="L1" s="1" t="s">
        <v>475</v>
      </c>
    </row>
    <row r="2" spans="1:12" x14ac:dyDescent="0.35">
      <c r="A2" t="s">
        <v>10</v>
      </c>
      <c r="B2" t="s">
        <v>160</v>
      </c>
      <c r="C2" t="s">
        <v>310</v>
      </c>
      <c r="D2" t="s">
        <v>315</v>
      </c>
      <c r="E2" s="3">
        <v>54</v>
      </c>
      <c r="F2" s="5">
        <v>3620.44</v>
      </c>
      <c r="G2">
        <v>4</v>
      </c>
      <c r="H2">
        <v>18</v>
      </c>
      <c r="I2">
        <v>31</v>
      </c>
      <c r="J2">
        <v>0.9</v>
      </c>
      <c r="K2">
        <f ca="1">YEAR(TODAY())-YEAR(Table1[[#This Row],[Joining Date]])</f>
        <v>7</v>
      </c>
      <c r="L2">
        <f>Table1[[#This Row],[Performance Score]]+Table1[[#This Row],[Satisfaction Level]]</f>
        <v>4.9000000000000004</v>
      </c>
    </row>
    <row r="3" spans="1:12" x14ac:dyDescent="0.35">
      <c r="A3" t="s">
        <v>11</v>
      </c>
      <c r="B3" t="s">
        <v>161</v>
      </c>
      <c r="C3" t="s">
        <v>311</v>
      </c>
      <c r="D3" t="s">
        <v>316</v>
      </c>
      <c r="E3" s="3">
        <v>23</v>
      </c>
      <c r="F3" s="5">
        <v>14728.24</v>
      </c>
      <c r="G3">
        <v>5</v>
      </c>
      <c r="H3">
        <v>12</v>
      </c>
      <c r="I3">
        <v>49</v>
      </c>
      <c r="J3">
        <v>0.52</v>
      </c>
      <c r="K3">
        <f ca="1">YEAR(TODAY())-YEAR(Table1[[#This Row],[Joining Date]])</f>
        <v>7</v>
      </c>
      <c r="L3">
        <f>Table1[[#This Row],[Performance Score]]+Table1[[#This Row],[Satisfaction Level]]</f>
        <v>5.52</v>
      </c>
    </row>
    <row r="4" spans="1:12" x14ac:dyDescent="0.35">
      <c r="A4" t="s">
        <v>12</v>
      </c>
      <c r="B4" t="s">
        <v>162</v>
      </c>
      <c r="C4" t="s">
        <v>312</v>
      </c>
      <c r="D4" t="s">
        <v>317</v>
      </c>
      <c r="E4" s="3">
        <v>52</v>
      </c>
      <c r="F4" s="5">
        <v>6116.03</v>
      </c>
      <c r="G4">
        <v>3</v>
      </c>
      <c r="H4">
        <v>8</v>
      </c>
      <c r="I4">
        <v>40</v>
      </c>
      <c r="J4">
        <v>0.86</v>
      </c>
      <c r="K4">
        <f ca="1">YEAR(TODAY())-YEAR(Table1[[#This Row],[Joining Date]])</f>
        <v>7</v>
      </c>
      <c r="L4">
        <f>Table1[[#This Row],[Performance Score]]+Table1[[#This Row],[Satisfaction Level]]</f>
        <v>3.86</v>
      </c>
    </row>
    <row r="5" spans="1:12" x14ac:dyDescent="0.35">
      <c r="A5" t="s">
        <v>13</v>
      </c>
      <c r="B5" t="s">
        <v>163</v>
      </c>
      <c r="C5" t="s">
        <v>310</v>
      </c>
      <c r="D5" t="s">
        <v>318</v>
      </c>
      <c r="E5" s="3">
        <v>40</v>
      </c>
      <c r="F5" s="5">
        <v>12037.07</v>
      </c>
      <c r="G5">
        <v>3</v>
      </c>
      <c r="H5">
        <v>17</v>
      </c>
      <c r="I5">
        <v>32</v>
      </c>
      <c r="J5">
        <v>0.51</v>
      </c>
      <c r="K5">
        <f ca="1">YEAR(TODAY())-YEAR(Table1[[#This Row],[Joining Date]])</f>
        <v>7</v>
      </c>
      <c r="L5">
        <f>Table1[[#This Row],[Performance Score]]+Table1[[#This Row],[Satisfaction Level]]</f>
        <v>3.51</v>
      </c>
    </row>
    <row r="6" spans="1:12" x14ac:dyDescent="0.35">
      <c r="A6" t="s">
        <v>14</v>
      </c>
      <c r="B6" t="s">
        <v>164</v>
      </c>
      <c r="C6" t="s">
        <v>313</v>
      </c>
      <c r="D6" t="s">
        <v>319</v>
      </c>
      <c r="E6" s="3">
        <v>53</v>
      </c>
      <c r="F6" s="5">
        <v>9418.35</v>
      </c>
      <c r="G6">
        <v>4</v>
      </c>
      <c r="H6">
        <v>16</v>
      </c>
      <c r="I6">
        <v>35</v>
      </c>
      <c r="J6">
        <v>0.69</v>
      </c>
      <c r="K6">
        <f ca="1">YEAR(TODAY())-YEAR(Table1[[#This Row],[Joining Date]])</f>
        <v>7</v>
      </c>
      <c r="L6">
        <f>Table1[[#This Row],[Performance Score]]+Table1[[#This Row],[Satisfaction Level]]</f>
        <v>4.6899999999999995</v>
      </c>
    </row>
    <row r="7" spans="1:12" x14ac:dyDescent="0.35">
      <c r="A7" t="s">
        <v>15</v>
      </c>
      <c r="B7" t="s">
        <v>165</v>
      </c>
      <c r="C7" t="s">
        <v>312</v>
      </c>
      <c r="D7" t="s">
        <v>320</v>
      </c>
      <c r="E7" s="3">
        <v>46</v>
      </c>
      <c r="F7" s="5">
        <v>3932.55</v>
      </c>
      <c r="G7">
        <v>1</v>
      </c>
      <c r="H7">
        <v>20</v>
      </c>
      <c r="I7">
        <v>47</v>
      </c>
      <c r="J7">
        <v>0.64</v>
      </c>
      <c r="K7">
        <f ca="1">YEAR(TODAY())-YEAR(Table1[[#This Row],[Joining Date]])</f>
        <v>7</v>
      </c>
      <c r="L7">
        <f>Table1[[#This Row],[Performance Score]]+Table1[[#This Row],[Satisfaction Level]]</f>
        <v>1.6400000000000001</v>
      </c>
    </row>
    <row r="8" spans="1:12" x14ac:dyDescent="0.35">
      <c r="A8" t="s">
        <v>16</v>
      </c>
      <c r="B8" t="s">
        <v>166</v>
      </c>
      <c r="C8" t="s">
        <v>313</v>
      </c>
      <c r="D8" t="s">
        <v>321</v>
      </c>
      <c r="E8" s="3">
        <v>24</v>
      </c>
      <c r="F8" s="5">
        <v>9964.0400000000009</v>
      </c>
      <c r="G8">
        <v>2</v>
      </c>
      <c r="H8">
        <v>9</v>
      </c>
      <c r="I8">
        <v>30</v>
      </c>
      <c r="J8">
        <v>0.62</v>
      </c>
      <c r="K8">
        <f ca="1">YEAR(TODAY())-YEAR(Table1[[#This Row],[Joining Date]])</f>
        <v>7</v>
      </c>
      <c r="L8">
        <f>Table1[[#This Row],[Performance Score]]+Table1[[#This Row],[Satisfaction Level]]</f>
        <v>2.62</v>
      </c>
    </row>
    <row r="9" spans="1:12" x14ac:dyDescent="0.35">
      <c r="A9" t="s">
        <v>17</v>
      </c>
      <c r="B9" t="s">
        <v>167</v>
      </c>
      <c r="C9" t="s">
        <v>311</v>
      </c>
      <c r="D9" t="s">
        <v>322</v>
      </c>
      <c r="E9" s="3">
        <v>38</v>
      </c>
      <c r="F9" s="5">
        <v>14627.09</v>
      </c>
      <c r="G9">
        <v>2</v>
      </c>
      <c r="H9">
        <v>0</v>
      </c>
      <c r="I9">
        <v>33</v>
      </c>
      <c r="J9">
        <v>0.51</v>
      </c>
      <c r="K9">
        <f ca="1">YEAR(TODAY())-YEAR(Table1[[#This Row],[Joining Date]])</f>
        <v>7</v>
      </c>
      <c r="L9">
        <f>Table1[[#This Row],[Performance Score]]+Table1[[#This Row],[Satisfaction Level]]</f>
        <v>2.5099999999999998</v>
      </c>
    </row>
    <row r="10" spans="1:12" x14ac:dyDescent="0.35">
      <c r="A10" t="s">
        <v>18</v>
      </c>
      <c r="B10" t="s">
        <v>168</v>
      </c>
      <c r="C10" t="s">
        <v>311</v>
      </c>
      <c r="D10" t="s">
        <v>323</v>
      </c>
      <c r="E10" s="3">
        <v>30</v>
      </c>
      <c r="F10" s="5">
        <v>10444.69</v>
      </c>
      <c r="G10">
        <v>4</v>
      </c>
      <c r="H10">
        <v>0</v>
      </c>
      <c r="I10">
        <v>38</v>
      </c>
      <c r="J10">
        <v>0.91</v>
      </c>
      <c r="K10">
        <f ca="1">YEAR(TODAY())-YEAR(Table1[[#This Row],[Joining Date]])</f>
        <v>7</v>
      </c>
      <c r="L10">
        <f>Table1[[#This Row],[Performance Score]]+Table1[[#This Row],[Satisfaction Level]]</f>
        <v>4.91</v>
      </c>
    </row>
    <row r="11" spans="1:12" x14ac:dyDescent="0.35">
      <c r="A11" t="s">
        <v>19</v>
      </c>
      <c r="B11" t="s">
        <v>169</v>
      </c>
      <c r="C11" t="s">
        <v>311</v>
      </c>
      <c r="D11" t="s">
        <v>324</v>
      </c>
      <c r="E11" s="3">
        <v>51</v>
      </c>
      <c r="F11" s="5">
        <v>7973.44</v>
      </c>
      <c r="G11">
        <v>5</v>
      </c>
      <c r="H11">
        <v>13</v>
      </c>
      <c r="I11">
        <v>45</v>
      </c>
      <c r="J11">
        <v>0.87</v>
      </c>
      <c r="K11">
        <f ca="1">YEAR(TODAY())-YEAR(Table1[[#This Row],[Joining Date]])</f>
        <v>7</v>
      </c>
      <c r="L11">
        <f>Table1[[#This Row],[Performance Score]]+Table1[[#This Row],[Satisfaction Level]]</f>
        <v>5.87</v>
      </c>
    </row>
    <row r="12" spans="1:12" x14ac:dyDescent="0.35">
      <c r="A12" t="s">
        <v>20</v>
      </c>
      <c r="B12" t="s">
        <v>170</v>
      </c>
      <c r="C12" t="s">
        <v>312</v>
      </c>
      <c r="D12" t="s">
        <v>325</v>
      </c>
      <c r="E12" s="3">
        <v>59</v>
      </c>
      <c r="F12" s="5">
        <v>7114.8</v>
      </c>
      <c r="G12">
        <v>2</v>
      </c>
      <c r="H12">
        <v>5</v>
      </c>
      <c r="I12">
        <v>36</v>
      </c>
      <c r="J12">
        <v>0.82</v>
      </c>
      <c r="K12">
        <f ca="1">YEAR(TODAY())-YEAR(Table1[[#This Row],[Joining Date]])</f>
        <v>7</v>
      </c>
      <c r="L12">
        <f>Table1[[#This Row],[Performance Score]]+Table1[[#This Row],[Satisfaction Level]]</f>
        <v>2.82</v>
      </c>
    </row>
    <row r="13" spans="1:12" x14ac:dyDescent="0.35">
      <c r="A13" t="s">
        <v>21</v>
      </c>
      <c r="B13" t="s">
        <v>171</v>
      </c>
      <c r="C13" t="s">
        <v>312</v>
      </c>
      <c r="D13" t="s">
        <v>326</v>
      </c>
      <c r="E13" s="3">
        <v>32</v>
      </c>
      <c r="F13" s="5">
        <v>4710.51</v>
      </c>
      <c r="G13">
        <v>2</v>
      </c>
      <c r="H13">
        <v>3</v>
      </c>
      <c r="I13">
        <v>32</v>
      </c>
      <c r="J13">
        <v>0.62</v>
      </c>
      <c r="K13">
        <f ca="1">YEAR(TODAY())-YEAR(Table1[[#This Row],[Joining Date]])</f>
        <v>7</v>
      </c>
      <c r="L13">
        <f>Table1[[#This Row],[Performance Score]]+Table1[[#This Row],[Satisfaction Level]]</f>
        <v>2.62</v>
      </c>
    </row>
    <row r="14" spans="1:12" x14ac:dyDescent="0.35">
      <c r="A14" t="s">
        <v>22</v>
      </c>
      <c r="B14" t="s">
        <v>172</v>
      </c>
      <c r="C14" t="s">
        <v>312</v>
      </c>
      <c r="D14" t="s">
        <v>327</v>
      </c>
      <c r="E14" s="3">
        <v>37</v>
      </c>
      <c r="F14" s="5">
        <v>4743.0200000000004</v>
      </c>
      <c r="G14">
        <v>4</v>
      </c>
      <c r="H14">
        <v>20</v>
      </c>
      <c r="I14">
        <v>44</v>
      </c>
      <c r="J14">
        <v>0.56999999999999995</v>
      </c>
      <c r="K14">
        <f ca="1">YEAR(TODAY())-YEAR(Table1[[#This Row],[Joining Date]])</f>
        <v>7</v>
      </c>
      <c r="L14">
        <f>Table1[[#This Row],[Performance Score]]+Table1[[#This Row],[Satisfaction Level]]</f>
        <v>4.57</v>
      </c>
    </row>
    <row r="15" spans="1:12" x14ac:dyDescent="0.35">
      <c r="A15" t="s">
        <v>23</v>
      </c>
      <c r="B15" t="s">
        <v>173</v>
      </c>
      <c r="C15" t="s">
        <v>311</v>
      </c>
      <c r="D15" t="s">
        <v>328</v>
      </c>
      <c r="E15" s="3">
        <v>58</v>
      </c>
      <c r="F15" s="5">
        <v>12383.53</v>
      </c>
      <c r="G15">
        <v>2</v>
      </c>
      <c r="H15">
        <v>3</v>
      </c>
      <c r="I15">
        <v>42</v>
      </c>
      <c r="J15">
        <v>0.62</v>
      </c>
      <c r="K15">
        <f ca="1">YEAR(TODAY())-YEAR(Table1[[#This Row],[Joining Date]])</f>
        <v>7</v>
      </c>
      <c r="L15">
        <f>Table1[[#This Row],[Performance Score]]+Table1[[#This Row],[Satisfaction Level]]</f>
        <v>2.62</v>
      </c>
    </row>
    <row r="16" spans="1:12" x14ac:dyDescent="0.35">
      <c r="A16" t="s">
        <v>24</v>
      </c>
      <c r="B16" t="s">
        <v>174</v>
      </c>
      <c r="C16" t="s">
        <v>311</v>
      </c>
      <c r="D16" t="s">
        <v>329</v>
      </c>
      <c r="E16" s="3">
        <v>28</v>
      </c>
      <c r="F16" s="5">
        <v>10832.52</v>
      </c>
      <c r="G16">
        <v>1</v>
      </c>
      <c r="H16">
        <v>10</v>
      </c>
      <c r="I16">
        <v>49</v>
      </c>
      <c r="J16">
        <v>0.51</v>
      </c>
      <c r="K16">
        <f ca="1">YEAR(TODAY())-YEAR(Table1[[#This Row],[Joining Date]])</f>
        <v>7</v>
      </c>
      <c r="L16">
        <f>Table1[[#This Row],[Performance Score]]+Table1[[#This Row],[Satisfaction Level]]</f>
        <v>1.51</v>
      </c>
    </row>
    <row r="17" spans="1:12" x14ac:dyDescent="0.35">
      <c r="A17" t="s">
        <v>25</v>
      </c>
      <c r="B17" t="s">
        <v>175</v>
      </c>
      <c r="C17" t="s">
        <v>313</v>
      </c>
      <c r="D17" t="s">
        <v>330</v>
      </c>
      <c r="E17" s="3">
        <v>23</v>
      </c>
      <c r="F17" s="5">
        <v>3952.7</v>
      </c>
      <c r="G17">
        <v>5</v>
      </c>
      <c r="H17">
        <v>4</v>
      </c>
      <c r="I17">
        <v>46</v>
      </c>
      <c r="J17">
        <v>0.63</v>
      </c>
      <c r="K17">
        <f ca="1">YEAR(TODAY())-YEAR(Table1[[#This Row],[Joining Date]])</f>
        <v>7</v>
      </c>
      <c r="L17">
        <f>Table1[[#This Row],[Performance Score]]+Table1[[#This Row],[Satisfaction Level]]</f>
        <v>5.63</v>
      </c>
    </row>
    <row r="18" spans="1:12" x14ac:dyDescent="0.35">
      <c r="A18" t="s">
        <v>26</v>
      </c>
      <c r="B18" t="s">
        <v>176</v>
      </c>
      <c r="C18" t="s">
        <v>311</v>
      </c>
      <c r="D18" t="s">
        <v>331</v>
      </c>
      <c r="E18" s="3">
        <v>29</v>
      </c>
      <c r="F18" s="5">
        <v>13005.27</v>
      </c>
      <c r="G18">
        <v>3</v>
      </c>
      <c r="H18">
        <v>8</v>
      </c>
      <c r="I18">
        <v>38</v>
      </c>
      <c r="J18">
        <v>0.79</v>
      </c>
      <c r="K18">
        <f ca="1">YEAR(TODAY())-YEAR(Table1[[#This Row],[Joining Date]])</f>
        <v>7</v>
      </c>
      <c r="L18">
        <f>Table1[[#This Row],[Performance Score]]+Table1[[#This Row],[Satisfaction Level]]</f>
        <v>3.79</v>
      </c>
    </row>
    <row r="19" spans="1:12" x14ac:dyDescent="0.35">
      <c r="A19" t="s">
        <v>27</v>
      </c>
      <c r="B19" t="s">
        <v>177</v>
      </c>
      <c r="C19" t="s">
        <v>310</v>
      </c>
      <c r="D19" t="s">
        <v>332</v>
      </c>
      <c r="E19" s="3">
        <v>34</v>
      </c>
      <c r="F19" s="5">
        <v>11639.84</v>
      </c>
      <c r="G19">
        <v>2</v>
      </c>
      <c r="H19">
        <v>19</v>
      </c>
      <c r="I19">
        <v>35</v>
      </c>
      <c r="J19">
        <v>0.98</v>
      </c>
      <c r="K19">
        <f ca="1">YEAR(TODAY())-YEAR(Table1[[#This Row],[Joining Date]])</f>
        <v>7</v>
      </c>
      <c r="L19">
        <f>Table1[[#This Row],[Performance Score]]+Table1[[#This Row],[Satisfaction Level]]</f>
        <v>2.98</v>
      </c>
    </row>
    <row r="20" spans="1:12" x14ac:dyDescent="0.35">
      <c r="A20" t="s">
        <v>28</v>
      </c>
      <c r="B20" t="s">
        <v>178</v>
      </c>
      <c r="C20" t="s">
        <v>314</v>
      </c>
      <c r="D20" t="s">
        <v>333</v>
      </c>
      <c r="E20" s="3">
        <v>47</v>
      </c>
      <c r="F20" s="5">
        <v>7965.53</v>
      </c>
      <c r="G20">
        <v>5</v>
      </c>
      <c r="H20">
        <v>13</v>
      </c>
      <c r="I20">
        <v>36</v>
      </c>
      <c r="J20">
        <v>0.77</v>
      </c>
      <c r="K20">
        <f ca="1">YEAR(TODAY())-YEAR(Table1[[#This Row],[Joining Date]])</f>
        <v>7</v>
      </c>
      <c r="L20">
        <f>Table1[[#This Row],[Performance Score]]+Table1[[#This Row],[Satisfaction Level]]</f>
        <v>5.77</v>
      </c>
    </row>
    <row r="21" spans="1:12" x14ac:dyDescent="0.35">
      <c r="A21" t="s">
        <v>29</v>
      </c>
      <c r="B21" t="s">
        <v>179</v>
      </c>
      <c r="C21" t="s">
        <v>310</v>
      </c>
      <c r="D21" t="s">
        <v>334</v>
      </c>
      <c r="E21" s="3">
        <v>38</v>
      </c>
      <c r="F21" s="5">
        <v>14955.75</v>
      </c>
      <c r="G21">
        <v>4</v>
      </c>
      <c r="H21">
        <v>12</v>
      </c>
      <c r="I21">
        <v>48</v>
      </c>
      <c r="J21">
        <v>0.51</v>
      </c>
      <c r="K21">
        <f ca="1">YEAR(TODAY())-YEAR(Table1[[#This Row],[Joining Date]])</f>
        <v>7</v>
      </c>
      <c r="L21">
        <f>Table1[[#This Row],[Performance Score]]+Table1[[#This Row],[Satisfaction Level]]</f>
        <v>4.51</v>
      </c>
    </row>
    <row r="22" spans="1:12" x14ac:dyDescent="0.35">
      <c r="A22" t="s">
        <v>30</v>
      </c>
      <c r="B22" t="s">
        <v>180</v>
      </c>
      <c r="C22" t="s">
        <v>314</v>
      </c>
      <c r="D22" t="s">
        <v>335</v>
      </c>
      <c r="E22" s="3">
        <v>31</v>
      </c>
      <c r="F22" s="5">
        <v>11652.71</v>
      </c>
      <c r="G22">
        <v>3</v>
      </c>
      <c r="H22">
        <v>11</v>
      </c>
      <c r="I22">
        <v>34</v>
      </c>
      <c r="J22">
        <v>0.96</v>
      </c>
      <c r="K22">
        <f ca="1">YEAR(TODAY())-YEAR(Table1[[#This Row],[Joining Date]])</f>
        <v>7</v>
      </c>
      <c r="L22">
        <f>Table1[[#This Row],[Performance Score]]+Table1[[#This Row],[Satisfaction Level]]</f>
        <v>3.96</v>
      </c>
    </row>
    <row r="23" spans="1:12" x14ac:dyDescent="0.35">
      <c r="A23" t="s">
        <v>31</v>
      </c>
      <c r="B23" t="s">
        <v>181</v>
      </c>
      <c r="C23" t="s">
        <v>314</v>
      </c>
      <c r="D23" t="s">
        <v>336</v>
      </c>
      <c r="E23" s="3">
        <v>58</v>
      </c>
      <c r="F23" s="5">
        <v>7086.62</v>
      </c>
      <c r="G23">
        <v>3</v>
      </c>
      <c r="H23">
        <v>6</v>
      </c>
      <c r="I23">
        <v>33</v>
      </c>
      <c r="J23">
        <v>0.5</v>
      </c>
      <c r="K23">
        <f ca="1">YEAR(TODAY())-YEAR(Table1[[#This Row],[Joining Date]])</f>
        <v>7</v>
      </c>
      <c r="L23">
        <f>Table1[[#This Row],[Performance Score]]+Table1[[#This Row],[Satisfaction Level]]</f>
        <v>3.5</v>
      </c>
    </row>
    <row r="24" spans="1:12" x14ac:dyDescent="0.35">
      <c r="A24" t="s">
        <v>32</v>
      </c>
      <c r="B24" t="s">
        <v>182</v>
      </c>
      <c r="C24" t="s">
        <v>310</v>
      </c>
      <c r="D24" t="s">
        <v>337</v>
      </c>
      <c r="E24" s="3">
        <v>60</v>
      </c>
      <c r="F24" s="5">
        <v>6766.08</v>
      </c>
      <c r="G24">
        <v>4</v>
      </c>
      <c r="H24">
        <v>14</v>
      </c>
      <c r="I24">
        <v>35</v>
      </c>
      <c r="J24">
        <v>0.62</v>
      </c>
      <c r="K24">
        <f ca="1">YEAR(TODAY())-YEAR(Table1[[#This Row],[Joining Date]])</f>
        <v>7</v>
      </c>
      <c r="L24">
        <f>Table1[[#This Row],[Performance Score]]+Table1[[#This Row],[Satisfaction Level]]</f>
        <v>4.62</v>
      </c>
    </row>
    <row r="25" spans="1:12" x14ac:dyDescent="0.35">
      <c r="A25" t="s">
        <v>33</v>
      </c>
      <c r="B25" t="s">
        <v>183</v>
      </c>
      <c r="C25" t="s">
        <v>312</v>
      </c>
      <c r="D25" t="s">
        <v>338</v>
      </c>
      <c r="E25" s="3">
        <v>60</v>
      </c>
      <c r="F25" s="5">
        <v>10527.94</v>
      </c>
      <c r="G25">
        <v>5</v>
      </c>
      <c r="H25">
        <v>0</v>
      </c>
      <c r="I25">
        <v>33</v>
      </c>
      <c r="J25">
        <v>0.74</v>
      </c>
      <c r="K25">
        <f ca="1">YEAR(TODAY())-YEAR(Table1[[#This Row],[Joining Date]])</f>
        <v>7</v>
      </c>
      <c r="L25">
        <f>Table1[[#This Row],[Performance Score]]+Table1[[#This Row],[Satisfaction Level]]</f>
        <v>5.74</v>
      </c>
    </row>
    <row r="26" spans="1:12" x14ac:dyDescent="0.35">
      <c r="A26" t="s">
        <v>34</v>
      </c>
      <c r="B26" t="s">
        <v>184</v>
      </c>
      <c r="C26" t="s">
        <v>310</v>
      </c>
      <c r="D26" t="s">
        <v>339</v>
      </c>
      <c r="E26" s="3">
        <v>22</v>
      </c>
      <c r="F26" s="5">
        <v>6789.43</v>
      </c>
      <c r="G26">
        <v>5</v>
      </c>
      <c r="H26">
        <v>9</v>
      </c>
      <c r="I26">
        <v>48</v>
      </c>
      <c r="J26">
        <v>0.62</v>
      </c>
      <c r="K26">
        <f ca="1">YEAR(TODAY())-YEAR(Table1[[#This Row],[Joining Date]])</f>
        <v>7</v>
      </c>
      <c r="L26">
        <f>Table1[[#This Row],[Performance Score]]+Table1[[#This Row],[Satisfaction Level]]</f>
        <v>5.62</v>
      </c>
    </row>
    <row r="27" spans="1:12" x14ac:dyDescent="0.35">
      <c r="A27" t="s">
        <v>35</v>
      </c>
      <c r="B27" t="s">
        <v>185</v>
      </c>
      <c r="C27" t="s">
        <v>314</v>
      </c>
      <c r="D27" t="s">
        <v>340</v>
      </c>
      <c r="E27" s="3">
        <v>58</v>
      </c>
      <c r="F27" s="5">
        <v>3433.38</v>
      </c>
      <c r="G27">
        <v>5</v>
      </c>
      <c r="H27">
        <v>14</v>
      </c>
      <c r="I27">
        <v>36</v>
      </c>
      <c r="J27">
        <v>0.74</v>
      </c>
      <c r="K27">
        <f ca="1">YEAR(TODAY())-YEAR(Table1[[#This Row],[Joining Date]])</f>
        <v>7</v>
      </c>
      <c r="L27">
        <f>Table1[[#This Row],[Performance Score]]+Table1[[#This Row],[Satisfaction Level]]</f>
        <v>5.74</v>
      </c>
    </row>
    <row r="28" spans="1:12" x14ac:dyDescent="0.35">
      <c r="A28" t="s">
        <v>36</v>
      </c>
      <c r="B28" t="s">
        <v>186</v>
      </c>
      <c r="C28" t="s">
        <v>310</v>
      </c>
      <c r="D28" t="s">
        <v>341</v>
      </c>
      <c r="E28" s="3">
        <v>32</v>
      </c>
      <c r="F28" s="5">
        <v>5647.85</v>
      </c>
      <c r="G28">
        <v>2</v>
      </c>
      <c r="H28">
        <v>1</v>
      </c>
      <c r="I28">
        <v>49</v>
      </c>
      <c r="J28">
        <v>0.52</v>
      </c>
      <c r="K28">
        <f ca="1">YEAR(TODAY())-YEAR(Table1[[#This Row],[Joining Date]])</f>
        <v>7</v>
      </c>
      <c r="L28">
        <f>Table1[[#This Row],[Performance Score]]+Table1[[#This Row],[Satisfaction Level]]</f>
        <v>2.52</v>
      </c>
    </row>
    <row r="29" spans="1:12" x14ac:dyDescent="0.35">
      <c r="A29" t="s">
        <v>37</v>
      </c>
      <c r="B29" t="s">
        <v>187</v>
      </c>
      <c r="C29" t="s">
        <v>311</v>
      </c>
      <c r="D29" t="s">
        <v>342</v>
      </c>
      <c r="E29" s="3">
        <v>48</v>
      </c>
      <c r="F29" s="5">
        <v>7932.53</v>
      </c>
      <c r="G29">
        <v>5</v>
      </c>
      <c r="H29">
        <v>8</v>
      </c>
      <c r="I29">
        <v>39</v>
      </c>
      <c r="J29">
        <v>0.74</v>
      </c>
      <c r="K29">
        <f ca="1">YEAR(TODAY())-YEAR(Table1[[#This Row],[Joining Date]])</f>
        <v>7</v>
      </c>
      <c r="L29">
        <f>Table1[[#This Row],[Performance Score]]+Table1[[#This Row],[Satisfaction Level]]</f>
        <v>5.74</v>
      </c>
    </row>
    <row r="30" spans="1:12" x14ac:dyDescent="0.35">
      <c r="A30" t="s">
        <v>38</v>
      </c>
      <c r="B30" t="s">
        <v>188</v>
      </c>
      <c r="C30" t="s">
        <v>312</v>
      </c>
      <c r="D30" t="s">
        <v>343</v>
      </c>
      <c r="E30" s="3">
        <v>36</v>
      </c>
      <c r="F30" s="5">
        <v>5439.25</v>
      </c>
      <c r="G30">
        <v>1</v>
      </c>
      <c r="H30">
        <v>15</v>
      </c>
      <c r="I30">
        <v>50</v>
      </c>
      <c r="J30">
        <v>0.86</v>
      </c>
      <c r="K30">
        <f ca="1">YEAR(TODAY())-YEAR(Table1[[#This Row],[Joining Date]])</f>
        <v>7</v>
      </c>
      <c r="L30">
        <f>Table1[[#This Row],[Performance Score]]+Table1[[#This Row],[Satisfaction Level]]</f>
        <v>1.8599999999999999</v>
      </c>
    </row>
    <row r="31" spans="1:12" x14ac:dyDescent="0.35">
      <c r="A31" t="s">
        <v>39</v>
      </c>
      <c r="B31" t="s">
        <v>189</v>
      </c>
      <c r="C31" t="s">
        <v>312</v>
      </c>
      <c r="D31" t="s">
        <v>344</v>
      </c>
      <c r="E31" s="3">
        <v>25</v>
      </c>
      <c r="F31" s="5">
        <v>11790.26</v>
      </c>
      <c r="G31">
        <v>4</v>
      </c>
      <c r="H31">
        <v>5</v>
      </c>
      <c r="I31">
        <v>39</v>
      </c>
      <c r="J31">
        <v>0.59</v>
      </c>
      <c r="K31">
        <f ca="1">YEAR(TODAY())-YEAR(Table1[[#This Row],[Joining Date]])</f>
        <v>7</v>
      </c>
      <c r="L31">
        <f>Table1[[#This Row],[Performance Score]]+Table1[[#This Row],[Satisfaction Level]]</f>
        <v>4.59</v>
      </c>
    </row>
    <row r="32" spans="1:12" x14ac:dyDescent="0.35">
      <c r="A32" t="s">
        <v>40</v>
      </c>
      <c r="B32" t="s">
        <v>190</v>
      </c>
      <c r="C32" t="s">
        <v>312</v>
      </c>
      <c r="D32" t="s">
        <v>345</v>
      </c>
      <c r="E32" s="3">
        <v>58</v>
      </c>
      <c r="F32" s="5">
        <v>6076.57</v>
      </c>
      <c r="G32">
        <v>5</v>
      </c>
      <c r="H32">
        <v>12</v>
      </c>
      <c r="I32">
        <v>47</v>
      </c>
      <c r="J32">
        <v>0.73</v>
      </c>
      <c r="K32">
        <f ca="1">YEAR(TODAY())-YEAR(Table1[[#This Row],[Joining Date]])</f>
        <v>6</v>
      </c>
      <c r="L32">
        <f>Table1[[#This Row],[Performance Score]]+Table1[[#This Row],[Satisfaction Level]]</f>
        <v>5.73</v>
      </c>
    </row>
    <row r="33" spans="1:12" x14ac:dyDescent="0.35">
      <c r="A33" t="s">
        <v>41</v>
      </c>
      <c r="B33" t="s">
        <v>191</v>
      </c>
      <c r="C33" t="s">
        <v>311</v>
      </c>
      <c r="D33" t="s">
        <v>346</v>
      </c>
      <c r="E33" s="3">
        <v>55</v>
      </c>
      <c r="F33" s="5">
        <v>7900.57</v>
      </c>
      <c r="G33">
        <v>3</v>
      </c>
      <c r="H33">
        <v>10</v>
      </c>
      <c r="I33">
        <v>31</v>
      </c>
      <c r="J33">
        <v>0.67</v>
      </c>
      <c r="K33">
        <f ca="1">YEAR(TODAY())-YEAR(Table1[[#This Row],[Joining Date]])</f>
        <v>6</v>
      </c>
      <c r="L33">
        <f>Table1[[#This Row],[Performance Score]]+Table1[[#This Row],[Satisfaction Level]]</f>
        <v>3.67</v>
      </c>
    </row>
    <row r="34" spans="1:12" x14ac:dyDescent="0.35">
      <c r="A34" t="s">
        <v>42</v>
      </c>
      <c r="B34" t="s">
        <v>192</v>
      </c>
      <c r="C34" t="s">
        <v>312</v>
      </c>
      <c r="D34" t="s">
        <v>347</v>
      </c>
      <c r="E34" s="3">
        <v>35</v>
      </c>
      <c r="F34" s="5">
        <v>12200.07</v>
      </c>
      <c r="G34">
        <v>5</v>
      </c>
      <c r="H34">
        <v>5</v>
      </c>
      <c r="I34">
        <v>35</v>
      </c>
      <c r="J34">
        <v>0.97</v>
      </c>
      <c r="K34">
        <f ca="1">YEAR(TODAY())-YEAR(Table1[[#This Row],[Joining Date]])</f>
        <v>6</v>
      </c>
      <c r="L34">
        <f>Table1[[#This Row],[Performance Score]]+Table1[[#This Row],[Satisfaction Level]]</f>
        <v>5.97</v>
      </c>
    </row>
    <row r="35" spans="1:12" x14ac:dyDescent="0.35">
      <c r="A35" t="s">
        <v>43</v>
      </c>
      <c r="B35" t="s">
        <v>193</v>
      </c>
      <c r="C35" t="s">
        <v>310</v>
      </c>
      <c r="D35" t="s">
        <v>348</v>
      </c>
      <c r="E35" s="3">
        <v>56</v>
      </c>
      <c r="F35" s="5">
        <v>14234.14</v>
      </c>
      <c r="G35">
        <v>1</v>
      </c>
      <c r="H35">
        <v>8</v>
      </c>
      <c r="I35">
        <v>30</v>
      </c>
      <c r="J35">
        <v>0.64</v>
      </c>
      <c r="K35">
        <f ca="1">YEAR(TODAY())-YEAR(Table1[[#This Row],[Joining Date]])</f>
        <v>6</v>
      </c>
      <c r="L35">
        <f>Table1[[#This Row],[Performance Score]]+Table1[[#This Row],[Satisfaction Level]]</f>
        <v>1.6400000000000001</v>
      </c>
    </row>
    <row r="36" spans="1:12" x14ac:dyDescent="0.35">
      <c r="A36" t="s">
        <v>44</v>
      </c>
      <c r="B36" t="s">
        <v>194</v>
      </c>
      <c r="C36" t="s">
        <v>311</v>
      </c>
      <c r="D36" t="s">
        <v>349</v>
      </c>
      <c r="E36" s="3">
        <v>25</v>
      </c>
      <c r="F36" s="5">
        <v>7975.04</v>
      </c>
      <c r="G36">
        <v>5</v>
      </c>
      <c r="H36">
        <v>4</v>
      </c>
      <c r="I36">
        <v>32</v>
      </c>
      <c r="J36">
        <v>0.66</v>
      </c>
      <c r="K36">
        <f ca="1">YEAR(TODAY())-YEAR(Table1[[#This Row],[Joining Date]])</f>
        <v>6</v>
      </c>
      <c r="L36">
        <f>Table1[[#This Row],[Performance Score]]+Table1[[#This Row],[Satisfaction Level]]</f>
        <v>5.66</v>
      </c>
    </row>
    <row r="37" spans="1:12" x14ac:dyDescent="0.35">
      <c r="A37" t="s">
        <v>45</v>
      </c>
      <c r="B37" t="s">
        <v>195</v>
      </c>
      <c r="C37" t="s">
        <v>311</v>
      </c>
      <c r="D37" t="s">
        <v>350</v>
      </c>
      <c r="E37" s="3">
        <v>48</v>
      </c>
      <c r="F37" s="5">
        <v>13131.02</v>
      </c>
      <c r="G37">
        <v>3</v>
      </c>
      <c r="H37">
        <v>14</v>
      </c>
      <c r="I37">
        <v>35</v>
      </c>
      <c r="J37">
        <v>0.63</v>
      </c>
      <c r="K37">
        <f ca="1">YEAR(TODAY())-YEAR(Table1[[#This Row],[Joining Date]])</f>
        <v>6</v>
      </c>
      <c r="L37">
        <f>Table1[[#This Row],[Performance Score]]+Table1[[#This Row],[Satisfaction Level]]</f>
        <v>3.63</v>
      </c>
    </row>
    <row r="38" spans="1:12" x14ac:dyDescent="0.35">
      <c r="A38" t="s">
        <v>46</v>
      </c>
      <c r="B38" t="s">
        <v>196</v>
      </c>
      <c r="C38" t="s">
        <v>312</v>
      </c>
      <c r="D38" t="s">
        <v>351</v>
      </c>
      <c r="E38" s="3">
        <v>49</v>
      </c>
      <c r="F38" s="5">
        <v>4885.83</v>
      </c>
      <c r="G38">
        <v>3</v>
      </c>
      <c r="H38">
        <v>10</v>
      </c>
      <c r="I38">
        <v>44</v>
      </c>
      <c r="J38">
        <v>0.81</v>
      </c>
      <c r="K38">
        <f ca="1">YEAR(TODAY())-YEAR(Table1[[#This Row],[Joining Date]])</f>
        <v>6</v>
      </c>
      <c r="L38">
        <f>Table1[[#This Row],[Performance Score]]+Table1[[#This Row],[Satisfaction Level]]</f>
        <v>3.81</v>
      </c>
    </row>
    <row r="39" spans="1:12" x14ac:dyDescent="0.35">
      <c r="A39" t="s">
        <v>47</v>
      </c>
      <c r="B39" t="s">
        <v>197</v>
      </c>
      <c r="C39" t="s">
        <v>313</v>
      </c>
      <c r="D39" t="s">
        <v>352</v>
      </c>
      <c r="E39" s="3">
        <v>51</v>
      </c>
      <c r="F39" s="5">
        <v>11369.63</v>
      </c>
      <c r="G39">
        <v>1</v>
      </c>
      <c r="H39">
        <v>2</v>
      </c>
      <c r="I39">
        <v>50</v>
      </c>
      <c r="J39">
        <v>0.8</v>
      </c>
      <c r="K39">
        <f ca="1">YEAR(TODAY())-YEAR(Table1[[#This Row],[Joining Date]])</f>
        <v>6</v>
      </c>
      <c r="L39">
        <f>Table1[[#This Row],[Performance Score]]+Table1[[#This Row],[Satisfaction Level]]</f>
        <v>1.8</v>
      </c>
    </row>
    <row r="40" spans="1:12" x14ac:dyDescent="0.35">
      <c r="A40" t="s">
        <v>48</v>
      </c>
      <c r="B40" t="s">
        <v>198</v>
      </c>
      <c r="C40" t="s">
        <v>311</v>
      </c>
      <c r="D40" t="s">
        <v>353</v>
      </c>
      <c r="E40" s="3">
        <v>53</v>
      </c>
      <c r="F40" s="5">
        <v>12594.43</v>
      </c>
      <c r="G40">
        <v>3</v>
      </c>
      <c r="H40">
        <v>3</v>
      </c>
      <c r="I40">
        <v>36</v>
      </c>
      <c r="J40">
        <v>0.88</v>
      </c>
      <c r="K40">
        <f ca="1">YEAR(TODAY())-YEAR(Table1[[#This Row],[Joining Date]])</f>
        <v>6</v>
      </c>
      <c r="L40">
        <f>Table1[[#This Row],[Performance Score]]+Table1[[#This Row],[Satisfaction Level]]</f>
        <v>3.88</v>
      </c>
    </row>
    <row r="41" spans="1:12" x14ac:dyDescent="0.35">
      <c r="A41" t="s">
        <v>49</v>
      </c>
      <c r="B41" t="s">
        <v>199</v>
      </c>
      <c r="C41" t="s">
        <v>311</v>
      </c>
      <c r="D41" t="s">
        <v>354</v>
      </c>
      <c r="E41" s="3">
        <v>32</v>
      </c>
      <c r="F41" s="5">
        <v>12879.03</v>
      </c>
      <c r="G41">
        <v>4</v>
      </c>
      <c r="H41">
        <v>0</v>
      </c>
      <c r="I41">
        <v>34</v>
      </c>
      <c r="J41">
        <v>0.56000000000000005</v>
      </c>
      <c r="K41">
        <f ca="1">YEAR(TODAY())-YEAR(Table1[[#This Row],[Joining Date]])</f>
        <v>6</v>
      </c>
      <c r="L41">
        <f>Table1[[#This Row],[Performance Score]]+Table1[[#This Row],[Satisfaction Level]]</f>
        <v>4.5600000000000005</v>
      </c>
    </row>
    <row r="42" spans="1:12" x14ac:dyDescent="0.35">
      <c r="A42" t="s">
        <v>50</v>
      </c>
      <c r="B42" t="s">
        <v>200</v>
      </c>
      <c r="C42" t="s">
        <v>312</v>
      </c>
      <c r="D42" t="s">
        <v>355</v>
      </c>
      <c r="E42" s="3">
        <v>28</v>
      </c>
      <c r="F42" s="5">
        <v>11596.53</v>
      </c>
      <c r="G42">
        <v>1</v>
      </c>
      <c r="H42">
        <v>8</v>
      </c>
      <c r="I42">
        <v>48</v>
      </c>
      <c r="J42">
        <v>0.93</v>
      </c>
      <c r="K42">
        <f ca="1">YEAR(TODAY())-YEAR(Table1[[#This Row],[Joining Date]])</f>
        <v>6</v>
      </c>
      <c r="L42">
        <f>Table1[[#This Row],[Performance Score]]+Table1[[#This Row],[Satisfaction Level]]</f>
        <v>1.9300000000000002</v>
      </c>
    </row>
    <row r="43" spans="1:12" x14ac:dyDescent="0.35">
      <c r="A43" t="s">
        <v>51</v>
      </c>
      <c r="B43" t="s">
        <v>201</v>
      </c>
      <c r="C43" t="s">
        <v>312</v>
      </c>
      <c r="D43" t="s">
        <v>356</v>
      </c>
      <c r="E43" s="3">
        <v>43</v>
      </c>
      <c r="F43" s="5">
        <v>12662.02</v>
      </c>
      <c r="G43">
        <v>4</v>
      </c>
      <c r="H43">
        <v>15</v>
      </c>
      <c r="I43">
        <v>36</v>
      </c>
      <c r="J43">
        <v>0.9</v>
      </c>
      <c r="K43">
        <f ca="1">YEAR(TODAY())-YEAR(Table1[[#This Row],[Joining Date]])</f>
        <v>6</v>
      </c>
      <c r="L43">
        <f>Table1[[#This Row],[Performance Score]]+Table1[[#This Row],[Satisfaction Level]]</f>
        <v>4.9000000000000004</v>
      </c>
    </row>
    <row r="44" spans="1:12" x14ac:dyDescent="0.35">
      <c r="A44" t="s">
        <v>52</v>
      </c>
      <c r="B44" t="s">
        <v>202</v>
      </c>
      <c r="C44" t="s">
        <v>311</v>
      </c>
      <c r="D44" t="s">
        <v>357</v>
      </c>
      <c r="E44" s="3">
        <v>25</v>
      </c>
      <c r="F44" s="5">
        <v>7924.58</v>
      </c>
      <c r="G44">
        <v>4</v>
      </c>
      <c r="H44">
        <v>6</v>
      </c>
      <c r="I44">
        <v>46</v>
      </c>
      <c r="J44">
        <v>0.54</v>
      </c>
      <c r="K44">
        <f ca="1">YEAR(TODAY())-YEAR(Table1[[#This Row],[Joining Date]])</f>
        <v>6</v>
      </c>
      <c r="L44">
        <f>Table1[[#This Row],[Performance Score]]+Table1[[#This Row],[Satisfaction Level]]</f>
        <v>4.54</v>
      </c>
    </row>
    <row r="45" spans="1:12" x14ac:dyDescent="0.35">
      <c r="A45" t="s">
        <v>53</v>
      </c>
      <c r="B45" t="s">
        <v>203</v>
      </c>
      <c r="C45" t="s">
        <v>311</v>
      </c>
      <c r="D45" t="s">
        <v>358</v>
      </c>
      <c r="E45" s="3">
        <v>38</v>
      </c>
      <c r="F45" s="5">
        <v>3013.72</v>
      </c>
      <c r="G45">
        <v>2</v>
      </c>
      <c r="H45">
        <v>2</v>
      </c>
      <c r="I45">
        <v>43</v>
      </c>
      <c r="J45">
        <v>0.68</v>
      </c>
      <c r="K45">
        <f ca="1">YEAR(TODAY())-YEAR(Table1[[#This Row],[Joining Date]])</f>
        <v>6</v>
      </c>
      <c r="L45">
        <f>Table1[[#This Row],[Performance Score]]+Table1[[#This Row],[Satisfaction Level]]</f>
        <v>2.68</v>
      </c>
    </row>
    <row r="46" spans="1:12" x14ac:dyDescent="0.35">
      <c r="A46" t="s">
        <v>54</v>
      </c>
      <c r="B46" t="s">
        <v>204</v>
      </c>
      <c r="C46" t="s">
        <v>312</v>
      </c>
      <c r="D46" t="s">
        <v>359</v>
      </c>
      <c r="E46" s="3">
        <v>49</v>
      </c>
      <c r="F46" s="5">
        <v>5048.97</v>
      </c>
      <c r="G46">
        <v>1</v>
      </c>
      <c r="H46">
        <v>15</v>
      </c>
      <c r="I46">
        <v>37</v>
      </c>
      <c r="J46">
        <v>0.67</v>
      </c>
      <c r="K46">
        <f ca="1">YEAR(TODAY())-YEAR(Table1[[#This Row],[Joining Date]])</f>
        <v>6</v>
      </c>
      <c r="L46">
        <f>Table1[[#This Row],[Performance Score]]+Table1[[#This Row],[Satisfaction Level]]</f>
        <v>1.67</v>
      </c>
    </row>
    <row r="47" spans="1:12" x14ac:dyDescent="0.35">
      <c r="A47" t="s">
        <v>55</v>
      </c>
      <c r="B47" t="s">
        <v>205</v>
      </c>
      <c r="C47" t="s">
        <v>311</v>
      </c>
      <c r="D47" t="s">
        <v>360</v>
      </c>
      <c r="E47" s="3">
        <v>42</v>
      </c>
      <c r="F47" s="5">
        <v>14783.95</v>
      </c>
      <c r="G47">
        <v>2</v>
      </c>
      <c r="H47">
        <v>2</v>
      </c>
      <c r="I47">
        <v>41</v>
      </c>
      <c r="J47">
        <v>0.7</v>
      </c>
      <c r="K47">
        <f ca="1">YEAR(TODAY())-YEAR(Table1[[#This Row],[Joining Date]])</f>
        <v>6</v>
      </c>
      <c r="L47">
        <f>Table1[[#This Row],[Performance Score]]+Table1[[#This Row],[Satisfaction Level]]</f>
        <v>2.7</v>
      </c>
    </row>
    <row r="48" spans="1:12" x14ac:dyDescent="0.35">
      <c r="A48" t="s">
        <v>56</v>
      </c>
      <c r="B48" t="s">
        <v>206</v>
      </c>
      <c r="C48" t="s">
        <v>314</v>
      </c>
      <c r="D48" t="s">
        <v>361</v>
      </c>
      <c r="E48" s="3">
        <v>45</v>
      </c>
      <c r="F48" s="5">
        <v>9766.82</v>
      </c>
      <c r="G48">
        <v>3</v>
      </c>
      <c r="H48">
        <v>1</v>
      </c>
      <c r="I48">
        <v>30</v>
      </c>
      <c r="J48">
        <v>0.67</v>
      </c>
      <c r="K48">
        <f ca="1">YEAR(TODAY())-YEAR(Table1[[#This Row],[Joining Date]])</f>
        <v>6</v>
      </c>
      <c r="L48">
        <f>Table1[[#This Row],[Performance Score]]+Table1[[#This Row],[Satisfaction Level]]</f>
        <v>3.67</v>
      </c>
    </row>
    <row r="49" spans="1:12" x14ac:dyDescent="0.35">
      <c r="A49" t="s">
        <v>57</v>
      </c>
      <c r="B49" t="s">
        <v>207</v>
      </c>
      <c r="C49" t="s">
        <v>311</v>
      </c>
      <c r="D49" t="s">
        <v>362</v>
      </c>
      <c r="E49" s="3">
        <v>48</v>
      </c>
      <c r="F49" s="5">
        <v>14699.67</v>
      </c>
      <c r="G49">
        <v>1</v>
      </c>
      <c r="H49">
        <v>15</v>
      </c>
      <c r="I49">
        <v>39</v>
      </c>
      <c r="J49">
        <v>0.66</v>
      </c>
      <c r="K49">
        <f ca="1">YEAR(TODAY())-YEAR(Table1[[#This Row],[Joining Date]])</f>
        <v>6</v>
      </c>
      <c r="L49">
        <f>Table1[[#This Row],[Performance Score]]+Table1[[#This Row],[Satisfaction Level]]</f>
        <v>1.6600000000000001</v>
      </c>
    </row>
    <row r="50" spans="1:12" x14ac:dyDescent="0.35">
      <c r="A50" t="s">
        <v>58</v>
      </c>
      <c r="B50" t="s">
        <v>208</v>
      </c>
      <c r="C50" t="s">
        <v>313</v>
      </c>
      <c r="D50" t="s">
        <v>363</v>
      </c>
      <c r="E50" s="3">
        <v>49</v>
      </c>
      <c r="F50" s="5">
        <v>14499.44</v>
      </c>
      <c r="G50">
        <v>2</v>
      </c>
      <c r="H50">
        <v>20</v>
      </c>
      <c r="I50">
        <v>30</v>
      </c>
      <c r="J50">
        <v>0.63</v>
      </c>
      <c r="K50">
        <f ca="1">YEAR(TODAY())-YEAR(Table1[[#This Row],[Joining Date]])</f>
        <v>6</v>
      </c>
      <c r="L50">
        <f>Table1[[#This Row],[Performance Score]]+Table1[[#This Row],[Satisfaction Level]]</f>
        <v>2.63</v>
      </c>
    </row>
    <row r="51" spans="1:12" x14ac:dyDescent="0.35">
      <c r="A51" t="s">
        <v>59</v>
      </c>
      <c r="B51" t="s">
        <v>209</v>
      </c>
      <c r="C51" t="s">
        <v>313</v>
      </c>
      <c r="D51" t="s">
        <v>364</v>
      </c>
      <c r="E51" s="3">
        <v>60</v>
      </c>
      <c r="F51" s="5">
        <v>3301.28</v>
      </c>
      <c r="G51">
        <v>4</v>
      </c>
      <c r="H51">
        <v>8</v>
      </c>
      <c r="I51">
        <v>49</v>
      </c>
      <c r="J51">
        <v>0.68</v>
      </c>
      <c r="K51">
        <f ca="1">YEAR(TODAY())-YEAR(Table1[[#This Row],[Joining Date]])</f>
        <v>6</v>
      </c>
      <c r="L51">
        <f>Table1[[#This Row],[Performance Score]]+Table1[[#This Row],[Satisfaction Level]]</f>
        <v>4.68</v>
      </c>
    </row>
    <row r="52" spans="1:12" x14ac:dyDescent="0.35">
      <c r="A52" t="s">
        <v>60</v>
      </c>
      <c r="B52" t="s">
        <v>210</v>
      </c>
      <c r="C52" t="s">
        <v>311</v>
      </c>
      <c r="D52" t="s">
        <v>365</v>
      </c>
      <c r="E52" s="3">
        <v>25</v>
      </c>
      <c r="F52" s="5">
        <v>4229.74</v>
      </c>
      <c r="G52">
        <v>4</v>
      </c>
      <c r="H52">
        <v>11</v>
      </c>
      <c r="I52">
        <v>33</v>
      </c>
      <c r="J52">
        <v>0.64</v>
      </c>
      <c r="K52">
        <f ca="1">YEAR(TODAY())-YEAR(Table1[[#This Row],[Joining Date]])</f>
        <v>6</v>
      </c>
      <c r="L52">
        <f>Table1[[#This Row],[Performance Score]]+Table1[[#This Row],[Satisfaction Level]]</f>
        <v>4.6399999999999997</v>
      </c>
    </row>
    <row r="53" spans="1:12" x14ac:dyDescent="0.35">
      <c r="A53" t="s">
        <v>61</v>
      </c>
      <c r="B53" t="s">
        <v>211</v>
      </c>
      <c r="C53" t="s">
        <v>311</v>
      </c>
      <c r="D53" t="s">
        <v>366</v>
      </c>
      <c r="E53" s="3">
        <v>60</v>
      </c>
      <c r="F53" s="5">
        <v>11459.69</v>
      </c>
      <c r="G53">
        <v>4</v>
      </c>
      <c r="H53">
        <v>1</v>
      </c>
      <c r="I53">
        <v>31</v>
      </c>
      <c r="J53">
        <v>0.84</v>
      </c>
      <c r="K53">
        <f ca="1">YEAR(TODAY())-YEAR(Table1[[#This Row],[Joining Date]])</f>
        <v>6</v>
      </c>
      <c r="L53">
        <f>Table1[[#This Row],[Performance Score]]+Table1[[#This Row],[Satisfaction Level]]</f>
        <v>4.84</v>
      </c>
    </row>
    <row r="54" spans="1:12" x14ac:dyDescent="0.35">
      <c r="A54" t="s">
        <v>62</v>
      </c>
      <c r="B54" t="s">
        <v>212</v>
      </c>
      <c r="C54" t="s">
        <v>314</v>
      </c>
      <c r="D54" t="s">
        <v>367</v>
      </c>
      <c r="E54" s="3">
        <v>56</v>
      </c>
      <c r="F54" s="5">
        <v>11540.79</v>
      </c>
      <c r="G54">
        <v>2</v>
      </c>
      <c r="H54">
        <v>3</v>
      </c>
      <c r="I54">
        <v>47</v>
      </c>
      <c r="J54">
        <v>0.51</v>
      </c>
      <c r="K54">
        <f ca="1">YEAR(TODAY())-YEAR(Table1[[#This Row],[Joining Date]])</f>
        <v>6</v>
      </c>
      <c r="L54">
        <f>Table1[[#This Row],[Performance Score]]+Table1[[#This Row],[Satisfaction Level]]</f>
        <v>2.5099999999999998</v>
      </c>
    </row>
    <row r="55" spans="1:12" x14ac:dyDescent="0.35">
      <c r="A55" t="s">
        <v>63</v>
      </c>
      <c r="B55" t="s">
        <v>213</v>
      </c>
      <c r="C55" t="s">
        <v>312</v>
      </c>
      <c r="D55" t="s">
        <v>368</v>
      </c>
      <c r="E55" s="3">
        <v>51</v>
      </c>
      <c r="F55" s="5">
        <v>12643.08</v>
      </c>
      <c r="G55">
        <v>1</v>
      </c>
      <c r="H55">
        <v>1</v>
      </c>
      <c r="I55">
        <v>43</v>
      </c>
      <c r="J55">
        <v>0.98</v>
      </c>
      <c r="K55">
        <f ca="1">YEAR(TODAY())-YEAR(Table1[[#This Row],[Joining Date]])</f>
        <v>6</v>
      </c>
      <c r="L55">
        <f>Table1[[#This Row],[Performance Score]]+Table1[[#This Row],[Satisfaction Level]]</f>
        <v>1.98</v>
      </c>
    </row>
    <row r="56" spans="1:12" x14ac:dyDescent="0.35">
      <c r="A56" t="s">
        <v>64</v>
      </c>
      <c r="B56" t="s">
        <v>214</v>
      </c>
      <c r="C56" t="s">
        <v>310</v>
      </c>
      <c r="D56" t="s">
        <v>369</v>
      </c>
      <c r="E56" s="3">
        <v>53</v>
      </c>
      <c r="F56" s="5">
        <v>13524.48</v>
      </c>
      <c r="G56">
        <v>2</v>
      </c>
      <c r="H56">
        <v>17</v>
      </c>
      <c r="I56">
        <v>32</v>
      </c>
      <c r="J56">
        <v>0.91</v>
      </c>
      <c r="K56">
        <f ca="1">YEAR(TODAY())-YEAR(Table1[[#This Row],[Joining Date]])</f>
        <v>6</v>
      </c>
      <c r="L56">
        <f>Table1[[#This Row],[Performance Score]]+Table1[[#This Row],[Satisfaction Level]]</f>
        <v>2.91</v>
      </c>
    </row>
    <row r="57" spans="1:12" x14ac:dyDescent="0.35">
      <c r="A57" t="s">
        <v>65</v>
      </c>
      <c r="B57" t="s">
        <v>215</v>
      </c>
      <c r="C57" t="s">
        <v>314</v>
      </c>
      <c r="D57" t="s">
        <v>370</v>
      </c>
      <c r="E57" s="3">
        <v>38</v>
      </c>
      <c r="F57" s="5">
        <v>5671.56</v>
      </c>
      <c r="G57">
        <v>2</v>
      </c>
      <c r="H57">
        <v>17</v>
      </c>
      <c r="I57">
        <v>43</v>
      </c>
      <c r="J57">
        <v>0.8</v>
      </c>
      <c r="K57">
        <f ca="1">YEAR(TODAY())-YEAR(Table1[[#This Row],[Joining Date]])</f>
        <v>6</v>
      </c>
      <c r="L57">
        <f>Table1[[#This Row],[Performance Score]]+Table1[[#This Row],[Satisfaction Level]]</f>
        <v>2.8</v>
      </c>
    </row>
    <row r="58" spans="1:12" x14ac:dyDescent="0.35">
      <c r="A58" t="s">
        <v>66</v>
      </c>
      <c r="B58" t="s">
        <v>216</v>
      </c>
      <c r="C58" t="s">
        <v>313</v>
      </c>
      <c r="D58" t="s">
        <v>371</v>
      </c>
      <c r="E58" s="3">
        <v>57</v>
      </c>
      <c r="F58" s="5">
        <v>5992.11</v>
      </c>
      <c r="G58">
        <v>4</v>
      </c>
      <c r="H58">
        <v>9</v>
      </c>
      <c r="I58">
        <v>35</v>
      </c>
      <c r="J58">
        <v>0.98</v>
      </c>
      <c r="K58">
        <f ca="1">YEAR(TODAY())-YEAR(Table1[[#This Row],[Joining Date]])</f>
        <v>6</v>
      </c>
      <c r="L58">
        <f>Table1[[#This Row],[Performance Score]]+Table1[[#This Row],[Satisfaction Level]]</f>
        <v>4.9800000000000004</v>
      </c>
    </row>
    <row r="59" spans="1:12" x14ac:dyDescent="0.35">
      <c r="A59" t="s">
        <v>67</v>
      </c>
      <c r="B59" t="s">
        <v>217</v>
      </c>
      <c r="C59" t="s">
        <v>312</v>
      </c>
      <c r="D59" t="s">
        <v>372</v>
      </c>
      <c r="E59" s="3">
        <v>45</v>
      </c>
      <c r="F59" s="5">
        <v>8135.18</v>
      </c>
      <c r="G59">
        <v>1</v>
      </c>
      <c r="H59">
        <v>9</v>
      </c>
      <c r="I59">
        <v>36</v>
      </c>
      <c r="J59">
        <v>0.6</v>
      </c>
      <c r="K59">
        <f ca="1">YEAR(TODAY())-YEAR(Table1[[#This Row],[Joining Date]])</f>
        <v>6</v>
      </c>
      <c r="L59">
        <f>Table1[[#This Row],[Performance Score]]+Table1[[#This Row],[Satisfaction Level]]</f>
        <v>1.6</v>
      </c>
    </row>
    <row r="60" spans="1:12" x14ac:dyDescent="0.35">
      <c r="A60" t="s">
        <v>68</v>
      </c>
      <c r="B60" t="s">
        <v>218</v>
      </c>
      <c r="C60" t="s">
        <v>313</v>
      </c>
      <c r="D60" t="s">
        <v>373</v>
      </c>
      <c r="E60" s="3">
        <v>59</v>
      </c>
      <c r="F60" s="5">
        <v>4155.68</v>
      </c>
      <c r="G60">
        <v>5</v>
      </c>
      <c r="H60">
        <v>14</v>
      </c>
      <c r="I60">
        <v>36</v>
      </c>
      <c r="J60">
        <v>0.86</v>
      </c>
      <c r="K60">
        <f ca="1">YEAR(TODAY())-YEAR(Table1[[#This Row],[Joining Date]])</f>
        <v>6</v>
      </c>
      <c r="L60">
        <f>Table1[[#This Row],[Performance Score]]+Table1[[#This Row],[Satisfaction Level]]</f>
        <v>5.86</v>
      </c>
    </row>
    <row r="61" spans="1:12" x14ac:dyDescent="0.35">
      <c r="A61" t="s">
        <v>69</v>
      </c>
      <c r="B61" t="s">
        <v>219</v>
      </c>
      <c r="C61" t="s">
        <v>312</v>
      </c>
      <c r="D61" t="s">
        <v>374</v>
      </c>
      <c r="E61" s="3">
        <v>35</v>
      </c>
      <c r="F61" s="5">
        <v>10297.780000000001</v>
      </c>
      <c r="G61">
        <v>4</v>
      </c>
      <c r="H61">
        <v>6</v>
      </c>
      <c r="I61">
        <v>44</v>
      </c>
      <c r="J61">
        <v>0.51</v>
      </c>
      <c r="K61">
        <f ca="1">YEAR(TODAY())-YEAR(Table1[[#This Row],[Joining Date]])</f>
        <v>6</v>
      </c>
      <c r="L61">
        <f>Table1[[#This Row],[Performance Score]]+Table1[[#This Row],[Satisfaction Level]]</f>
        <v>4.51</v>
      </c>
    </row>
    <row r="62" spans="1:12" x14ac:dyDescent="0.35">
      <c r="A62" t="s">
        <v>70</v>
      </c>
      <c r="B62" t="s">
        <v>220</v>
      </c>
      <c r="C62" t="s">
        <v>310</v>
      </c>
      <c r="D62" t="s">
        <v>375</v>
      </c>
      <c r="E62" s="3">
        <v>59</v>
      </c>
      <c r="F62" s="5">
        <v>7410.97</v>
      </c>
      <c r="G62">
        <v>1</v>
      </c>
      <c r="H62">
        <v>16</v>
      </c>
      <c r="I62">
        <v>34</v>
      </c>
      <c r="J62">
        <v>0.87</v>
      </c>
      <c r="K62">
        <f ca="1">YEAR(TODAY())-YEAR(Table1[[#This Row],[Joining Date]])</f>
        <v>5</v>
      </c>
      <c r="L62">
        <f>Table1[[#This Row],[Performance Score]]+Table1[[#This Row],[Satisfaction Level]]</f>
        <v>1.87</v>
      </c>
    </row>
    <row r="63" spans="1:12" x14ac:dyDescent="0.35">
      <c r="A63" t="s">
        <v>71</v>
      </c>
      <c r="B63" t="s">
        <v>221</v>
      </c>
      <c r="C63" t="s">
        <v>312</v>
      </c>
      <c r="D63" t="s">
        <v>376</v>
      </c>
      <c r="E63" s="3">
        <v>42</v>
      </c>
      <c r="F63" s="5">
        <v>4535.49</v>
      </c>
      <c r="G63">
        <v>5</v>
      </c>
      <c r="H63">
        <v>6</v>
      </c>
      <c r="I63">
        <v>31</v>
      </c>
      <c r="J63">
        <v>0.62</v>
      </c>
      <c r="K63">
        <f ca="1">YEAR(TODAY())-YEAR(Table1[[#This Row],[Joining Date]])</f>
        <v>5</v>
      </c>
      <c r="L63">
        <f>Table1[[#This Row],[Performance Score]]+Table1[[#This Row],[Satisfaction Level]]</f>
        <v>5.62</v>
      </c>
    </row>
    <row r="64" spans="1:12" x14ac:dyDescent="0.35">
      <c r="A64" t="s">
        <v>72</v>
      </c>
      <c r="B64" t="s">
        <v>222</v>
      </c>
      <c r="C64" t="s">
        <v>311</v>
      </c>
      <c r="D64" t="s">
        <v>377</v>
      </c>
      <c r="E64" s="3">
        <v>46</v>
      </c>
      <c r="F64" s="5">
        <v>10980.11</v>
      </c>
      <c r="G64">
        <v>2</v>
      </c>
      <c r="H64">
        <v>0</v>
      </c>
      <c r="I64">
        <v>38</v>
      </c>
      <c r="J64">
        <v>0.88</v>
      </c>
      <c r="K64">
        <f ca="1">YEAR(TODAY())-YEAR(Table1[[#This Row],[Joining Date]])</f>
        <v>5</v>
      </c>
      <c r="L64">
        <f>Table1[[#This Row],[Performance Score]]+Table1[[#This Row],[Satisfaction Level]]</f>
        <v>2.88</v>
      </c>
    </row>
    <row r="65" spans="1:12" x14ac:dyDescent="0.35">
      <c r="A65" t="s">
        <v>73</v>
      </c>
      <c r="B65" t="s">
        <v>223</v>
      </c>
      <c r="C65" t="s">
        <v>314</v>
      </c>
      <c r="D65" t="s">
        <v>378</v>
      </c>
      <c r="E65" s="3">
        <v>52</v>
      </c>
      <c r="F65" s="5">
        <v>14462.94</v>
      </c>
      <c r="G65">
        <v>5</v>
      </c>
      <c r="H65">
        <v>10</v>
      </c>
      <c r="I65">
        <v>30</v>
      </c>
      <c r="J65">
        <v>0.72</v>
      </c>
      <c r="K65">
        <f ca="1">YEAR(TODAY())-YEAR(Table1[[#This Row],[Joining Date]])</f>
        <v>5</v>
      </c>
      <c r="L65">
        <f>Table1[[#This Row],[Performance Score]]+Table1[[#This Row],[Satisfaction Level]]</f>
        <v>5.72</v>
      </c>
    </row>
    <row r="66" spans="1:12" x14ac:dyDescent="0.35">
      <c r="A66" t="s">
        <v>74</v>
      </c>
      <c r="B66" t="s">
        <v>224</v>
      </c>
      <c r="C66" t="s">
        <v>312</v>
      </c>
      <c r="D66" t="s">
        <v>379</v>
      </c>
      <c r="E66" s="3">
        <v>53</v>
      </c>
      <c r="F66" s="5">
        <v>6728.06</v>
      </c>
      <c r="G66">
        <v>2</v>
      </c>
      <c r="H66">
        <v>11</v>
      </c>
      <c r="I66">
        <v>50</v>
      </c>
      <c r="J66">
        <v>0.83</v>
      </c>
      <c r="K66">
        <f ca="1">YEAR(TODAY())-YEAR(Table1[[#This Row],[Joining Date]])</f>
        <v>5</v>
      </c>
      <c r="L66">
        <f>Table1[[#This Row],[Performance Score]]+Table1[[#This Row],[Satisfaction Level]]</f>
        <v>2.83</v>
      </c>
    </row>
    <row r="67" spans="1:12" x14ac:dyDescent="0.35">
      <c r="A67" t="s">
        <v>75</v>
      </c>
      <c r="B67" t="s">
        <v>225</v>
      </c>
      <c r="C67" t="s">
        <v>314</v>
      </c>
      <c r="D67" t="s">
        <v>380</v>
      </c>
      <c r="E67" s="3">
        <v>58</v>
      </c>
      <c r="F67" s="5">
        <v>11446.45</v>
      </c>
      <c r="G67">
        <v>4</v>
      </c>
      <c r="H67">
        <v>8</v>
      </c>
      <c r="I67">
        <v>31</v>
      </c>
      <c r="J67">
        <v>0.88</v>
      </c>
      <c r="K67">
        <f ca="1">YEAR(TODAY())-YEAR(Table1[[#This Row],[Joining Date]])</f>
        <v>5</v>
      </c>
      <c r="L67">
        <f>Table1[[#This Row],[Performance Score]]+Table1[[#This Row],[Satisfaction Level]]</f>
        <v>4.88</v>
      </c>
    </row>
    <row r="68" spans="1:12" x14ac:dyDescent="0.35">
      <c r="A68" t="s">
        <v>76</v>
      </c>
      <c r="B68" t="s">
        <v>226</v>
      </c>
      <c r="C68" t="s">
        <v>313</v>
      </c>
      <c r="D68" t="s">
        <v>381</v>
      </c>
      <c r="E68" s="3">
        <v>38</v>
      </c>
      <c r="F68" s="5">
        <v>7978.33</v>
      </c>
      <c r="G68">
        <v>1</v>
      </c>
      <c r="H68">
        <v>3</v>
      </c>
      <c r="I68">
        <v>36</v>
      </c>
      <c r="J68">
        <v>0.8</v>
      </c>
      <c r="K68">
        <f ca="1">YEAR(TODAY())-YEAR(Table1[[#This Row],[Joining Date]])</f>
        <v>5</v>
      </c>
      <c r="L68">
        <f>Table1[[#This Row],[Performance Score]]+Table1[[#This Row],[Satisfaction Level]]</f>
        <v>1.8</v>
      </c>
    </row>
    <row r="69" spans="1:12" x14ac:dyDescent="0.35">
      <c r="A69" t="s">
        <v>77</v>
      </c>
      <c r="B69" t="s">
        <v>227</v>
      </c>
      <c r="C69" t="s">
        <v>310</v>
      </c>
      <c r="D69" t="s">
        <v>382</v>
      </c>
      <c r="E69" s="3">
        <v>26</v>
      </c>
      <c r="F69" s="5">
        <v>12859.83</v>
      </c>
      <c r="G69">
        <v>5</v>
      </c>
      <c r="H69">
        <v>2</v>
      </c>
      <c r="I69">
        <v>44</v>
      </c>
      <c r="J69">
        <v>0.76</v>
      </c>
      <c r="K69">
        <f ca="1">YEAR(TODAY())-YEAR(Table1[[#This Row],[Joining Date]])</f>
        <v>5</v>
      </c>
      <c r="L69">
        <f>Table1[[#This Row],[Performance Score]]+Table1[[#This Row],[Satisfaction Level]]</f>
        <v>5.76</v>
      </c>
    </row>
    <row r="70" spans="1:12" x14ac:dyDescent="0.35">
      <c r="A70" t="s">
        <v>78</v>
      </c>
      <c r="B70" t="s">
        <v>228</v>
      </c>
      <c r="C70" t="s">
        <v>314</v>
      </c>
      <c r="D70" t="s">
        <v>383</v>
      </c>
      <c r="E70" s="3">
        <v>38</v>
      </c>
      <c r="F70" s="5">
        <v>14461.73</v>
      </c>
      <c r="G70">
        <v>1</v>
      </c>
      <c r="H70">
        <v>10</v>
      </c>
      <c r="I70">
        <v>37</v>
      </c>
      <c r="J70">
        <v>0.61</v>
      </c>
      <c r="K70">
        <f ca="1">YEAR(TODAY())-YEAR(Table1[[#This Row],[Joining Date]])</f>
        <v>5</v>
      </c>
      <c r="L70">
        <f>Table1[[#This Row],[Performance Score]]+Table1[[#This Row],[Satisfaction Level]]</f>
        <v>1.6099999999999999</v>
      </c>
    </row>
    <row r="71" spans="1:12" x14ac:dyDescent="0.35">
      <c r="A71" t="s">
        <v>79</v>
      </c>
      <c r="B71" t="s">
        <v>229</v>
      </c>
      <c r="C71" t="s">
        <v>314</v>
      </c>
      <c r="D71" t="s">
        <v>384</v>
      </c>
      <c r="E71" s="3">
        <v>59</v>
      </c>
      <c r="F71" s="5">
        <v>3403.25</v>
      </c>
      <c r="G71">
        <v>2</v>
      </c>
      <c r="H71">
        <v>16</v>
      </c>
      <c r="I71">
        <v>48</v>
      </c>
      <c r="J71">
        <v>0.52</v>
      </c>
      <c r="K71">
        <f ca="1">YEAR(TODAY())-YEAR(Table1[[#This Row],[Joining Date]])</f>
        <v>5</v>
      </c>
      <c r="L71">
        <f>Table1[[#This Row],[Performance Score]]+Table1[[#This Row],[Satisfaction Level]]</f>
        <v>2.52</v>
      </c>
    </row>
    <row r="72" spans="1:12" x14ac:dyDescent="0.35">
      <c r="A72" t="s">
        <v>80</v>
      </c>
      <c r="B72" t="s">
        <v>230</v>
      </c>
      <c r="C72" t="s">
        <v>313</v>
      </c>
      <c r="D72" t="s">
        <v>385</v>
      </c>
      <c r="E72" s="3">
        <v>40</v>
      </c>
      <c r="F72" s="5">
        <v>10806.79</v>
      </c>
      <c r="G72">
        <v>3</v>
      </c>
      <c r="H72">
        <v>15</v>
      </c>
      <c r="I72">
        <v>31</v>
      </c>
      <c r="J72">
        <v>0.76</v>
      </c>
      <c r="K72">
        <f ca="1">YEAR(TODAY())-YEAR(Table1[[#This Row],[Joining Date]])</f>
        <v>5</v>
      </c>
      <c r="L72">
        <f>Table1[[#This Row],[Performance Score]]+Table1[[#This Row],[Satisfaction Level]]</f>
        <v>3.76</v>
      </c>
    </row>
    <row r="73" spans="1:12" x14ac:dyDescent="0.35">
      <c r="A73" t="s">
        <v>81</v>
      </c>
      <c r="B73" t="s">
        <v>231</v>
      </c>
      <c r="C73" t="s">
        <v>314</v>
      </c>
      <c r="D73" t="s">
        <v>386</v>
      </c>
      <c r="E73" s="3">
        <v>27</v>
      </c>
      <c r="F73" s="5">
        <v>13783.14</v>
      </c>
      <c r="G73">
        <v>4</v>
      </c>
      <c r="H73">
        <v>4</v>
      </c>
      <c r="I73">
        <v>38</v>
      </c>
      <c r="J73">
        <v>0.57999999999999996</v>
      </c>
      <c r="K73">
        <f ca="1">YEAR(TODAY())-YEAR(Table1[[#This Row],[Joining Date]])</f>
        <v>5</v>
      </c>
      <c r="L73">
        <f>Table1[[#This Row],[Performance Score]]+Table1[[#This Row],[Satisfaction Level]]</f>
        <v>4.58</v>
      </c>
    </row>
    <row r="74" spans="1:12" x14ac:dyDescent="0.35">
      <c r="A74" t="s">
        <v>82</v>
      </c>
      <c r="B74" t="s">
        <v>232</v>
      </c>
      <c r="C74" t="s">
        <v>310</v>
      </c>
      <c r="D74" t="s">
        <v>387</v>
      </c>
      <c r="E74" s="3">
        <v>39</v>
      </c>
      <c r="F74" s="5">
        <v>3231.73</v>
      </c>
      <c r="G74">
        <v>2</v>
      </c>
      <c r="H74">
        <v>17</v>
      </c>
      <c r="I74">
        <v>48</v>
      </c>
      <c r="J74">
        <v>0.56000000000000005</v>
      </c>
      <c r="K74">
        <f ca="1">YEAR(TODAY())-YEAR(Table1[[#This Row],[Joining Date]])</f>
        <v>5</v>
      </c>
      <c r="L74">
        <f>Table1[[#This Row],[Performance Score]]+Table1[[#This Row],[Satisfaction Level]]</f>
        <v>2.56</v>
      </c>
    </row>
    <row r="75" spans="1:12" x14ac:dyDescent="0.35">
      <c r="A75" t="s">
        <v>83</v>
      </c>
      <c r="B75" t="s">
        <v>233</v>
      </c>
      <c r="C75" t="s">
        <v>313</v>
      </c>
      <c r="D75" t="s">
        <v>388</v>
      </c>
      <c r="E75" s="3">
        <v>40</v>
      </c>
      <c r="F75" s="5">
        <v>14327.04</v>
      </c>
      <c r="G75">
        <v>1</v>
      </c>
      <c r="H75">
        <v>8</v>
      </c>
      <c r="I75">
        <v>42</v>
      </c>
      <c r="J75">
        <v>0.97</v>
      </c>
      <c r="K75">
        <f ca="1">YEAR(TODAY())-YEAR(Table1[[#This Row],[Joining Date]])</f>
        <v>5</v>
      </c>
      <c r="L75">
        <f>Table1[[#This Row],[Performance Score]]+Table1[[#This Row],[Satisfaction Level]]</f>
        <v>1.97</v>
      </c>
    </row>
    <row r="76" spans="1:12" x14ac:dyDescent="0.35">
      <c r="A76" t="s">
        <v>84</v>
      </c>
      <c r="B76" t="s">
        <v>234</v>
      </c>
      <c r="C76" t="s">
        <v>314</v>
      </c>
      <c r="D76" t="s">
        <v>389</v>
      </c>
      <c r="E76" s="3">
        <v>59</v>
      </c>
      <c r="F76" s="5">
        <v>10732.84</v>
      </c>
      <c r="G76">
        <v>4</v>
      </c>
      <c r="H76">
        <v>8</v>
      </c>
      <c r="I76">
        <v>35</v>
      </c>
      <c r="J76">
        <v>0.88</v>
      </c>
      <c r="K76">
        <f ca="1">YEAR(TODAY())-YEAR(Table1[[#This Row],[Joining Date]])</f>
        <v>5</v>
      </c>
      <c r="L76">
        <f>Table1[[#This Row],[Performance Score]]+Table1[[#This Row],[Satisfaction Level]]</f>
        <v>4.88</v>
      </c>
    </row>
    <row r="77" spans="1:12" x14ac:dyDescent="0.35">
      <c r="A77" t="s">
        <v>85</v>
      </c>
      <c r="B77" t="s">
        <v>235</v>
      </c>
      <c r="C77" t="s">
        <v>313</v>
      </c>
      <c r="D77" t="s">
        <v>390</v>
      </c>
      <c r="E77" s="3">
        <v>50</v>
      </c>
      <c r="F77" s="5">
        <v>4979.12</v>
      </c>
      <c r="G77">
        <v>5</v>
      </c>
      <c r="H77">
        <v>14</v>
      </c>
      <c r="I77">
        <v>38</v>
      </c>
      <c r="J77">
        <v>0.72</v>
      </c>
      <c r="K77">
        <f ca="1">YEAR(TODAY())-YEAR(Table1[[#This Row],[Joining Date]])</f>
        <v>5</v>
      </c>
      <c r="L77">
        <f>Table1[[#This Row],[Performance Score]]+Table1[[#This Row],[Satisfaction Level]]</f>
        <v>5.72</v>
      </c>
    </row>
    <row r="78" spans="1:12" x14ac:dyDescent="0.35">
      <c r="A78" t="s">
        <v>86</v>
      </c>
      <c r="B78" t="s">
        <v>236</v>
      </c>
      <c r="C78" t="s">
        <v>311</v>
      </c>
      <c r="D78" t="s">
        <v>391</v>
      </c>
      <c r="E78" s="3">
        <v>48</v>
      </c>
      <c r="F78" s="5">
        <v>5540.86</v>
      </c>
      <c r="G78">
        <v>4</v>
      </c>
      <c r="H78">
        <v>16</v>
      </c>
      <c r="I78">
        <v>35</v>
      </c>
      <c r="J78">
        <v>0.71</v>
      </c>
      <c r="K78">
        <f ca="1">YEAR(TODAY())-YEAR(Table1[[#This Row],[Joining Date]])</f>
        <v>5</v>
      </c>
      <c r="L78">
        <f>Table1[[#This Row],[Performance Score]]+Table1[[#This Row],[Satisfaction Level]]</f>
        <v>4.71</v>
      </c>
    </row>
    <row r="79" spans="1:12" x14ac:dyDescent="0.35">
      <c r="A79" t="s">
        <v>87</v>
      </c>
      <c r="B79" t="s">
        <v>237</v>
      </c>
      <c r="C79" t="s">
        <v>314</v>
      </c>
      <c r="D79" t="s">
        <v>392</v>
      </c>
      <c r="E79" s="3">
        <v>38</v>
      </c>
      <c r="F79" s="5">
        <v>5202.3900000000003</v>
      </c>
      <c r="G79">
        <v>2</v>
      </c>
      <c r="H79">
        <v>0</v>
      </c>
      <c r="I79">
        <v>31</v>
      </c>
      <c r="J79">
        <v>0.85</v>
      </c>
      <c r="K79">
        <f ca="1">YEAR(TODAY())-YEAR(Table1[[#This Row],[Joining Date]])</f>
        <v>5</v>
      </c>
      <c r="L79">
        <f>Table1[[#This Row],[Performance Score]]+Table1[[#This Row],[Satisfaction Level]]</f>
        <v>2.85</v>
      </c>
    </row>
    <row r="80" spans="1:12" x14ac:dyDescent="0.35">
      <c r="A80" t="s">
        <v>88</v>
      </c>
      <c r="B80" t="s">
        <v>238</v>
      </c>
      <c r="C80" t="s">
        <v>313</v>
      </c>
      <c r="D80" t="s">
        <v>393</v>
      </c>
      <c r="E80" s="3">
        <v>29</v>
      </c>
      <c r="F80" s="5">
        <v>13226.41</v>
      </c>
      <c r="G80">
        <v>5</v>
      </c>
      <c r="H80">
        <v>0</v>
      </c>
      <c r="I80">
        <v>36</v>
      </c>
      <c r="J80">
        <v>0.74</v>
      </c>
      <c r="K80">
        <f ca="1">YEAR(TODAY())-YEAR(Table1[[#This Row],[Joining Date]])</f>
        <v>5</v>
      </c>
      <c r="L80">
        <f>Table1[[#This Row],[Performance Score]]+Table1[[#This Row],[Satisfaction Level]]</f>
        <v>5.74</v>
      </c>
    </row>
    <row r="81" spans="1:12" x14ac:dyDescent="0.35">
      <c r="A81" t="s">
        <v>89</v>
      </c>
      <c r="B81" t="s">
        <v>239</v>
      </c>
      <c r="C81" t="s">
        <v>311</v>
      </c>
      <c r="D81" t="s">
        <v>394</v>
      </c>
      <c r="E81" s="3">
        <v>60</v>
      </c>
      <c r="F81" s="5">
        <v>5702.63</v>
      </c>
      <c r="G81">
        <v>1</v>
      </c>
      <c r="H81">
        <v>12</v>
      </c>
      <c r="I81">
        <v>49</v>
      </c>
      <c r="J81">
        <v>0.56999999999999995</v>
      </c>
      <c r="K81">
        <f ca="1">YEAR(TODAY())-YEAR(Table1[[#This Row],[Joining Date]])</f>
        <v>5</v>
      </c>
      <c r="L81">
        <f>Table1[[#This Row],[Performance Score]]+Table1[[#This Row],[Satisfaction Level]]</f>
        <v>1.5699999999999998</v>
      </c>
    </row>
    <row r="82" spans="1:12" x14ac:dyDescent="0.35">
      <c r="A82" t="s">
        <v>90</v>
      </c>
      <c r="B82" t="s">
        <v>240</v>
      </c>
      <c r="C82" t="s">
        <v>314</v>
      </c>
      <c r="D82" t="s">
        <v>395</v>
      </c>
      <c r="E82" s="3">
        <v>24</v>
      </c>
      <c r="F82" s="5">
        <v>8840.09</v>
      </c>
      <c r="G82">
        <v>3</v>
      </c>
      <c r="H82">
        <v>13</v>
      </c>
      <c r="I82">
        <v>41</v>
      </c>
      <c r="J82">
        <v>0.71</v>
      </c>
      <c r="K82">
        <f ca="1">YEAR(TODAY())-YEAR(Table1[[#This Row],[Joining Date]])</f>
        <v>5</v>
      </c>
      <c r="L82">
        <f>Table1[[#This Row],[Performance Score]]+Table1[[#This Row],[Satisfaction Level]]</f>
        <v>3.71</v>
      </c>
    </row>
    <row r="83" spans="1:12" x14ac:dyDescent="0.35">
      <c r="A83" t="s">
        <v>91</v>
      </c>
      <c r="B83" t="s">
        <v>241</v>
      </c>
      <c r="C83" t="s">
        <v>314</v>
      </c>
      <c r="D83" t="s">
        <v>396</v>
      </c>
      <c r="E83" s="3">
        <v>42</v>
      </c>
      <c r="F83" s="5">
        <v>14930.28</v>
      </c>
      <c r="G83">
        <v>4</v>
      </c>
      <c r="H83">
        <v>15</v>
      </c>
      <c r="I83">
        <v>45</v>
      </c>
      <c r="J83">
        <v>0.63</v>
      </c>
      <c r="K83">
        <f ca="1">YEAR(TODAY())-YEAR(Table1[[#This Row],[Joining Date]])</f>
        <v>5</v>
      </c>
      <c r="L83">
        <f>Table1[[#This Row],[Performance Score]]+Table1[[#This Row],[Satisfaction Level]]</f>
        <v>4.63</v>
      </c>
    </row>
    <row r="84" spans="1:12" x14ac:dyDescent="0.35">
      <c r="A84" t="s">
        <v>92</v>
      </c>
      <c r="B84" t="s">
        <v>242</v>
      </c>
      <c r="C84" t="s">
        <v>312</v>
      </c>
      <c r="D84" t="s">
        <v>397</v>
      </c>
      <c r="E84" s="3">
        <v>37</v>
      </c>
      <c r="F84" s="5">
        <v>13585.64</v>
      </c>
      <c r="G84">
        <v>2</v>
      </c>
      <c r="H84">
        <v>14</v>
      </c>
      <c r="I84">
        <v>36</v>
      </c>
      <c r="J84">
        <v>0.65</v>
      </c>
      <c r="K84">
        <f ca="1">YEAR(TODAY())-YEAR(Table1[[#This Row],[Joining Date]])</f>
        <v>5</v>
      </c>
      <c r="L84">
        <f>Table1[[#This Row],[Performance Score]]+Table1[[#This Row],[Satisfaction Level]]</f>
        <v>2.65</v>
      </c>
    </row>
    <row r="85" spans="1:12" x14ac:dyDescent="0.35">
      <c r="A85" t="s">
        <v>93</v>
      </c>
      <c r="B85" t="s">
        <v>243</v>
      </c>
      <c r="C85" t="s">
        <v>310</v>
      </c>
      <c r="D85" t="s">
        <v>398</v>
      </c>
      <c r="E85" s="3">
        <v>44</v>
      </c>
      <c r="F85" s="5">
        <v>8018.64</v>
      </c>
      <c r="G85">
        <v>2</v>
      </c>
      <c r="H85">
        <v>3</v>
      </c>
      <c r="I85">
        <v>43</v>
      </c>
      <c r="J85">
        <v>0.9</v>
      </c>
      <c r="K85">
        <f ca="1">YEAR(TODAY())-YEAR(Table1[[#This Row],[Joining Date]])</f>
        <v>5</v>
      </c>
      <c r="L85">
        <f>Table1[[#This Row],[Performance Score]]+Table1[[#This Row],[Satisfaction Level]]</f>
        <v>2.9</v>
      </c>
    </row>
    <row r="86" spans="1:12" x14ac:dyDescent="0.35">
      <c r="A86" t="s">
        <v>94</v>
      </c>
      <c r="B86" t="s">
        <v>244</v>
      </c>
      <c r="C86" t="s">
        <v>314</v>
      </c>
      <c r="D86" t="s">
        <v>399</v>
      </c>
      <c r="E86" s="3">
        <v>35</v>
      </c>
      <c r="F86" s="5">
        <v>4744.03</v>
      </c>
      <c r="G86">
        <v>5</v>
      </c>
      <c r="H86">
        <v>20</v>
      </c>
      <c r="I86">
        <v>50</v>
      </c>
      <c r="J86">
        <v>0.85</v>
      </c>
      <c r="K86">
        <f ca="1">YEAR(TODAY())-YEAR(Table1[[#This Row],[Joining Date]])</f>
        <v>5</v>
      </c>
      <c r="L86">
        <f>Table1[[#This Row],[Performance Score]]+Table1[[#This Row],[Satisfaction Level]]</f>
        <v>5.85</v>
      </c>
    </row>
    <row r="87" spans="1:12" x14ac:dyDescent="0.35">
      <c r="A87" t="s">
        <v>95</v>
      </c>
      <c r="B87" t="s">
        <v>245</v>
      </c>
      <c r="C87" t="s">
        <v>310</v>
      </c>
      <c r="D87" t="s">
        <v>400</v>
      </c>
      <c r="E87" s="3">
        <v>53</v>
      </c>
      <c r="F87" s="5">
        <v>12080.68</v>
      </c>
      <c r="G87">
        <v>4</v>
      </c>
      <c r="H87">
        <v>3</v>
      </c>
      <c r="I87">
        <v>41</v>
      </c>
      <c r="J87">
        <v>0.55000000000000004</v>
      </c>
      <c r="K87">
        <f ca="1">YEAR(TODAY())-YEAR(Table1[[#This Row],[Joining Date]])</f>
        <v>5</v>
      </c>
      <c r="L87">
        <f>Table1[[#This Row],[Performance Score]]+Table1[[#This Row],[Satisfaction Level]]</f>
        <v>4.55</v>
      </c>
    </row>
    <row r="88" spans="1:12" x14ac:dyDescent="0.35">
      <c r="A88" t="s">
        <v>96</v>
      </c>
      <c r="B88" t="s">
        <v>246</v>
      </c>
      <c r="C88" t="s">
        <v>311</v>
      </c>
      <c r="D88" t="s">
        <v>401</v>
      </c>
      <c r="E88" s="3">
        <v>57</v>
      </c>
      <c r="F88" s="5">
        <v>10849.22</v>
      </c>
      <c r="G88">
        <v>5</v>
      </c>
      <c r="H88">
        <v>16</v>
      </c>
      <c r="I88">
        <v>42</v>
      </c>
      <c r="J88">
        <v>0.85</v>
      </c>
      <c r="K88">
        <f ca="1">YEAR(TODAY())-YEAR(Table1[[#This Row],[Joining Date]])</f>
        <v>5</v>
      </c>
      <c r="L88">
        <f>Table1[[#This Row],[Performance Score]]+Table1[[#This Row],[Satisfaction Level]]</f>
        <v>5.85</v>
      </c>
    </row>
    <row r="89" spans="1:12" x14ac:dyDescent="0.35">
      <c r="A89" t="s">
        <v>97</v>
      </c>
      <c r="B89" t="s">
        <v>247</v>
      </c>
      <c r="C89" t="s">
        <v>310</v>
      </c>
      <c r="D89" t="s">
        <v>402</v>
      </c>
      <c r="E89" s="3">
        <v>29</v>
      </c>
      <c r="F89" s="5">
        <v>7293.09</v>
      </c>
      <c r="G89">
        <v>2</v>
      </c>
      <c r="H89">
        <v>14</v>
      </c>
      <c r="I89">
        <v>50</v>
      </c>
      <c r="J89">
        <v>0.56999999999999995</v>
      </c>
      <c r="K89">
        <f ca="1">YEAR(TODAY())-YEAR(Table1[[#This Row],[Joining Date]])</f>
        <v>5</v>
      </c>
      <c r="L89">
        <f>Table1[[#This Row],[Performance Score]]+Table1[[#This Row],[Satisfaction Level]]</f>
        <v>2.57</v>
      </c>
    </row>
    <row r="90" spans="1:12" x14ac:dyDescent="0.35">
      <c r="A90" t="s">
        <v>98</v>
      </c>
      <c r="B90" t="s">
        <v>248</v>
      </c>
      <c r="C90" t="s">
        <v>312</v>
      </c>
      <c r="D90" t="s">
        <v>403</v>
      </c>
      <c r="E90" s="3">
        <v>38</v>
      </c>
      <c r="F90" s="5">
        <v>7077.6</v>
      </c>
      <c r="G90">
        <v>3</v>
      </c>
      <c r="H90">
        <v>4</v>
      </c>
      <c r="I90">
        <v>48</v>
      </c>
      <c r="J90">
        <v>0.71</v>
      </c>
      <c r="K90">
        <f ca="1">YEAR(TODAY())-YEAR(Table1[[#This Row],[Joining Date]])</f>
        <v>5</v>
      </c>
      <c r="L90">
        <f>Table1[[#This Row],[Performance Score]]+Table1[[#This Row],[Satisfaction Level]]</f>
        <v>3.71</v>
      </c>
    </row>
    <row r="91" spans="1:12" x14ac:dyDescent="0.35">
      <c r="A91" t="s">
        <v>99</v>
      </c>
      <c r="B91" t="s">
        <v>249</v>
      </c>
      <c r="C91" t="s">
        <v>313</v>
      </c>
      <c r="D91" t="s">
        <v>404</v>
      </c>
      <c r="E91" s="3">
        <v>37</v>
      </c>
      <c r="F91" s="5">
        <v>9430.57</v>
      </c>
      <c r="G91">
        <v>1</v>
      </c>
      <c r="H91">
        <v>7</v>
      </c>
      <c r="I91">
        <v>44</v>
      </c>
      <c r="J91">
        <v>0.91</v>
      </c>
      <c r="K91">
        <f ca="1">YEAR(TODAY())-YEAR(Table1[[#This Row],[Joining Date]])</f>
        <v>5</v>
      </c>
      <c r="L91">
        <f>Table1[[#This Row],[Performance Score]]+Table1[[#This Row],[Satisfaction Level]]</f>
        <v>1.9100000000000001</v>
      </c>
    </row>
    <row r="92" spans="1:12" x14ac:dyDescent="0.35">
      <c r="A92" t="s">
        <v>100</v>
      </c>
      <c r="B92" t="s">
        <v>250</v>
      </c>
      <c r="C92" t="s">
        <v>312</v>
      </c>
      <c r="D92" t="s">
        <v>405</v>
      </c>
      <c r="E92" s="3">
        <v>53</v>
      </c>
      <c r="F92" s="5">
        <v>14278.14</v>
      </c>
      <c r="G92">
        <v>4</v>
      </c>
      <c r="H92">
        <v>4</v>
      </c>
      <c r="I92">
        <v>39</v>
      </c>
      <c r="J92">
        <v>0.62</v>
      </c>
      <c r="K92">
        <f ca="1">YEAR(TODAY())-YEAR(Table1[[#This Row],[Joining Date]])</f>
        <v>4</v>
      </c>
      <c r="L92">
        <f>Table1[[#This Row],[Performance Score]]+Table1[[#This Row],[Satisfaction Level]]</f>
        <v>4.62</v>
      </c>
    </row>
    <row r="93" spans="1:12" x14ac:dyDescent="0.35">
      <c r="A93" t="s">
        <v>101</v>
      </c>
      <c r="B93" t="s">
        <v>251</v>
      </c>
      <c r="C93" t="s">
        <v>311</v>
      </c>
      <c r="D93" t="s">
        <v>406</v>
      </c>
      <c r="E93" s="3">
        <v>41</v>
      </c>
      <c r="F93" s="5">
        <v>14476.64</v>
      </c>
      <c r="G93">
        <v>5</v>
      </c>
      <c r="H93">
        <v>7</v>
      </c>
      <c r="I93">
        <v>47</v>
      </c>
      <c r="J93">
        <v>0.73</v>
      </c>
      <c r="K93">
        <f ca="1">YEAR(TODAY())-YEAR(Table1[[#This Row],[Joining Date]])</f>
        <v>4</v>
      </c>
      <c r="L93">
        <f>Table1[[#This Row],[Performance Score]]+Table1[[#This Row],[Satisfaction Level]]</f>
        <v>5.73</v>
      </c>
    </row>
    <row r="94" spans="1:12" x14ac:dyDescent="0.35">
      <c r="A94" t="s">
        <v>102</v>
      </c>
      <c r="B94" t="s">
        <v>252</v>
      </c>
      <c r="C94" t="s">
        <v>311</v>
      </c>
      <c r="D94" t="s">
        <v>407</v>
      </c>
      <c r="E94" s="3">
        <v>40</v>
      </c>
      <c r="F94" s="5">
        <v>8049.38</v>
      </c>
      <c r="G94">
        <v>5</v>
      </c>
      <c r="H94">
        <v>2</v>
      </c>
      <c r="I94">
        <v>34</v>
      </c>
      <c r="J94">
        <v>0.51</v>
      </c>
      <c r="K94">
        <f ca="1">YEAR(TODAY())-YEAR(Table1[[#This Row],[Joining Date]])</f>
        <v>4</v>
      </c>
      <c r="L94">
        <f>Table1[[#This Row],[Performance Score]]+Table1[[#This Row],[Satisfaction Level]]</f>
        <v>5.51</v>
      </c>
    </row>
    <row r="95" spans="1:12" x14ac:dyDescent="0.35">
      <c r="A95" t="s">
        <v>103</v>
      </c>
      <c r="B95" t="s">
        <v>253</v>
      </c>
      <c r="C95" t="s">
        <v>313</v>
      </c>
      <c r="D95" t="s">
        <v>408</v>
      </c>
      <c r="E95" s="3">
        <v>27</v>
      </c>
      <c r="F95" s="5">
        <v>8157.61</v>
      </c>
      <c r="G95">
        <v>1</v>
      </c>
      <c r="H95">
        <v>14</v>
      </c>
      <c r="I95">
        <v>42</v>
      </c>
      <c r="J95">
        <v>0.72</v>
      </c>
      <c r="K95">
        <f ca="1">YEAR(TODAY())-YEAR(Table1[[#This Row],[Joining Date]])</f>
        <v>4</v>
      </c>
      <c r="L95">
        <f>Table1[[#This Row],[Performance Score]]+Table1[[#This Row],[Satisfaction Level]]</f>
        <v>1.72</v>
      </c>
    </row>
    <row r="96" spans="1:12" x14ac:dyDescent="0.35">
      <c r="A96" t="s">
        <v>104</v>
      </c>
      <c r="B96" t="s">
        <v>254</v>
      </c>
      <c r="C96" t="s">
        <v>310</v>
      </c>
      <c r="D96" t="s">
        <v>409</v>
      </c>
      <c r="E96" s="3">
        <v>43</v>
      </c>
      <c r="F96" s="5">
        <v>9981.64</v>
      </c>
      <c r="G96">
        <v>5</v>
      </c>
      <c r="H96">
        <v>9</v>
      </c>
      <c r="I96">
        <v>40</v>
      </c>
      <c r="J96">
        <v>0.84</v>
      </c>
      <c r="K96">
        <f ca="1">YEAR(TODAY())-YEAR(Table1[[#This Row],[Joining Date]])</f>
        <v>4</v>
      </c>
      <c r="L96">
        <f>Table1[[#This Row],[Performance Score]]+Table1[[#This Row],[Satisfaction Level]]</f>
        <v>5.84</v>
      </c>
    </row>
    <row r="97" spans="1:12" x14ac:dyDescent="0.35">
      <c r="A97" t="s">
        <v>105</v>
      </c>
      <c r="B97" t="s">
        <v>255</v>
      </c>
      <c r="C97" t="s">
        <v>312</v>
      </c>
      <c r="D97" t="s">
        <v>410</v>
      </c>
      <c r="E97" s="3">
        <v>44</v>
      </c>
      <c r="F97" s="5">
        <v>8194.74</v>
      </c>
      <c r="G97">
        <v>1</v>
      </c>
      <c r="H97">
        <v>0</v>
      </c>
      <c r="I97">
        <v>40</v>
      </c>
      <c r="J97">
        <v>0.59</v>
      </c>
      <c r="K97">
        <f ca="1">YEAR(TODAY())-YEAR(Table1[[#This Row],[Joining Date]])</f>
        <v>4</v>
      </c>
      <c r="L97">
        <f>Table1[[#This Row],[Performance Score]]+Table1[[#This Row],[Satisfaction Level]]</f>
        <v>1.5899999999999999</v>
      </c>
    </row>
    <row r="98" spans="1:12" x14ac:dyDescent="0.35">
      <c r="A98" t="s">
        <v>106</v>
      </c>
      <c r="B98" t="s">
        <v>256</v>
      </c>
      <c r="C98" t="s">
        <v>311</v>
      </c>
      <c r="D98" t="s">
        <v>411</v>
      </c>
      <c r="E98" s="3">
        <v>24</v>
      </c>
      <c r="F98" s="5">
        <v>5410.38</v>
      </c>
      <c r="G98">
        <v>2</v>
      </c>
      <c r="H98">
        <v>1</v>
      </c>
      <c r="I98">
        <v>38</v>
      </c>
      <c r="J98">
        <v>0.73</v>
      </c>
      <c r="K98">
        <f ca="1">YEAR(TODAY())-YEAR(Table1[[#This Row],[Joining Date]])</f>
        <v>4</v>
      </c>
      <c r="L98">
        <f>Table1[[#This Row],[Performance Score]]+Table1[[#This Row],[Satisfaction Level]]</f>
        <v>2.73</v>
      </c>
    </row>
    <row r="99" spans="1:12" x14ac:dyDescent="0.35">
      <c r="A99" t="s">
        <v>107</v>
      </c>
      <c r="B99" t="s">
        <v>257</v>
      </c>
      <c r="C99" t="s">
        <v>312</v>
      </c>
      <c r="D99" t="s">
        <v>412</v>
      </c>
      <c r="E99" s="3">
        <v>50</v>
      </c>
      <c r="F99" s="5">
        <v>5714.19</v>
      </c>
      <c r="G99">
        <v>1</v>
      </c>
      <c r="H99">
        <v>1</v>
      </c>
      <c r="I99">
        <v>39</v>
      </c>
      <c r="J99">
        <v>0.74</v>
      </c>
      <c r="K99">
        <f ca="1">YEAR(TODAY())-YEAR(Table1[[#This Row],[Joining Date]])</f>
        <v>4</v>
      </c>
      <c r="L99">
        <f>Table1[[#This Row],[Performance Score]]+Table1[[#This Row],[Satisfaction Level]]</f>
        <v>1.74</v>
      </c>
    </row>
    <row r="100" spans="1:12" x14ac:dyDescent="0.35">
      <c r="A100" t="s">
        <v>108</v>
      </c>
      <c r="B100" t="s">
        <v>258</v>
      </c>
      <c r="C100" t="s">
        <v>312</v>
      </c>
      <c r="D100" t="s">
        <v>413</v>
      </c>
      <c r="E100" s="3">
        <v>54</v>
      </c>
      <c r="F100" s="5">
        <v>13022.53</v>
      </c>
      <c r="G100">
        <v>1</v>
      </c>
      <c r="H100">
        <v>1</v>
      </c>
      <c r="I100">
        <v>37</v>
      </c>
      <c r="J100">
        <v>0.66</v>
      </c>
      <c r="K100">
        <f ca="1">YEAR(TODAY())-YEAR(Table1[[#This Row],[Joining Date]])</f>
        <v>4</v>
      </c>
      <c r="L100">
        <f>Table1[[#This Row],[Performance Score]]+Table1[[#This Row],[Satisfaction Level]]</f>
        <v>1.6600000000000001</v>
      </c>
    </row>
    <row r="101" spans="1:12" x14ac:dyDescent="0.35">
      <c r="A101" t="s">
        <v>109</v>
      </c>
      <c r="B101" t="s">
        <v>259</v>
      </c>
      <c r="C101" t="s">
        <v>314</v>
      </c>
      <c r="D101" t="s">
        <v>414</v>
      </c>
      <c r="E101" s="3">
        <v>34</v>
      </c>
      <c r="F101" s="5">
        <v>14267.79</v>
      </c>
      <c r="G101">
        <v>5</v>
      </c>
      <c r="H101">
        <v>18</v>
      </c>
      <c r="I101">
        <v>30</v>
      </c>
      <c r="J101">
        <v>0.54</v>
      </c>
      <c r="K101">
        <f ca="1">YEAR(TODAY())-YEAR(Table1[[#This Row],[Joining Date]])</f>
        <v>4</v>
      </c>
      <c r="L101">
        <f>Table1[[#This Row],[Performance Score]]+Table1[[#This Row],[Satisfaction Level]]</f>
        <v>5.54</v>
      </c>
    </row>
    <row r="102" spans="1:12" x14ac:dyDescent="0.35">
      <c r="A102" t="s">
        <v>110</v>
      </c>
      <c r="B102" t="s">
        <v>260</v>
      </c>
      <c r="C102" t="s">
        <v>310</v>
      </c>
      <c r="D102" t="s">
        <v>415</v>
      </c>
      <c r="E102" s="3">
        <v>51</v>
      </c>
      <c r="F102" s="5">
        <v>13964.21</v>
      </c>
      <c r="G102">
        <v>2</v>
      </c>
      <c r="H102">
        <v>5</v>
      </c>
      <c r="I102">
        <v>31</v>
      </c>
      <c r="J102">
        <v>0.91</v>
      </c>
      <c r="K102">
        <f ca="1">YEAR(TODAY())-YEAR(Table1[[#This Row],[Joining Date]])</f>
        <v>4</v>
      </c>
      <c r="L102">
        <f>Table1[[#This Row],[Performance Score]]+Table1[[#This Row],[Satisfaction Level]]</f>
        <v>2.91</v>
      </c>
    </row>
    <row r="103" spans="1:12" x14ac:dyDescent="0.35">
      <c r="A103" t="s">
        <v>111</v>
      </c>
      <c r="B103" t="s">
        <v>261</v>
      </c>
      <c r="C103" t="s">
        <v>314</v>
      </c>
      <c r="D103" t="s">
        <v>416</v>
      </c>
      <c r="E103" s="3">
        <v>23</v>
      </c>
      <c r="F103" s="5">
        <v>10721.07</v>
      </c>
      <c r="G103">
        <v>2</v>
      </c>
      <c r="H103">
        <v>7</v>
      </c>
      <c r="I103">
        <v>50</v>
      </c>
      <c r="J103">
        <v>0.97</v>
      </c>
      <c r="K103">
        <f ca="1">YEAR(TODAY())-YEAR(Table1[[#This Row],[Joining Date]])</f>
        <v>4</v>
      </c>
      <c r="L103">
        <f>Table1[[#This Row],[Performance Score]]+Table1[[#This Row],[Satisfaction Level]]</f>
        <v>2.9699999999999998</v>
      </c>
    </row>
    <row r="104" spans="1:12" x14ac:dyDescent="0.35">
      <c r="A104" t="s">
        <v>112</v>
      </c>
      <c r="B104" t="s">
        <v>262</v>
      </c>
      <c r="C104" t="s">
        <v>314</v>
      </c>
      <c r="D104" t="s">
        <v>417</v>
      </c>
      <c r="E104" s="3">
        <v>29</v>
      </c>
      <c r="F104" s="5">
        <v>14867.88</v>
      </c>
      <c r="G104">
        <v>3</v>
      </c>
      <c r="H104">
        <v>10</v>
      </c>
      <c r="I104">
        <v>33</v>
      </c>
      <c r="J104">
        <v>0.88</v>
      </c>
      <c r="K104">
        <f ca="1">YEAR(TODAY())-YEAR(Table1[[#This Row],[Joining Date]])</f>
        <v>4</v>
      </c>
      <c r="L104">
        <f>Table1[[#This Row],[Performance Score]]+Table1[[#This Row],[Satisfaction Level]]</f>
        <v>3.88</v>
      </c>
    </row>
    <row r="105" spans="1:12" x14ac:dyDescent="0.35">
      <c r="A105" t="s">
        <v>113</v>
      </c>
      <c r="B105" t="s">
        <v>263</v>
      </c>
      <c r="C105" t="s">
        <v>314</v>
      </c>
      <c r="D105" t="s">
        <v>418</v>
      </c>
      <c r="E105" s="3">
        <v>45</v>
      </c>
      <c r="F105" s="5">
        <v>12960.05</v>
      </c>
      <c r="G105">
        <v>1</v>
      </c>
      <c r="H105">
        <v>9</v>
      </c>
      <c r="I105">
        <v>35</v>
      </c>
      <c r="J105">
        <v>0.51</v>
      </c>
      <c r="K105">
        <f ca="1">YEAR(TODAY())-YEAR(Table1[[#This Row],[Joining Date]])</f>
        <v>4</v>
      </c>
      <c r="L105">
        <f>Table1[[#This Row],[Performance Score]]+Table1[[#This Row],[Satisfaction Level]]</f>
        <v>1.51</v>
      </c>
    </row>
    <row r="106" spans="1:12" x14ac:dyDescent="0.35">
      <c r="A106" t="s">
        <v>114</v>
      </c>
      <c r="B106" t="s">
        <v>264</v>
      </c>
      <c r="C106" t="s">
        <v>310</v>
      </c>
      <c r="D106" t="s">
        <v>419</v>
      </c>
      <c r="E106" s="3">
        <v>34</v>
      </c>
      <c r="F106" s="5">
        <v>14885.68</v>
      </c>
      <c r="G106">
        <v>3</v>
      </c>
      <c r="H106">
        <v>5</v>
      </c>
      <c r="I106">
        <v>34</v>
      </c>
      <c r="J106">
        <v>0.56000000000000005</v>
      </c>
      <c r="K106">
        <f ca="1">YEAR(TODAY())-YEAR(Table1[[#This Row],[Joining Date]])</f>
        <v>4</v>
      </c>
      <c r="L106">
        <f>Table1[[#This Row],[Performance Score]]+Table1[[#This Row],[Satisfaction Level]]</f>
        <v>3.56</v>
      </c>
    </row>
    <row r="107" spans="1:12" x14ac:dyDescent="0.35">
      <c r="A107" t="s">
        <v>115</v>
      </c>
      <c r="B107" t="s">
        <v>265</v>
      </c>
      <c r="C107" t="s">
        <v>311</v>
      </c>
      <c r="D107" t="s">
        <v>420</v>
      </c>
      <c r="E107" s="3">
        <v>60</v>
      </c>
      <c r="F107" s="5">
        <v>11117.32</v>
      </c>
      <c r="G107">
        <v>5</v>
      </c>
      <c r="H107">
        <v>12</v>
      </c>
      <c r="I107">
        <v>50</v>
      </c>
      <c r="J107">
        <v>0.84</v>
      </c>
      <c r="K107">
        <f ca="1">YEAR(TODAY())-YEAR(Table1[[#This Row],[Joining Date]])</f>
        <v>4</v>
      </c>
      <c r="L107">
        <f>Table1[[#This Row],[Performance Score]]+Table1[[#This Row],[Satisfaction Level]]</f>
        <v>5.84</v>
      </c>
    </row>
    <row r="108" spans="1:12" x14ac:dyDescent="0.35">
      <c r="A108" t="s">
        <v>116</v>
      </c>
      <c r="B108" t="s">
        <v>266</v>
      </c>
      <c r="C108" t="s">
        <v>312</v>
      </c>
      <c r="D108" t="s">
        <v>421</v>
      </c>
      <c r="E108" s="3">
        <v>51</v>
      </c>
      <c r="F108" s="5">
        <v>14457.43</v>
      </c>
      <c r="G108">
        <v>1</v>
      </c>
      <c r="H108">
        <v>3</v>
      </c>
      <c r="I108">
        <v>38</v>
      </c>
      <c r="J108">
        <v>0.77</v>
      </c>
      <c r="K108">
        <f ca="1">YEAR(TODAY())-YEAR(Table1[[#This Row],[Joining Date]])</f>
        <v>4</v>
      </c>
      <c r="L108">
        <f>Table1[[#This Row],[Performance Score]]+Table1[[#This Row],[Satisfaction Level]]</f>
        <v>1.77</v>
      </c>
    </row>
    <row r="109" spans="1:12" x14ac:dyDescent="0.35">
      <c r="A109" t="s">
        <v>117</v>
      </c>
      <c r="B109" t="s">
        <v>267</v>
      </c>
      <c r="C109" t="s">
        <v>313</v>
      </c>
      <c r="D109" t="s">
        <v>422</v>
      </c>
      <c r="E109" s="3">
        <v>54</v>
      </c>
      <c r="F109" s="5">
        <v>13845.25</v>
      </c>
      <c r="G109">
        <v>1</v>
      </c>
      <c r="H109">
        <v>2</v>
      </c>
      <c r="I109">
        <v>34</v>
      </c>
      <c r="J109">
        <v>0.59</v>
      </c>
      <c r="K109">
        <f ca="1">YEAR(TODAY())-YEAR(Table1[[#This Row],[Joining Date]])</f>
        <v>4</v>
      </c>
      <c r="L109">
        <f>Table1[[#This Row],[Performance Score]]+Table1[[#This Row],[Satisfaction Level]]</f>
        <v>1.5899999999999999</v>
      </c>
    </row>
    <row r="110" spans="1:12" x14ac:dyDescent="0.35">
      <c r="A110" t="s">
        <v>118</v>
      </c>
      <c r="B110" t="s">
        <v>268</v>
      </c>
      <c r="C110" t="s">
        <v>311</v>
      </c>
      <c r="D110" t="s">
        <v>423</v>
      </c>
      <c r="E110" s="3">
        <v>52</v>
      </c>
      <c r="F110" s="5">
        <v>10678.43</v>
      </c>
      <c r="G110">
        <v>3</v>
      </c>
      <c r="H110">
        <v>18</v>
      </c>
      <c r="I110">
        <v>31</v>
      </c>
      <c r="J110">
        <v>0.55000000000000004</v>
      </c>
      <c r="K110">
        <f ca="1">YEAR(TODAY())-YEAR(Table1[[#This Row],[Joining Date]])</f>
        <v>4</v>
      </c>
      <c r="L110">
        <f>Table1[[#This Row],[Performance Score]]+Table1[[#This Row],[Satisfaction Level]]</f>
        <v>3.55</v>
      </c>
    </row>
    <row r="111" spans="1:12" x14ac:dyDescent="0.35">
      <c r="A111" t="s">
        <v>119</v>
      </c>
      <c r="B111" t="s">
        <v>269</v>
      </c>
      <c r="C111" t="s">
        <v>312</v>
      </c>
      <c r="D111" t="s">
        <v>424</v>
      </c>
      <c r="E111" s="3">
        <v>55</v>
      </c>
      <c r="F111" s="5">
        <v>5725.56</v>
      </c>
      <c r="G111">
        <v>4</v>
      </c>
      <c r="H111">
        <v>6</v>
      </c>
      <c r="I111">
        <v>31</v>
      </c>
      <c r="J111">
        <v>0.95</v>
      </c>
      <c r="K111">
        <f ca="1">YEAR(TODAY())-YEAR(Table1[[#This Row],[Joining Date]])</f>
        <v>4</v>
      </c>
      <c r="L111">
        <f>Table1[[#This Row],[Performance Score]]+Table1[[#This Row],[Satisfaction Level]]</f>
        <v>4.95</v>
      </c>
    </row>
    <row r="112" spans="1:12" x14ac:dyDescent="0.35">
      <c r="A112" t="s">
        <v>120</v>
      </c>
      <c r="B112" t="s">
        <v>270</v>
      </c>
      <c r="C112" t="s">
        <v>311</v>
      </c>
      <c r="D112" t="s">
        <v>425</v>
      </c>
      <c r="E112" s="3">
        <v>38</v>
      </c>
      <c r="F112" s="5">
        <v>11069.72</v>
      </c>
      <c r="G112">
        <v>4</v>
      </c>
      <c r="H112">
        <v>17</v>
      </c>
      <c r="I112">
        <v>43</v>
      </c>
      <c r="J112">
        <v>0.51</v>
      </c>
      <c r="K112">
        <f ca="1">YEAR(TODAY())-YEAR(Table1[[#This Row],[Joining Date]])</f>
        <v>4</v>
      </c>
      <c r="L112">
        <f>Table1[[#This Row],[Performance Score]]+Table1[[#This Row],[Satisfaction Level]]</f>
        <v>4.51</v>
      </c>
    </row>
    <row r="113" spans="1:12" x14ac:dyDescent="0.35">
      <c r="A113" t="s">
        <v>121</v>
      </c>
      <c r="B113" t="s">
        <v>271</v>
      </c>
      <c r="C113" t="s">
        <v>311</v>
      </c>
      <c r="D113" t="s">
        <v>426</v>
      </c>
      <c r="E113" s="3">
        <v>37</v>
      </c>
      <c r="F113" s="5">
        <v>8330.41</v>
      </c>
      <c r="G113">
        <v>2</v>
      </c>
      <c r="H113">
        <v>2</v>
      </c>
      <c r="I113">
        <v>30</v>
      </c>
      <c r="J113">
        <v>0.6</v>
      </c>
      <c r="K113">
        <f ca="1">YEAR(TODAY())-YEAR(Table1[[#This Row],[Joining Date]])</f>
        <v>4</v>
      </c>
      <c r="L113">
        <f>Table1[[#This Row],[Performance Score]]+Table1[[#This Row],[Satisfaction Level]]</f>
        <v>2.6</v>
      </c>
    </row>
    <row r="114" spans="1:12" x14ac:dyDescent="0.35">
      <c r="A114" t="s">
        <v>122</v>
      </c>
      <c r="B114" t="s">
        <v>272</v>
      </c>
      <c r="C114" t="s">
        <v>310</v>
      </c>
      <c r="D114" t="s">
        <v>427</v>
      </c>
      <c r="E114" s="3">
        <v>26</v>
      </c>
      <c r="F114" s="5">
        <v>4191.59</v>
      </c>
      <c r="G114">
        <v>3</v>
      </c>
      <c r="H114">
        <v>1</v>
      </c>
      <c r="I114">
        <v>35</v>
      </c>
      <c r="J114">
        <v>0.71</v>
      </c>
      <c r="K114">
        <f ca="1">YEAR(TODAY())-YEAR(Table1[[#This Row],[Joining Date]])</f>
        <v>4</v>
      </c>
      <c r="L114">
        <f>Table1[[#This Row],[Performance Score]]+Table1[[#This Row],[Satisfaction Level]]</f>
        <v>3.71</v>
      </c>
    </row>
    <row r="115" spans="1:12" x14ac:dyDescent="0.35">
      <c r="A115" t="s">
        <v>123</v>
      </c>
      <c r="B115" t="s">
        <v>273</v>
      </c>
      <c r="C115" t="s">
        <v>310</v>
      </c>
      <c r="D115" t="s">
        <v>428</v>
      </c>
      <c r="E115" s="3">
        <v>35</v>
      </c>
      <c r="F115" s="5">
        <v>8349.8700000000008</v>
      </c>
      <c r="G115">
        <v>5</v>
      </c>
      <c r="H115">
        <v>7</v>
      </c>
      <c r="I115">
        <v>48</v>
      </c>
      <c r="J115">
        <v>0.57999999999999996</v>
      </c>
      <c r="K115">
        <f ca="1">YEAR(TODAY())-YEAR(Table1[[#This Row],[Joining Date]])</f>
        <v>4</v>
      </c>
      <c r="L115">
        <f>Table1[[#This Row],[Performance Score]]+Table1[[#This Row],[Satisfaction Level]]</f>
        <v>5.58</v>
      </c>
    </row>
    <row r="116" spans="1:12" x14ac:dyDescent="0.35">
      <c r="A116" t="s">
        <v>124</v>
      </c>
      <c r="B116" t="s">
        <v>274</v>
      </c>
      <c r="C116" t="s">
        <v>310</v>
      </c>
      <c r="D116" t="s">
        <v>429</v>
      </c>
      <c r="E116" s="3">
        <v>34</v>
      </c>
      <c r="F116" s="5">
        <v>11099.23</v>
      </c>
      <c r="G116">
        <v>2</v>
      </c>
      <c r="H116">
        <v>2</v>
      </c>
      <c r="I116">
        <v>46</v>
      </c>
      <c r="J116">
        <v>0.54</v>
      </c>
      <c r="K116">
        <f ca="1">YEAR(TODAY())-YEAR(Table1[[#This Row],[Joining Date]])</f>
        <v>4</v>
      </c>
      <c r="L116">
        <f>Table1[[#This Row],[Performance Score]]+Table1[[#This Row],[Satisfaction Level]]</f>
        <v>2.54</v>
      </c>
    </row>
    <row r="117" spans="1:12" x14ac:dyDescent="0.35">
      <c r="A117" t="s">
        <v>125</v>
      </c>
      <c r="B117" t="s">
        <v>275</v>
      </c>
      <c r="C117" t="s">
        <v>313</v>
      </c>
      <c r="D117" t="s">
        <v>430</v>
      </c>
      <c r="E117" s="3">
        <v>24</v>
      </c>
      <c r="F117" s="5">
        <v>7023.64</v>
      </c>
      <c r="G117">
        <v>1</v>
      </c>
      <c r="H117">
        <v>18</v>
      </c>
      <c r="I117">
        <v>43</v>
      </c>
      <c r="J117">
        <v>0.83</v>
      </c>
      <c r="K117">
        <f ca="1">YEAR(TODAY())-YEAR(Table1[[#This Row],[Joining Date]])</f>
        <v>4</v>
      </c>
      <c r="L117">
        <f>Table1[[#This Row],[Performance Score]]+Table1[[#This Row],[Satisfaction Level]]</f>
        <v>1.83</v>
      </c>
    </row>
    <row r="118" spans="1:12" x14ac:dyDescent="0.35">
      <c r="A118" t="s">
        <v>126</v>
      </c>
      <c r="B118" t="s">
        <v>276</v>
      </c>
      <c r="C118" t="s">
        <v>311</v>
      </c>
      <c r="D118" t="s">
        <v>431</v>
      </c>
      <c r="E118" s="3">
        <v>34</v>
      </c>
      <c r="F118" s="5">
        <v>3221.25</v>
      </c>
      <c r="G118">
        <v>2</v>
      </c>
      <c r="H118">
        <v>10</v>
      </c>
      <c r="I118">
        <v>40</v>
      </c>
      <c r="J118">
        <v>0.86</v>
      </c>
      <c r="K118">
        <f ca="1">YEAR(TODAY())-YEAR(Table1[[#This Row],[Joining Date]])</f>
        <v>4</v>
      </c>
      <c r="L118">
        <f>Table1[[#This Row],[Performance Score]]+Table1[[#This Row],[Satisfaction Level]]</f>
        <v>2.86</v>
      </c>
    </row>
    <row r="119" spans="1:12" x14ac:dyDescent="0.35">
      <c r="A119" t="s">
        <v>127</v>
      </c>
      <c r="B119" t="s">
        <v>277</v>
      </c>
      <c r="C119" t="s">
        <v>311</v>
      </c>
      <c r="D119" t="s">
        <v>432</v>
      </c>
      <c r="E119" s="3">
        <v>51</v>
      </c>
      <c r="F119" s="5">
        <v>6536.67</v>
      </c>
      <c r="G119">
        <v>2</v>
      </c>
      <c r="H119">
        <v>10</v>
      </c>
      <c r="I119">
        <v>40</v>
      </c>
      <c r="J119">
        <v>0.97</v>
      </c>
      <c r="K119">
        <f ca="1">YEAR(TODAY())-YEAR(Table1[[#This Row],[Joining Date]])</f>
        <v>4</v>
      </c>
      <c r="L119">
        <f>Table1[[#This Row],[Performance Score]]+Table1[[#This Row],[Satisfaction Level]]</f>
        <v>2.9699999999999998</v>
      </c>
    </row>
    <row r="120" spans="1:12" x14ac:dyDescent="0.35">
      <c r="A120" t="s">
        <v>128</v>
      </c>
      <c r="B120" t="s">
        <v>278</v>
      </c>
      <c r="C120" t="s">
        <v>310</v>
      </c>
      <c r="D120" t="s">
        <v>433</v>
      </c>
      <c r="E120" s="3">
        <v>49</v>
      </c>
      <c r="F120" s="5">
        <v>11022.39</v>
      </c>
      <c r="G120">
        <v>3</v>
      </c>
      <c r="H120">
        <v>16</v>
      </c>
      <c r="I120">
        <v>36</v>
      </c>
      <c r="J120">
        <v>0.68</v>
      </c>
      <c r="K120">
        <f ca="1">YEAR(TODAY())-YEAR(Table1[[#This Row],[Joining Date]])</f>
        <v>4</v>
      </c>
      <c r="L120">
        <f>Table1[[#This Row],[Performance Score]]+Table1[[#This Row],[Satisfaction Level]]</f>
        <v>3.68</v>
      </c>
    </row>
    <row r="121" spans="1:12" x14ac:dyDescent="0.35">
      <c r="A121" t="s">
        <v>129</v>
      </c>
      <c r="B121" t="s">
        <v>279</v>
      </c>
      <c r="C121" t="s">
        <v>312</v>
      </c>
      <c r="D121" t="s">
        <v>434</v>
      </c>
      <c r="E121" s="3">
        <v>53</v>
      </c>
      <c r="F121" s="5">
        <v>13220.83</v>
      </c>
      <c r="G121">
        <v>2</v>
      </c>
      <c r="H121">
        <v>19</v>
      </c>
      <c r="I121">
        <v>48</v>
      </c>
      <c r="J121">
        <v>0.8</v>
      </c>
      <c r="K121">
        <f ca="1">YEAR(TODAY())-YEAR(Table1[[#This Row],[Joining Date]])</f>
        <v>4</v>
      </c>
      <c r="L121">
        <f>Table1[[#This Row],[Performance Score]]+Table1[[#This Row],[Satisfaction Level]]</f>
        <v>2.8</v>
      </c>
    </row>
    <row r="122" spans="1:12" x14ac:dyDescent="0.35">
      <c r="A122" t="s">
        <v>130</v>
      </c>
      <c r="B122" t="s">
        <v>280</v>
      </c>
      <c r="C122" t="s">
        <v>311</v>
      </c>
      <c r="D122" t="s">
        <v>435</v>
      </c>
      <c r="E122" s="3">
        <v>33</v>
      </c>
      <c r="F122" s="5">
        <v>13090.12</v>
      </c>
      <c r="G122">
        <v>1</v>
      </c>
      <c r="H122">
        <v>2</v>
      </c>
      <c r="I122">
        <v>49</v>
      </c>
      <c r="J122">
        <v>0.54</v>
      </c>
      <c r="K122">
        <f ca="1">YEAR(TODAY())-YEAR(Table1[[#This Row],[Joining Date]])</f>
        <v>3</v>
      </c>
      <c r="L122">
        <f>Table1[[#This Row],[Performance Score]]+Table1[[#This Row],[Satisfaction Level]]</f>
        <v>1.54</v>
      </c>
    </row>
    <row r="123" spans="1:12" x14ac:dyDescent="0.35">
      <c r="A123" t="s">
        <v>131</v>
      </c>
      <c r="B123" t="s">
        <v>281</v>
      </c>
      <c r="C123" t="s">
        <v>310</v>
      </c>
      <c r="D123" t="s">
        <v>436</v>
      </c>
      <c r="E123" s="3">
        <v>34</v>
      </c>
      <c r="F123" s="5">
        <v>13971.26</v>
      </c>
      <c r="G123">
        <v>2</v>
      </c>
      <c r="H123">
        <v>3</v>
      </c>
      <c r="I123">
        <v>40</v>
      </c>
      <c r="J123">
        <v>0.91</v>
      </c>
      <c r="K123">
        <f ca="1">YEAR(TODAY())-YEAR(Table1[[#This Row],[Joining Date]])</f>
        <v>3</v>
      </c>
      <c r="L123">
        <f>Table1[[#This Row],[Performance Score]]+Table1[[#This Row],[Satisfaction Level]]</f>
        <v>2.91</v>
      </c>
    </row>
    <row r="124" spans="1:12" x14ac:dyDescent="0.35">
      <c r="A124" t="s">
        <v>132</v>
      </c>
      <c r="B124" t="s">
        <v>282</v>
      </c>
      <c r="C124" t="s">
        <v>314</v>
      </c>
      <c r="D124" t="s">
        <v>437</v>
      </c>
      <c r="E124" s="3">
        <v>33</v>
      </c>
      <c r="F124" s="5">
        <v>14635.09</v>
      </c>
      <c r="G124">
        <v>2</v>
      </c>
      <c r="H124">
        <v>17</v>
      </c>
      <c r="I124">
        <v>42</v>
      </c>
      <c r="J124">
        <v>1</v>
      </c>
      <c r="K124">
        <f ca="1">YEAR(TODAY())-YEAR(Table1[[#This Row],[Joining Date]])</f>
        <v>3</v>
      </c>
      <c r="L124">
        <f>Table1[[#This Row],[Performance Score]]+Table1[[#This Row],[Satisfaction Level]]</f>
        <v>3</v>
      </c>
    </row>
    <row r="125" spans="1:12" x14ac:dyDescent="0.35">
      <c r="A125" t="s">
        <v>133</v>
      </c>
      <c r="B125" t="s">
        <v>283</v>
      </c>
      <c r="C125" t="s">
        <v>311</v>
      </c>
      <c r="D125" t="s">
        <v>438</v>
      </c>
      <c r="E125" s="3">
        <v>49</v>
      </c>
      <c r="F125" s="5">
        <v>4974.93</v>
      </c>
      <c r="G125">
        <v>3</v>
      </c>
      <c r="H125">
        <v>14</v>
      </c>
      <c r="I125">
        <v>39</v>
      </c>
      <c r="J125">
        <v>0.8</v>
      </c>
      <c r="K125">
        <f ca="1">YEAR(TODAY())-YEAR(Table1[[#This Row],[Joining Date]])</f>
        <v>3</v>
      </c>
      <c r="L125">
        <f>Table1[[#This Row],[Performance Score]]+Table1[[#This Row],[Satisfaction Level]]</f>
        <v>3.8</v>
      </c>
    </row>
    <row r="126" spans="1:12" x14ac:dyDescent="0.35">
      <c r="A126" t="s">
        <v>134</v>
      </c>
      <c r="B126" t="s">
        <v>284</v>
      </c>
      <c r="C126" t="s">
        <v>313</v>
      </c>
      <c r="D126" t="s">
        <v>439</v>
      </c>
      <c r="E126" s="3">
        <v>23</v>
      </c>
      <c r="F126" s="5">
        <v>3079.15</v>
      </c>
      <c r="G126">
        <v>1</v>
      </c>
      <c r="H126">
        <v>10</v>
      </c>
      <c r="I126">
        <v>41</v>
      </c>
      <c r="J126">
        <v>0.56000000000000005</v>
      </c>
      <c r="K126">
        <f ca="1">YEAR(TODAY())-YEAR(Table1[[#This Row],[Joining Date]])</f>
        <v>3</v>
      </c>
      <c r="L126">
        <f>Table1[[#This Row],[Performance Score]]+Table1[[#This Row],[Satisfaction Level]]</f>
        <v>1.56</v>
      </c>
    </row>
    <row r="127" spans="1:12" x14ac:dyDescent="0.35">
      <c r="A127" t="s">
        <v>135</v>
      </c>
      <c r="B127" t="s">
        <v>285</v>
      </c>
      <c r="C127" t="s">
        <v>310</v>
      </c>
      <c r="D127" t="s">
        <v>440</v>
      </c>
      <c r="E127" s="3">
        <v>51</v>
      </c>
      <c r="F127" s="5">
        <v>13189.11</v>
      </c>
      <c r="G127">
        <v>3</v>
      </c>
      <c r="H127">
        <v>0</v>
      </c>
      <c r="I127">
        <v>34</v>
      </c>
      <c r="J127">
        <v>0.92</v>
      </c>
      <c r="K127">
        <f ca="1">YEAR(TODAY())-YEAR(Table1[[#This Row],[Joining Date]])</f>
        <v>3</v>
      </c>
      <c r="L127">
        <f>Table1[[#This Row],[Performance Score]]+Table1[[#This Row],[Satisfaction Level]]</f>
        <v>3.92</v>
      </c>
    </row>
    <row r="128" spans="1:12" x14ac:dyDescent="0.35">
      <c r="A128" t="s">
        <v>136</v>
      </c>
      <c r="B128" t="s">
        <v>286</v>
      </c>
      <c r="C128" t="s">
        <v>312</v>
      </c>
      <c r="D128" t="s">
        <v>441</v>
      </c>
      <c r="E128" s="3">
        <v>54</v>
      </c>
      <c r="F128" s="5">
        <v>12402.19</v>
      </c>
      <c r="G128">
        <v>1</v>
      </c>
      <c r="H128">
        <v>16</v>
      </c>
      <c r="I128">
        <v>42</v>
      </c>
      <c r="J128">
        <v>0.57999999999999996</v>
      </c>
      <c r="K128">
        <f ca="1">YEAR(TODAY())-YEAR(Table1[[#This Row],[Joining Date]])</f>
        <v>3</v>
      </c>
      <c r="L128">
        <f>Table1[[#This Row],[Performance Score]]+Table1[[#This Row],[Satisfaction Level]]</f>
        <v>1.58</v>
      </c>
    </row>
    <row r="129" spans="1:12" x14ac:dyDescent="0.35">
      <c r="A129" t="s">
        <v>137</v>
      </c>
      <c r="B129" t="s">
        <v>287</v>
      </c>
      <c r="C129" t="s">
        <v>313</v>
      </c>
      <c r="D129" t="s">
        <v>442</v>
      </c>
      <c r="E129" s="3">
        <v>31</v>
      </c>
      <c r="F129" s="5">
        <v>11206.1</v>
      </c>
      <c r="G129">
        <v>5</v>
      </c>
      <c r="H129">
        <v>1</v>
      </c>
      <c r="I129">
        <v>41</v>
      </c>
      <c r="J129">
        <v>0.59</v>
      </c>
      <c r="K129">
        <f ca="1">YEAR(TODAY())-YEAR(Table1[[#This Row],[Joining Date]])</f>
        <v>3</v>
      </c>
      <c r="L129">
        <f>Table1[[#This Row],[Performance Score]]+Table1[[#This Row],[Satisfaction Level]]</f>
        <v>5.59</v>
      </c>
    </row>
    <row r="130" spans="1:12" x14ac:dyDescent="0.35">
      <c r="A130" t="s">
        <v>138</v>
      </c>
      <c r="B130" t="s">
        <v>288</v>
      </c>
      <c r="C130" t="s">
        <v>311</v>
      </c>
      <c r="D130" t="s">
        <v>443</v>
      </c>
      <c r="E130" s="3">
        <v>54</v>
      </c>
      <c r="F130" s="5">
        <v>14400.48</v>
      </c>
      <c r="G130">
        <v>5</v>
      </c>
      <c r="H130">
        <v>8</v>
      </c>
      <c r="I130">
        <v>33</v>
      </c>
      <c r="J130">
        <v>0.96</v>
      </c>
      <c r="K130">
        <f ca="1">YEAR(TODAY())-YEAR(Table1[[#This Row],[Joining Date]])</f>
        <v>3</v>
      </c>
      <c r="L130">
        <f>Table1[[#This Row],[Performance Score]]+Table1[[#This Row],[Satisfaction Level]]</f>
        <v>5.96</v>
      </c>
    </row>
    <row r="131" spans="1:12" x14ac:dyDescent="0.35">
      <c r="A131" t="s">
        <v>139</v>
      </c>
      <c r="B131" t="s">
        <v>289</v>
      </c>
      <c r="C131" t="s">
        <v>311</v>
      </c>
      <c r="D131" t="s">
        <v>444</v>
      </c>
      <c r="E131" s="3">
        <v>30</v>
      </c>
      <c r="F131" s="5">
        <v>3502.08</v>
      </c>
      <c r="G131">
        <v>5</v>
      </c>
      <c r="H131">
        <v>0</v>
      </c>
      <c r="I131">
        <v>35</v>
      </c>
      <c r="J131">
        <v>0.61</v>
      </c>
      <c r="K131">
        <f ca="1">YEAR(TODAY())-YEAR(Table1[[#This Row],[Joining Date]])</f>
        <v>3</v>
      </c>
      <c r="L131">
        <f>Table1[[#This Row],[Performance Score]]+Table1[[#This Row],[Satisfaction Level]]</f>
        <v>5.61</v>
      </c>
    </row>
    <row r="132" spans="1:12" x14ac:dyDescent="0.35">
      <c r="A132" t="s">
        <v>140</v>
      </c>
      <c r="B132" t="s">
        <v>290</v>
      </c>
      <c r="C132" t="s">
        <v>314</v>
      </c>
      <c r="D132" t="s">
        <v>445</v>
      </c>
      <c r="E132" s="3">
        <v>29</v>
      </c>
      <c r="F132" s="5">
        <v>8867.2000000000007</v>
      </c>
      <c r="G132">
        <v>5</v>
      </c>
      <c r="H132">
        <v>19</v>
      </c>
      <c r="I132">
        <v>50</v>
      </c>
      <c r="J132">
        <v>0.95</v>
      </c>
      <c r="K132">
        <f ca="1">YEAR(TODAY())-YEAR(Table1[[#This Row],[Joining Date]])</f>
        <v>3</v>
      </c>
      <c r="L132">
        <f>Table1[[#This Row],[Performance Score]]+Table1[[#This Row],[Satisfaction Level]]</f>
        <v>5.95</v>
      </c>
    </row>
    <row r="133" spans="1:12" x14ac:dyDescent="0.35">
      <c r="A133" t="s">
        <v>141</v>
      </c>
      <c r="B133" t="s">
        <v>291</v>
      </c>
      <c r="C133" t="s">
        <v>311</v>
      </c>
      <c r="D133" t="s">
        <v>446</v>
      </c>
      <c r="E133" s="3">
        <v>54</v>
      </c>
      <c r="F133" s="5">
        <v>3438.95</v>
      </c>
      <c r="G133">
        <v>1</v>
      </c>
      <c r="H133">
        <v>9</v>
      </c>
      <c r="I133">
        <v>48</v>
      </c>
      <c r="J133">
        <v>0.68</v>
      </c>
      <c r="K133">
        <f ca="1">YEAR(TODAY())-YEAR(Table1[[#This Row],[Joining Date]])</f>
        <v>3</v>
      </c>
      <c r="L133">
        <f>Table1[[#This Row],[Performance Score]]+Table1[[#This Row],[Satisfaction Level]]</f>
        <v>1.6800000000000002</v>
      </c>
    </row>
    <row r="134" spans="1:12" x14ac:dyDescent="0.35">
      <c r="A134" t="s">
        <v>142</v>
      </c>
      <c r="B134" t="s">
        <v>292</v>
      </c>
      <c r="C134" t="s">
        <v>313</v>
      </c>
      <c r="D134" t="s">
        <v>447</v>
      </c>
      <c r="E134" s="3">
        <v>23</v>
      </c>
      <c r="F134" s="5">
        <v>13406.11</v>
      </c>
      <c r="G134">
        <v>1</v>
      </c>
      <c r="H134">
        <v>3</v>
      </c>
      <c r="I134">
        <v>45</v>
      </c>
      <c r="J134">
        <v>0.82</v>
      </c>
      <c r="K134">
        <f ca="1">YEAR(TODAY())-YEAR(Table1[[#This Row],[Joining Date]])</f>
        <v>3</v>
      </c>
      <c r="L134">
        <f>Table1[[#This Row],[Performance Score]]+Table1[[#This Row],[Satisfaction Level]]</f>
        <v>1.8199999999999998</v>
      </c>
    </row>
    <row r="135" spans="1:12" x14ac:dyDescent="0.35">
      <c r="A135" t="s">
        <v>143</v>
      </c>
      <c r="B135" t="s">
        <v>293</v>
      </c>
      <c r="C135" t="s">
        <v>310</v>
      </c>
      <c r="D135" t="s">
        <v>448</v>
      </c>
      <c r="E135" s="3">
        <v>50</v>
      </c>
      <c r="F135" s="5">
        <v>14082.22</v>
      </c>
      <c r="G135">
        <v>5</v>
      </c>
      <c r="H135">
        <v>13</v>
      </c>
      <c r="I135">
        <v>38</v>
      </c>
      <c r="J135">
        <v>0.94</v>
      </c>
      <c r="K135">
        <f ca="1">YEAR(TODAY())-YEAR(Table1[[#This Row],[Joining Date]])</f>
        <v>3</v>
      </c>
      <c r="L135">
        <f>Table1[[#This Row],[Performance Score]]+Table1[[#This Row],[Satisfaction Level]]</f>
        <v>5.9399999999999995</v>
      </c>
    </row>
    <row r="136" spans="1:12" x14ac:dyDescent="0.35">
      <c r="A136" t="s">
        <v>144</v>
      </c>
      <c r="B136" t="s">
        <v>294</v>
      </c>
      <c r="C136" t="s">
        <v>314</v>
      </c>
      <c r="D136" t="s">
        <v>449</v>
      </c>
      <c r="E136" s="3">
        <v>41</v>
      </c>
      <c r="F136" s="5">
        <v>8675.66</v>
      </c>
      <c r="G136">
        <v>1</v>
      </c>
      <c r="H136">
        <v>14</v>
      </c>
      <c r="I136">
        <v>46</v>
      </c>
      <c r="J136">
        <v>0.62</v>
      </c>
      <c r="K136">
        <f ca="1">YEAR(TODAY())-YEAR(Table1[[#This Row],[Joining Date]])</f>
        <v>3</v>
      </c>
      <c r="L136">
        <f>Table1[[#This Row],[Performance Score]]+Table1[[#This Row],[Satisfaction Level]]</f>
        <v>1.62</v>
      </c>
    </row>
    <row r="137" spans="1:12" x14ac:dyDescent="0.35">
      <c r="A137" t="s">
        <v>145</v>
      </c>
      <c r="B137" t="s">
        <v>295</v>
      </c>
      <c r="C137" t="s">
        <v>313</v>
      </c>
      <c r="D137" t="s">
        <v>450</v>
      </c>
      <c r="E137" s="3">
        <v>30</v>
      </c>
      <c r="F137" s="5">
        <v>3437.72</v>
      </c>
      <c r="G137">
        <v>5</v>
      </c>
      <c r="H137">
        <v>17</v>
      </c>
      <c r="I137">
        <v>34</v>
      </c>
      <c r="J137">
        <v>0.65</v>
      </c>
      <c r="K137">
        <f ca="1">YEAR(TODAY())-YEAR(Table1[[#This Row],[Joining Date]])</f>
        <v>3</v>
      </c>
      <c r="L137">
        <f>Table1[[#This Row],[Performance Score]]+Table1[[#This Row],[Satisfaction Level]]</f>
        <v>5.65</v>
      </c>
    </row>
    <row r="138" spans="1:12" x14ac:dyDescent="0.35">
      <c r="A138" t="s">
        <v>146</v>
      </c>
      <c r="B138" t="s">
        <v>296</v>
      </c>
      <c r="C138" t="s">
        <v>313</v>
      </c>
      <c r="D138" t="s">
        <v>451</v>
      </c>
      <c r="E138" s="3">
        <v>55</v>
      </c>
      <c r="F138" s="5">
        <v>9764.39</v>
      </c>
      <c r="G138">
        <v>4</v>
      </c>
      <c r="H138">
        <v>15</v>
      </c>
      <c r="I138">
        <v>32</v>
      </c>
      <c r="J138">
        <v>0.52</v>
      </c>
      <c r="K138">
        <f ca="1">YEAR(TODAY())-YEAR(Table1[[#This Row],[Joining Date]])</f>
        <v>3</v>
      </c>
      <c r="L138">
        <f>Table1[[#This Row],[Performance Score]]+Table1[[#This Row],[Satisfaction Level]]</f>
        <v>4.5199999999999996</v>
      </c>
    </row>
    <row r="139" spans="1:12" x14ac:dyDescent="0.35">
      <c r="A139" t="s">
        <v>147</v>
      </c>
      <c r="B139" t="s">
        <v>297</v>
      </c>
      <c r="C139" t="s">
        <v>312</v>
      </c>
      <c r="D139" t="s">
        <v>452</v>
      </c>
      <c r="E139" s="3">
        <v>49</v>
      </c>
      <c r="F139" s="5">
        <v>4795.38</v>
      </c>
      <c r="G139">
        <v>1</v>
      </c>
      <c r="H139">
        <v>16</v>
      </c>
      <c r="I139">
        <v>35</v>
      </c>
      <c r="J139">
        <v>0.64</v>
      </c>
      <c r="K139">
        <f ca="1">YEAR(TODAY())-YEAR(Table1[[#This Row],[Joining Date]])</f>
        <v>3</v>
      </c>
      <c r="L139">
        <f>Table1[[#This Row],[Performance Score]]+Table1[[#This Row],[Satisfaction Level]]</f>
        <v>1.6400000000000001</v>
      </c>
    </row>
    <row r="140" spans="1:12" x14ac:dyDescent="0.35">
      <c r="A140" t="s">
        <v>148</v>
      </c>
      <c r="B140" t="s">
        <v>298</v>
      </c>
      <c r="C140" t="s">
        <v>314</v>
      </c>
      <c r="D140" t="s">
        <v>453</v>
      </c>
      <c r="E140" s="3">
        <v>45</v>
      </c>
      <c r="F140" s="5">
        <v>9456.57</v>
      </c>
      <c r="G140">
        <v>3</v>
      </c>
      <c r="H140">
        <v>14</v>
      </c>
      <c r="I140">
        <v>43</v>
      </c>
      <c r="J140">
        <v>0.91</v>
      </c>
      <c r="K140">
        <f ca="1">YEAR(TODAY())-YEAR(Table1[[#This Row],[Joining Date]])</f>
        <v>3</v>
      </c>
      <c r="L140">
        <f>Table1[[#This Row],[Performance Score]]+Table1[[#This Row],[Satisfaction Level]]</f>
        <v>3.91</v>
      </c>
    </row>
    <row r="141" spans="1:12" x14ac:dyDescent="0.35">
      <c r="A141" t="s">
        <v>149</v>
      </c>
      <c r="B141" t="s">
        <v>299</v>
      </c>
      <c r="C141" t="s">
        <v>314</v>
      </c>
      <c r="D141" t="s">
        <v>454</v>
      </c>
      <c r="E141" s="3">
        <v>29</v>
      </c>
      <c r="F141" s="5">
        <v>5854.55</v>
      </c>
      <c r="G141">
        <v>3</v>
      </c>
      <c r="H141">
        <v>14</v>
      </c>
      <c r="I141">
        <v>36</v>
      </c>
      <c r="J141">
        <v>0.63</v>
      </c>
      <c r="K141">
        <f ca="1">YEAR(TODAY())-YEAR(Table1[[#This Row],[Joining Date]])</f>
        <v>3</v>
      </c>
      <c r="L141">
        <f>Table1[[#This Row],[Performance Score]]+Table1[[#This Row],[Satisfaction Level]]</f>
        <v>3.63</v>
      </c>
    </row>
    <row r="142" spans="1:12" x14ac:dyDescent="0.35">
      <c r="A142" t="s">
        <v>150</v>
      </c>
      <c r="B142" t="s">
        <v>300</v>
      </c>
      <c r="C142" t="s">
        <v>314</v>
      </c>
      <c r="D142" t="s">
        <v>455</v>
      </c>
      <c r="E142" s="3">
        <v>54</v>
      </c>
      <c r="F142" s="5">
        <v>14967.28</v>
      </c>
      <c r="G142">
        <v>3</v>
      </c>
      <c r="H142">
        <v>4</v>
      </c>
      <c r="I142">
        <v>36</v>
      </c>
      <c r="J142">
        <v>0.84</v>
      </c>
      <c r="K142">
        <f ca="1">YEAR(TODAY())-YEAR(Table1[[#This Row],[Joining Date]])</f>
        <v>3</v>
      </c>
      <c r="L142">
        <f>Table1[[#This Row],[Performance Score]]+Table1[[#This Row],[Satisfaction Level]]</f>
        <v>3.84</v>
      </c>
    </row>
    <row r="143" spans="1:12" x14ac:dyDescent="0.35">
      <c r="A143" t="s">
        <v>151</v>
      </c>
      <c r="B143" t="s">
        <v>301</v>
      </c>
      <c r="C143" t="s">
        <v>311</v>
      </c>
      <c r="D143" t="s">
        <v>456</v>
      </c>
      <c r="E143" s="3">
        <v>22</v>
      </c>
      <c r="F143" s="5">
        <v>6566.95</v>
      </c>
      <c r="G143">
        <v>2</v>
      </c>
      <c r="H143">
        <v>9</v>
      </c>
      <c r="I143">
        <v>49</v>
      </c>
      <c r="J143">
        <v>0.88</v>
      </c>
      <c r="K143">
        <f ca="1">YEAR(TODAY())-YEAR(Table1[[#This Row],[Joining Date]])</f>
        <v>3</v>
      </c>
      <c r="L143">
        <f>Table1[[#This Row],[Performance Score]]+Table1[[#This Row],[Satisfaction Level]]</f>
        <v>2.88</v>
      </c>
    </row>
    <row r="144" spans="1:12" x14ac:dyDescent="0.35">
      <c r="A144" t="s">
        <v>152</v>
      </c>
      <c r="B144" t="s">
        <v>302</v>
      </c>
      <c r="C144" t="s">
        <v>311</v>
      </c>
      <c r="D144" t="s">
        <v>457</v>
      </c>
      <c r="E144" s="3">
        <v>40</v>
      </c>
      <c r="F144" s="5">
        <v>12739.05</v>
      </c>
      <c r="G144">
        <v>2</v>
      </c>
      <c r="H144">
        <v>0</v>
      </c>
      <c r="I144">
        <v>39</v>
      </c>
      <c r="J144">
        <v>0.62</v>
      </c>
      <c r="K144">
        <f ca="1">YEAR(TODAY())-YEAR(Table1[[#This Row],[Joining Date]])</f>
        <v>3</v>
      </c>
      <c r="L144">
        <f>Table1[[#This Row],[Performance Score]]+Table1[[#This Row],[Satisfaction Level]]</f>
        <v>2.62</v>
      </c>
    </row>
    <row r="145" spans="1:12" x14ac:dyDescent="0.35">
      <c r="A145" t="s">
        <v>153</v>
      </c>
      <c r="B145" t="s">
        <v>303</v>
      </c>
      <c r="C145" t="s">
        <v>313</v>
      </c>
      <c r="D145" t="s">
        <v>458</v>
      </c>
      <c r="E145" s="3">
        <v>40</v>
      </c>
      <c r="F145" s="5">
        <v>8923.85</v>
      </c>
      <c r="G145">
        <v>1</v>
      </c>
      <c r="H145">
        <v>19</v>
      </c>
      <c r="I145">
        <v>40</v>
      </c>
      <c r="J145">
        <v>0.7</v>
      </c>
      <c r="K145">
        <f ca="1">YEAR(TODAY())-YEAR(Table1[[#This Row],[Joining Date]])</f>
        <v>3</v>
      </c>
      <c r="L145">
        <f>Table1[[#This Row],[Performance Score]]+Table1[[#This Row],[Satisfaction Level]]</f>
        <v>1.7</v>
      </c>
    </row>
    <row r="146" spans="1:12" x14ac:dyDescent="0.35">
      <c r="A146" t="s">
        <v>154</v>
      </c>
      <c r="B146" t="s">
        <v>304</v>
      </c>
      <c r="C146" t="s">
        <v>314</v>
      </c>
      <c r="D146" t="s">
        <v>459</v>
      </c>
      <c r="E146" s="3">
        <v>56</v>
      </c>
      <c r="F146" s="5">
        <v>13434.12</v>
      </c>
      <c r="G146">
        <v>5</v>
      </c>
      <c r="H146">
        <v>18</v>
      </c>
      <c r="I146">
        <v>40</v>
      </c>
      <c r="J146">
        <v>0.62</v>
      </c>
      <c r="K146">
        <f ca="1">YEAR(TODAY())-YEAR(Table1[[#This Row],[Joining Date]])</f>
        <v>3</v>
      </c>
      <c r="L146">
        <f>Table1[[#This Row],[Performance Score]]+Table1[[#This Row],[Satisfaction Level]]</f>
        <v>5.62</v>
      </c>
    </row>
    <row r="147" spans="1:12" x14ac:dyDescent="0.35">
      <c r="A147" t="s">
        <v>155</v>
      </c>
      <c r="B147" t="s">
        <v>305</v>
      </c>
      <c r="C147" t="s">
        <v>312</v>
      </c>
      <c r="D147" t="s">
        <v>460</v>
      </c>
      <c r="E147" s="3">
        <v>48</v>
      </c>
      <c r="F147" s="5">
        <v>7230.4</v>
      </c>
      <c r="G147">
        <v>1</v>
      </c>
      <c r="H147">
        <v>10</v>
      </c>
      <c r="I147">
        <v>39</v>
      </c>
      <c r="J147">
        <v>0.55000000000000004</v>
      </c>
      <c r="K147">
        <f ca="1">YEAR(TODAY())-YEAR(Table1[[#This Row],[Joining Date]])</f>
        <v>3</v>
      </c>
      <c r="L147">
        <f>Table1[[#This Row],[Performance Score]]+Table1[[#This Row],[Satisfaction Level]]</f>
        <v>1.55</v>
      </c>
    </row>
    <row r="148" spans="1:12" x14ac:dyDescent="0.35">
      <c r="A148" t="s">
        <v>156</v>
      </c>
      <c r="B148" t="s">
        <v>306</v>
      </c>
      <c r="C148" t="s">
        <v>310</v>
      </c>
      <c r="D148" t="s">
        <v>461</v>
      </c>
      <c r="E148" s="3">
        <v>54</v>
      </c>
      <c r="F148" s="5">
        <v>3932.73</v>
      </c>
      <c r="G148">
        <v>5</v>
      </c>
      <c r="H148">
        <v>12</v>
      </c>
      <c r="I148">
        <v>38</v>
      </c>
      <c r="J148">
        <v>0.52</v>
      </c>
      <c r="K148">
        <f ca="1">YEAR(TODAY())-YEAR(Table1[[#This Row],[Joining Date]])</f>
        <v>3</v>
      </c>
      <c r="L148">
        <f>Table1[[#This Row],[Performance Score]]+Table1[[#This Row],[Satisfaction Level]]</f>
        <v>5.52</v>
      </c>
    </row>
    <row r="149" spans="1:12" x14ac:dyDescent="0.35">
      <c r="A149" t="s">
        <v>157</v>
      </c>
      <c r="B149" t="s">
        <v>307</v>
      </c>
      <c r="C149" t="s">
        <v>311</v>
      </c>
      <c r="D149" t="s">
        <v>462</v>
      </c>
      <c r="E149" s="3">
        <v>57</v>
      </c>
      <c r="F149" s="5">
        <v>13022.52</v>
      </c>
      <c r="G149">
        <v>1</v>
      </c>
      <c r="H149">
        <v>6</v>
      </c>
      <c r="I149">
        <v>30</v>
      </c>
      <c r="J149">
        <v>0.9</v>
      </c>
      <c r="K149">
        <f ca="1">YEAR(TODAY())-YEAR(Table1[[#This Row],[Joining Date]])</f>
        <v>3</v>
      </c>
      <c r="L149">
        <f>Table1[[#This Row],[Performance Score]]+Table1[[#This Row],[Satisfaction Level]]</f>
        <v>1.9</v>
      </c>
    </row>
    <row r="150" spans="1:12" x14ac:dyDescent="0.35">
      <c r="A150" t="s">
        <v>158</v>
      </c>
      <c r="B150" t="s">
        <v>308</v>
      </c>
      <c r="C150" t="s">
        <v>310</v>
      </c>
      <c r="D150" t="s">
        <v>463</v>
      </c>
      <c r="E150" s="3">
        <v>41</v>
      </c>
      <c r="F150" s="5">
        <v>10312.91</v>
      </c>
      <c r="G150">
        <v>3</v>
      </c>
      <c r="H150">
        <v>16</v>
      </c>
      <c r="I150">
        <v>40</v>
      </c>
      <c r="J150">
        <v>0.79</v>
      </c>
      <c r="K150">
        <f ca="1">YEAR(TODAY())-YEAR(Table1[[#This Row],[Joining Date]])</f>
        <v>3</v>
      </c>
      <c r="L150">
        <f>Table1[[#This Row],[Performance Score]]+Table1[[#This Row],[Satisfaction Level]]</f>
        <v>3.79</v>
      </c>
    </row>
    <row r="151" spans="1:12" x14ac:dyDescent="0.35">
      <c r="A151" t="s">
        <v>159</v>
      </c>
      <c r="B151" t="s">
        <v>309</v>
      </c>
      <c r="C151" t="s">
        <v>314</v>
      </c>
      <c r="D151" t="s">
        <v>464</v>
      </c>
      <c r="E151" s="3">
        <v>30</v>
      </c>
      <c r="F151" s="5">
        <v>11797.76</v>
      </c>
      <c r="G151">
        <v>4</v>
      </c>
      <c r="H151">
        <v>14</v>
      </c>
      <c r="I151">
        <v>50</v>
      </c>
      <c r="J151">
        <v>0.96</v>
      </c>
      <c r="K151">
        <f ca="1">YEAR(TODAY())-YEAR(Table1[[#This Row],[Joining Date]])</f>
        <v>2</v>
      </c>
      <c r="L151">
        <f>Table1[[#This Row],[Performance Score]]+Table1[[#This Row],[Satisfaction Level]]</f>
        <v>4.96</v>
      </c>
    </row>
  </sheetData>
  <conditionalFormatting sqref="A1:A151">
    <cfRule type="top10" dxfId="80" priority="1" rank="5"/>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0.xml>��< ? x m l   v e r s i o n = " 1 . 0 "   e n c o d i n g = " U T F - 1 6 " ? > < G e m i n i   x m l n s = " h t t p : / / g e m i n i / p i v o t c u s t o m i z a t i o n / P o w e r P i v o t V e r s i o n " > < C u s t o m C o n t e n t > < ! [ C D A T A [ 2 0 1 5 . 1 3 0 . 1 6 0 6 . 1 ] ] > < / C u s t o m C o n t e n t > < / G e m i n i > 
</file>

<file path=customXml/item11.xml>��< ? x m l   v e r s i o n = " 1 . 0 "   e n c o d i n g = " U T F - 1 6 " ? > < G e m i n i   x m l n s = " h t t p : / / g e m i n i / p i v o t c u s t o m i z a t i o n / a 0 e a 2 d 2 8 - 5 7 5 3 - 4 2 0 d - b d d e - 0 e 8 f 1 0 d a e e 7 f " > < C u s t o m C o n t e n t > < ! [ C D A T A [ < ? x m l   v e r s i o n = " 1 . 0 "   e n c o d i n g = " u t f - 1 6 " ? > < S e t t i n g s > < C a l c u l a t e d F i e l d s > < i t e m > < M e a s u r e N a m e > t o t a l < / M e a s u r e N a m e > < D i s p l a y N a m e > t o t a l < / D i s p l a y N a m e > < V i s i b l e > F a l s e < / V i s i b l e > < / i t e m > < i t e m > < M e a s u r e N a m e > T o t a l   E m p l o y e e s < / M e a s u r e N a m e > < D i s p l a y N a m e > T o t a l   E m p l o y e e s < / D i s p l a y N a m e > < V i s i b l e > F a l s e < / V i s i b l e > < / i t e m > < / C a l c u l a t e d F i e l d s > < S A H o s t H a s h > 0 < / S A H o s t H a s h > < G e m i n i F i e l d L i s t V i s i b l e > T r u e < / G e m i n i F i e l d L i s t V i s i b l e > < / S e t t i n g s > ] ] > < / C u s t o m C o n t e n t > < / G e m i n i > 
</file>

<file path=customXml/item12.xml>��< ? x m l   v e r s i o n = " 1 . 0 "   e n c o d i n g = " U T F - 1 6 " ? > < G e m i n i   x m l n s = " h t t p : / / g e m i n i / p i v o t c u s t o m i z a t i o n / I s S a n d b o x E m b e d d e d " > < C u s t o m C o n t e n t > < ! [ C D A T A [ y e s ] ] > < / C u s t o m C o n t e n t > < / G e m i n i > 
</file>

<file path=customXml/item13.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 E m p l o y e e   I D < / s t r i n g > < / k e y > < v a l u e > < i n t > 1 6 4 < / i n t > < / v a l u e > < / i t e m > < i t e m > < k e y > < s t r i n g > N a m e < / s t r i n g > < / k e y > < v a l u e > < i n t > 1 0 3 < / i n t > < / v a l u e > < / i t e m > < i t e m > < k e y > < s t r i n g > D e p a r t m e n t < / s t r i n g > < / k e y > < v a l u e > < i n t > 1 6 0 < / i n t > < / v a l u e > < / i t e m > < i t e m > < k e y > < s t r i n g > J o i n i n g   D a t e < / s t r i n g > < / k e y > < v a l u e > < i n t > 1 6 0 < / i n t > < / v a l u e > < / i t e m > < i t e m > < k e y > < s t r i n g > A g e < / s t r i n g > < / k e y > < v a l u e > < i n t > 8 3 < / i n t > < / v a l u e > < / i t e m > < i t e m > < k e y > < s t r i n g > M o n t h l y   S a l a r y < / s t r i n g > < / k e y > < v a l u e > < i n t > 1 8 6 < / i n t > < / v a l u e > < / i t e m > < i t e m > < k e y > < s t r i n g > P e r f o r m a n c e   S c o r e < / s t r i n g > < / k e y > < v a l u e > < i n t > 2 2 2 < / i n t > < / v a l u e > < / i t e m > < i t e m > < k e y > < s t r i n g > P r o j e c t s   C o m p l e t e d < / s t r i n g > < / k e y > < v a l u e > < i n t > 2 2 6 < / i n t > < / v a l u e > < / i t e m > < i t e m > < k e y > < s t r i n g > W o r k   H o u r s   p e r   W e e k < / s t r i n g > < / k e y > < v a l u e > < i n t > 2 5 0 < / i n t > < / v a l u e > < / i t e m > < i t e m > < k e y > < s t r i n g > S a t i s f a c t i o n   L e v e l < / s t r i n g > < / k e y > < v a l u e > < i n t > 2 0 5 < / i n t > < / v a l u e > < / i t e m > < i t e m > < k e y > < s t r i n g > C a l c u l a t e d   C o l u m n   1 < / s t r i n g > < / k e y > < v a l u e > < i n t > 2 3 6 < / i n t > < / v a l u e > < / i t e m > < i t e m > < k e y > < s t r i n g > T e n u r e < / s t r i n g > < / k e y > < v a l u e > < i n t > 1 1 2 < / i n t > < / v a l u e > < / i t e m > < i t e m > < k e y > < s t r i n g > C o m b i n e d   p e r f o m a c e   s c o r e   a n d   s a t i s f a c t i o n   l e v e l < / s t r i n g > < / k e y > < v a l u e > < i n t > 4 9 7 < / i n t > < / v a l u e > < / i t e m > < i t e m > < k e y > < s t r i n g > A v e r a g e   M o n t h l y   S a l a r y < / s t r i n g > < / k e y > < v a l u e > < i n t > 2 3 6 < / i n t > < / v a l u e > < / i t e m > < i t e m > < k e y > < s t r i n g > A v e r a g e   S a t i s f a c t i o n   L e v e l < / s t r i n g > < / k e y > < v a l u e > < i n t > 2 3 6 < / i n t > < / v a l u e > < / i t e m > < i t e m > < k e y > < s t r i n g > A v e r a g e   P e r f o r m a n c e   S c o r e < / s t r i n g > < / k e y > < v a l u e > < i n t > 2 3 6 < / i n t > < / v a l u e > < / i t e m > < i t e m > < k e y > < s t r i n g > T o t a l   E m p l o y e e < / s t r i n g > < / k e y > < v a l u e > < i n t > 2 3 6 < / i n t > < / v a l u e > < / i t e m > < / C o l u m n W i d t h s > < C o l u m n D i s p l a y I n d e x > < i t e m > < k e y > < s t r i n g > E m p l o y e e   I D < / s t r i n g > < / k e y > < v a l u e > < i n t > 0 < / i n t > < / v a l u e > < / i t e m > < i t e m > < k e y > < s t r i n g > N a m e < / s t r i n g > < / k e y > < v a l u e > < i n t > 1 < / i n t > < / v a l u e > < / i t e m > < i t e m > < k e y > < s t r i n g > D e p a r t m e n t < / s t r i n g > < / k e y > < v a l u e > < i n t > 2 < / i n t > < / v a l u e > < / i t e m > < i t e m > < k e y > < s t r i n g > J o i n i n g   D a t e < / s t r i n g > < / k e y > < v a l u e > < i n t > 3 < / i n t > < / v a l u e > < / i t e m > < i t e m > < k e y > < s t r i n g > A g e < / s t r i n g > < / k e y > < v a l u e > < i n t > 4 < / i n t > < / v a l u e > < / i t e m > < i t e m > < k e y > < s t r i n g > M o n t h l y   S a l a r y < / s t r i n g > < / k e y > < v a l u e > < i n t > 5 < / i n t > < / v a l u e > < / i t e m > < i t e m > < k e y > < s t r i n g > P e r f o r m a n c e   S c o r e < / s t r i n g > < / k e y > < v a l u e > < i n t > 6 < / i n t > < / v a l u e > < / i t e m > < i t e m > < k e y > < s t r i n g > P r o j e c t s   C o m p l e t e d < / s t r i n g > < / k e y > < v a l u e > < i n t > 7 < / i n t > < / v a l u e > < / i t e m > < i t e m > < k e y > < s t r i n g > W o r k   H o u r s   p e r   W e e k < / s t r i n g > < / k e y > < v a l u e > < i n t > 8 < / i n t > < / v a l u e > < / i t e m > < i t e m > < k e y > < s t r i n g > S a t i s f a c t i o n   L e v e l < / s t r i n g > < / k e y > < v a l u e > < i n t > 9 < / i n t > < / v a l u e > < / i t e m > < i t e m > < k e y > < s t r i n g > C a l c u l a t e d   C o l u m n   1 < / s t r i n g > < / k e y > < v a l u e > < i n t > 1 0 < / i n t > < / v a l u e > < / i t e m > < i t e m > < k e y > < s t r i n g > T e n u r e < / s t r i n g > < / k e y > < v a l u e > < i n t > 1 1 < / i n t > < / v a l u e > < / i t e m > < i t e m > < k e y > < s t r i n g > C o m b i n e d   p e r f o m a c e   s c o r e   a n d   s a t i s f a c t i o n   l e v e l < / s t r i n g > < / k e y > < v a l u e > < i n t > 1 2 < / i n t > < / v a l u e > < / i t e m > < i t e m > < k e y > < s t r i n g > A v e r a g e   M o n t h l y   S a l a r y < / s t r i n g > < / k e y > < v a l u e > < i n t > 1 4 < / i n t > < / v a l u e > < / i t e m > < i t e m > < k e y > < s t r i n g > A v e r a g e   S a t i s f a c t i o n   L e v e l < / s t r i n g > < / k e y > < v a l u e > < i n t > 1 6 < / i n t > < / v a l u e > < / i t e m > < i t e m > < k e y > < s t r i n g > A v e r a g e   P e r f o r m a n c e   S c o r e < / s t r i n g > < / k e y > < v a l u e > < i n t > 1 5 < / i n t > < / v a l u e > < / i t e m > < i t e m > < k e y > < s t r i n g > T o t a l   E m p l o y e e < / s t r i n g > < / k e y > < v a l u e > < i n t > 1 3 < / 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7 8 f a 7 2 a 8 - 7 8 6 f - 4 5 3 f - 9 5 a a - 3 2 a c 9 3 0 b 6 d 5 1 " > < C u s t o m C o n t e n t > < ! [ C D A T A [ < ? x m l   v e r s i o n = " 1 . 0 "   e n c o d i n g = " u t f - 1 6 " ? > < S e t t i n g s > < C a l c u l a t e d F i e l d s > < i t e m > < M e a s u r e N a m e > T o t a l   E m p l o y e e s < / M e a s u r e N a m e > < D i s p l a y N a m e > T o t a l   E m p l o y e e s < / D i s p l a y N a m e > < V i s i b l e > F a l s e < / V i s i b l e > < S u b c o l u m n s > < i t e m > < R o l e > V a l u e < / R o l e > < D i s p l a y N a m e > T o t a l   E m p l o y e e s   V a l u e < / D i s p l a y N a m e > < V i s i b l e > F a l s e < / V i s i b l e > < / i t e m > < i t e m > < R o l e > S t a t u s < / R o l e > < D i s p l a y N a m e > T o t a l   E m p l o y e e s   S t a t u s < / D i s p l a y N a m e > < V i s i b l e > F a l s e < / V i s i b l e > < / i t e m > < i t e m > < R o l e > G o a l < / R o l e > < D i s p l a y N a m e > T o t a l   E m p l o y e e s   T a r g e t < / D i s p l a y N a m e > < V i s i b l e > F a l s e < / V i s i b l e > < / i t e m > < / S u b c o l u m n s > < / i t e m > < 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C a l c u l a t e d F i e l d s > < S A H o s t H a s h > 0 < / S A H o s t H a s h > < G e m i n i F i e l d L i s t V i s i b l e > T r u e < / G e m i n i F i e l d L i s t V i s i b l e > < / S e t t i n g s > ] ] > < / 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 M o n t h l y   S a l a r y < / K e y > < / D i a g r a m O b j e c t K e y > < D i a g r a m O b j e c t K e y > < K e y > M e a s u r e s \ S u m   o f   M o n t h l y   S a l a r y \ T a g I n f o \ F o r m u l a < / K e y > < / D i a g r a m O b j e c t K e y > < D i a g r a m O b j e c t K e y > < K e y > M e a s u r e s \ S u m   o f   M o n t h l y   S a l a r y \ T a g I n f o \ V a l u e < / K e y > < / D i a g r a m O b j e c t K e y > < D i a g r a m O b j e c t K e y > < K e y > M e a s u r e s \ A v e r a g e   o f   M o n t h l y   S a l a r y < / K e y > < / D i a g r a m O b j e c t K e y > < D i a g r a m O b j e c t K e y > < K e y > M e a s u r e s \ A v e r a g e   o f   M o n t h l y   S a l a r y \ T a g I n f o \ F o r m u l a < / K e y > < / D i a g r a m O b j e c t K e y > < D i a g r a m O b j e c t K e y > < K e y > M e a s u r e s \ A v e r a g e   o f   M o n t h l y   S a l a r y \ T a g I n f o \ V a l u e < / K e y > < / D i a g r a m O b j e c t K e y > < D i a g r a m O b j e c t K e y > < K e y > M e a s u r e s \ S u m   o f   P e r f o r m a n c e   S c o r e < / K e y > < / D i a g r a m O b j e c t K e y > < D i a g r a m O b j e c t K e y > < K e y > M e a s u r e s \ S u m   o f   P e r f o r m a n c e   S c o r e \ T a g I n f o \ F o r m u l a < / K e y > < / D i a g r a m O b j e c t K e y > < D i a g r a m O b j e c t K e y > < K e y > M e a s u r e s \ S u m   o f   P e r f o r m a n c e   S c o r e \ T a g I n f o \ V a l u e < / K e y > < / D i a g r a m O b j e c t K e y > < D i a g r a m O b j e c t K e y > < K e y > M e a s u r e s \ A v e r a g e   o f   P e r f o r m a n c e   S c o r e < / K e y > < / D i a g r a m O b j e c t K e y > < D i a g r a m O b j e c t K e y > < K e y > M e a s u r e s \ A v e r a g e   o f   P e r f o r m a n c e   S c o r e \ T a g I n f o \ F o r m u l a < / K e y > < / D i a g r a m O b j e c t K e y > < D i a g r a m O b j e c t K e y > < K e y > M e a s u r e s \ A v e r a g e   o f   P e r f o r m a n c e   S c o r e \ T a g I n f o \ V a l u e < / K e y > < / D i a g r a m O b j e c t K e y > < D i a g r a m O b j e c t K e y > < K e y > M e a s u r e s \ S u m   o f   C a l c u l a t e d   C o l u m n   1 < / K e y > < / D i a g r a m O b j e c t K e y > < D i a g r a m O b j e c t K e y > < K e y > M e a s u r e s \ S u m   o f   C a l c u l a t e d   C o l u m n   1 \ T a g I n f o \ F o r m u l a < / K e y > < / D i a g r a m O b j e c t K e y > < D i a g r a m O b j e c t K e y > < K e y > M e a s u r e s \ S u m   o f   C a l c u l a t e d   C o l u m n   1 \ T a g I n f o \ V a l u e < / K e y > < / D i a g r a m O b j e c t K e y > < D i a g r a m O b j e c t K e y > < K e y > M e a s u r e s \ t o t a l < / K e y > < / D i a g r a m O b j e c t K e y > < D i a g r a m O b j e c t K e y > < K e y > M e a s u r e s \ t o t a l \ T a g I n f o \ F o r m u l a < / K e y > < / D i a g r a m O b j e c t K e y > < D i a g r a m O b j e c t K e y > < K e y > M e a s u r e s \ t o t a l \ T a g I n f o \ V a l u e < / K e y > < / D i a g r a m O b j e c t K e y > < D i a g r a m O b j e c t K e y > < K e y > M e a s u r e s \ T o t a l   E m p l o y e e s < / K e y > < / D i a g r a m O b j e c t K e y > < D i a g r a m O b j e c t K e y > < K e y > M e a s u r e s \ T o t a l   E m p l o y e e s \ T a g I n f o \ F o r m u l a < / K e y > < / D i a g r a m O b j e c t K e y > < D i a g r a m O b j e c t K e y > < K e y > M e a s u r e s \ T o t a l   E m p l o y e e s \ T a g I n f o \ V a l u e < / K e y > < / D i a g r a m O b j e c t K e y > < D i a g r a m O b j e c t K e y > < K e y > C o l u m n s \ E m p l o y e e   I D < / K e y > < / D i a g r a m O b j e c t K e y > < D i a g r a m O b j e c t K e y > < K e y > C o l u m n s \ N a m e < / K e y > < / D i a g r a m O b j e c t K e y > < D i a g r a m O b j e c t K e y > < K e y > C o l u m n s \ D e p a r t m e n t < / K e y > < / D i a g r a m O b j e c t K e y > < D i a g r a m O b j e c t K e y > < K e y > C o l u m n s \ J o i n i n g   D a t e < / K e y > < / D i a g r a m O b j e c t K e y > < D i a g r a m O b j e c t K e y > < K e y > C o l u m n s \ A g e < / K e y > < / D i a g r a m O b j e c t K e y > < D i a g r a m O b j e c t K e y > < K e y > C o l u m n s \ M o n t h l y   S a l a r y < / K e y > < / D i a g r a m O b j e c t K e y > < D i a g r a m O b j e c t K e y > < K e y > C o l u m n s \ P e r f o r m a n c e   S c o r e < / K e y > < / D i a g r a m O b j e c t K e y > < D i a g r a m O b j e c t K e y > < K e y > C o l u m n s \ P r o j e c t s   C o m p l e t e d < / K e y > < / D i a g r a m O b j e c t K e y > < D i a g r a m O b j e c t K e y > < K e y > C o l u m n s \ W o r k   H o u r s   p e r   W e e k < / K e y > < / D i a g r a m O b j e c t K e y > < D i a g r a m O b j e c t K e y > < K e y > C o l u m n s \ S a t i s f a c t i o n   L e v e l < / K e y > < / D i a g r a m O b j e c t K e y > < D i a g r a m O b j e c t K e y > < K e y > C o l u m n s \ C a l c u l a t e d   C o l u m n   1 < / K e y > < / D i a g r a m O b j e c t K e y > < D i a g r a m O b j e c t K e y > < K e y > C o l u m n s \ T e n u r e < / K e y > < / D i a g r a m O b j e c t K e y > < D i a g r a m O b j e c t K e y > < K e y > C o l u m n s \ C o m b i n e d   p e r f o m a c e   s c o r e   a n d   s a t i s f a c t i o n   l e v e l < / K e y > < / D i a g r a m O b j e c t K e y > < D i a g r a m O b j e c t K e y > < K e y > C o l u m n s \ T o t a l   E m p l o y e e < / K e y > < / D i a g r a m O b j e c t K e y > < D i a g r a m O b j e c t K e y > < K e y > C o l u m n s \ A v e r a g e   M o n t h l y   S a l a r y < / K e y > < / D i a g r a m O b j e c t K e y > < D i a g r a m O b j e c t K e y > < K e y > C o l u m n s \ A v e r a g e   P e r f o r m a n c e   S c o r e < / K e y > < / D i a g r a m O b j e c t K e y > < D i a g r a m O b j e c t K e y > < K e y > C o l u m n s \ A v e r a g e   S a t i s f a c t i o n   L e v e l < / K e y > < / D i a g r a m O b j e c t K e y > < D i a g r a m O b j e c t K e y > < K e y > M e a s u r e s \ S u m   o f   A v e r a g e   M o n t h l y   S a l a r y < / K e y > < / D i a g r a m O b j e c t K e y > < D i a g r a m O b j e c t K e y > < K e y > M e a s u r e s \ S u m   o f   A v e r a g e   M o n t h l y   S a l a r y \ T a g I n f o \ F o r m u l a < / K e y > < / D i a g r a m O b j e c t K e y > < D i a g r a m O b j e c t K e y > < K e y > M e a s u r e s \ S u m   o f   A v e r a g e   M o n t h l y   S a l a r y \ T a g I n f o \ V a l u e < / K e y > < / D i a g r a m O b j e c t K e y > < D i a g r a m O b j e c t K e y > < K e y > L i n k s \ & l t ; C o l u m n s \ S u m   o f   M o n t h l y   S a l a r y & g t ; - & l t ; M e a s u r e s \ M o n t h l y   S a l a r y & g t ; < / K e y > < / D i a g r a m O b j e c t K e y > < D i a g r a m O b j e c t K e y > < K e y > L i n k s \ & l t ; C o l u m n s \ S u m   o f   M o n t h l y   S a l a r y & g t ; - & l t ; M e a s u r e s \ M o n t h l y   S a l a r y & g t ; \ C O L U M N < / K e y > < / D i a g r a m O b j e c t K e y > < D i a g r a m O b j e c t K e y > < K e y > L i n k s \ & l t ; C o l u m n s \ S u m   o f   M o n t h l y   S a l a r y & g t ; - & l t ; M e a s u r e s \ M o n t h l y   S a l a r y & g t ; \ M E A S U R E < / K e y > < / D i a g r a m O b j e c t K e y > < D i a g r a m O b j e c t K e y > < K e y > L i n k s \ & l t ; C o l u m n s \ A v e r a g e   o f   M o n t h l y   S a l a r y & g t ; - & l t ; M e a s u r e s \ M o n t h l y   S a l a r y & g t ; < / K e y > < / D i a g r a m O b j e c t K e y > < D i a g r a m O b j e c t K e y > < K e y > L i n k s \ & l t ; C o l u m n s \ A v e r a g e   o f   M o n t h l y   S a l a r y & g t ; - & l t ; M e a s u r e s \ M o n t h l y   S a l a r y & g t ; \ C O L U M N < / K e y > < / D i a g r a m O b j e c t K e y > < D i a g r a m O b j e c t K e y > < K e y > L i n k s \ & l t ; C o l u m n s \ A v e r a g e   o f   M o n t h l y   S a l a r y & g t ; - & l t ; M e a s u r e s \ M o n t h l y   S a l a r y & g t ; \ M E A S U R E < / K e y > < / D i a g r a m O b j e c t K e y > < D i a g r a m O b j e c t K e y > < K e y > L i n k s \ & l t ; C o l u m n s \ S u m   o f   P e r f o r m a n c e   S c o r e & g t ; - & l t ; M e a s u r e s \ P e r f o r m a n c e   S c o r e & g t ; < / K e y > < / D i a g r a m O b j e c t K e y > < D i a g r a m O b j e c t K e y > < K e y > L i n k s \ & l t ; C o l u m n s \ S u m   o f   P e r f o r m a n c e   S c o r e & g t ; - & l t ; M e a s u r e s \ P e r f o r m a n c e   S c o r e & g t ; \ C O L U M N < / K e y > < / D i a g r a m O b j e c t K e y > < D i a g r a m O b j e c t K e y > < K e y > L i n k s \ & l t ; C o l u m n s \ S u m   o f   P e r f o r m a n c e   S c o r e & g t ; - & l t ; M e a s u r e s \ P e r f o r m a n c e   S c o r e & g t ; \ M E A S U R E < / K e y > < / D i a g r a m O b j e c t K e y > < D i a g r a m O b j e c t K e y > < K e y > L i n k s \ & l t ; C o l u m n s \ A v e r a g e   o f   P e r f o r m a n c e   S c o r e & g t ; - & l t ; M e a s u r e s \ P e r f o r m a n c e   S c o r e & g t ; < / K e y > < / D i a g r a m O b j e c t K e y > < D i a g r a m O b j e c t K e y > < K e y > L i n k s \ & l t ; C o l u m n s \ A v e r a g e   o f   P e r f o r m a n c e   S c o r e & g t ; - & l t ; M e a s u r e s \ P e r f o r m a n c e   S c o r e & g t ; \ C O L U M N < / K e y > < / D i a g r a m O b j e c t K e y > < D i a g r a m O b j e c t K e y > < K e y > L i n k s \ & l t ; C o l u m n s \ A v e r a g e   o f   P e r f o r m a n c e   S c o r e & g t ; - & l t ; M e a s u r e s \ P e r f o r m a n c e   S c o r e & g t ; \ M E A S U R E < / K e y > < / D i a g r a m O b j e c t K e y > < D i a g r a m O b j e c t K e y > < K e y > L i n k s \ & l t ; C o l u m n s \ S u m   o f   C a l c u l a t e d   C o l u m n   1 & g t ; - & l t ; M e a s u r e s \ C a l c u l a t e d   C o l u m n   1 & g t ; < / K e y > < / D i a g r a m O b j e c t K e y > < D i a g r a m O b j e c t K e y > < K e y > L i n k s \ & l t ; C o l u m n s \ S u m   o f   C a l c u l a t e d   C o l u m n   1 & g t ; - & l t ; M e a s u r e s \ C a l c u l a t e d   C o l u m n   1 & g t ; \ C O L U M N < / K e y > < / D i a g r a m O b j e c t K e y > < D i a g r a m O b j e c t K e y > < K e y > L i n k s \ & l t ; C o l u m n s \ S u m   o f   C a l c u l a t e d   C o l u m n   1 & g t ; - & l t ; M e a s u r e s \ C a l c u l a t e d   C o l u m n   1 & g t ; \ M E A S U R E < / K e y > < / D i a g r a m O b j e c t K e y > < D i a g r a m O b j e c t K e y > < K e y > L i n k s \ & l t ; C o l u m n s \ S u m   o f   A v e r a g e   M o n t h l y   S a l a r y & g t ; - & l t ; M e a s u r e s \ A v e r a g e   M o n t h l y   S a l a r y & g t ; < / K e y > < / D i a g r a m O b j e c t K e y > < D i a g r a m O b j e c t K e y > < K e y > L i n k s \ & l t ; C o l u m n s \ S u m   o f   A v e r a g e   M o n t h l y   S a l a r y & g t ; - & l t ; M e a s u r e s \ A v e r a g e   M o n t h l y   S a l a r y & g t ; \ C O L U M N < / K e y > < / D i a g r a m O b j e c t K e y > < D i a g r a m O b j e c t K e y > < K e y > L i n k s \ & l t ; C o l u m n s \ S u m   o f   A v e r a g e   M o n t h l y   S a l a r y & g t ; - & l t ; M e a s u r e s \ A v e r a g e   M o n t h l y   S a l a r y & g t ; \ M E A S U R E 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 M o n t h l y   S a l a r y < / K e y > < / a : K e y > < a : V a l u e   i : t y p e = " M e a s u r e G r i d N o d e V i e w S t a t e " > < C o l u m n > 5 < / C o l u m n > < L a y e d O u t > t r u e < / L a y e d O u t > < W a s U I I n v i s i b l e > t r u e < / W a s U I I n v i s i b l e > < / a : V a l u e > < / a : K e y V a l u e O f D i a g r a m O b j e c t K e y a n y T y p e z b w N T n L X > < a : K e y V a l u e O f D i a g r a m O b j e c t K e y a n y T y p e z b w N T n L X > < a : K e y > < K e y > M e a s u r e s \ S u m   o f   M o n t h l y   S a l a r y \ T a g I n f o \ F o r m u l a < / K e y > < / a : K e y > < a : V a l u e   i : t y p e = " M e a s u r e G r i d V i e w S t a t e I D i a g r a m T a g A d d i t i o n a l I n f o " / > < / a : K e y V a l u e O f D i a g r a m O b j e c t K e y a n y T y p e z b w N T n L X > < a : K e y V a l u e O f D i a g r a m O b j e c t K e y a n y T y p e z b w N T n L X > < a : K e y > < K e y > M e a s u r e s \ S u m   o f   M o n t h l y   S a l a r y \ T a g I n f o \ V a l u e < / K e y > < / a : K e y > < a : V a l u e   i : t y p e = " M e a s u r e G r i d V i e w S t a t e I D i a g r a m T a g A d d i t i o n a l I n f o " / > < / a : K e y V a l u e O f D i a g r a m O b j e c t K e y a n y T y p e z b w N T n L X > < a : K e y V a l u e O f D i a g r a m O b j e c t K e y a n y T y p e z b w N T n L X > < a : K e y > < K e y > M e a s u r e s \ A v e r a g e   o f   M o n t h l y   S a l a r y < / K e y > < / a : K e y > < a : V a l u e   i : t y p e = " M e a s u r e G r i d N o d e V i e w S t a t e " > < C o l u m n > 5 < / C o l u m n > < L a y e d O u t > t r u e < / L a y e d O u t > < R o w > 1 < / R o w > < W a s U I I n v i s i b l e > t r u e < / W a s U I I n v i s i b l e > < / a : V a l u e > < / a : K e y V a l u e O f D i a g r a m O b j e c t K e y a n y T y p e z b w N T n L X > < a : K e y V a l u e O f D i a g r a m O b j e c t K e y a n y T y p e z b w N T n L X > < a : K e y > < K e y > M e a s u r e s \ A v e r a g e   o f   M o n t h l y   S a l a r y \ T a g I n f o \ F o r m u l a < / K e y > < / a : K e y > < a : V a l u e   i : t y p e = " M e a s u r e G r i d V i e w S t a t e I D i a g r a m T a g A d d i t i o n a l I n f o " / > < / a : K e y V a l u e O f D i a g r a m O b j e c t K e y a n y T y p e z b w N T n L X > < a : K e y V a l u e O f D i a g r a m O b j e c t K e y a n y T y p e z b w N T n L X > < a : K e y > < K e y > M e a s u r e s \ A v e r a g e   o f   M o n t h l y   S a l a r y \ T a g I n f o \ V a l u e < / K e y > < / a : K e y > < a : V a l u e   i : t y p e = " M e a s u r e G r i d V i e w S t a t e I D i a g r a m T a g A d d i t i o n a l I n f o " / > < / a : K e y V a l u e O f D i a g r a m O b j e c t K e y a n y T y p e z b w N T n L X > < a : K e y V a l u e O f D i a g r a m O b j e c t K e y a n y T y p e z b w N T n L X > < a : K e y > < K e y > M e a s u r e s \ S u m   o f   P e r f o r m a n c e   S c o r e < / K e y > < / a : K e y > < a : V a l u e   i : t y p e = " M e a s u r e G r i d N o d e V i e w S t a t e " > < C o l u m n > 6 < / C o l u m n > < L a y e d O u t > t r u e < / L a y e d O u t > < W a s U I I n v i s i b l e > t r u e < / W a s U I I n v i s i b l e > < / a : V a l u e > < / a : K e y V a l u e O f D i a g r a m O b j e c t K e y a n y T y p e z b w N T n L X > < a : K e y V a l u e O f D i a g r a m O b j e c t K e y a n y T y p e z b w N T n L X > < a : K e y > < K e y > M e a s u r e s \ S u m   o f   P e r f o r m a n c e   S c o r e \ T a g I n f o \ F o r m u l a < / K e y > < / a : K e y > < a : V a l u e   i : t y p e = " M e a s u r e G r i d V i e w S t a t e I D i a g r a m T a g A d d i t i o n a l I n f o " / > < / a : K e y V a l u e O f D i a g r a m O b j e c t K e y a n y T y p e z b w N T n L X > < a : K e y V a l u e O f D i a g r a m O b j e c t K e y a n y T y p e z b w N T n L X > < a : K e y > < K e y > M e a s u r e s \ S u m   o f   P e r f o r m a n c e   S c o r e \ T a g I n f o \ V a l u e < / K e y > < / a : K e y > < a : V a l u e   i : t y p e = " M e a s u r e G r i d V i e w S t a t e I D i a g r a m T a g A d d i t i o n a l I n f o " / > < / a : K e y V a l u e O f D i a g r a m O b j e c t K e y a n y T y p e z b w N T n L X > < a : K e y V a l u e O f D i a g r a m O b j e c t K e y a n y T y p e z b w N T n L X > < a : K e y > < K e y > M e a s u r e s \ A v e r a g e   o f   P e r f o r m a n c e   S c o r e < / K e y > < / a : K e y > < a : V a l u e   i : t y p e = " M e a s u r e G r i d N o d e V i e w S t a t e " > < C o l u m n > 6 < / C o l u m n > < L a y e d O u t > t r u e < / L a y e d O u t > < R o w > 1 < / R o w > < W a s U I I n v i s i b l e > t r u e < / W a s U I I n v i s i b l e > < / a : V a l u e > < / a : K e y V a l u e O f D i a g r a m O b j e c t K e y a n y T y p e z b w N T n L X > < a : K e y V a l u e O f D i a g r a m O b j e c t K e y a n y T y p e z b w N T n L X > < a : K e y > < K e y > M e a s u r e s \ A v e r a g e   o f   P e r f o r m a n c e   S c o r e \ T a g I n f o \ F o r m u l a < / K e y > < / a : K e y > < a : V a l u e   i : t y p e = " M e a s u r e G r i d V i e w S t a t e I D i a g r a m T a g A d d i t i o n a l I n f o " / > < / a : K e y V a l u e O f D i a g r a m O b j e c t K e y a n y T y p e z b w N T n L X > < a : K e y V a l u e O f D i a g r a m O b j e c t K e y a n y T y p e z b w N T n L X > < a : K e y > < K e y > M e a s u r e s \ A v e r a g e   o f   P e r f o r m a n c e   S c o r e \ T a g I n f o \ V a l u e < / K e y > < / a : K e y > < a : V a l u e   i : t y p e = " M e a s u r e G r i d V i e w S t a t e I D i a g r a m T a g A d d i t i o n a l I n f o " / > < / a : K e y V a l u e O f D i a g r a m O b j e c t K e y a n y T y p e z b w N T n L X > < a : K e y V a l u e O f D i a g r a m O b j e c t K e y a n y T y p e z b w N T n L X > < a : K e y > < K e y > M e a s u r e s \ S u m   o f   C a l c u l a t e d   C o l u m n   1 < / K e y > < / a : K e y > < a : V a l u e   i : t y p e = " M e a s u r e G r i d N o d e V i e w S t a t e " > < C o l u m n > 1 0 < / C o l u m n > < L a y e d O u t > t r u e < / L a y e d O u t > < W a s U I I n v i s i b l e > t r u e < / W a s U I I n v i s i b l e > < / a : V a l u e > < / a : K e y V a l u e O f D i a g r a m O b j e c t K e y a n y T y p e z b w N T n L X > < a : K e y V a l u e O f D i a g r a m O b j e c t K e y a n y T y p e z b w N T n L X > < a : K e y > < K e y > M e a s u r e s \ S u m   o f   C a l c u l a t e d   C o l u m n   1 \ T a g I n f o \ F o r m u l a < / K e y > < / a : K e y > < a : V a l u e   i : t y p e = " M e a s u r e G r i d V i e w S t a t e I D i a g r a m T a g A d d i t i o n a l I n f o " / > < / a : K e y V a l u e O f D i a g r a m O b j e c t K e y a n y T y p e z b w N T n L X > < a : K e y V a l u e O f D i a g r a m O b j e c t K e y a n y T y p e z b w N T n L X > < a : K e y > < K e y > M e a s u r e s \ S u m   o f   C a l c u l a t e d   C o l u m n   1 \ T a g I n f o \ V a l u e < / K e y > < / a : K e y > < a : V a l u e   i : t y p e = " M e a s u r e G r i d V i e w S t a t e I D i a g r a m T a g A d d i t i o n a l I n f o " / > < / a : K e y V a l u e O f D i a g r a m O b j e c t K e y a n y T y p e z b w N T n L X > < a : K e y V a l u e O f D i a g r a m O b j e c t K e y a n y T y p e z b w N T n L X > < a : K e y > < K e y > M e a s u r e s \ t o t a l < / K e y > < / a : K e y > < a : V a l u e   i : t y p e = " M e a s u r e G r i d N o d e V i e w S t a t e " > < L a y e d O u t > t r u e < / L a y e d O u t > < / a : V a l u e > < / a : K e y V a l u e O f D i a g r a m O b j e c t K e y a n y T y p e z b w N T n L X > < a : K e y V a l u e O f D i a g r a m O b j e c t K e y a n y T y p e z b w N T n L X > < a : K e y > < K e y > M e a s u r e s \ t o t a l \ T a g I n f o \ F o r m u l a < / K e y > < / a : K e y > < a : V a l u e   i : t y p e = " M e a s u r e G r i d V i e w S t a t e I D i a g r a m T a g A d d i t i o n a l I n f o " / > < / a : K e y V a l u e O f D i a g r a m O b j e c t K e y a n y T y p e z b w N T n L X > < a : K e y V a l u e O f D i a g r a m O b j e c t K e y a n y T y p e z b w N T n L X > < a : K e y > < K e y > M e a s u r e s \ t o t a l \ T a g I n f o \ V a l u e < / K e y > < / a : K e y > < a : V a l u e   i : t y p e = " M e a s u r e G r i d V i e w S t a t e I D i a g r a m T a g A d d i t i o n a l I n f o " / > < / a : K e y V a l u e O f D i a g r a m O b j e c t K e y a n y T y p e z b w N T n L X > < a : K e y V a l u e O f D i a g r a m O b j e c t K e y a n y T y p e z b w N T n L X > < a : K e y > < K e y > M e a s u r e s \ T o t a l   E m p l o y e e s < / K e y > < / a : K e y > < a : V a l u e   i : t y p e = " M e a s u r e G r i d N o d e V i e w S t a t e " > < L a y e d O u t > t r u e < / L a y e d O u t > < R o w > 1 < / R o w > < / a : V a l u e > < / a : K e y V a l u e O f D i a g r a m O b j e c t K e y a n y T y p e z b w N T n L X > < a : K e y V a l u e O f D i a g r a m O b j e c t K e y a n y T y p e z b w N T n L X > < a : K e y > < K e y > M e a s u r e s \ T o t a l   E m p l o y e e s \ T a g I n f o \ F o r m u l a < / K e y > < / a : K e y > < a : V a l u e   i : t y p e = " M e a s u r e G r i d V i e w S t a t e I D i a g r a m T a g A d d i t i o n a l I n f o " / > < / a : K e y V a l u e O f D i a g r a m O b j e c t K e y a n y T y p e z b w N T n L X > < a : K e y V a l u e O f D i a g r a m O b j e c t K e y a n y T y p e z b w N T n L X > < a : K e y > < K e y > M e a s u r e s \ T o t a l   E m p l o y e e s \ T a g I n f o \ V a l u e < / K e y > < / a : K e y > < a : V a l u e   i : t y p e = " M e a s u r e G r i d V i e w S t a t e I D i a g r a m T a g A d d i t i o n a l I n f o " / > < / a : K e y V a l u e O f D i a g r a m O b j e c t K e y a n y T y p e z b w N T n L X > < a : K e y V a l u e O f D i a g r a m O b j e c t K e y a n y T y p e z b w N T n L X > < a : K e y > < K e y > C o l u m n s \ E m p l o y e e   I D 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 C o l u m n s \ D e p a r t m e n t < / K e y > < / a : K e y > < a : V a l u e   i : t y p e = " M e a s u r e G r i d N o d e V i e w S t a t e " > < C o l u m n > 2 < / C o l u m n > < L a y e d O u t > t r u e < / L a y e d O u t > < / a : V a l u e > < / a : K e y V a l u e O f D i a g r a m O b j e c t K e y a n y T y p e z b w N T n L X > < a : K e y V a l u e O f D i a g r a m O b j e c t K e y a n y T y p e z b w N T n L X > < a : K e y > < K e y > C o l u m n s \ J o i n i n g   D a t e < / K e y > < / a : K e y > < a : V a l u e   i : t y p e = " M e a s u r e G r i d N o d e V i e w S t a t e " > < C o l u m n > 3 < / C o l u m n > < L a y e d O u t > t r u e < / L a y e d O u t > < / a : V a l u e > < / a : K e y V a l u e O f D i a g r a m O b j e c t K e y a n y T y p e z b w N T n L X > < a : K e y V a l u e O f D i a g r a m O b j e c t K e y a n y T y p e z b w N T n L X > < a : K e y > < K e y > C o l u m n s \ A g e < / K e y > < / a : K e y > < a : V a l u e   i : t y p e = " M e a s u r e G r i d N o d e V i e w S t a t e " > < C o l u m n > 4 < / C o l u m n > < L a y e d O u t > t r u e < / L a y e d O u t > < / a : V a l u e > < / a : K e y V a l u e O f D i a g r a m O b j e c t K e y a n y T y p e z b w N T n L X > < a : K e y V a l u e O f D i a g r a m O b j e c t K e y a n y T y p e z b w N T n L X > < a : K e y > < K e y > C o l u m n s \ M o n t h l y   S a l a r y < / K e y > < / a : K e y > < a : V a l u e   i : t y p e = " M e a s u r e G r i d N o d e V i e w S t a t e " > < C o l u m n > 5 < / C o l u m n > < L a y e d O u t > t r u e < / L a y e d O u t > < / a : V a l u e > < / a : K e y V a l u e O f D i a g r a m O b j e c t K e y a n y T y p e z b w N T n L X > < a : K e y V a l u e O f D i a g r a m O b j e c t K e y a n y T y p e z b w N T n L X > < a : K e y > < K e y > C o l u m n s \ P e r f o r m a n c e   S c o r e < / K e y > < / a : K e y > < a : V a l u e   i : t y p e = " M e a s u r e G r i d N o d e V i e w S t a t e " > < C o l u m n > 6 < / C o l u m n > < L a y e d O u t > t r u e < / L a y e d O u t > < / a : V a l u e > < / a : K e y V a l u e O f D i a g r a m O b j e c t K e y a n y T y p e z b w N T n L X > < a : K e y V a l u e O f D i a g r a m O b j e c t K e y a n y T y p e z b w N T n L X > < a : K e y > < K e y > C o l u m n s \ P r o j e c t s   C o m p l e t e d < / K e y > < / a : K e y > < a : V a l u e   i : t y p e = " M e a s u r e G r i d N o d e V i e w S t a t e " > < C o l u m n > 7 < / C o l u m n > < L a y e d O u t > t r u e < / L a y e d O u t > < / a : V a l u e > < / a : K e y V a l u e O f D i a g r a m O b j e c t K e y a n y T y p e z b w N T n L X > < a : K e y V a l u e O f D i a g r a m O b j e c t K e y a n y T y p e z b w N T n L X > < a : K e y > < K e y > C o l u m n s \ W o r k   H o u r s   p e r   W e e k < / K e y > < / a : K e y > < a : V a l u e   i : t y p e = " M e a s u r e G r i d N o d e V i e w S t a t e " > < C o l u m n > 8 < / C o l u m n > < L a y e d O u t > t r u e < / L a y e d O u t > < / a : V a l u e > < / a : K e y V a l u e O f D i a g r a m O b j e c t K e y a n y T y p e z b w N T n L X > < a : K e y V a l u e O f D i a g r a m O b j e c t K e y a n y T y p e z b w N T n L X > < a : K e y > < K e y > C o l u m n s \ S a t i s f a c t i o n   L e v e l < / K e y > < / a : K e y > < a : V a l u e   i : t y p e = " M e a s u r e G r i d N o d e V i e w S t a t e " > < C o l u m n > 9 < / C o l u m n > < L a y e d O u t > t r u e < / L a y e d O u t > < / a : V a l u e > < / a : K e y V a l u e O f D i a g r a m O b j e c t K e y a n y T y p e z b w N T n L X > < a : K e y V a l u e O f D i a g r a m O b j e c t K e y a n y T y p e z b w N T n L X > < a : K e y > < K e y > C o l u m n s \ C a l c u l a t e d   C o l u m n   1 < / K e y > < / a : K e y > < a : V a l u e   i : t y p e = " M e a s u r e G r i d N o d e V i e w S t a t e " > < C o l u m n > 1 0 < / C o l u m n > < L a y e d O u t > t r u e < / L a y e d O u t > < / a : V a l u e > < / a : K e y V a l u e O f D i a g r a m O b j e c t K e y a n y T y p e z b w N T n L X > < a : K e y V a l u e O f D i a g r a m O b j e c t K e y a n y T y p e z b w N T n L X > < a : K e y > < K e y > C o l u m n s \ T e n u r e < / K e y > < / a : K e y > < a : V a l u e   i : t y p e = " M e a s u r e G r i d N o d e V i e w S t a t e " > < C o l u m n > 1 1 < / C o l u m n > < L a y e d O u t > t r u e < / L a y e d O u t > < / a : V a l u e > < / a : K e y V a l u e O f D i a g r a m O b j e c t K e y a n y T y p e z b w N T n L X > < a : K e y V a l u e O f D i a g r a m O b j e c t K e y a n y T y p e z b w N T n L X > < a : K e y > < K e y > C o l u m n s \ C o m b i n e d   p e r f o m a c e   s c o r e   a n d   s a t i s f a c t i o n   l e v e l < / K e y > < / a : K e y > < a : V a l u e   i : t y p e = " M e a s u r e G r i d N o d e V i e w S t a t e " > < C o l u m n > 1 2 < / C o l u m n > < L a y e d O u t > t r u e < / L a y e d O u t > < / a : V a l u e > < / a : K e y V a l u e O f D i a g r a m O b j e c t K e y a n y T y p e z b w N T n L X > < a : K e y V a l u e O f D i a g r a m O b j e c t K e y a n y T y p e z b w N T n L X > < a : K e y > < K e y > C o l u m n s \ T o t a l   E m p l o y e e < / K e y > < / a : K e y > < a : V a l u e   i : t y p e = " M e a s u r e G r i d N o d e V i e w S t a t e " > < C o l u m n > 1 3 < / C o l u m n > < L a y e d O u t > t r u e < / L a y e d O u t > < / a : V a l u e > < / a : K e y V a l u e O f D i a g r a m O b j e c t K e y a n y T y p e z b w N T n L X > < a : K e y V a l u e O f D i a g r a m O b j e c t K e y a n y T y p e z b w N T n L X > < a : K e y > < K e y > C o l u m n s \ A v e r a g e   M o n t h l y   S a l a r y < / K e y > < / a : K e y > < a : V a l u e   i : t y p e = " M e a s u r e G r i d N o d e V i e w S t a t e " > < C o l u m n > 1 4 < / C o l u m n > < L a y e d O u t > t r u e < / L a y e d O u t > < / a : V a l u e > < / a : K e y V a l u e O f D i a g r a m O b j e c t K e y a n y T y p e z b w N T n L X > < a : K e y V a l u e O f D i a g r a m O b j e c t K e y a n y T y p e z b w N T n L X > < a : K e y > < K e y > C o l u m n s \ A v e r a g e   P e r f o r m a n c e   S c o r e < / K e y > < / a : K e y > < a : V a l u e   i : t y p e = " M e a s u r e G r i d N o d e V i e w S t a t e " > < C o l u m n > 1 5 < / C o l u m n > < L a y e d O u t > t r u e < / L a y e d O u t > < / a : V a l u e > < / a : K e y V a l u e O f D i a g r a m O b j e c t K e y a n y T y p e z b w N T n L X > < a : K e y V a l u e O f D i a g r a m O b j e c t K e y a n y T y p e z b w N T n L X > < a : K e y > < K e y > C o l u m n s \ A v e r a g e   S a t i s f a c t i o n   L e v e l < / K e y > < / a : K e y > < a : V a l u e   i : t y p e = " M e a s u r e G r i d N o d e V i e w S t a t e " > < C o l u m n > 1 6 < / C o l u m n > < L a y e d O u t > t r u e < / L a y e d O u t > < / a : V a l u e > < / a : K e y V a l u e O f D i a g r a m O b j e c t K e y a n y T y p e z b w N T n L X > < a : K e y V a l u e O f D i a g r a m O b j e c t K e y a n y T y p e z b w N T n L X > < a : K e y > < K e y > M e a s u r e s \ S u m   o f   A v e r a g e   M o n t h l y   S a l a r y < / K e y > < / a : K e y > < a : V a l u e   i : t y p e = " M e a s u r e G r i d N o d e V i e w S t a t e " > < C o l u m n > 1 4 < / C o l u m n > < L a y e d O u t > t r u e < / L a y e d O u t > < W a s U I I n v i s i b l e > t r u e < / W a s U I I n v i s i b l e > < / a : V a l u e > < / a : K e y V a l u e O f D i a g r a m O b j e c t K e y a n y T y p e z b w N T n L X > < a : K e y V a l u e O f D i a g r a m O b j e c t K e y a n y T y p e z b w N T n L X > < a : K e y > < K e y > M e a s u r e s \ S u m   o f   A v e r a g e   M o n t h l y   S a l a r y \ T a g I n f o \ F o r m u l a < / K e y > < / a : K e y > < a : V a l u e   i : t y p e = " M e a s u r e G r i d V i e w S t a t e I D i a g r a m T a g A d d i t i o n a l I n f o " / > < / a : K e y V a l u e O f D i a g r a m O b j e c t K e y a n y T y p e z b w N T n L X > < a : K e y V a l u e O f D i a g r a m O b j e c t K e y a n y T y p e z b w N T n L X > < a : K e y > < K e y > M e a s u r e s \ S u m   o f   A v e r a g e   M o n t h l y   S a l a r y \ T a g I n f o \ V a l u e < / K e y > < / a : K e y > < a : V a l u e   i : t y p e = " M e a s u r e G r i d V i e w S t a t e I D i a g r a m T a g A d d i t i o n a l I n f o " / > < / a : K e y V a l u e O f D i a g r a m O b j e c t K e y a n y T y p e z b w N T n L X > < a : K e y V a l u e O f D i a g r a m O b j e c t K e y a n y T y p e z b w N T n L X > < a : K e y > < K e y > L i n k s \ & l t ; C o l u m n s \ S u m   o f   M o n t h l y   S a l a r y & g t ; - & l t ; M e a s u r e s \ M o n t h l y   S a l a r y & g t ; < / K e y > < / a : K e y > < a : V a l u e   i : t y p e = " M e a s u r e G r i d V i e w S t a t e I D i a g r a m L i n k " / > < / a : K e y V a l u e O f D i a g r a m O b j e c t K e y a n y T y p e z b w N T n L X > < a : K e y V a l u e O f D i a g r a m O b j e c t K e y a n y T y p e z b w N T n L X > < a : K e y > < K e y > L i n k s \ & l t ; C o l u m n s \ S u m   o f   M o n t h l y   S a l a r y & g t ; - & l t ; M e a s u r e s \ M o n t h l y   S a l a r y & g t ; \ C O L U M N < / K e y > < / a : K e y > < a : V a l u e   i : t y p e = " M e a s u r e G r i d V i e w S t a t e I D i a g r a m L i n k E n d p o i n t " / > < / a : K e y V a l u e O f D i a g r a m O b j e c t K e y a n y T y p e z b w N T n L X > < a : K e y V a l u e O f D i a g r a m O b j e c t K e y a n y T y p e z b w N T n L X > < a : K e y > < K e y > L i n k s \ & l t ; C o l u m n s \ S u m   o f   M o n t h l y   S a l a r y & g t ; - & l t ; M e a s u r e s \ M o n t h l y   S a l a r y & g t ; \ M E A S U R E < / K e y > < / a : K e y > < a : V a l u e   i : t y p e = " M e a s u r e G r i d V i e w S t a t e I D i a g r a m L i n k E n d p o i n t " / > < / a : K e y V a l u e O f D i a g r a m O b j e c t K e y a n y T y p e z b w N T n L X > < a : K e y V a l u e O f D i a g r a m O b j e c t K e y a n y T y p e z b w N T n L X > < a : K e y > < K e y > L i n k s \ & l t ; C o l u m n s \ A v e r a g e   o f   M o n t h l y   S a l a r y & g t ; - & l t ; M e a s u r e s \ M o n t h l y   S a l a r y & g t ; < / K e y > < / a : K e y > < a : V a l u e   i : t y p e = " M e a s u r e G r i d V i e w S t a t e I D i a g r a m L i n k " / > < / a : K e y V a l u e O f D i a g r a m O b j e c t K e y a n y T y p e z b w N T n L X > < a : K e y V a l u e O f D i a g r a m O b j e c t K e y a n y T y p e z b w N T n L X > < a : K e y > < K e y > L i n k s \ & l t ; C o l u m n s \ A v e r a g e   o f   M o n t h l y   S a l a r y & g t ; - & l t ; M e a s u r e s \ M o n t h l y   S a l a r y & g t ; \ C O L U M N < / K e y > < / a : K e y > < a : V a l u e   i : t y p e = " M e a s u r e G r i d V i e w S t a t e I D i a g r a m L i n k E n d p o i n t " / > < / a : K e y V a l u e O f D i a g r a m O b j e c t K e y a n y T y p e z b w N T n L X > < a : K e y V a l u e O f D i a g r a m O b j e c t K e y a n y T y p e z b w N T n L X > < a : K e y > < K e y > L i n k s \ & l t ; C o l u m n s \ A v e r a g e   o f   M o n t h l y   S a l a r y & g t ; - & l t ; M e a s u r e s \ M o n t h l y   S a l a r y & g t ; \ M E A S U R E < / K e y > < / a : K e y > < a : V a l u e   i : t y p e = " M e a s u r e G r i d V i e w S t a t e I D i a g r a m L i n k E n d p o i n t " / > < / a : K e y V a l u e O f D i a g r a m O b j e c t K e y a n y T y p e z b w N T n L X > < a : K e y V a l u e O f D i a g r a m O b j e c t K e y a n y T y p e z b w N T n L X > < a : K e y > < K e y > L i n k s \ & l t ; C o l u m n s \ S u m   o f   P e r f o r m a n c e   S c o r e & g t ; - & l t ; M e a s u r e s \ P e r f o r m a n c e   S c o r e & g t ; < / K e y > < / a : K e y > < a : V a l u e   i : t y p e = " M e a s u r e G r i d V i e w S t a t e I D i a g r a m L i n k " / > < / a : K e y V a l u e O f D i a g r a m O b j e c t K e y a n y T y p e z b w N T n L X > < a : K e y V a l u e O f D i a g r a m O b j e c t K e y a n y T y p e z b w N T n L X > < a : K e y > < K e y > L i n k s \ & l t ; C o l u m n s \ S u m   o f   P e r f o r m a n c e   S c o r e & g t ; - & l t ; M e a s u r e s \ P e r f o r m a n c e   S c o r e & g t ; \ C O L U M N < / K e y > < / a : K e y > < a : V a l u e   i : t y p e = " M e a s u r e G r i d V i e w S t a t e I D i a g r a m L i n k E n d p o i n t " / > < / a : K e y V a l u e O f D i a g r a m O b j e c t K e y a n y T y p e z b w N T n L X > < a : K e y V a l u e O f D i a g r a m O b j e c t K e y a n y T y p e z b w N T n L X > < a : K e y > < K e y > L i n k s \ & l t ; C o l u m n s \ S u m   o f   P e r f o r m a n c e   S c o r e & g t ; - & l t ; M e a s u r e s \ P e r f o r m a n c e   S c o r e & g t ; \ M E A S U R E < / K e y > < / a : K e y > < a : V a l u e   i : t y p e = " M e a s u r e G r i d V i e w S t a t e I D i a g r a m L i n k E n d p o i n t " / > < / a : K e y V a l u e O f D i a g r a m O b j e c t K e y a n y T y p e z b w N T n L X > < a : K e y V a l u e O f D i a g r a m O b j e c t K e y a n y T y p e z b w N T n L X > < a : K e y > < K e y > L i n k s \ & l t ; C o l u m n s \ A v e r a g e   o f   P e r f o r m a n c e   S c o r e & g t ; - & l t ; M e a s u r e s \ P e r f o r m a n c e   S c o r e & g t ; < / K e y > < / a : K e y > < a : V a l u e   i : t y p e = " M e a s u r e G r i d V i e w S t a t e I D i a g r a m L i n k " / > < / a : K e y V a l u e O f D i a g r a m O b j e c t K e y a n y T y p e z b w N T n L X > < a : K e y V a l u e O f D i a g r a m O b j e c t K e y a n y T y p e z b w N T n L X > < a : K e y > < K e y > L i n k s \ & l t ; C o l u m n s \ A v e r a g e   o f   P e r f o r m a n c e   S c o r e & g t ; - & l t ; M e a s u r e s \ P e r f o r m a n c e   S c o r e & g t ; \ C O L U M N < / K e y > < / a : K e y > < a : V a l u e   i : t y p e = " M e a s u r e G r i d V i e w S t a t e I D i a g r a m L i n k E n d p o i n t " / > < / a : K e y V a l u e O f D i a g r a m O b j e c t K e y a n y T y p e z b w N T n L X > < a : K e y V a l u e O f D i a g r a m O b j e c t K e y a n y T y p e z b w N T n L X > < a : K e y > < K e y > L i n k s \ & l t ; C o l u m n s \ A v e r a g e   o f   P e r f o r m a n c e   S c o r e & g t ; - & l t ; M e a s u r e s \ P e r f o r m a n c e   S c o r e & g t ; \ M E A S U R E < / K e y > < / a : K e y > < a : V a l u e   i : t y p e = " M e a s u r e G r i d V i e w S t a t e I D i a g r a m L i n k E n d p o i n t " / > < / a : K e y V a l u e O f D i a g r a m O b j e c t K e y a n y T y p e z b w N T n L X > < a : K e y V a l u e O f D i a g r a m O b j e c t K e y a n y T y p e z b w N T n L X > < a : K e y > < K e y > L i n k s \ & l t ; C o l u m n s \ S u m   o f   C a l c u l a t e d   C o l u m n   1 & g t ; - & l t ; M e a s u r e s \ C a l c u l a t e d   C o l u m n   1 & g t ; < / K e y > < / a : K e y > < a : V a l u e   i : t y p e = " M e a s u r e G r i d V i e w S t a t e I D i a g r a m L i n k " / > < / a : K e y V a l u e O f D i a g r a m O b j e c t K e y a n y T y p e z b w N T n L X > < a : K e y V a l u e O f D i a g r a m O b j e c t K e y a n y T y p e z b w N T n L X > < a : K e y > < K e y > L i n k s \ & l t ; C o l u m n s \ S u m   o f   C a l c u l a t e d   C o l u m n   1 & g t ; - & l t ; M e a s u r e s \ C a l c u l a t e d   C o l u m n   1 & g t ; \ C O L U M N < / K e y > < / a : K e y > < a : V a l u e   i : t y p e = " M e a s u r e G r i d V i e w S t a t e I D i a g r a m L i n k E n d p o i n t " / > < / a : K e y V a l u e O f D i a g r a m O b j e c t K e y a n y T y p e z b w N T n L X > < a : K e y V a l u e O f D i a g r a m O b j e c t K e y a n y T y p e z b w N T n L X > < a : K e y > < K e y > L i n k s \ & l t ; C o l u m n s \ S u m   o f   C a l c u l a t e d   C o l u m n   1 & g t ; - & l t ; M e a s u r e s \ C a l c u l a t e d   C o l u m n   1 & g t ; \ M E A S U R E < / K e y > < / a : K e y > < a : V a l u e   i : t y p e = " M e a s u r e G r i d V i e w S t a t e I D i a g r a m L i n k E n d p o i n t " / > < / a : K e y V a l u e O f D i a g r a m O b j e c t K e y a n y T y p e z b w N T n L X > < a : K e y V a l u e O f D i a g r a m O b j e c t K e y a n y T y p e z b w N T n L X > < a : K e y > < K e y > L i n k s \ & l t ; C o l u m n s \ S u m   o f   A v e r a g e   M o n t h l y   S a l a r y & g t ; - & l t ; M e a s u r e s \ A v e r a g e   M o n t h l y   S a l a r y & g t ; < / K e y > < / a : K e y > < a : V a l u e   i : t y p e = " M e a s u r e G r i d V i e w S t a t e I D i a g r a m L i n k " / > < / a : K e y V a l u e O f D i a g r a m O b j e c t K e y a n y T y p e z b w N T n L X > < a : K e y V a l u e O f D i a g r a m O b j e c t K e y a n y T y p e z b w N T n L X > < a : K e y > < K e y > L i n k s \ & l t ; C o l u m n s \ S u m   o f   A v e r a g e   M o n t h l y   S a l a r y & g t ; - & l t ; M e a s u r e s \ A v e r a g e   M o n t h l y   S a l a r y & g t ; \ C O L U M N < / K e y > < / a : K e y > < a : V a l u e   i : t y p e = " M e a s u r e G r i d V i e w S t a t e I D i a g r a m L i n k E n d p o i n t " / > < / a : K e y V a l u e O f D i a g r a m O b j e c t K e y a n y T y p e z b w N T n L X > < a : K e y V a l u e O f D i a g r a m O b j e c t K e y a n y T y p e z b w N T n L X > < a : K e y > < K e y > L i n k s \ & l t ; C o l u m n s \ S u m   o f   A v e r a g e   M o n t h l y   S a l a r y & g t ; - & l t ; M e a s u r e s \ A v e r a g e   M o n t h l y   S a l a r y & g t ; \ M E A S U R E < / K e y > < / a : K e y > < a : V a l u e   i : t y p e = " M e a s u r e G r i d V i e w S t a t e I D i a g r a m L i n k E n d p o i n t " / > < / a : K e y V a l u e O f D i a g r a m O b j e c t K e y a n y T y p e z b w N T n L X > < / V i e w S t a t e s > < / D i a g r a m M a n a g e r . S e r i a l i z a b l e D i a g r a m > < / A r r a y O f D i a g r a m M a n a g e r . S e r i a l i z a b l e D i a g r a m > ] ] > < / C u s t o m C o n t e n t > < / G e m i n i > 
</file>

<file path=customXml/item16.xml>��< ? x m l   v e r s i o n = " 1 . 0 "   e n c o d i n g = " U T F - 1 6 " ? > < G e m i n i   x m l n s = " h t t p : / / g e m i n i / p i v o t c u s t o m i z a t i o n / 9 2 0 0 d 4 e 3 - b f 2 6 - 4 a 0 1 - 9 5 e 8 - 0 b b e 8 f c 3 d 1 5 9 " > < C u s t o m C o n t e n t > < ! [ C D A T A [ < ? x m l   v e r s i o n = " 1 . 0 "   e n c o d i n g = " u t f - 1 6 " ? > < S e t t i n g s > < C a l c u l a t e d F i e l d s > < i t e m > < M e a s u r e N a m e > t o t a l < / M e a s u r e N a m e > < D i s p l a y N a m e > t o t a l < / D i s p l a y N a m e > < V i s i b l e > F a l s e < / V i s i b l e > < / i t e m > < i t e m > < M e a s u r e N a m e > T o t a l   E m p l o y e e s < / M e a s u r e N a m e > < D i s p l a y N a m e > T o t a l   E m p l o y e e s < / D i s p l a y N a m e > < V i s i b l e > F a l s e < / V i s i b l e > < / i t e m > < / C a l c u l a t e d F i e l d s > < S A H o s t H a s h > 0 < / S A H o s t H a s h > < G e m i n i F i e l d L i s t V i s i b l e > T r u e < / G e m i n i F i e l d L i s t V i s i b l e > < / S e t t i n g s > ] ] > < / 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C l i e n t W i n d o w X M L " > < C u s t o m C o n t e n t > < ! [ C D A T A [ T a b l e 1 ] ] > < / 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M a n u a l C a l c M o d e " > < C u s t o m C o n t e n t > < ! [ C D A T A [ F a l s e ] ] > < / C u s t o m C o n t e n t > < / G e m i n i > 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 C o l u m n s \ J o i n i n g   D a t e 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 C o l u m n s \ M o n t h l y   S a l a r y < / K e y > < / a : K e y > < a : V a l u e   i : t y p e = " T a b l e W i d g e t B a s e V i e w S t a t e " / > < / a : K e y V a l u e O f D i a g r a m O b j e c t K e y a n y T y p e z b w N T n L X > < a : K e y V a l u e O f D i a g r a m O b j e c t K e y a n y T y p e z b w N T n L X > < a : K e y > < K e y > C o l u m n s \ P e r f o r m a n c e   S c o r e < / K e y > < / a : K e y > < a : V a l u e   i : t y p e = " T a b l e W i d g e t B a s e V i e w S t a t e " / > < / a : K e y V a l u e O f D i a g r a m O b j e c t K e y a n y T y p e z b w N T n L X > < a : K e y V a l u e O f D i a g r a m O b j e c t K e y a n y T y p e z b w N T n L X > < a : K e y > < K e y > C o l u m n s \ P r o j e c t s   C o m p l e t e d < / K e y > < / a : K e y > < a : V a l u e   i : t y p e = " T a b l e W i d g e t B a s e V i e w S t a t e " / > < / a : K e y V a l u e O f D i a g r a m O b j e c t K e y a n y T y p e z b w N T n L X > < a : K e y V a l u e O f D i a g r a m O b j e c t K e y a n y T y p e z b w N T n L X > < a : K e y > < K e y > C o l u m n s \ W o r k   H o u r s   p e r   W e e k < / K e y > < / a : K e y > < a : V a l u e   i : t y p e = " T a b l e W i d g e t B a s e V i e w S t a t e " / > < / a : K e y V a l u e O f D i a g r a m O b j e c t K e y a n y T y p e z b w N T n L X > < a : K e y V a l u e O f D i a g r a m O b j e c t K e y a n y T y p e z b w N T n L X > < a : K e y > < K e y > C o l u m n s \ S a t i s f a c t i o n   L e v e l < / 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 C o l u m n s \ T e n u r e < / K e y > < / a : K e y > < a : V a l u e   i : t y p e = " T a b l e W i d g e t B a s e V i e w S t a t e " / > < / a : K e y V a l u e O f D i a g r a m O b j e c t K e y a n y T y p e z b w N T n L X > < a : K e y V a l u e O f D i a g r a m O b j e c t K e y a n y T y p e z b w N T n L X > < a : K e y > < K e y > C o l u m n s \ C o m b i n e d   p e r f o m a c e   s c o r e   a n d   s a t i s f a c t i o n   l e v e l < / K e y > < / a : K e y > < a : V a l u e   i : t y p e = " T a b l e W i d g e t B a s e V i e w S t a t e " / > < / a : K e y V a l u e O f D i a g r a m O b j e c t K e y a n y T y p e z b w N T n L X > < a : K e y V a l u e O f D i a g r a m O b j e c t K e y a n y T y p e z b w N T n L X > < a : K e y > < K e y > C o l u m n s \ T o t a l   E m p l o y e e < / K e y > < / a : K e y > < a : V a l u e   i : t y p e = " T a b l e W i d g e t B a s e V i e w S t a t e " / > < / a : K e y V a l u e O f D i a g r a m O b j e c t K e y a n y T y p e z b w N T n L X > < a : K e y V a l u e O f D i a g r a m O b j e c t K e y a n y T y p e z b w N T n L X > < a : K e y > < K e y > C o l u m n s \ A v e r a g e   M o n t h l y   S a l a r y < / K e y > < / a : K e y > < a : V a l u e   i : t y p e = " T a b l e W i d g e t B a s e V i e w S t a t e " / > < / a : K e y V a l u e O f D i a g r a m O b j e c t K e y a n y T y p e z b w N T n L X > < a : K e y V a l u e O f D i a g r a m O b j e c t K e y a n y T y p e z b w N T n L X > < a : K e y > < K e y > C o l u m n s \ A v e r a g e   P e r f o r m a n c e   S c o r e < / K e y > < / a : K e y > < a : V a l u e   i : t y p e = " T a b l e W i d g e t B a s e V i e w S t a t e " / > < / a : K e y V a l u e O f D i a g r a m O b j e c t K e y a n y T y p e z b w N T n L X > < a : K e y V a l u e O f D i a g r a m O b j e c t K e y a n y T y p e z b w N T n L X > < a : K e y > < K e y > C o l u m n s \ A v e r a g e   S a t i s f a c t i o n   L e v e l < / 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 2 0 2 5 - 0 5 - 3 0 T 1 6 : 1 6 : 0 0 . 9 5 8 8 8 4 3 - 0 4 : 0 0 < / L a s t P r o c e s s e d T i m e > < / D a t a M o d e l i n g S a n d b o x . S e r i a l i z e d S a n d b o x E r r o r C a c h e > ] ] > < / C u s t o m C o n t e n t > < / G e m i n i > 
</file>

<file path=customXml/item4.xml>��< ? x m l   v e r s i o n = " 1 . 0 "   e n c o d i n g = " U T F - 1 6 " ? > < G e m i n i   x m l n s = " h t t p : / / g e m i n i / p i v o t c u s t o m i z a t i o n / T a b l e O r d e r " > < C u s t o m C o n t e n t > < ! [ C D A T A [ T a b l e 1 ] ] > < / C u s t o m C o n t e n t > < / G e m i n i > 
</file>

<file path=customXml/item5.xml>��< ? x m l   v e r s i o n = " 1 . 0 "   e n c o d i n g = " U T F - 1 6 " ? > < G e m i n i   x m l n s = " h t t p : / / g e m i n i / p i v o t c u s t o m i z a t i o n / S h o w H i d d e n " > < C u s t o m C o n t e n t > < ! [ C D A T A [ T r u e ] ] > < / C u s t o m C o n t e n t > < / G e m i n i > 
</file>

<file path=customXml/item6.xml>��< ? x m l   v e r s i o n = " 1 . 0 "   e n c o d i n g = " U T F - 1 6 " ? > < G e m i n i   x m l n s = " h t t p : / / g e m i n i / p i v o t c u s t o m i z a t i o n / 7 3 d 7 c c 2 4 - 7 b 7 3 - 4 0 e 1 - 9 3 c 9 - e 5 1 5 d d 6 7 3 c 1 a " > < C u s t o m C o n t e n t > < ! [ C D A T A [ < ? x m l   v e r s i o n = " 1 . 0 "   e n c o d i n g = " u t f - 1 6 " ? > < S e t t i n g s > < C a l c u l a t e d F i e l d s > < i t e m > < M e a s u r e N a m e > t o t a l < / M e a s u r e N a m e > < D i s p l a y N a m e > t o t a l < / D i s p l a y N a m e > < V i s i b l e > F a l s e < / V i s i b l e > < / i t e m > < i t e m > < M e a s u r e N a m e > T o t a l   E m p l o y e e s < / M e a s u r e N a m e > < D i s p l a y N a m e > T o t a l   E m p l o y e e s < / D i s p l a y N a m e > < V i s i b l e > F a l s e < / V i s i b l e > < / i t e m > < / C a l c u l a t e d F i e l d s > < S A H o s t H a s h > 0 < / S A H o s t H a s h > < G e m i n i F i e l d L i s t V i s i b l e > T r u e < / G e m i n i F i e l d L i s t V i s i b l e > < / S e t t i n g s > ] ] > < / 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8.xml>��< ? x m l   v e r s i o n = " 1 . 0 "   e n c o d i n g = " U T F - 1 6 " ? > < G e m i n i   x m l n s = " h t t p : / / g e m i n i / p i v o t c u s t o m i z a t i o n / S a n d b o x N o n E m p t y " > < C u s t o m C o n t e n t > < ! [ C D A T A [ 1 ] ] > < / 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0B01A006-AD7C-405E-95E6-420DE355B7A5}">
  <ds:schemaRefs/>
</ds:datastoreItem>
</file>

<file path=customXml/itemProps10.xml><?xml version="1.0" encoding="utf-8"?>
<ds:datastoreItem xmlns:ds="http://schemas.openxmlformats.org/officeDocument/2006/customXml" ds:itemID="{2A5322A3-F0C9-42D7-8EE3-47B5668EBF6D}">
  <ds:schemaRefs/>
</ds:datastoreItem>
</file>

<file path=customXml/itemProps11.xml><?xml version="1.0" encoding="utf-8"?>
<ds:datastoreItem xmlns:ds="http://schemas.openxmlformats.org/officeDocument/2006/customXml" ds:itemID="{E08FA85C-8767-4C7D-9912-D5B6375D5182}">
  <ds:schemaRefs/>
</ds:datastoreItem>
</file>

<file path=customXml/itemProps12.xml><?xml version="1.0" encoding="utf-8"?>
<ds:datastoreItem xmlns:ds="http://schemas.openxmlformats.org/officeDocument/2006/customXml" ds:itemID="{D45836D0-E6B7-45DD-B23B-A2609F7BF795}">
  <ds:schemaRefs/>
</ds:datastoreItem>
</file>

<file path=customXml/itemProps13.xml><?xml version="1.0" encoding="utf-8"?>
<ds:datastoreItem xmlns:ds="http://schemas.openxmlformats.org/officeDocument/2006/customXml" ds:itemID="{160F6F6A-A162-4CAF-828A-2E658DC4E98E}">
  <ds:schemaRefs/>
</ds:datastoreItem>
</file>

<file path=customXml/itemProps14.xml><?xml version="1.0" encoding="utf-8"?>
<ds:datastoreItem xmlns:ds="http://schemas.openxmlformats.org/officeDocument/2006/customXml" ds:itemID="{62365B45-22AA-4B4C-9003-165531DDF4B8}">
  <ds:schemaRefs/>
</ds:datastoreItem>
</file>

<file path=customXml/itemProps15.xml><?xml version="1.0" encoding="utf-8"?>
<ds:datastoreItem xmlns:ds="http://schemas.openxmlformats.org/officeDocument/2006/customXml" ds:itemID="{64E00849-3B41-4F4F-9B3B-93CBC0733841}">
  <ds:schemaRefs/>
</ds:datastoreItem>
</file>

<file path=customXml/itemProps16.xml><?xml version="1.0" encoding="utf-8"?>
<ds:datastoreItem xmlns:ds="http://schemas.openxmlformats.org/officeDocument/2006/customXml" ds:itemID="{3C335D52-7284-4FD8-96A8-5A2BA2324308}">
  <ds:schemaRefs/>
</ds:datastoreItem>
</file>

<file path=customXml/itemProps17.xml><?xml version="1.0" encoding="utf-8"?>
<ds:datastoreItem xmlns:ds="http://schemas.openxmlformats.org/officeDocument/2006/customXml" ds:itemID="{348022AA-35C6-4182-A6B9-ED492B0EE1F9}">
  <ds:schemaRefs/>
</ds:datastoreItem>
</file>

<file path=customXml/itemProps18.xml><?xml version="1.0" encoding="utf-8"?>
<ds:datastoreItem xmlns:ds="http://schemas.openxmlformats.org/officeDocument/2006/customXml" ds:itemID="{7054ED50-727E-4363-95D6-2B0E5254AC42}">
  <ds:schemaRefs/>
</ds:datastoreItem>
</file>

<file path=customXml/itemProps19.xml><?xml version="1.0" encoding="utf-8"?>
<ds:datastoreItem xmlns:ds="http://schemas.openxmlformats.org/officeDocument/2006/customXml" ds:itemID="{DCE8D288-42B4-4A56-BC6E-54EFD2A6D337}">
  <ds:schemaRefs/>
</ds:datastoreItem>
</file>

<file path=customXml/itemProps2.xml><?xml version="1.0" encoding="utf-8"?>
<ds:datastoreItem xmlns:ds="http://schemas.openxmlformats.org/officeDocument/2006/customXml" ds:itemID="{C9A9E9FA-6F15-44AA-95F6-D561CB972339}">
  <ds:schemaRefs/>
</ds:datastoreItem>
</file>

<file path=customXml/itemProps20.xml><?xml version="1.0" encoding="utf-8"?>
<ds:datastoreItem xmlns:ds="http://schemas.openxmlformats.org/officeDocument/2006/customXml" ds:itemID="{CB08A7C8-FFC8-402A-9DAD-FCC5421A45DB}">
  <ds:schemaRefs/>
</ds:datastoreItem>
</file>

<file path=customXml/itemProps3.xml><?xml version="1.0" encoding="utf-8"?>
<ds:datastoreItem xmlns:ds="http://schemas.openxmlformats.org/officeDocument/2006/customXml" ds:itemID="{8153CE76-BEA2-418F-882A-8D17E2AE0ACD}">
  <ds:schemaRefs/>
</ds:datastoreItem>
</file>

<file path=customXml/itemProps4.xml><?xml version="1.0" encoding="utf-8"?>
<ds:datastoreItem xmlns:ds="http://schemas.openxmlformats.org/officeDocument/2006/customXml" ds:itemID="{83A88A4A-E03F-4C51-9570-B356DE5A6E28}">
  <ds:schemaRefs/>
</ds:datastoreItem>
</file>

<file path=customXml/itemProps5.xml><?xml version="1.0" encoding="utf-8"?>
<ds:datastoreItem xmlns:ds="http://schemas.openxmlformats.org/officeDocument/2006/customXml" ds:itemID="{6BE6EFC4-1B17-4523-8D42-43A120A55508}">
  <ds:schemaRefs/>
</ds:datastoreItem>
</file>

<file path=customXml/itemProps6.xml><?xml version="1.0" encoding="utf-8"?>
<ds:datastoreItem xmlns:ds="http://schemas.openxmlformats.org/officeDocument/2006/customXml" ds:itemID="{35CC4773-4FA0-49DC-AEF8-252615A6CE04}">
  <ds:schemaRefs/>
</ds:datastoreItem>
</file>

<file path=customXml/itemProps7.xml><?xml version="1.0" encoding="utf-8"?>
<ds:datastoreItem xmlns:ds="http://schemas.openxmlformats.org/officeDocument/2006/customXml" ds:itemID="{85C11A27-72EB-4A2F-B572-8AB262879DC1}">
  <ds:schemaRefs/>
</ds:datastoreItem>
</file>

<file path=customXml/itemProps8.xml><?xml version="1.0" encoding="utf-8"?>
<ds:datastoreItem xmlns:ds="http://schemas.openxmlformats.org/officeDocument/2006/customXml" ds:itemID="{92AFB0B9-49EA-4109-948A-4C3587D0B110}">
  <ds:schemaRefs/>
</ds:datastoreItem>
</file>

<file path=customXml/itemProps9.xml><?xml version="1.0" encoding="utf-8"?>
<ds:datastoreItem xmlns:ds="http://schemas.openxmlformats.org/officeDocument/2006/customXml" ds:itemID="{757C8692-17BB-4125-871C-9425684AE39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Detail1</vt:lpstr>
      <vt:lpstr>Sheet2</vt:lpstr>
      <vt:lpstr>DASHBOARD</vt:lpstr>
      <vt:lpstr>Sheet4</vt:lpstr>
      <vt:lpstr>Sheet3</vt:lpstr>
      <vt:lpstr>Sheet1</vt:lpstr>
      <vt:lpstr>employee</vt:lpstr>
      <vt:lpstr>month</vt:lpstr>
      <vt:lpstr>performance</vt:lpstr>
      <vt:lpstr>satis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ODEWUSI KOLAWOLE</dc:creator>
  <cp:lastModifiedBy>Kolawole Odewusi</cp:lastModifiedBy>
  <dcterms:created xsi:type="dcterms:W3CDTF">2025-01-20T14:35:07Z</dcterms:created>
  <dcterms:modified xsi:type="dcterms:W3CDTF">2025-07-24T12:48:21Z</dcterms:modified>
</cp:coreProperties>
</file>