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SE_2\"/>
    </mc:Choice>
  </mc:AlternateContent>
  <xr:revisionPtr revIDLastSave="0" documentId="13_ncr:1_{74D97C87-8986-4725-A136-64601D38C656}" xr6:coauthVersionLast="46" xr6:coauthVersionMax="46" xr10:uidLastSave="{00000000-0000-0000-0000-000000000000}"/>
  <bookViews>
    <workbookView xWindow="-108" yWindow="-108" windowWidth="23256" windowHeight="12576" activeTab="2" xr2:uid="{D406B298-9B2B-4EEA-8156-3B37CDF66B2F}"/>
  </bookViews>
  <sheets>
    <sheet name="rawHDFC" sheetId="2" r:id="rId1"/>
    <sheet name="rawICICI" sheetId="3" r:id="rId2"/>
    <sheet name="workpage" sheetId="1" r:id="rId3"/>
    <sheet name="graphical_pre-test" sheetId="4" r:id="rId4"/>
    <sheet name="python_solutions" sheetId="9" r:id="rId5"/>
    <sheet name="final_metrics" sheetId="8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5" i="1"/>
  <c r="AD4" i="1"/>
  <c r="C7" i="9"/>
  <c r="C8" i="9"/>
  <c r="C9" i="9"/>
  <c r="C10" i="9"/>
  <c r="C11" i="9"/>
  <c r="C6" i="9"/>
  <c r="L17" i="8"/>
  <c r="AA16" i="1"/>
  <c r="Z16" i="1"/>
  <c r="C13" i="9" l="1"/>
  <c r="U8" i="1"/>
  <c r="T7" i="1"/>
  <c r="AC12" i="1" l="1"/>
  <c r="M497" i="1" l="1"/>
  <c r="M496" i="1"/>
  <c r="N497" i="1" s="1"/>
  <c r="M495" i="1"/>
  <c r="N496" i="1" s="1"/>
  <c r="O497" i="1" s="1"/>
  <c r="M494" i="1"/>
  <c r="N495" i="1" s="1"/>
  <c r="O496" i="1" s="1"/>
  <c r="P497" i="1" s="1"/>
  <c r="M493" i="1"/>
  <c r="N494" i="1" s="1"/>
  <c r="O495" i="1" s="1"/>
  <c r="P496" i="1" s="1"/>
  <c r="M492" i="1"/>
  <c r="N493" i="1" s="1"/>
  <c r="O494" i="1" s="1"/>
  <c r="P495" i="1" s="1"/>
  <c r="M491" i="1"/>
  <c r="N492" i="1" s="1"/>
  <c r="O493" i="1" s="1"/>
  <c r="P494" i="1" s="1"/>
  <c r="M490" i="1"/>
  <c r="N491" i="1" s="1"/>
  <c r="O492" i="1" s="1"/>
  <c r="P493" i="1" s="1"/>
  <c r="M489" i="1"/>
  <c r="N490" i="1" s="1"/>
  <c r="O491" i="1" s="1"/>
  <c r="P492" i="1" s="1"/>
  <c r="M488" i="1"/>
  <c r="N489" i="1" s="1"/>
  <c r="O490" i="1" s="1"/>
  <c r="P491" i="1" s="1"/>
  <c r="M487" i="1"/>
  <c r="N488" i="1" s="1"/>
  <c r="O489" i="1" s="1"/>
  <c r="P490" i="1" s="1"/>
  <c r="M486" i="1"/>
  <c r="N487" i="1" s="1"/>
  <c r="O488" i="1" s="1"/>
  <c r="P489" i="1" s="1"/>
  <c r="M485" i="1"/>
  <c r="N486" i="1" s="1"/>
  <c r="O487" i="1" s="1"/>
  <c r="P488" i="1" s="1"/>
  <c r="M484" i="1"/>
  <c r="N485" i="1" s="1"/>
  <c r="O486" i="1" s="1"/>
  <c r="P487" i="1" s="1"/>
  <c r="M483" i="1"/>
  <c r="N484" i="1" s="1"/>
  <c r="O485" i="1" s="1"/>
  <c r="P486" i="1" s="1"/>
  <c r="M482" i="1"/>
  <c r="N483" i="1" s="1"/>
  <c r="O484" i="1" s="1"/>
  <c r="P485" i="1" s="1"/>
  <c r="M481" i="1"/>
  <c r="N482" i="1" s="1"/>
  <c r="O483" i="1" s="1"/>
  <c r="P484" i="1" s="1"/>
  <c r="M480" i="1"/>
  <c r="N481" i="1" s="1"/>
  <c r="O482" i="1" s="1"/>
  <c r="P483" i="1" s="1"/>
  <c r="M479" i="1"/>
  <c r="N480" i="1" s="1"/>
  <c r="O481" i="1" s="1"/>
  <c r="P482" i="1" s="1"/>
  <c r="M478" i="1"/>
  <c r="N479" i="1" s="1"/>
  <c r="O480" i="1" s="1"/>
  <c r="P481" i="1" s="1"/>
  <c r="M477" i="1"/>
  <c r="N478" i="1" s="1"/>
  <c r="O479" i="1" s="1"/>
  <c r="P480" i="1" s="1"/>
  <c r="M476" i="1"/>
  <c r="N477" i="1" s="1"/>
  <c r="O478" i="1" s="1"/>
  <c r="P479" i="1" s="1"/>
  <c r="M475" i="1"/>
  <c r="N476" i="1" s="1"/>
  <c r="O477" i="1" s="1"/>
  <c r="P478" i="1" s="1"/>
  <c r="M474" i="1"/>
  <c r="N475" i="1" s="1"/>
  <c r="O476" i="1" s="1"/>
  <c r="P477" i="1" s="1"/>
  <c r="M473" i="1"/>
  <c r="N474" i="1" s="1"/>
  <c r="O475" i="1" s="1"/>
  <c r="P476" i="1" s="1"/>
  <c r="M472" i="1"/>
  <c r="N473" i="1" s="1"/>
  <c r="O474" i="1" s="1"/>
  <c r="P475" i="1" s="1"/>
  <c r="M471" i="1"/>
  <c r="N472" i="1" s="1"/>
  <c r="O473" i="1" s="1"/>
  <c r="P474" i="1" s="1"/>
  <c r="M470" i="1"/>
  <c r="M469" i="1"/>
  <c r="N470" i="1" s="1"/>
  <c r="O471" i="1" s="1"/>
  <c r="P472" i="1" s="1"/>
  <c r="M468" i="1"/>
  <c r="N469" i="1" s="1"/>
  <c r="O470" i="1" s="1"/>
  <c r="P471" i="1" s="1"/>
  <c r="M467" i="1"/>
  <c r="N468" i="1" s="1"/>
  <c r="O469" i="1" s="1"/>
  <c r="P470" i="1" s="1"/>
  <c r="M466" i="1"/>
  <c r="N467" i="1" s="1"/>
  <c r="O468" i="1" s="1"/>
  <c r="P469" i="1" s="1"/>
  <c r="M465" i="1"/>
  <c r="N466" i="1" s="1"/>
  <c r="O467" i="1" s="1"/>
  <c r="P468" i="1" s="1"/>
  <c r="M464" i="1"/>
  <c r="N465" i="1" s="1"/>
  <c r="O466" i="1" s="1"/>
  <c r="P467" i="1" s="1"/>
  <c r="M463" i="1"/>
  <c r="N464" i="1" s="1"/>
  <c r="O465" i="1" s="1"/>
  <c r="P466" i="1" s="1"/>
  <c r="M462" i="1"/>
  <c r="N463" i="1" s="1"/>
  <c r="O464" i="1" s="1"/>
  <c r="P465" i="1" s="1"/>
  <c r="M461" i="1"/>
  <c r="N462" i="1" s="1"/>
  <c r="O463" i="1" s="1"/>
  <c r="P464" i="1" s="1"/>
  <c r="M460" i="1"/>
  <c r="N461" i="1" s="1"/>
  <c r="O462" i="1" s="1"/>
  <c r="P463" i="1" s="1"/>
  <c r="M459" i="1"/>
  <c r="N460" i="1" s="1"/>
  <c r="O461" i="1" s="1"/>
  <c r="P462" i="1" s="1"/>
  <c r="M458" i="1"/>
  <c r="N459" i="1" s="1"/>
  <c r="O460" i="1" s="1"/>
  <c r="P461" i="1" s="1"/>
  <c r="M457" i="1"/>
  <c r="N458" i="1" s="1"/>
  <c r="O459" i="1" s="1"/>
  <c r="P460" i="1" s="1"/>
  <c r="M456" i="1"/>
  <c r="N457" i="1" s="1"/>
  <c r="O458" i="1" s="1"/>
  <c r="P459" i="1" s="1"/>
  <c r="M455" i="1"/>
  <c r="N456" i="1" s="1"/>
  <c r="O457" i="1" s="1"/>
  <c r="P458" i="1" s="1"/>
  <c r="M454" i="1"/>
  <c r="N455" i="1" s="1"/>
  <c r="O456" i="1" s="1"/>
  <c r="P457" i="1" s="1"/>
  <c r="M453" i="1"/>
  <c r="N454" i="1" s="1"/>
  <c r="O455" i="1" s="1"/>
  <c r="P456" i="1" s="1"/>
  <c r="M452" i="1"/>
  <c r="N453" i="1" s="1"/>
  <c r="O454" i="1" s="1"/>
  <c r="P455" i="1" s="1"/>
  <c r="M451" i="1"/>
  <c r="N452" i="1" s="1"/>
  <c r="O453" i="1" s="1"/>
  <c r="P454" i="1" s="1"/>
  <c r="M450" i="1"/>
  <c r="N451" i="1" s="1"/>
  <c r="O452" i="1" s="1"/>
  <c r="P453" i="1" s="1"/>
  <c r="M449" i="1"/>
  <c r="N450" i="1" s="1"/>
  <c r="O451" i="1" s="1"/>
  <c r="P452" i="1" s="1"/>
  <c r="M448" i="1"/>
  <c r="N449" i="1" s="1"/>
  <c r="O450" i="1" s="1"/>
  <c r="P451" i="1" s="1"/>
  <c r="M447" i="1"/>
  <c r="N448" i="1" s="1"/>
  <c r="O449" i="1" s="1"/>
  <c r="P450" i="1" s="1"/>
  <c r="M446" i="1"/>
  <c r="N447" i="1" s="1"/>
  <c r="O448" i="1" s="1"/>
  <c r="P449" i="1" s="1"/>
  <c r="M445" i="1"/>
  <c r="N446" i="1" s="1"/>
  <c r="O447" i="1" s="1"/>
  <c r="P448" i="1" s="1"/>
  <c r="M444" i="1"/>
  <c r="N445" i="1" s="1"/>
  <c r="O446" i="1" s="1"/>
  <c r="P447" i="1" s="1"/>
  <c r="M443" i="1"/>
  <c r="N444" i="1" s="1"/>
  <c r="O445" i="1" s="1"/>
  <c r="P446" i="1" s="1"/>
  <c r="M442" i="1"/>
  <c r="N443" i="1" s="1"/>
  <c r="O444" i="1" s="1"/>
  <c r="P445" i="1" s="1"/>
  <c r="M441" i="1"/>
  <c r="N442" i="1" s="1"/>
  <c r="O443" i="1" s="1"/>
  <c r="P444" i="1" s="1"/>
  <c r="M440" i="1"/>
  <c r="N441" i="1" s="1"/>
  <c r="O442" i="1" s="1"/>
  <c r="P443" i="1" s="1"/>
  <c r="M439" i="1"/>
  <c r="N440" i="1" s="1"/>
  <c r="O441" i="1" s="1"/>
  <c r="P442" i="1" s="1"/>
  <c r="M438" i="1"/>
  <c r="N439" i="1" s="1"/>
  <c r="O440" i="1" s="1"/>
  <c r="P441" i="1" s="1"/>
  <c r="M437" i="1"/>
  <c r="N438" i="1" s="1"/>
  <c r="O439" i="1" s="1"/>
  <c r="P440" i="1" s="1"/>
  <c r="M436" i="1"/>
  <c r="N437" i="1" s="1"/>
  <c r="O438" i="1" s="1"/>
  <c r="P439" i="1" s="1"/>
  <c r="M435" i="1"/>
  <c r="N436" i="1" s="1"/>
  <c r="O437" i="1" s="1"/>
  <c r="P438" i="1" s="1"/>
  <c r="M434" i="1"/>
  <c r="N435" i="1" s="1"/>
  <c r="O436" i="1" s="1"/>
  <c r="P437" i="1" s="1"/>
  <c r="M433" i="1"/>
  <c r="N434" i="1" s="1"/>
  <c r="O435" i="1" s="1"/>
  <c r="P436" i="1" s="1"/>
  <c r="M432" i="1"/>
  <c r="N433" i="1" s="1"/>
  <c r="O434" i="1" s="1"/>
  <c r="P435" i="1" s="1"/>
  <c r="M431" i="1"/>
  <c r="N432" i="1" s="1"/>
  <c r="O433" i="1" s="1"/>
  <c r="P434" i="1" s="1"/>
  <c r="M430" i="1"/>
  <c r="N431" i="1" s="1"/>
  <c r="O432" i="1" s="1"/>
  <c r="P433" i="1" s="1"/>
  <c r="M429" i="1"/>
  <c r="N430" i="1" s="1"/>
  <c r="O431" i="1" s="1"/>
  <c r="P432" i="1" s="1"/>
  <c r="M428" i="1"/>
  <c r="N429" i="1" s="1"/>
  <c r="O430" i="1" s="1"/>
  <c r="P431" i="1" s="1"/>
  <c r="M427" i="1"/>
  <c r="N428" i="1" s="1"/>
  <c r="O429" i="1" s="1"/>
  <c r="P430" i="1" s="1"/>
  <c r="M426" i="1"/>
  <c r="N427" i="1" s="1"/>
  <c r="O428" i="1" s="1"/>
  <c r="P429" i="1" s="1"/>
  <c r="M425" i="1"/>
  <c r="M424" i="1"/>
  <c r="N425" i="1" s="1"/>
  <c r="O426" i="1" s="1"/>
  <c r="P427" i="1" s="1"/>
  <c r="M423" i="1"/>
  <c r="N424" i="1" s="1"/>
  <c r="O425" i="1" s="1"/>
  <c r="P426" i="1" s="1"/>
  <c r="M422" i="1"/>
  <c r="N423" i="1" s="1"/>
  <c r="O424" i="1" s="1"/>
  <c r="P425" i="1" s="1"/>
  <c r="M421" i="1"/>
  <c r="N422" i="1" s="1"/>
  <c r="O423" i="1" s="1"/>
  <c r="P424" i="1" s="1"/>
  <c r="M420" i="1"/>
  <c r="N421" i="1" s="1"/>
  <c r="O422" i="1" s="1"/>
  <c r="P423" i="1" s="1"/>
  <c r="M419" i="1"/>
  <c r="N420" i="1" s="1"/>
  <c r="O421" i="1" s="1"/>
  <c r="P422" i="1" s="1"/>
  <c r="M418" i="1"/>
  <c r="N419" i="1" s="1"/>
  <c r="O420" i="1" s="1"/>
  <c r="P421" i="1" s="1"/>
  <c r="M417" i="1"/>
  <c r="M416" i="1"/>
  <c r="N417" i="1" s="1"/>
  <c r="O418" i="1" s="1"/>
  <c r="P419" i="1" s="1"/>
  <c r="M415" i="1"/>
  <c r="N416" i="1" s="1"/>
  <c r="O417" i="1" s="1"/>
  <c r="P418" i="1" s="1"/>
  <c r="M414" i="1"/>
  <c r="N415" i="1" s="1"/>
  <c r="O416" i="1" s="1"/>
  <c r="P417" i="1" s="1"/>
  <c r="M413" i="1"/>
  <c r="N414" i="1" s="1"/>
  <c r="O415" i="1" s="1"/>
  <c r="P416" i="1" s="1"/>
  <c r="M412" i="1"/>
  <c r="N413" i="1" s="1"/>
  <c r="O414" i="1" s="1"/>
  <c r="P415" i="1" s="1"/>
  <c r="M411" i="1"/>
  <c r="N412" i="1" s="1"/>
  <c r="O413" i="1" s="1"/>
  <c r="P414" i="1" s="1"/>
  <c r="M410" i="1"/>
  <c r="N411" i="1" s="1"/>
  <c r="O412" i="1" s="1"/>
  <c r="P413" i="1" s="1"/>
  <c r="M409" i="1"/>
  <c r="M408" i="1"/>
  <c r="N409" i="1" s="1"/>
  <c r="O410" i="1" s="1"/>
  <c r="P411" i="1" s="1"/>
  <c r="M407" i="1"/>
  <c r="N408" i="1" s="1"/>
  <c r="O409" i="1" s="1"/>
  <c r="P410" i="1" s="1"/>
  <c r="M406" i="1"/>
  <c r="N407" i="1" s="1"/>
  <c r="O408" i="1" s="1"/>
  <c r="P409" i="1" s="1"/>
  <c r="M405" i="1"/>
  <c r="N406" i="1" s="1"/>
  <c r="O407" i="1" s="1"/>
  <c r="P408" i="1" s="1"/>
  <c r="M404" i="1"/>
  <c r="N405" i="1" s="1"/>
  <c r="O406" i="1" s="1"/>
  <c r="P407" i="1" s="1"/>
  <c r="M403" i="1"/>
  <c r="N404" i="1" s="1"/>
  <c r="O405" i="1" s="1"/>
  <c r="P406" i="1" s="1"/>
  <c r="M402" i="1"/>
  <c r="N403" i="1" s="1"/>
  <c r="O404" i="1" s="1"/>
  <c r="P405" i="1" s="1"/>
  <c r="M401" i="1"/>
  <c r="M400" i="1"/>
  <c r="N401" i="1" s="1"/>
  <c r="O402" i="1" s="1"/>
  <c r="P403" i="1" s="1"/>
  <c r="M399" i="1"/>
  <c r="N400" i="1" s="1"/>
  <c r="O401" i="1" s="1"/>
  <c r="P402" i="1" s="1"/>
  <c r="M398" i="1"/>
  <c r="N399" i="1" s="1"/>
  <c r="O400" i="1" s="1"/>
  <c r="P401" i="1" s="1"/>
  <c r="M397" i="1"/>
  <c r="N398" i="1" s="1"/>
  <c r="O399" i="1" s="1"/>
  <c r="P400" i="1" s="1"/>
  <c r="M396" i="1"/>
  <c r="N397" i="1" s="1"/>
  <c r="O398" i="1" s="1"/>
  <c r="P399" i="1" s="1"/>
  <c r="M395" i="1"/>
  <c r="N396" i="1" s="1"/>
  <c r="O397" i="1" s="1"/>
  <c r="P398" i="1" s="1"/>
  <c r="M394" i="1"/>
  <c r="N395" i="1" s="1"/>
  <c r="O396" i="1" s="1"/>
  <c r="P397" i="1" s="1"/>
  <c r="M393" i="1"/>
  <c r="M392" i="1"/>
  <c r="N393" i="1" s="1"/>
  <c r="O394" i="1" s="1"/>
  <c r="P395" i="1" s="1"/>
  <c r="M391" i="1"/>
  <c r="N392" i="1" s="1"/>
  <c r="O393" i="1" s="1"/>
  <c r="P394" i="1" s="1"/>
  <c r="M390" i="1"/>
  <c r="N391" i="1" s="1"/>
  <c r="O392" i="1" s="1"/>
  <c r="P393" i="1" s="1"/>
  <c r="M389" i="1"/>
  <c r="N390" i="1" s="1"/>
  <c r="O391" i="1" s="1"/>
  <c r="P392" i="1" s="1"/>
  <c r="M388" i="1"/>
  <c r="N389" i="1" s="1"/>
  <c r="O390" i="1" s="1"/>
  <c r="P391" i="1" s="1"/>
  <c r="M387" i="1"/>
  <c r="N388" i="1" s="1"/>
  <c r="O389" i="1" s="1"/>
  <c r="P390" i="1" s="1"/>
  <c r="M386" i="1"/>
  <c r="N387" i="1" s="1"/>
  <c r="O388" i="1" s="1"/>
  <c r="P389" i="1" s="1"/>
  <c r="M385" i="1"/>
  <c r="M384" i="1"/>
  <c r="N385" i="1" s="1"/>
  <c r="O386" i="1" s="1"/>
  <c r="P387" i="1" s="1"/>
  <c r="M383" i="1"/>
  <c r="N384" i="1" s="1"/>
  <c r="O385" i="1" s="1"/>
  <c r="P386" i="1" s="1"/>
  <c r="M382" i="1"/>
  <c r="N383" i="1" s="1"/>
  <c r="O384" i="1" s="1"/>
  <c r="P385" i="1" s="1"/>
  <c r="M381" i="1"/>
  <c r="N382" i="1" s="1"/>
  <c r="O383" i="1" s="1"/>
  <c r="P384" i="1" s="1"/>
  <c r="M380" i="1"/>
  <c r="N381" i="1" s="1"/>
  <c r="O382" i="1" s="1"/>
  <c r="P383" i="1" s="1"/>
  <c r="M379" i="1"/>
  <c r="N380" i="1" s="1"/>
  <c r="O381" i="1" s="1"/>
  <c r="P382" i="1" s="1"/>
  <c r="M378" i="1"/>
  <c r="N379" i="1" s="1"/>
  <c r="O380" i="1" s="1"/>
  <c r="P381" i="1" s="1"/>
  <c r="M377" i="1"/>
  <c r="N378" i="1" s="1"/>
  <c r="O379" i="1" s="1"/>
  <c r="P380" i="1" s="1"/>
  <c r="M376" i="1"/>
  <c r="N377" i="1" s="1"/>
  <c r="O378" i="1" s="1"/>
  <c r="P379" i="1" s="1"/>
  <c r="M375" i="1"/>
  <c r="N376" i="1" s="1"/>
  <c r="O377" i="1" s="1"/>
  <c r="P378" i="1" s="1"/>
  <c r="M374" i="1"/>
  <c r="N375" i="1" s="1"/>
  <c r="O376" i="1" s="1"/>
  <c r="P377" i="1" s="1"/>
  <c r="M373" i="1"/>
  <c r="N374" i="1" s="1"/>
  <c r="O375" i="1" s="1"/>
  <c r="P376" i="1" s="1"/>
  <c r="M372" i="1"/>
  <c r="N373" i="1" s="1"/>
  <c r="O374" i="1" s="1"/>
  <c r="P375" i="1" s="1"/>
  <c r="M371" i="1"/>
  <c r="N372" i="1" s="1"/>
  <c r="O373" i="1" s="1"/>
  <c r="P374" i="1" s="1"/>
  <c r="M370" i="1"/>
  <c r="N371" i="1" s="1"/>
  <c r="O372" i="1" s="1"/>
  <c r="P373" i="1" s="1"/>
  <c r="M369" i="1"/>
  <c r="M368" i="1"/>
  <c r="N369" i="1" s="1"/>
  <c r="O370" i="1" s="1"/>
  <c r="P371" i="1" s="1"/>
  <c r="M367" i="1"/>
  <c r="N368" i="1" s="1"/>
  <c r="O369" i="1" s="1"/>
  <c r="P370" i="1" s="1"/>
  <c r="M366" i="1"/>
  <c r="N367" i="1" s="1"/>
  <c r="O368" i="1" s="1"/>
  <c r="P369" i="1" s="1"/>
  <c r="M365" i="1"/>
  <c r="N366" i="1" s="1"/>
  <c r="O367" i="1" s="1"/>
  <c r="P368" i="1" s="1"/>
  <c r="M364" i="1"/>
  <c r="N365" i="1" s="1"/>
  <c r="O366" i="1" s="1"/>
  <c r="P367" i="1" s="1"/>
  <c r="M363" i="1"/>
  <c r="N364" i="1" s="1"/>
  <c r="O365" i="1" s="1"/>
  <c r="P366" i="1" s="1"/>
  <c r="M362" i="1"/>
  <c r="N363" i="1" s="1"/>
  <c r="O364" i="1" s="1"/>
  <c r="P365" i="1" s="1"/>
  <c r="M361" i="1"/>
  <c r="M360" i="1"/>
  <c r="N361" i="1" s="1"/>
  <c r="O362" i="1" s="1"/>
  <c r="P363" i="1" s="1"/>
  <c r="M359" i="1"/>
  <c r="N360" i="1" s="1"/>
  <c r="O361" i="1" s="1"/>
  <c r="P362" i="1" s="1"/>
  <c r="M358" i="1"/>
  <c r="N359" i="1" s="1"/>
  <c r="O360" i="1" s="1"/>
  <c r="P361" i="1" s="1"/>
  <c r="M357" i="1"/>
  <c r="N358" i="1" s="1"/>
  <c r="O359" i="1" s="1"/>
  <c r="P360" i="1" s="1"/>
  <c r="M356" i="1"/>
  <c r="N357" i="1" s="1"/>
  <c r="O358" i="1" s="1"/>
  <c r="P359" i="1" s="1"/>
  <c r="M355" i="1"/>
  <c r="N356" i="1" s="1"/>
  <c r="O357" i="1" s="1"/>
  <c r="P358" i="1" s="1"/>
  <c r="M354" i="1"/>
  <c r="N355" i="1" s="1"/>
  <c r="O356" i="1" s="1"/>
  <c r="P357" i="1" s="1"/>
  <c r="M353" i="1"/>
  <c r="M352" i="1"/>
  <c r="N353" i="1" s="1"/>
  <c r="O354" i="1" s="1"/>
  <c r="P355" i="1" s="1"/>
  <c r="M351" i="1"/>
  <c r="N352" i="1" s="1"/>
  <c r="O353" i="1" s="1"/>
  <c r="P354" i="1" s="1"/>
  <c r="M350" i="1"/>
  <c r="N351" i="1" s="1"/>
  <c r="O352" i="1" s="1"/>
  <c r="P353" i="1" s="1"/>
  <c r="M349" i="1"/>
  <c r="N350" i="1" s="1"/>
  <c r="O351" i="1" s="1"/>
  <c r="P352" i="1" s="1"/>
  <c r="M348" i="1"/>
  <c r="N349" i="1" s="1"/>
  <c r="O350" i="1" s="1"/>
  <c r="P351" i="1" s="1"/>
  <c r="M347" i="1"/>
  <c r="N348" i="1" s="1"/>
  <c r="O349" i="1" s="1"/>
  <c r="P350" i="1" s="1"/>
  <c r="M346" i="1"/>
  <c r="N347" i="1" s="1"/>
  <c r="O348" i="1" s="1"/>
  <c r="P349" i="1" s="1"/>
  <c r="M345" i="1"/>
  <c r="N346" i="1" s="1"/>
  <c r="O347" i="1" s="1"/>
  <c r="P348" i="1" s="1"/>
  <c r="M344" i="1"/>
  <c r="N345" i="1" s="1"/>
  <c r="O346" i="1" s="1"/>
  <c r="P347" i="1" s="1"/>
  <c r="M343" i="1"/>
  <c r="N344" i="1" s="1"/>
  <c r="O345" i="1" s="1"/>
  <c r="P346" i="1" s="1"/>
  <c r="M342" i="1"/>
  <c r="N343" i="1" s="1"/>
  <c r="O344" i="1" s="1"/>
  <c r="P345" i="1" s="1"/>
  <c r="M341" i="1"/>
  <c r="N342" i="1" s="1"/>
  <c r="O343" i="1" s="1"/>
  <c r="P344" i="1" s="1"/>
  <c r="M340" i="1"/>
  <c r="N341" i="1" s="1"/>
  <c r="O342" i="1" s="1"/>
  <c r="P343" i="1" s="1"/>
  <c r="M339" i="1"/>
  <c r="N340" i="1" s="1"/>
  <c r="O341" i="1" s="1"/>
  <c r="P342" i="1" s="1"/>
  <c r="M338" i="1"/>
  <c r="N339" i="1" s="1"/>
  <c r="O340" i="1" s="1"/>
  <c r="P341" i="1" s="1"/>
  <c r="M337" i="1"/>
  <c r="M336" i="1"/>
  <c r="N337" i="1" s="1"/>
  <c r="O338" i="1" s="1"/>
  <c r="P339" i="1" s="1"/>
  <c r="M335" i="1"/>
  <c r="N336" i="1" s="1"/>
  <c r="O337" i="1" s="1"/>
  <c r="P338" i="1" s="1"/>
  <c r="M334" i="1"/>
  <c r="N335" i="1" s="1"/>
  <c r="O336" i="1" s="1"/>
  <c r="P337" i="1" s="1"/>
  <c r="M333" i="1"/>
  <c r="N334" i="1" s="1"/>
  <c r="O335" i="1" s="1"/>
  <c r="P336" i="1" s="1"/>
  <c r="M332" i="1"/>
  <c r="N333" i="1" s="1"/>
  <c r="O334" i="1" s="1"/>
  <c r="P335" i="1" s="1"/>
  <c r="M331" i="1"/>
  <c r="N332" i="1" s="1"/>
  <c r="O333" i="1" s="1"/>
  <c r="P334" i="1" s="1"/>
  <c r="M330" i="1"/>
  <c r="N331" i="1" s="1"/>
  <c r="O332" i="1" s="1"/>
  <c r="P333" i="1" s="1"/>
  <c r="M329" i="1"/>
  <c r="M328" i="1"/>
  <c r="N329" i="1" s="1"/>
  <c r="O330" i="1" s="1"/>
  <c r="P331" i="1" s="1"/>
  <c r="M327" i="1"/>
  <c r="N328" i="1" s="1"/>
  <c r="O329" i="1" s="1"/>
  <c r="P330" i="1" s="1"/>
  <c r="M326" i="1"/>
  <c r="N327" i="1" s="1"/>
  <c r="O328" i="1" s="1"/>
  <c r="P329" i="1" s="1"/>
  <c r="M325" i="1"/>
  <c r="N326" i="1" s="1"/>
  <c r="O327" i="1" s="1"/>
  <c r="P328" i="1" s="1"/>
  <c r="M324" i="1"/>
  <c r="N325" i="1" s="1"/>
  <c r="O326" i="1" s="1"/>
  <c r="P327" i="1" s="1"/>
  <c r="M323" i="1"/>
  <c r="N324" i="1" s="1"/>
  <c r="O325" i="1" s="1"/>
  <c r="P326" i="1" s="1"/>
  <c r="M322" i="1"/>
  <c r="N323" i="1" s="1"/>
  <c r="O324" i="1" s="1"/>
  <c r="P325" i="1" s="1"/>
  <c r="M321" i="1"/>
  <c r="N322" i="1" s="1"/>
  <c r="O323" i="1" s="1"/>
  <c r="P324" i="1" s="1"/>
  <c r="M320" i="1"/>
  <c r="N321" i="1" s="1"/>
  <c r="O322" i="1" s="1"/>
  <c r="P323" i="1" s="1"/>
  <c r="M319" i="1"/>
  <c r="N320" i="1" s="1"/>
  <c r="O321" i="1" s="1"/>
  <c r="P322" i="1" s="1"/>
  <c r="M318" i="1"/>
  <c r="N319" i="1" s="1"/>
  <c r="O320" i="1" s="1"/>
  <c r="P321" i="1" s="1"/>
  <c r="M317" i="1"/>
  <c r="N318" i="1" s="1"/>
  <c r="O319" i="1" s="1"/>
  <c r="P320" i="1" s="1"/>
  <c r="M316" i="1"/>
  <c r="N317" i="1" s="1"/>
  <c r="O318" i="1" s="1"/>
  <c r="P319" i="1" s="1"/>
  <c r="M315" i="1"/>
  <c r="N316" i="1" s="1"/>
  <c r="O317" i="1" s="1"/>
  <c r="P318" i="1" s="1"/>
  <c r="M314" i="1"/>
  <c r="N315" i="1" s="1"/>
  <c r="O316" i="1" s="1"/>
  <c r="P317" i="1" s="1"/>
  <c r="M313" i="1"/>
  <c r="N314" i="1" s="1"/>
  <c r="O315" i="1" s="1"/>
  <c r="P316" i="1" s="1"/>
  <c r="M312" i="1"/>
  <c r="N313" i="1" s="1"/>
  <c r="O314" i="1" s="1"/>
  <c r="P315" i="1" s="1"/>
  <c r="M311" i="1"/>
  <c r="N312" i="1" s="1"/>
  <c r="O313" i="1" s="1"/>
  <c r="P314" i="1" s="1"/>
  <c r="M310" i="1"/>
  <c r="N311" i="1" s="1"/>
  <c r="O312" i="1" s="1"/>
  <c r="P313" i="1" s="1"/>
  <c r="M309" i="1"/>
  <c r="N310" i="1" s="1"/>
  <c r="O311" i="1" s="1"/>
  <c r="P312" i="1" s="1"/>
  <c r="M308" i="1"/>
  <c r="N309" i="1" s="1"/>
  <c r="O310" i="1" s="1"/>
  <c r="P311" i="1" s="1"/>
  <c r="M307" i="1"/>
  <c r="N308" i="1" s="1"/>
  <c r="O309" i="1" s="1"/>
  <c r="P310" i="1" s="1"/>
  <c r="M306" i="1"/>
  <c r="N307" i="1" s="1"/>
  <c r="O308" i="1" s="1"/>
  <c r="P309" i="1" s="1"/>
  <c r="M305" i="1"/>
  <c r="N306" i="1" s="1"/>
  <c r="O307" i="1" s="1"/>
  <c r="P308" i="1" s="1"/>
  <c r="M304" i="1"/>
  <c r="N305" i="1" s="1"/>
  <c r="O306" i="1" s="1"/>
  <c r="P307" i="1" s="1"/>
  <c r="M303" i="1"/>
  <c r="N304" i="1" s="1"/>
  <c r="O305" i="1" s="1"/>
  <c r="P306" i="1" s="1"/>
  <c r="M302" i="1"/>
  <c r="N303" i="1" s="1"/>
  <c r="O304" i="1" s="1"/>
  <c r="P305" i="1" s="1"/>
  <c r="M301" i="1"/>
  <c r="N302" i="1" s="1"/>
  <c r="O303" i="1" s="1"/>
  <c r="P304" i="1" s="1"/>
  <c r="M300" i="1"/>
  <c r="N301" i="1" s="1"/>
  <c r="O302" i="1" s="1"/>
  <c r="P303" i="1" s="1"/>
  <c r="M299" i="1"/>
  <c r="N300" i="1" s="1"/>
  <c r="O301" i="1" s="1"/>
  <c r="P302" i="1" s="1"/>
  <c r="M298" i="1"/>
  <c r="N299" i="1" s="1"/>
  <c r="O300" i="1" s="1"/>
  <c r="P301" i="1" s="1"/>
  <c r="M297" i="1"/>
  <c r="N298" i="1" s="1"/>
  <c r="O299" i="1" s="1"/>
  <c r="P300" i="1" s="1"/>
  <c r="M296" i="1"/>
  <c r="N297" i="1" s="1"/>
  <c r="O298" i="1" s="1"/>
  <c r="P299" i="1" s="1"/>
  <c r="M295" i="1"/>
  <c r="N296" i="1" s="1"/>
  <c r="O297" i="1" s="1"/>
  <c r="P298" i="1" s="1"/>
  <c r="M294" i="1"/>
  <c r="N295" i="1" s="1"/>
  <c r="O296" i="1" s="1"/>
  <c r="P297" i="1" s="1"/>
  <c r="M293" i="1"/>
  <c r="N294" i="1" s="1"/>
  <c r="O295" i="1" s="1"/>
  <c r="P296" i="1" s="1"/>
  <c r="M292" i="1"/>
  <c r="N293" i="1" s="1"/>
  <c r="O294" i="1" s="1"/>
  <c r="P295" i="1" s="1"/>
  <c r="M291" i="1"/>
  <c r="N292" i="1" s="1"/>
  <c r="O293" i="1" s="1"/>
  <c r="P294" i="1" s="1"/>
  <c r="M290" i="1"/>
  <c r="N291" i="1" s="1"/>
  <c r="O292" i="1" s="1"/>
  <c r="P293" i="1" s="1"/>
  <c r="M289" i="1"/>
  <c r="N290" i="1" s="1"/>
  <c r="O291" i="1" s="1"/>
  <c r="P292" i="1" s="1"/>
  <c r="M288" i="1"/>
  <c r="N289" i="1" s="1"/>
  <c r="O290" i="1" s="1"/>
  <c r="P291" i="1" s="1"/>
  <c r="M287" i="1"/>
  <c r="N288" i="1" s="1"/>
  <c r="O289" i="1" s="1"/>
  <c r="P290" i="1" s="1"/>
  <c r="M286" i="1"/>
  <c r="N287" i="1" s="1"/>
  <c r="O288" i="1" s="1"/>
  <c r="P289" i="1" s="1"/>
  <c r="M285" i="1"/>
  <c r="N286" i="1" s="1"/>
  <c r="O287" i="1" s="1"/>
  <c r="P288" i="1" s="1"/>
  <c r="M284" i="1"/>
  <c r="N285" i="1" s="1"/>
  <c r="O286" i="1" s="1"/>
  <c r="P287" i="1" s="1"/>
  <c r="M283" i="1"/>
  <c r="N284" i="1" s="1"/>
  <c r="O285" i="1" s="1"/>
  <c r="P286" i="1" s="1"/>
  <c r="M282" i="1"/>
  <c r="N283" i="1" s="1"/>
  <c r="O284" i="1" s="1"/>
  <c r="P285" i="1" s="1"/>
  <c r="M281" i="1"/>
  <c r="N282" i="1" s="1"/>
  <c r="O283" i="1" s="1"/>
  <c r="P284" i="1" s="1"/>
  <c r="M280" i="1"/>
  <c r="N281" i="1" s="1"/>
  <c r="O282" i="1" s="1"/>
  <c r="P283" i="1" s="1"/>
  <c r="M279" i="1"/>
  <c r="N280" i="1" s="1"/>
  <c r="O281" i="1" s="1"/>
  <c r="P282" i="1" s="1"/>
  <c r="M278" i="1"/>
  <c r="N279" i="1" s="1"/>
  <c r="O280" i="1" s="1"/>
  <c r="P281" i="1" s="1"/>
  <c r="M277" i="1"/>
  <c r="N278" i="1" s="1"/>
  <c r="O279" i="1" s="1"/>
  <c r="P280" i="1" s="1"/>
  <c r="M276" i="1"/>
  <c r="N277" i="1" s="1"/>
  <c r="O278" i="1" s="1"/>
  <c r="P279" i="1" s="1"/>
  <c r="M275" i="1"/>
  <c r="N276" i="1" s="1"/>
  <c r="O277" i="1" s="1"/>
  <c r="P278" i="1" s="1"/>
  <c r="M274" i="1"/>
  <c r="N275" i="1" s="1"/>
  <c r="O276" i="1" s="1"/>
  <c r="P277" i="1" s="1"/>
  <c r="M273" i="1"/>
  <c r="N274" i="1" s="1"/>
  <c r="O275" i="1" s="1"/>
  <c r="P276" i="1" s="1"/>
  <c r="M272" i="1"/>
  <c r="N273" i="1" s="1"/>
  <c r="O274" i="1" s="1"/>
  <c r="P275" i="1" s="1"/>
  <c r="M271" i="1"/>
  <c r="N272" i="1" s="1"/>
  <c r="O273" i="1" s="1"/>
  <c r="P274" i="1" s="1"/>
  <c r="M270" i="1"/>
  <c r="N271" i="1" s="1"/>
  <c r="O272" i="1" s="1"/>
  <c r="P273" i="1" s="1"/>
  <c r="M269" i="1"/>
  <c r="N270" i="1" s="1"/>
  <c r="O271" i="1" s="1"/>
  <c r="P272" i="1" s="1"/>
  <c r="M268" i="1"/>
  <c r="N269" i="1" s="1"/>
  <c r="O270" i="1" s="1"/>
  <c r="P271" i="1" s="1"/>
  <c r="M267" i="1"/>
  <c r="N268" i="1" s="1"/>
  <c r="O269" i="1" s="1"/>
  <c r="P270" i="1" s="1"/>
  <c r="M266" i="1"/>
  <c r="N267" i="1" s="1"/>
  <c r="O268" i="1" s="1"/>
  <c r="P269" i="1" s="1"/>
  <c r="M265" i="1"/>
  <c r="N266" i="1" s="1"/>
  <c r="O267" i="1" s="1"/>
  <c r="P268" i="1" s="1"/>
  <c r="M264" i="1"/>
  <c r="N265" i="1" s="1"/>
  <c r="O266" i="1" s="1"/>
  <c r="P267" i="1" s="1"/>
  <c r="M263" i="1"/>
  <c r="N264" i="1" s="1"/>
  <c r="O265" i="1" s="1"/>
  <c r="P266" i="1" s="1"/>
  <c r="M262" i="1"/>
  <c r="N263" i="1" s="1"/>
  <c r="O264" i="1" s="1"/>
  <c r="P265" i="1" s="1"/>
  <c r="M261" i="1"/>
  <c r="N262" i="1" s="1"/>
  <c r="O263" i="1" s="1"/>
  <c r="P264" i="1" s="1"/>
  <c r="M260" i="1"/>
  <c r="N261" i="1" s="1"/>
  <c r="O262" i="1" s="1"/>
  <c r="P263" i="1" s="1"/>
  <c r="M259" i="1"/>
  <c r="N260" i="1" s="1"/>
  <c r="O261" i="1" s="1"/>
  <c r="P262" i="1" s="1"/>
  <c r="M258" i="1"/>
  <c r="N259" i="1" s="1"/>
  <c r="O260" i="1" s="1"/>
  <c r="P261" i="1" s="1"/>
  <c r="M257" i="1"/>
  <c r="N258" i="1" s="1"/>
  <c r="O259" i="1" s="1"/>
  <c r="P260" i="1" s="1"/>
  <c r="M256" i="1"/>
  <c r="N257" i="1" s="1"/>
  <c r="O258" i="1" s="1"/>
  <c r="P259" i="1" s="1"/>
  <c r="M255" i="1"/>
  <c r="N256" i="1" s="1"/>
  <c r="O257" i="1" s="1"/>
  <c r="P258" i="1" s="1"/>
  <c r="M254" i="1"/>
  <c r="N255" i="1" s="1"/>
  <c r="O256" i="1" s="1"/>
  <c r="P257" i="1" s="1"/>
  <c r="M253" i="1"/>
  <c r="N254" i="1" s="1"/>
  <c r="O255" i="1" s="1"/>
  <c r="P256" i="1" s="1"/>
  <c r="M252" i="1"/>
  <c r="N253" i="1" s="1"/>
  <c r="O254" i="1" s="1"/>
  <c r="P255" i="1" s="1"/>
  <c r="M251" i="1"/>
  <c r="N252" i="1" s="1"/>
  <c r="O253" i="1" s="1"/>
  <c r="P254" i="1" s="1"/>
  <c r="M250" i="1"/>
  <c r="N251" i="1" s="1"/>
  <c r="O252" i="1" s="1"/>
  <c r="P253" i="1" s="1"/>
  <c r="M249" i="1"/>
  <c r="N250" i="1" s="1"/>
  <c r="O251" i="1" s="1"/>
  <c r="P252" i="1" s="1"/>
  <c r="M248" i="1"/>
  <c r="N249" i="1" s="1"/>
  <c r="O250" i="1" s="1"/>
  <c r="P251" i="1" s="1"/>
  <c r="M247" i="1"/>
  <c r="N248" i="1" s="1"/>
  <c r="O249" i="1" s="1"/>
  <c r="P250" i="1" s="1"/>
  <c r="M246" i="1"/>
  <c r="N247" i="1" s="1"/>
  <c r="O248" i="1" s="1"/>
  <c r="P249" i="1" s="1"/>
  <c r="M245" i="1"/>
  <c r="N246" i="1" s="1"/>
  <c r="O247" i="1" s="1"/>
  <c r="P248" i="1" s="1"/>
  <c r="M244" i="1"/>
  <c r="N245" i="1" s="1"/>
  <c r="O246" i="1" s="1"/>
  <c r="P247" i="1" s="1"/>
  <c r="M243" i="1"/>
  <c r="N244" i="1" s="1"/>
  <c r="O245" i="1" s="1"/>
  <c r="P246" i="1" s="1"/>
  <c r="M242" i="1"/>
  <c r="N243" i="1" s="1"/>
  <c r="O244" i="1" s="1"/>
  <c r="P245" i="1" s="1"/>
  <c r="M241" i="1"/>
  <c r="N242" i="1" s="1"/>
  <c r="O243" i="1" s="1"/>
  <c r="P244" i="1" s="1"/>
  <c r="M240" i="1"/>
  <c r="N241" i="1" s="1"/>
  <c r="O242" i="1" s="1"/>
  <c r="P243" i="1" s="1"/>
  <c r="M239" i="1"/>
  <c r="N240" i="1" s="1"/>
  <c r="O241" i="1" s="1"/>
  <c r="P242" i="1" s="1"/>
  <c r="M238" i="1"/>
  <c r="N239" i="1" s="1"/>
  <c r="O240" i="1" s="1"/>
  <c r="P241" i="1" s="1"/>
  <c r="M237" i="1"/>
  <c r="N238" i="1" s="1"/>
  <c r="O239" i="1" s="1"/>
  <c r="P240" i="1" s="1"/>
  <c r="M236" i="1"/>
  <c r="N237" i="1" s="1"/>
  <c r="O238" i="1" s="1"/>
  <c r="P239" i="1" s="1"/>
  <c r="M235" i="1"/>
  <c r="N236" i="1" s="1"/>
  <c r="O237" i="1" s="1"/>
  <c r="P238" i="1" s="1"/>
  <c r="M234" i="1"/>
  <c r="N235" i="1" s="1"/>
  <c r="O236" i="1" s="1"/>
  <c r="P237" i="1" s="1"/>
  <c r="M233" i="1"/>
  <c r="N234" i="1" s="1"/>
  <c r="O235" i="1" s="1"/>
  <c r="P236" i="1" s="1"/>
  <c r="M232" i="1"/>
  <c r="N233" i="1" s="1"/>
  <c r="O234" i="1" s="1"/>
  <c r="P235" i="1" s="1"/>
  <c r="M231" i="1"/>
  <c r="N232" i="1" s="1"/>
  <c r="O233" i="1" s="1"/>
  <c r="P234" i="1" s="1"/>
  <c r="M230" i="1"/>
  <c r="N231" i="1" s="1"/>
  <c r="O232" i="1" s="1"/>
  <c r="P233" i="1" s="1"/>
  <c r="M229" i="1"/>
  <c r="N230" i="1" s="1"/>
  <c r="O231" i="1" s="1"/>
  <c r="P232" i="1" s="1"/>
  <c r="M228" i="1"/>
  <c r="N229" i="1" s="1"/>
  <c r="O230" i="1" s="1"/>
  <c r="P231" i="1" s="1"/>
  <c r="M227" i="1"/>
  <c r="N228" i="1" s="1"/>
  <c r="O229" i="1" s="1"/>
  <c r="P230" i="1" s="1"/>
  <c r="M226" i="1"/>
  <c r="N227" i="1" s="1"/>
  <c r="O228" i="1" s="1"/>
  <c r="P229" i="1" s="1"/>
  <c r="M225" i="1"/>
  <c r="N226" i="1" s="1"/>
  <c r="O227" i="1" s="1"/>
  <c r="P228" i="1" s="1"/>
  <c r="M224" i="1"/>
  <c r="N225" i="1" s="1"/>
  <c r="O226" i="1" s="1"/>
  <c r="P227" i="1" s="1"/>
  <c r="M223" i="1"/>
  <c r="N224" i="1" s="1"/>
  <c r="O225" i="1" s="1"/>
  <c r="P226" i="1" s="1"/>
  <c r="M222" i="1"/>
  <c r="N223" i="1" s="1"/>
  <c r="O224" i="1" s="1"/>
  <c r="P225" i="1" s="1"/>
  <c r="M221" i="1"/>
  <c r="N222" i="1" s="1"/>
  <c r="O223" i="1" s="1"/>
  <c r="P224" i="1" s="1"/>
  <c r="M220" i="1"/>
  <c r="N221" i="1" s="1"/>
  <c r="O222" i="1" s="1"/>
  <c r="P223" i="1" s="1"/>
  <c r="M219" i="1"/>
  <c r="N220" i="1" s="1"/>
  <c r="O221" i="1" s="1"/>
  <c r="P222" i="1" s="1"/>
  <c r="M218" i="1"/>
  <c r="N219" i="1" s="1"/>
  <c r="O220" i="1" s="1"/>
  <c r="P221" i="1" s="1"/>
  <c r="M217" i="1"/>
  <c r="N218" i="1" s="1"/>
  <c r="O219" i="1" s="1"/>
  <c r="P220" i="1" s="1"/>
  <c r="M216" i="1"/>
  <c r="N217" i="1" s="1"/>
  <c r="O218" i="1" s="1"/>
  <c r="P219" i="1" s="1"/>
  <c r="M215" i="1"/>
  <c r="N216" i="1" s="1"/>
  <c r="O217" i="1" s="1"/>
  <c r="P218" i="1" s="1"/>
  <c r="M214" i="1"/>
  <c r="N215" i="1" s="1"/>
  <c r="O216" i="1" s="1"/>
  <c r="P217" i="1" s="1"/>
  <c r="M213" i="1"/>
  <c r="N214" i="1" s="1"/>
  <c r="O215" i="1" s="1"/>
  <c r="P216" i="1" s="1"/>
  <c r="M212" i="1"/>
  <c r="N213" i="1" s="1"/>
  <c r="O214" i="1" s="1"/>
  <c r="P215" i="1" s="1"/>
  <c r="M211" i="1"/>
  <c r="N212" i="1" s="1"/>
  <c r="O213" i="1" s="1"/>
  <c r="P214" i="1" s="1"/>
  <c r="M210" i="1"/>
  <c r="N211" i="1" s="1"/>
  <c r="O212" i="1" s="1"/>
  <c r="P213" i="1" s="1"/>
  <c r="M209" i="1"/>
  <c r="N210" i="1" s="1"/>
  <c r="O211" i="1" s="1"/>
  <c r="P212" i="1" s="1"/>
  <c r="M208" i="1"/>
  <c r="N209" i="1" s="1"/>
  <c r="O210" i="1" s="1"/>
  <c r="P211" i="1" s="1"/>
  <c r="M207" i="1"/>
  <c r="N208" i="1" s="1"/>
  <c r="O209" i="1" s="1"/>
  <c r="P210" i="1" s="1"/>
  <c r="M206" i="1"/>
  <c r="N207" i="1" s="1"/>
  <c r="O208" i="1" s="1"/>
  <c r="P209" i="1" s="1"/>
  <c r="M205" i="1"/>
  <c r="N206" i="1" s="1"/>
  <c r="O207" i="1" s="1"/>
  <c r="P208" i="1" s="1"/>
  <c r="M204" i="1"/>
  <c r="N205" i="1" s="1"/>
  <c r="O206" i="1" s="1"/>
  <c r="P207" i="1" s="1"/>
  <c r="M203" i="1"/>
  <c r="N204" i="1" s="1"/>
  <c r="O205" i="1" s="1"/>
  <c r="P206" i="1" s="1"/>
  <c r="M202" i="1"/>
  <c r="N203" i="1" s="1"/>
  <c r="O204" i="1" s="1"/>
  <c r="P205" i="1" s="1"/>
  <c r="M201" i="1"/>
  <c r="N202" i="1" s="1"/>
  <c r="O203" i="1" s="1"/>
  <c r="P204" i="1" s="1"/>
  <c r="M200" i="1"/>
  <c r="N201" i="1" s="1"/>
  <c r="O202" i="1" s="1"/>
  <c r="P203" i="1" s="1"/>
  <c r="M199" i="1"/>
  <c r="N200" i="1" s="1"/>
  <c r="O201" i="1" s="1"/>
  <c r="P202" i="1" s="1"/>
  <c r="M198" i="1"/>
  <c r="N199" i="1" s="1"/>
  <c r="O200" i="1" s="1"/>
  <c r="P201" i="1" s="1"/>
  <c r="M197" i="1"/>
  <c r="N198" i="1" s="1"/>
  <c r="O199" i="1" s="1"/>
  <c r="P200" i="1" s="1"/>
  <c r="M196" i="1"/>
  <c r="M195" i="1"/>
  <c r="N196" i="1" s="1"/>
  <c r="O197" i="1" s="1"/>
  <c r="P198" i="1" s="1"/>
  <c r="M194" i="1"/>
  <c r="N195" i="1" s="1"/>
  <c r="O196" i="1" s="1"/>
  <c r="P197" i="1" s="1"/>
  <c r="M193" i="1"/>
  <c r="N194" i="1" s="1"/>
  <c r="O195" i="1" s="1"/>
  <c r="P196" i="1" s="1"/>
  <c r="M192" i="1"/>
  <c r="N193" i="1" s="1"/>
  <c r="O194" i="1" s="1"/>
  <c r="P195" i="1" s="1"/>
  <c r="M191" i="1"/>
  <c r="N192" i="1" s="1"/>
  <c r="O193" i="1" s="1"/>
  <c r="P194" i="1" s="1"/>
  <c r="M190" i="1"/>
  <c r="N191" i="1" s="1"/>
  <c r="O192" i="1" s="1"/>
  <c r="P193" i="1" s="1"/>
  <c r="M189" i="1"/>
  <c r="N190" i="1" s="1"/>
  <c r="O191" i="1" s="1"/>
  <c r="P192" i="1" s="1"/>
  <c r="M188" i="1"/>
  <c r="N189" i="1" s="1"/>
  <c r="O190" i="1" s="1"/>
  <c r="P191" i="1" s="1"/>
  <c r="M187" i="1"/>
  <c r="N188" i="1" s="1"/>
  <c r="O189" i="1" s="1"/>
  <c r="P190" i="1" s="1"/>
  <c r="M186" i="1"/>
  <c r="N187" i="1" s="1"/>
  <c r="O188" i="1" s="1"/>
  <c r="P189" i="1" s="1"/>
  <c r="M185" i="1"/>
  <c r="N186" i="1" s="1"/>
  <c r="O187" i="1" s="1"/>
  <c r="P188" i="1" s="1"/>
  <c r="M184" i="1"/>
  <c r="N185" i="1" s="1"/>
  <c r="O186" i="1" s="1"/>
  <c r="P187" i="1" s="1"/>
  <c r="M183" i="1"/>
  <c r="N184" i="1" s="1"/>
  <c r="O185" i="1" s="1"/>
  <c r="P186" i="1" s="1"/>
  <c r="M182" i="1"/>
  <c r="N183" i="1" s="1"/>
  <c r="O184" i="1" s="1"/>
  <c r="P185" i="1" s="1"/>
  <c r="M181" i="1"/>
  <c r="N182" i="1" s="1"/>
  <c r="O183" i="1" s="1"/>
  <c r="P184" i="1" s="1"/>
  <c r="M180" i="1"/>
  <c r="N181" i="1" s="1"/>
  <c r="O182" i="1" s="1"/>
  <c r="P183" i="1" s="1"/>
  <c r="M179" i="1"/>
  <c r="N180" i="1" s="1"/>
  <c r="O181" i="1" s="1"/>
  <c r="P182" i="1" s="1"/>
  <c r="M178" i="1"/>
  <c r="N179" i="1" s="1"/>
  <c r="O180" i="1" s="1"/>
  <c r="P181" i="1" s="1"/>
  <c r="M177" i="1"/>
  <c r="N178" i="1" s="1"/>
  <c r="O179" i="1" s="1"/>
  <c r="P180" i="1" s="1"/>
  <c r="M176" i="1"/>
  <c r="N177" i="1" s="1"/>
  <c r="O178" i="1" s="1"/>
  <c r="P179" i="1" s="1"/>
  <c r="M175" i="1"/>
  <c r="N176" i="1" s="1"/>
  <c r="O177" i="1" s="1"/>
  <c r="P178" i="1" s="1"/>
  <c r="M174" i="1"/>
  <c r="N175" i="1" s="1"/>
  <c r="O176" i="1" s="1"/>
  <c r="P177" i="1" s="1"/>
  <c r="M173" i="1"/>
  <c r="N174" i="1" s="1"/>
  <c r="O175" i="1" s="1"/>
  <c r="P176" i="1" s="1"/>
  <c r="M172" i="1"/>
  <c r="N173" i="1" s="1"/>
  <c r="O174" i="1" s="1"/>
  <c r="P175" i="1" s="1"/>
  <c r="M171" i="1"/>
  <c r="N172" i="1" s="1"/>
  <c r="O173" i="1" s="1"/>
  <c r="P174" i="1" s="1"/>
  <c r="M170" i="1"/>
  <c r="N171" i="1" s="1"/>
  <c r="O172" i="1" s="1"/>
  <c r="P173" i="1" s="1"/>
  <c r="M169" i="1"/>
  <c r="N170" i="1" s="1"/>
  <c r="O171" i="1" s="1"/>
  <c r="P172" i="1" s="1"/>
  <c r="M168" i="1"/>
  <c r="N169" i="1" s="1"/>
  <c r="O170" i="1" s="1"/>
  <c r="P171" i="1" s="1"/>
  <c r="M167" i="1"/>
  <c r="N168" i="1" s="1"/>
  <c r="O169" i="1" s="1"/>
  <c r="P170" i="1" s="1"/>
  <c r="M166" i="1"/>
  <c r="N167" i="1" s="1"/>
  <c r="O168" i="1" s="1"/>
  <c r="P169" i="1" s="1"/>
  <c r="M165" i="1"/>
  <c r="N166" i="1" s="1"/>
  <c r="O167" i="1" s="1"/>
  <c r="P168" i="1" s="1"/>
  <c r="M164" i="1"/>
  <c r="N165" i="1" s="1"/>
  <c r="O166" i="1" s="1"/>
  <c r="P167" i="1" s="1"/>
  <c r="M163" i="1"/>
  <c r="N164" i="1" s="1"/>
  <c r="O165" i="1" s="1"/>
  <c r="P166" i="1" s="1"/>
  <c r="M162" i="1"/>
  <c r="N163" i="1" s="1"/>
  <c r="O164" i="1" s="1"/>
  <c r="P165" i="1" s="1"/>
  <c r="M161" i="1"/>
  <c r="N162" i="1" s="1"/>
  <c r="O163" i="1" s="1"/>
  <c r="P164" i="1" s="1"/>
  <c r="M160" i="1"/>
  <c r="N161" i="1" s="1"/>
  <c r="O162" i="1" s="1"/>
  <c r="P163" i="1" s="1"/>
  <c r="M159" i="1"/>
  <c r="N160" i="1" s="1"/>
  <c r="O161" i="1" s="1"/>
  <c r="P162" i="1" s="1"/>
  <c r="M158" i="1"/>
  <c r="N159" i="1" s="1"/>
  <c r="O160" i="1" s="1"/>
  <c r="P161" i="1" s="1"/>
  <c r="M157" i="1"/>
  <c r="N158" i="1" s="1"/>
  <c r="O159" i="1" s="1"/>
  <c r="P160" i="1" s="1"/>
  <c r="M156" i="1"/>
  <c r="N157" i="1" s="1"/>
  <c r="O158" i="1" s="1"/>
  <c r="P159" i="1" s="1"/>
  <c r="M155" i="1"/>
  <c r="N156" i="1" s="1"/>
  <c r="O157" i="1" s="1"/>
  <c r="P158" i="1" s="1"/>
  <c r="M154" i="1"/>
  <c r="N155" i="1" s="1"/>
  <c r="O156" i="1" s="1"/>
  <c r="P157" i="1" s="1"/>
  <c r="M153" i="1"/>
  <c r="N154" i="1" s="1"/>
  <c r="O155" i="1" s="1"/>
  <c r="P156" i="1" s="1"/>
  <c r="M152" i="1"/>
  <c r="N153" i="1" s="1"/>
  <c r="O154" i="1" s="1"/>
  <c r="P155" i="1" s="1"/>
  <c r="M151" i="1"/>
  <c r="N152" i="1" s="1"/>
  <c r="O153" i="1" s="1"/>
  <c r="P154" i="1" s="1"/>
  <c r="M150" i="1"/>
  <c r="N151" i="1" s="1"/>
  <c r="O152" i="1" s="1"/>
  <c r="P153" i="1" s="1"/>
  <c r="M149" i="1"/>
  <c r="N150" i="1" s="1"/>
  <c r="O151" i="1" s="1"/>
  <c r="P152" i="1" s="1"/>
  <c r="M148" i="1"/>
  <c r="N149" i="1" s="1"/>
  <c r="O150" i="1" s="1"/>
  <c r="P151" i="1" s="1"/>
  <c r="M147" i="1"/>
  <c r="N148" i="1" s="1"/>
  <c r="O149" i="1" s="1"/>
  <c r="P150" i="1" s="1"/>
  <c r="M146" i="1"/>
  <c r="N147" i="1" s="1"/>
  <c r="O148" i="1" s="1"/>
  <c r="P149" i="1" s="1"/>
  <c r="M145" i="1"/>
  <c r="N146" i="1" s="1"/>
  <c r="O147" i="1" s="1"/>
  <c r="P148" i="1" s="1"/>
  <c r="M144" i="1"/>
  <c r="N145" i="1" s="1"/>
  <c r="O146" i="1" s="1"/>
  <c r="P147" i="1" s="1"/>
  <c r="M143" i="1"/>
  <c r="N144" i="1" s="1"/>
  <c r="O145" i="1" s="1"/>
  <c r="P146" i="1" s="1"/>
  <c r="M142" i="1"/>
  <c r="N143" i="1" s="1"/>
  <c r="O144" i="1" s="1"/>
  <c r="P145" i="1" s="1"/>
  <c r="M141" i="1"/>
  <c r="N142" i="1" s="1"/>
  <c r="O143" i="1" s="1"/>
  <c r="P144" i="1" s="1"/>
  <c r="M140" i="1"/>
  <c r="N141" i="1" s="1"/>
  <c r="O142" i="1" s="1"/>
  <c r="P143" i="1" s="1"/>
  <c r="M139" i="1"/>
  <c r="N140" i="1" s="1"/>
  <c r="O141" i="1" s="1"/>
  <c r="P142" i="1" s="1"/>
  <c r="M138" i="1"/>
  <c r="N139" i="1" s="1"/>
  <c r="O140" i="1" s="1"/>
  <c r="P141" i="1" s="1"/>
  <c r="M137" i="1"/>
  <c r="N138" i="1" s="1"/>
  <c r="O139" i="1" s="1"/>
  <c r="P140" i="1" s="1"/>
  <c r="M136" i="1"/>
  <c r="N137" i="1" s="1"/>
  <c r="O138" i="1" s="1"/>
  <c r="P139" i="1" s="1"/>
  <c r="M135" i="1"/>
  <c r="N136" i="1" s="1"/>
  <c r="O137" i="1" s="1"/>
  <c r="P138" i="1" s="1"/>
  <c r="M134" i="1"/>
  <c r="N135" i="1" s="1"/>
  <c r="O136" i="1" s="1"/>
  <c r="P137" i="1" s="1"/>
  <c r="M133" i="1"/>
  <c r="N134" i="1" s="1"/>
  <c r="O135" i="1" s="1"/>
  <c r="P136" i="1" s="1"/>
  <c r="M132" i="1"/>
  <c r="N133" i="1" s="1"/>
  <c r="O134" i="1" s="1"/>
  <c r="P135" i="1" s="1"/>
  <c r="M131" i="1"/>
  <c r="N132" i="1" s="1"/>
  <c r="O133" i="1" s="1"/>
  <c r="P134" i="1" s="1"/>
  <c r="M130" i="1"/>
  <c r="N131" i="1" s="1"/>
  <c r="O132" i="1" s="1"/>
  <c r="P133" i="1" s="1"/>
  <c r="M129" i="1"/>
  <c r="N130" i="1" s="1"/>
  <c r="O131" i="1" s="1"/>
  <c r="P132" i="1" s="1"/>
  <c r="M128" i="1"/>
  <c r="N129" i="1" s="1"/>
  <c r="O130" i="1" s="1"/>
  <c r="P131" i="1" s="1"/>
  <c r="M127" i="1"/>
  <c r="N128" i="1" s="1"/>
  <c r="O129" i="1" s="1"/>
  <c r="P130" i="1" s="1"/>
  <c r="M126" i="1"/>
  <c r="N127" i="1" s="1"/>
  <c r="O128" i="1" s="1"/>
  <c r="P129" i="1" s="1"/>
  <c r="M125" i="1"/>
  <c r="N126" i="1" s="1"/>
  <c r="O127" i="1" s="1"/>
  <c r="P128" i="1" s="1"/>
  <c r="M124" i="1"/>
  <c r="N125" i="1" s="1"/>
  <c r="O126" i="1" s="1"/>
  <c r="P127" i="1" s="1"/>
  <c r="M123" i="1"/>
  <c r="N124" i="1" s="1"/>
  <c r="O125" i="1" s="1"/>
  <c r="P126" i="1" s="1"/>
  <c r="M122" i="1"/>
  <c r="N123" i="1" s="1"/>
  <c r="O124" i="1" s="1"/>
  <c r="P125" i="1" s="1"/>
  <c r="M121" i="1"/>
  <c r="N122" i="1" s="1"/>
  <c r="O123" i="1" s="1"/>
  <c r="P124" i="1" s="1"/>
  <c r="M120" i="1"/>
  <c r="N121" i="1" s="1"/>
  <c r="O122" i="1" s="1"/>
  <c r="P123" i="1" s="1"/>
  <c r="M119" i="1"/>
  <c r="N120" i="1" s="1"/>
  <c r="O121" i="1" s="1"/>
  <c r="P122" i="1" s="1"/>
  <c r="M118" i="1"/>
  <c r="N119" i="1" s="1"/>
  <c r="O120" i="1" s="1"/>
  <c r="P121" i="1" s="1"/>
  <c r="M117" i="1"/>
  <c r="N118" i="1" s="1"/>
  <c r="O119" i="1" s="1"/>
  <c r="P120" i="1" s="1"/>
  <c r="M116" i="1"/>
  <c r="N117" i="1" s="1"/>
  <c r="O118" i="1" s="1"/>
  <c r="P119" i="1" s="1"/>
  <c r="M115" i="1"/>
  <c r="N116" i="1" s="1"/>
  <c r="O117" i="1" s="1"/>
  <c r="P118" i="1" s="1"/>
  <c r="M114" i="1"/>
  <c r="N115" i="1" s="1"/>
  <c r="O116" i="1" s="1"/>
  <c r="P117" i="1" s="1"/>
  <c r="M113" i="1"/>
  <c r="N114" i="1" s="1"/>
  <c r="O115" i="1" s="1"/>
  <c r="P116" i="1" s="1"/>
  <c r="M112" i="1"/>
  <c r="N113" i="1" s="1"/>
  <c r="O114" i="1" s="1"/>
  <c r="P115" i="1" s="1"/>
  <c r="M111" i="1"/>
  <c r="N112" i="1" s="1"/>
  <c r="O113" i="1" s="1"/>
  <c r="P114" i="1" s="1"/>
  <c r="M110" i="1"/>
  <c r="N111" i="1" s="1"/>
  <c r="O112" i="1" s="1"/>
  <c r="P113" i="1" s="1"/>
  <c r="M109" i="1"/>
  <c r="N110" i="1" s="1"/>
  <c r="O111" i="1" s="1"/>
  <c r="P112" i="1" s="1"/>
  <c r="M108" i="1"/>
  <c r="N109" i="1" s="1"/>
  <c r="O110" i="1" s="1"/>
  <c r="P111" i="1" s="1"/>
  <c r="M107" i="1"/>
  <c r="N108" i="1" s="1"/>
  <c r="O109" i="1" s="1"/>
  <c r="P110" i="1" s="1"/>
  <c r="M106" i="1"/>
  <c r="N107" i="1" s="1"/>
  <c r="O108" i="1" s="1"/>
  <c r="P109" i="1" s="1"/>
  <c r="M105" i="1"/>
  <c r="N106" i="1" s="1"/>
  <c r="O107" i="1" s="1"/>
  <c r="P108" i="1" s="1"/>
  <c r="M104" i="1"/>
  <c r="N105" i="1" s="1"/>
  <c r="O106" i="1" s="1"/>
  <c r="P107" i="1" s="1"/>
  <c r="M103" i="1"/>
  <c r="N104" i="1" s="1"/>
  <c r="O105" i="1" s="1"/>
  <c r="P106" i="1" s="1"/>
  <c r="M102" i="1"/>
  <c r="N103" i="1" s="1"/>
  <c r="O104" i="1" s="1"/>
  <c r="P105" i="1" s="1"/>
  <c r="M101" i="1"/>
  <c r="N102" i="1" s="1"/>
  <c r="O103" i="1" s="1"/>
  <c r="P104" i="1" s="1"/>
  <c r="M100" i="1"/>
  <c r="N101" i="1" s="1"/>
  <c r="O102" i="1" s="1"/>
  <c r="P103" i="1" s="1"/>
  <c r="M99" i="1"/>
  <c r="N100" i="1" s="1"/>
  <c r="O101" i="1" s="1"/>
  <c r="P102" i="1" s="1"/>
  <c r="M98" i="1"/>
  <c r="N99" i="1" s="1"/>
  <c r="O100" i="1" s="1"/>
  <c r="P101" i="1" s="1"/>
  <c r="M97" i="1"/>
  <c r="N98" i="1" s="1"/>
  <c r="O99" i="1" s="1"/>
  <c r="P100" i="1" s="1"/>
  <c r="M96" i="1"/>
  <c r="N97" i="1" s="1"/>
  <c r="O98" i="1" s="1"/>
  <c r="P99" i="1" s="1"/>
  <c r="M95" i="1"/>
  <c r="N96" i="1" s="1"/>
  <c r="O97" i="1" s="1"/>
  <c r="P98" i="1" s="1"/>
  <c r="M94" i="1"/>
  <c r="N95" i="1" s="1"/>
  <c r="O96" i="1" s="1"/>
  <c r="P97" i="1" s="1"/>
  <c r="M93" i="1"/>
  <c r="N94" i="1" s="1"/>
  <c r="O95" i="1" s="1"/>
  <c r="P96" i="1" s="1"/>
  <c r="M92" i="1"/>
  <c r="N93" i="1" s="1"/>
  <c r="O94" i="1" s="1"/>
  <c r="P95" i="1" s="1"/>
  <c r="M91" i="1"/>
  <c r="N92" i="1" s="1"/>
  <c r="O93" i="1" s="1"/>
  <c r="P94" i="1" s="1"/>
  <c r="M90" i="1"/>
  <c r="N91" i="1" s="1"/>
  <c r="O92" i="1" s="1"/>
  <c r="P93" i="1" s="1"/>
  <c r="M89" i="1"/>
  <c r="N90" i="1" s="1"/>
  <c r="O91" i="1" s="1"/>
  <c r="P92" i="1" s="1"/>
  <c r="M88" i="1"/>
  <c r="N89" i="1" s="1"/>
  <c r="O90" i="1" s="1"/>
  <c r="P91" i="1" s="1"/>
  <c r="M87" i="1"/>
  <c r="N88" i="1" s="1"/>
  <c r="O89" i="1" s="1"/>
  <c r="P90" i="1" s="1"/>
  <c r="M86" i="1"/>
  <c r="N87" i="1" s="1"/>
  <c r="O88" i="1" s="1"/>
  <c r="P89" i="1" s="1"/>
  <c r="M85" i="1"/>
  <c r="N86" i="1" s="1"/>
  <c r="O87" i="1" s="1"/>
  <c r="P88" i="1" s="1"/>
  <c r="M84" i="1"/>
  <c r="N85" i="1" s="1"/>
  <c r="O86" i="1" s="1"/>
  <c r="P87" i="1" s="1"/>
  <c r="M83" i="1"/>
  <c r="N84" i="1" s="1"/>
  <c r="O85" i="1" s="1"/>
  <c r="P86" i="1" s="1"/>
  <c r="M82" i="1"/>
  <c r="N83" i="1" s="1"/>
  <c r="O84" i="1" s="1"/>
  <c r="P85" i="1" s="1"/>
  <c r="M81" i="1"/>
  <c r="N82" i="1" s="1"/>
  <c r="O83" i="1" s="1"/>
  <c r="P84" i="1" s="1"/>
  <c r="M80" i="1"/>
  <c r="N81" i="1" s="1"/>
  <c r="O82" i="1" s="1"/>
  <c r="P83" i="1" s="1"/>
  <c r="M79" i="1"/>
  <c r="N80" i="1" s="1"/>
  <c r="O81" i="1" s="1"/>
  <c r="P82" i="1" s="1"/>
  <c r="M78" i="1"/>
  <c r="N79" i="1" s="1"/>
  <c r="O80" i="1" s="1"/>
  <c r="P81" i="1" s="1"/>
  <c r="M77" i="1"/>
  <c r="N78" i="1" s="1"/>
  <c r="O79" i="1" s="1"/>
  <c r="P80" i="1" s="1"/>
  <c r="M76" i="1"/>
  <c r="N77" i="1" s="1"/>
  <c r="O78" i="1" s="1"/>
  <c r="P79" i="1" s="1"/>
  <c r="M75" i="1"/>
  <c r="N76" i="1" s="1"/>
  <c r="O77" i="1" s="1"/>
  <c r="P78" i="1" s="1"/>
  <c r="M74" i="1"/>
  <c r="N75" i="1" s="1"/>
  <c r="O76" i="1" s="1"/>
  <c r="P77" i="1" s="1"/>
  <c r="M73" i="1"/>
  <c r="N74" i="1" s="1"/>
  <c r="O75" i="1" s="1"/>
  <c r="P76" i="1" s="1"/>
  <c r="M72" i="1"/>
  <c r="N73" i="1" s="1"/>
  <c r="O74" i="1" s="1"/>
  <c r="P75" i="1" s="1"/>
  <c r="M71" i="1"/>
  <c r="N72" i="1" s="1"/>
  <c r="O73" i="1" s="1"/>
  <c r="P74" i="1" s="1"/>
  <c r="M70" i="1"/>
  <c r="N71" i="1" s="1"/>
  <c r="O72" i="1" s="1"/>
  <c r="P73" i="1" s="1"/>
  <c r="M69" i="1"/>
  <c r="N70" i="1" s="1"/>
  <c r="O71" i="1" s="1"/>
  <c r="P72" i="1" s="1"/>
  <c r="M68" i="1"/>
  <c r="N69" i="1" s="1"/>
  <c r="O70" i="1" s="1"/>
  <c r="P71" i="1" s="1"/>
  <c r="M67" i="1"/>
  <c r="N68" i="1" s="1"/>
  <c r="O69" i="1" s="1"/>
  <c r="P70" i="1" s="1"/>
  <c r="M66" i="1"/>
  <c r="N67" i="1" s="1"/>
  <c r="O68" i="1" s="1"/>
  <c r="P69" i="1" s="1"/>
  <c r="M65" i="1"/>
  <c r="N66" i="1" s="1"/>
  <c r="O67" i="1" s="1"/>
  <c r="P68" i="1" s="1"/>
  <c r="M64" i="1"/>
  <c r="N65" i="1" s="1"/>
  <c r="O66" i="1" s="1"/>
  <c r="P67" i="1" s="1"/>
  <c r="M63" i="1"/>
  <c r="N64" i="1" s="1"/>
  <c r="O65" i="1" s="1"/>
  <c r="P66" i="1" s="1"/>
  <c r="M62" i="1"/>
  <c r="N63" i="1" s="1"/>
  <c r="O64" i="1" s="1"/>
  <c r="P65" i="1" s="1"/>
  <c r="M61" i="1"/>
  <c r="N62" i="1" s="1"/>
  <c r="O63" i="1" s="1"/>
  <c r="P64" i="1" s="1"/>
  <c r="M60" i="1"/>
  <c r="N61" i="1" s="1"/>
  <c r="O62" i="1" s="1"/>
  <c r="P63" i="1" s="1"/>
  <c r="M59" i="1"/>
  <c r="N60" i="1" s="1"/>
  <c r="O61" i="1" s="1"/>
  <c r="P62" i="1" s="1"/>
  <c r="M58" i="1"/>
  <c r="N59" i="1" s="1"/>
  <c r="O60" i="1" s="1"/>
  <c r="P61" i="1" s="1"/>
  <c r="M57" i="1"/>
  <c r="N58" i="1" s="1"/>
  <c r="O59" i="1" s="1"/>
  <c r="P60" i="1" s="1"/>
  <c r="M56" i="1"/>
  <c r="N57" i="1" s="1"/>
  <c r="O58" i="1" s="1"/>
  <c r="P59" i="1" s="1"/>
  <c r="M55" i="1"/>
  <c r="N56" i="1" s="1"/>
  <c r="O57" i="1" s="1"/>
  <c r="P58" i="1" s="1"/>
  <c r="M54" i="1"/>
  <c r="N55" i="1" s="1"/>
  <c r="O56" i="1" s="1"/>
  <c r="P57" i="1" s="1"/>
  <c r="M53" i="1"/>
  <c r="N54" i="1" s="1"/>
  <c r="O55" i="1" s="1"/>
  <c r="P56" i="1" s="1"/>
  <c r="M52" i="1"/>
  <c r="N53" i="1" s="1"/>
  <c r="O54" i="1" s="1"/>
  <c r="P55" i="1" s="1"/>
  <c r="M51" i="1"/>
  <c r="N52" i="1" s="1"/>
  <c r="O53" i="1" s="1"/>
  <c r="P54" i="1" s="1"/>
  <c r="M50" i="1"/>
  <c r="N51" i="1" s="1"/>
  <c r="O52" i="1" s="1"/>
  <c r="P53" i="1" s="1"/>
  <c r="M49" i="1"/>
  <c r="N50" i="1" s="1"/>
  <c r="O51" i="1" s="1"/>
  <c r="P52" i="1" s="1"/>
  <c r="M48" i="1"/>
  <c r="N49" i="1" s="1"/>
  <c r="O50" i="1" s="1"/>
  <c r="P51" i="1" s="1"/>
  <c r="M47" i="1"/>
  <c r="N48" i="1" s="1"/>
  <c r="O49" i="1" s="1"/>
  <c r="P50" i="1" s="1"/>
  <c r="M46" i="1"/>
  <c r="N47" i="1" s="1"/>
  <c r="O48" i="1" s="1"/>
  <c r="P49" i="1" s="1"/>
  <c r="M45" i="1"/>
  <c r="N46" i="1" s="1"/>
  <c r="O47" i="1" s="1"/>
  <c r="P48" i="1" s="1"/>
  <c r="M44" i="1"/>
  <c r="N45" i="1" s="1"/>
  <c r="O46" i="1" s="1"/>
  <c r="P47" i="1" s="1"/>
  <c r="M43" i="1"/>
  <c r="N44" i="1" s="1"/>
  <c r="O45" i="1" s="1"/>
  <c r="P46" i="1" s="1"/>
  <c r="M42" i="1"/>
  <c r="N43" i="1" s="1"/>
  <c r="O44" i="1" s="1"/>
  <c r="P45" i="1" s="1"/>
  <c r="M41" i="1"/>
  <c r="N42" i="1" s="1"/>
  <c r="O43" i="1" s="1"/>
  <c r="P44" i="1" s="1"/>
  <c r="M40" i="1"/>
  <c r="N41" i="1" s="1"/>
  <c r="O42" i="1" s="1"/>
  <c r="P43" i="1" s="1"/>
  <c r="M39" i="1"/>
  <c r="N40" i="1" s="1"/>
  <c r="O41" i="1" s="1"/>
  <c r="P42" i="1" s="1"/>
  <c r="M38" i="1"/>
  <c r="N39" i="1" s="1"/>
  <c r="O40" i="1" s="1"/>
  <c r="P41" i="1" s="1"/>
  <c r="M37" i="1"/>
  <c r="N38" i="1" s="1"/>
  <c r="O39" i="1" s="1"/>
  <c r="P40" i="1" s="1"/>
  <c r="M36" i="1"/>
  <c r="N37" i="1" s="1"/>
  <c r="O38" i="1" s="1"/>
  <c r="P39" i="1" s="1"/>
  <c r="M35" i="1"/>
  <c r="N36" i="1" s="1"/>
  <c r="O37" i="1" s="1"/>
  <c r="P38" i="1" s="1"/>
  <c r="M34" i="1"/>
  <c r="N35" i="1" s="1"/>
  <c r="O36" i="1" s="1"/>
  <c r="P37" i="1" s="1"/>
  <c r="M33" i="1"/>
  <c r="N34" i="1" s="1"/>
  <c r="O35" i="1" s="1"/>
  <c r="P36" i="1" s="1"/>
  <c r="M32" i="1"/>
  <c r="N33" i="1" s="1"/>
  <c r="O34" i="1" s="1"/>
  <c r="P35" i="1" s="1"/>
  <c r="M31" i="1"/>
  <c r="N32" i="1" s="1"/>
  <c r="O33" i="1" s="1"/>
  <c r="P34" i="1" s="1"/>
  <c r="M30" i="1"/>
  <c r="N31" i="1" s="1"/>
  <c r="O32" i="1" s="1"/>
  <c r="P33" i="1" s="1"/>
  <c r="M29" i="1"/>
  <c r="N30" i="1" s="1"/>
  <c r="O31" i="1" s="1"/>
  <c r="P32" i="1" s="1"/>
  <c r="M28" i="1"/>
  <c r="N29" i="1" s="1"/>
  <c r="O30" i="1" s="1"/>
  <c r="P31" i="1" s="1"/>
  <c r="M27" i="1"/>
  <c r="N28" i="1" s="1"/>
  <c r="O29" i="1" s="1"/>
  <c r="P30" i="1" s="1"/>
  <c r="M26" i="1"/>
  <c r="N27" i="1" s="1"/>
  <c r="O28" i="1" s="1"/>
  <c r="P29" i="1" s="1"/>
  <c r="M25" i="1"/>
  <c r="N26" i="1" s="1"/>
  <c r="O27" i="1" s="1"/>
  <c r="P28" i="1" s="1"/>
  <c r="M24" i="1"/>
  <c r="N25" i="1" s="1"/>
  <c r="O26" i="1" s="1"/>
  <c r="P27" i="1" s="1"/>
  <c r="M23" i="1"/>
  <c r="N24" i="1" s="1"/>
  <c r="O25" i="1" s="1"/>
  <c r="P26" i="1" s="1"/>
  <c r="M22" i="1"/>
  <c r="N23" i="1" s="1"/>
  <c r="O24" i="1" s="1"/>
  <c r="P25" i="1" s="1"/>
  <c r="M21" i="1"/>
  <c r="N22" i="1" s="1"/>
  <c r="O23" i="1" s="1"/>
  <c r="P24" i="1" s="1"/>
  <c r="M20" i="1"/>
  <c r="N21" i="1" s="1"/>
  <c r="O22" i="1" s="1"/>
  <c r="P23" i="1" s="1"/>
  <c r="M19" i="1"/>
  <c r="N20" i="1" s="1"/>
  <c r="O21" i="1" s="1"/>
  <c r="P22" i="1" s="1"/>
  <c r="M18" i="1"/>
  <c r="N19" i="1" s="1"/>
  <c r="O20" i="1" s="1"/>
  <c r="P21" i="1" s="1"/>
  <c r="M17" i="1"/>
  <c r="N18" i="1" s="1"/>
  <c r="O19" i="1" s="1"/>
  <c r="P20" i="1" s="1"/>
  <c r="M16" i="1"/>
  <c r="N17" i="1" s="1"/>
  <c r="O18" i="1" s="1"/>
  <c r="P19" i="1" s="1"/>
  <c r="M15" i="1"/>
  <c r="N16" i="1" s="1"/>
  <c r="O17" i="1" s="1"/>
  <c r="P18" i="1" s="1"/>
  <c r="M14" i="1"/>
  <c r="N15" i="1" s="1"/>
  <c r="O16" i="1" s="1"/>
  <c r="P17" i="1" s="1"/>
  <c r="M13" i="1"/>
  <c r="N14" i="1" s="1"/>
  <c r="O15" i="1" s="1"/>
  <c r="P16" i="1" s="1"/>
  <c r="M12" i="1"/>
  <c r="N13" i="1" s="1"/>
  <c r="O14" i="1" s="1"/>
  <c r="P15" i="1" s="1"/>
  <c r="M11" i="1"/>
  <c r="N12" i="1" s="1"/>
  <c r="O13" i="1" s="1"/>
  <c r="P14" i="1" s="1"/>
  <c r="M10" i="1"/>
  <c r="N11" i="1" s="1"/>
  <c r="O12" i="1" s="1"/>
  <c r="P13" i="1" s="1"/>
  <c r="M9" i="1"/>
  <c r="N10" i="1" s="1"/>
  <c r="O11" i="1" s="1"/>
  <c r="P12" i="1" s="1"/>
  <c r="M8" i="1"/>
  <c r="N9" i="1" s="1"/>
  <c r="O10" i="1" s="1"/>
  <c r="P11" i="1" s="1"/>
  <c r="M7" i="1"/>
  <c r="N8" i="1" s="1"/>
  <c r="O9" i="1" s="1"/>
  <c r="P10" i="1" s="1"/>
  <c r="M6" i="1"/>
  <c r="N7" i="1" s="1"/>
  <c r="O8" i="1" s="1"/>
  <c r="P9" i="1" s="1"/>
  <c r="M5" i="1"/>
  <c r="N6" i="1" s="1"/>
  <c r="O7" i="1" s="1"/>
  <c r="P8" i="1" s="1"/>
  <c r="M4" i="1"/>
  <c r="M3" i="1"/>
  <c r="N4" i="1" s="1"/>
  <c r="O5" i="1" s="1"/>
  <c r="P6" i="1" s="1"/>
  <c r="Q4" i="1" l="1"/>
  <c r="N5" i="1"/>
  <c r="O6" i="1" s="1"/>
  <c r="P7" i="1" s="1"/>
  <c r="Q196" i="1"/>
  <c r="N197" i="1"/>
  <c r="O198" i="1" s="1"/>
  <c r="P199" i="1" s="1"/>
  <c r="Q471" i="1"/>
  <c r="N471" i="1"/>
  <c r="O472" i="1" s="1"/>
  <c r="P473" i="1" s="1"/>
  <c r="Q329" i="1"/>
  <c r="N330" i="1"/>
  <c r="O331" i="1" s="1"/>
  <c r="P332" i="1" s="1"/>
  <c r="Q337" i="1"/>
  <c r="N338" i="1"/>
  <c r="O339" i="1" s="1"/>
  <c r="P340" i="1" s="1"/>
  <c r="Q353" i="1"/>
  <c r="N354" i="1"/>
  <c r="O355" i="1" s="1"/>
  <c r="P356" i="1" s="1"/>
  <c r="Q361" i="1"/>
  <c r="N362" i="1"/>
  <c r="O363" i="1" s="1"/>
  <c r="P364" i="1" s="1"/>
  <c r="Q369" i="1"/>
  <c r="N370" i="1"/>
  <c r="O371" i="1" s="1"/>
  <c r="P372" i="1" s="1"/>
  <c r="Q385" i="1"/>
  <c r="N386" i="1"/>
  <c r="O387" i="1" s="1"/>
  <c r="P388" i="1" s="1"/>
  <c r="Q393" i="1"/>
  <c r="N394" i="1"/>
  <c r="O395" i="1" s="1"/>
  <c r="P396" i="1" s="1"/>
  <c r="Q401" i="1"/>
  <c r="N402" i="1"/>
  <c r="O403" i="1" s="1"/>
  <c r="P404" i="1" s="1"/>
  <c r="Q409" i="1"/>
  <c r="N410" i="1"/>
  <c r="O411" i="1" s="1"/>
  <c r="P412" i="1" s="1"/>
  <c r="Q417" i="1"/>
  <c r="N418" i="1"/>
  <c r="O419" i="1" s="1"/>
  <c r="P420" i="1" s="1"/>
  <c r="Q425" i="1"/>
  <c r="N426" i="1"/>
  <c r="O427" i="1" s="1"/>
  <c r="P428" i="1" s="1"/>
  <c r="Q433" i="1"/>
  <c r="Q441" i="1"/>
  <c r="Q449" i="1"/>
  <c r="Q457" i="1"/>
  <c r="Q216" i="1"/>
  <c r="Q224" i="1"/>
  <c r="Q240" i="1"/>
  <c r="Q248" i="1"/>
  <c r="Q256" i="1"/>
  <c r="Q264" i="1"/>
  <c r="Q272" i="1"/>
  <c r="Q280" i="1"/>
  <c r="Q288" i="1"/>
  <c r="Q296" i="1"/>
  <c r="Q304" i="1"/>
  <c r="Q312" i="1"/>
  <c r="Q320" i="1"/>
  <c r="Q489" i="1"/>
  <c r="Q495" i="1"/>
  <c r="Q481" i="1"/>
  <c r="Q497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79" i="1"/>
  <c r="Q487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8" i="1"/>
  <c r="Q496" i="1"/>
  <c r="Q465" i="1"/>
  <c r="Q229" i="1"/>
  <c r="Q463" i="1"/>
  <c r="Q480" i="1"/>
  <c r="Q249" i="1"/>
  <c r="Q257" i="1"/>
  <c r="Q265" i="1"/>
  <c r="Q273" i="1"/>
  <c r="Q281" i="1"/>
  <c r="Q289" i="1"/>
  <c r="Q297" i="1"/>
  <c r="Q305" i="1"/>
  <c r="Q313" i="1"/>
  <c r="Q321" i="1"/>
  <c r="Q345" i="1"/>
  <c r="Q377" i="1"/>
  <c r="Q473" i="1"/>
  <c r="Q170" i="1"/>
  <c r="Q186" i="1"/>
  <c r="Q194" i="1"/>
  <c r="Q202" i="1"/>
  <c r="Q210" i="1"/>
  <c r="Q226" i="1"/>
  <c r="Q234" i="1"/>
  <c r="Q173" i="1"/>
  <c r="Q213" i="1"/>
  <c r="S11" i="1"/>
  <c r="R11" i="1"/>
  <c r="Q11" i="1"/>
  <c r="S19" i="1"/>
  <c r="Q19" i="1"/>
  <c r="R19" i="1"/>
  <c r="S27" i="1"/>
  <c r="R27" i="1"/>
  <c r="Q27" i="1"/>
  <c r="S35" i="1"/>
  <c r="R35" i="1"/>
  <c r="Q35" i="1"/>
  <c r="S43" i="1"/>
  <c r="R43" i="1"/>
  <c r="Q43" i="1"/>
  <c r="S51" i="1"/>
  <c r="R51" i="1"/>
  <c r="Q51" i="1"/>
  <c r="S59" i="1"/>
  <c r="Q59" i="1"/>
  <c r="R59" i="1"/>
  <c r="S67" i="1"/>
  <c r="R67" i="1"/>
  <c r="Q67" i="1"/>
  <c r="S75" i="1"/>
  <c r="R75" i="1"/>
  <c r="Q75" i="1"/>
  <c r="S83" i="1"/>
  <c r="R83" i="1"/>
  <c r="Q83" i="1"/>
  <c r="S91" i="1"/>
  <c r="Q91" i="1"/>
  <c r="R91" i="1"/>
  <c r="S99" i="1"/>
  <c r="R99" i="1"/>
  <c r="Q99" i="1"/>
  <c r="S107" i="1"/>
  <c r="R107" i="1"/>
  <c r="Q107" i="1"/>
  <c r="S115" i="1"/>
  <c r="R115" i="1"/>
  <c r="Q115" i="1"/>
  <c r="S123" i="1"/>
  <c r="Q123" i="1"/>
  <c r="R123" i="1"/>
  <c r="S131" i="1"/>
  <c r="Q131" i="1"/>
  <c r="R131" i="1"/>
  <c r="S139" i="1"/>
  <c r="Q139" i="1"/>
  <c r="R139" i="1"/>
  <c r="S147" i="1"/>
  <c r="Q147" i="1"/>
  <c r="R147" i="1"/>
  <c r="S155" i="1"/>
  <c r="Q155" i="1"/>
  <c r="R155" i="1"/>
  <c r="S163" i="1"/>
  <c r="Q163" i="1"/>
  <c r="R163" i="1"/>
  <c r="S171" i="1"/>
  <c r="Q171" i="1"/>
  <c r="R171" i="1"/>
  <c r="S179" i="1"/>
  <c r="Q179" i="1"/>
  <c r="R179" i="1"/>
  <c r="S187" i="1"/>
  <c r="Q187" i="1"/>
  <c r="R187" i="1"/>
  <c r="S195" i="1"/>
  <c r="Q195" i="1"/>
  <c r="R195" i="1"/>
  <c r="S203" i="1"/>
  <c r="Q203" i="1"/>
  <c r="R203" i="1"/>
  <c r="S211" i="1"/>
  <c r="Q211" i="1"/>
  <c r="R211" i="1"/>
  <c r="S219" i="1"/>
  <c r="Q219" i="1"/>
  <c r="R219" i="1"/>
  <c r="S227" i="1"/>
  <c r="R227" i="1"/>
  <c r="S235" i="1"/>
  <c r="R235" i="1"/>
  <c r="S243" i="1"/>
  <c r="R243" i="1"/>
  <c r="S251" i="1"/>
  <c r="R251" i="1"/>
  <c r="S259" i="1"/>
  <c r="R259" i="1"/>
  <c r="S267" i="1"/>
  <c r="R267" i="1"/>
  <c r="S275" i="1"/>
  <c r="R275" i="1"/>
  <c r="S283" i="1"/>
  <c r="R283" i="1"/>
  <c r="S291" i="1"/>
  <c r="R291" i="1"/>
  <c r="S299" i="1"/>
  <c r="R299" i="1"/>
  <c r="S307" i="1"/>
  <c r="R307" i="1"/>
  <c r="S315" i="1"/>
  <c r="R315" i="1"/>
  <c r="S323" i="1"/>
  <c r="R323" i="1"/>
  <c r="S331" i="1"/>
  <c r="R331" i="1"/>
  <c r="S339" i="1"/>
  <c r="R339" i="1"/>
  <c r="S347" i="1"/>
  <c r="R347" i="1"/>
  <c r="S355" i="1"/>
  <c r="R355" i="1"/>
  <c r="S363" i="1"/>
  <c r="R363" i="1"/>
  <c r="S371" i="1"/>
  <c r="R371" i="1"/>
  <c r="S379" i="1"/>
  <c r="R379" i="1"/>
  <c r="S387" i="1"/>
  <c r="R387" i="1"/>
  <c r="S395" i="1"/>
  <c r="R395" i="1"/>
  <c r="S403" i="1"/>
  <c r="R403" i="1"/>
  <c r="S411" i="1"/>
  <c r="R411" i="1"/>
  <c r="S419" i="1"/>
  <c r="R419" i="1"/>
  <c r="S427" i="1"/>
  <c r="R427" i="1"/>
  <c r="S435" i="1"/>
  <c r="R435" i="1"/>
  <c r="S443" i="1"/>
  <c r="R443" i="1"/>
  <c r="S451" i="1"/>
  <c r="R451" i="1"/>
  <c r="S459" i="1"/>
  <c r="R459" i="1"/>
  <c r="S467" i="1"/>
  <c r="R467" i="1"/>
  <c r="S475" i="1"/>
  <c r="R475" i="1"/>
  <c r="S483" i="1"/>
  <c r="R483" i="1"/>
  <c r="S491" i="1"/>
  <c r="R491" i="1"/>
  <c r="S12" i="1"/>
  <c r="R12" i="1"/>
  <c r="Q12" i="1"/>
  <c r="S20" i="1"/>
  <c r="R20" i="1"/>
  <c r="Q20" i="1"/>
  <c r="S28" i="1"/>
  <c r="R28" i="1"/>
  <c r="Q28" i="1"/>
  <c r="S36" i="1"/>
  <c r="R36" i="1"/>
  <c r="Q36" i="1"/>
  <c r="S44" i="1"/>
  <c r="R44" i="1"/>
  <c r="Q44" i="1"/>
  <c r="S52" i="1"/>
  <c r="R52" i="1"/>
  <c r="Q52" i="1"/>
  <c r="S60" i="1"/>
  <c r="Q60" i="1"/>
  <c r="R60" i="1"/>
  <c r="S68" i="1"/>
  <c r="R68" i="1"/>
  <c r="Q68" i="1"/>
  <c r="S76" i="1"/>
  <c r="R76" i="1"/>
  <c r="Q76" i="1"/>
  <c r="S84" i="1"/>
  <c r="R84" i="1"/>
  <c r="Q84" i="1"/>
  <c r="S92" i="1"/>
  <c r="Q92" i="1"/>
  <c r="R92" i="1"/>
  <c r="S100" i="1"/>
  <c r="R100" i="1"/>
  <c r="Q100" i="1"/>
  <c r="S108" i="1"/>
  <c r="R108" i="1"/>
  <c r="Q108" i="1"/>
  <c r="S116" i="1"/>
  <c r="R116" i="1"/>
  <c r="Q116" i="1"/>
  <c r="S124" i="1"/>
  <c r="R124" i="1"/>
  <c r="Q124" i="1"/>
  <c r="S132" i="1"/>
  <c r="R132" i="1"/>
  <c r="Q132" i="1"/>
  <c r="S140" i="1"/>
  <c r="R140" i="1"/>
  <c r="Q140" i="1"/>
  <c r="S148" i="1"/>
  <c r="R148" i="1"/>
  <c r="S156" i="1"/>
  <c r="R156" i="1"/>
  <c r="S164" i="1"/>
  <c r="R164" i="1"/>
  <c r="S172" i="1"/>
  <c r="R172" i="1"/>
  <c r="S180" i="1"/>
  <c r="R180" i="1"/>
  <c r="S188" i="1"/>
  <c r="R188" i="1"/>
  <c r="S196" i="1"/>
  <c r="R196" i="1"/>
  <c r="S204" i="1"/>
  <c r="R204" i="1"/>
  <c r="S212" i="1"/>
  <c r="R212" i="1"/>
  <c r="S220" i="1"/>
  <c r="R220" i="1"/>
  <c r="S228" i="1"/>
  <c r="R228" i="1"/>
  <c r="S236" i="1"/>
  <c r="R236" i="1"/>
  <c r="S244" i="1"/>
  <c r="R244" i="1"/>
  <c r="S252" i="1"/>
  <c r="R252" i="1"/>
  <c r="S260" i="1"/>
  <c r="R260" i="1"/>
  <c r="S268" i="1"/>
  <c r="R268" i="1"/>
  <c r="S276" i="1"/>
  <c r="R276" i="1"/>
  <c r="S284" i="1"/>
  <c r="R284" i="1"/>
  <c r="S292" i="1"/>
  <c r="R292" i="1"/>
  <c r="S300" i="1"/>
  <c r="R300" i="1"/>
  <c r="S308" i="1"/>
  <c r="R308" i="1"/>
  <c r="S316" i="1"/>
  <c r="R316" i="1"/>
  <c r="S324" i="1"/>
  <c r="R324" i="1"/>
  <c r="S332" i="1"/>
  <c r="R332" i="1"/>
  <c r="S340" i="1"/>
  <c r="R340" i="1"/>
  <c r="S348" i="1"/>
  <c r="R348" i="1"/>
  <c r="S356" i="1"/>
  <c r="R356" i="1"/>
  <c r="S364" i="1"/>
  <c r="R364" i="1"/>
  <c r="S372" i="1"/>
  <c r="R372" i="1"/>
  <c r="S380" i="1"/>
  <c r="R380" i="1"/>
  <c r="S388" i="1"/>
  <c r="R388" i="1"/>
  <c r="S396" i="1"/>
  <c r="R396" i="1"/>
  <c r="S404" i="1"/>
  <c r="R404" i="1"/>
  <c r="S412" i="1"/>
  <c r="R412" i="1"/>
  <c r="S420" i="1"/>
  <c r="R420" i="1"/>
  <c r="S428" i="1"/>
  <c r="R428" i="1"/>
  <c r="S436" i="1"/>
  <c r="R436" i="1"/>
  <c r="S444" i="1"/>
  <c r="R444" i="1"/>
  <c r="S452" i="1"/>
  <c r="R452" i="1"/>
  <c r="S460" i="1"/>
  <c r="R460" i="1"/>
  <c r="S468" i="1"/>
  <c r="R468" i="1"/>
  <c r="S476" i="1"/>
  <c r="R476" i="1"/>
  <c r="S484" i="1"/>
  <c r="R484" i="1"/>
  <c r="S492" i="1"/>
  <c r="R492" i="1"/>
  <c r="Q228" i="1"/>
  <c r="Q172" i="1"/>
  <c r="R5" i="1"/>
  <c r="Q5" i="1"/>
  <c r="S13" i="1"/>
  <c r="R13" i="1"/>
  <c r="Q13" i="1"/>
  <c r="S21" i="1"/>
  <c r="R21" i="1"/>
  <c r="Q21" i="1"/>
  <c r="S29" i="1"/>
  <c r="R29" i="1"/>
  <c r="Q29" i="1"/>
  <c r="S37" i="1"/>
  <c r="R37" i="1"/>
  <c r="Q37" i="1"/>
  <c r="S45" i="1"/>
  <c r="R45" i="1"/>
  <c r="Q45" i="1"/>
  <c r="S53" i="1"/>
  <c r="R53" i="1"/>
  <c r="Q53" i="1"/>
  <c r="S61" i="1"/>
  <c r="R61" i="1"/>
  <c r="Q61" i="1"/>
  <c r="S69" i="1"/>
  <c r="R69" i="1"/>
  <c r="Q69" i="1"/>
  <c r="S77" i="1"/>
  <c r="R77" i="1"/>
  <c r="Q77" i="1"/>
  <c r="S85" i="1"/>
  <c r="R85" i="1"/>
  <c r="Q85" i="1"/>
  <c r="S93" i="1"/>
  <c r="R93" i="1"/>
  <c r="Q93" i="1"/>
  <c r="S101" i="1"/>
  <c r="R101" i="1"/>
  <c r="Q101" i="1"/>
  <c r="S109" i="1"/>
  <c r="R109" i="1"/>
  <c r="Q109" i="1"/>
  <c r="S117" i="1"/>
  <c r="R117" i="1"/>
  <c r="Q117" i="1"/>
  <c r="S125" i="1"/>
  <c r="R125" i="1"/>
  <c r="Q125" i="1"/>
  <c r="S133" i="1"/>
  <c r="R133" i="1"/>
  <c r="Q133" i="1"/>
  <c r="S141" i="1"/>
  <c r="R141" i="1"/>
  <c r="Q141" i="1"/>
  <c r="S149" i="1"/>
  <c r="R149" i="1"/>
  <c r="Q149" i="1"/>
  <c r="S157" i="1"/>
  <c r="R157" i="1"/>
  <c r="Q157" i="1"/>
  <c r="S165" i="1"/>
  <c r="R165" i="1"/>
  <c r="Q165" i="1"/>
  <c r="S173" i="1"/>
  <c r="R173" i="1"/>
  <c r="S181" i="1"/>
  <c r="R181" i="1"/>
  <c r="S189" i="1"/>
  <c r="R189" i="1"/>
  <c r="S197" i="1"/>
  <c r="R197" i="1"/>
  <c r="S205" i="1"/>
  <c r="R205" i="1"/>
  <c r="S213" i="1"/>
  <c r="R213" i="1"/>
  <c r="S221" i="1"/>
  <c r="R221" i="1"/>
  <c r="S229" i="1"/>
  <c r="R229" i="1"/>
  <c r="S237" i="1"/>
  <c r="R237" i="1"/>
  <c r="S245" i="1"/>
  <c r="R245" i="1"/>
  <c r="S253" i="1"/>
  <c r="R253" i="1"/>
  <c r="S261" i="1"/>
  <c r="R261" i="1"/>
  <c r="S269" i="1"/>
  <c r="R269" i="1"/>
  <c r="S277" i="1"/>
  <c r="R277" i="1"/>
  <c r="S285" i="1"/>
  <c r="R285" i="1"/>
  <c r="S293" i="1"/>
  <c r="R293" i="1"/>
  <c r="S301" i="1"/>
  <c r="R301" i="1"/>
  <c r="S309" i="1"/>
  <c r="R309" i="1"/>
  <c r="S317" i="1"/>
  <c r="R317" i="1"/>
  <c r="S325" i="1"/>
  <c r="R325" i="1"/>
  <c r="S333" i="1"/>
  <c r="R333" i="1"/>
  <c r="S341" i="1"/>
  <c r="R341" i="1"/>
  <c r="S349" i="1"/>
  <c r="R349" i="1"/>
  <c r="S357" i="1"/>
  <c r="R357" i="1"/>
  <c r="S365" i="1"/>
  <c r="R365" i="1"/>
  <c r="S373" i="1"/>
  <c r="R373" i="1"/>
  <c r="S381" i="1"/>
  <c r="R381" i="1"/>
  <c r="S389" i="1"/>
  <c r="R389" i="1"/>
  <c r="S397" i="1"/>
  <c r="R397" i="1"/>
  <c r="S405" i="1"/>
  <c r="R405" i="1"/>
  <c r="S413" i="1"/>
  <c r="R413" i="1"/>
  <c r="S421" i="1"/>
  <c r="R421" i="1"/>
  <c r="S429" i="1"/>
  <c r="R429" i="1"/>
  <c r="S437" i="1"/>
  <c r="R437" i="1"/>
  <c r="S445" i="1"/>
  <c r="R445" i="1"/>
  <c r="S453" i="1"/>
  <c r="R453" i="1"/>
  <c r="S461" i="1"/>
  <c r="R461" i="1"/>
  <c r="S469" i="1"/>
  <c r="R469" i="1"/>
  <c r="S477" i="1"/>
  <c r="R477" i="1"/>
  <c r="S485" i="1"/>
  <c r="R485" i="1"/>
  <c r="S493" i="1"/>
  <c r="R493" i="1"/>
  <c r="Q237" i="1"/>
  <c r="Q227" i="1"/>
  <c r="Q212" i="1"/>
  <c r="Q189" i="1"/>
  <c r="S6" i="1"/>
  <c r="R6" i="1"/>
  <c r="Q6" i="1"/>
  <c r="S14" i="1"/>
  <c r="R14" i="1"/>
  <c r="Q14" i="1"/>
  <c r="R22" i="1"/>
  <c r="S22" i="1"/>
  <c r="Q22" i="1"/>
  <c r="R30" i="1"/>
  <c r="S30" i="1"/>
  <c r="Q30" i="1"/>
  <c r="R38" i="1"/>
  <c r="S38" i="1"/>
  <c r="Q38" i="1"/>
  <c r="S46" i="1"/>
  <c r="Q46" i="1"/>
  <c r="R46" i="1"/>
  <c r="S54" i="1"/>
  <c r="Q54" i="1"/>
  <c r="R54" i="1"/>
  <c r="S62" i="1"/>
  <c r="R62" i="1"/>
  <c r="Q62" i="1"/>
  <c r="S70" i="1"/>
  <c r="Q70" i="1"/>
  <c r="R70" i="1"/>
  <c r="S78" i="1"/>
  <c r="Q78" i="1"/>
  <c r="R78" i="1"/>
  <c r="S86" i="1"/>
  <c r="Q86" i="1"/>
  <c r="R86" i="1"/>
  <c r="S94" i="1"/>
  <c r="R94" i="1"/>
  <c r="Q94" i="1"/>
  <c r="S102" i="1"/>
  <c r="Q102" i="1"/>
  <c r="R102" i="1"/>
  <c r="S110" i="1"/>
  <c r="Q110" i="1"/>
  <c r="R110" i="1"/>
  <c r="S118" i="1"/>
  <c r="Q118" i="1"/>
  <c r="R118" i="1"/>
  <c r="S126" i="1"/>
  <c r="Q126" i="1"/>
  <c r="R126" i="1"/>
  <c r="S134" i="1"/>
  <c r="Q134" i="1"/>
  <c r="R134" i="1"/>
  <c r="S142" i="1"/>
  <c r="Q142" i="1"/>
  <c r="R142" i="1"/>
  <c r="S150" i="1"/>
  <c r="Q150" i="1"/>
  <c r="R150" i="1"/>
  <c r="S158" i="1"/>
  <c r="Q158" i="1"/>
  <c r="R158" i="1"/>
  <c r="S166" i="1"/>
  <c r="Q166" i="1"/>
  <c r="R166" i="1"/>
  <c r="S174" i="1"/>
  <c r="Q174" i="1"/>
  <c r="R174" i="1"/>
  <c r="S182" i="1"/>
  <c r="Q182" i="1"/>
  <c r="R182" i="1"/>
  <c r="S190" i="1"/>
  <c r="Q190" i="1"/>
  <c r="R190" i="1"/>
  <c r="S198" i="1"/>
  <c r="Q198" i="1"/>
  <c r="R198" i="1"/>
  <c r="S206" i="1"/>
  <c r="Q206" i="1"/>
  <c r="R206" i="1"/>
  <c r="S214" i="1"/>
  <c r="Q214" i="1"/>
  <c r="R214" i="1"/>
  <c r="S222" i="1"/>
  <c r="Q222" i="1"/>
  <c r="R222" i="1"/>
  <c r="S230" i="1"/>
  <c r="Q230" i="1"/>
  <c r="R230" i="1"/>
  <c r="S238" i="1"/>
  <c r="Q238" i="1"/>
  <c r="R238" i="1"/>
  <c r="S246" i="1"/>
  <c r="R246" i="1"/>
  <c r="S254" i="1"/>
  <c r="R254" i="1"/>
  <c r="S262" i="1"/>
  <c r="R262" i="1"/>
  <c r="S270" i="1"/>
  <c r="R270" i="1"/>
  <c r="S278" i="1"/>
  <c r="R278" i="1"/>
  <c r="S286" i="1"/>
  <c r="R286" i="1"/>
  <c r="S294" i="1"/>
  <c r="R294" i="1"/>
  <c r="S302" i="1"/>
  <c r="R302" i="1"/>
  <c r="S310" i="1"/>
  <c r="R310" i="1"/>
  <c r="S318" i="1"/>
  <c r="R318" i="1"/>
  <c r="S326" i="1"/>
  <c r="R326" i="1"/>
  <c r="S334" i="1"/>
  <c r="R334" i="1"/>
  <c r="S342" i="1"/>
  <c r="R342" i="1"/>
  <c r="S350" i="1"/>
  <c r="R350" i="1"/>
  <c r="S358" i="1"/>
  <c r="R358" i="1"/>
  <c r="S366" i="1"/>
  <c r="R366" i="1"/>
  <c r="S374" i="1"/>
  <c r="R374" i="1"/>
  <c r="S382" i="1"/>
  <c r="R382" i="1"/>
  <c r="S390" i="1"/>
  <c r="R390" i="1"/>
  <c r="S398" i="1"/>
  <c r="R398" i="1"/>
  <c r="S406" i="1"/>
  <c r="R406" i="1"/>
  <c r="S414" i="1"/>
  <c r="R414" i="1"/>
  <c r="S422" i="1"/>
  <c r="R422" i="1"/>
  <c r="S430" i="1"/>
  <c r="R430" i="1"/>
  <c r="S438" i="1"/>
  <c r="R438" i="1"/>
  <c r="S446" i="1"/>
  <c r="R446" i="1"/>
  <c r="S454" i="1"/>
  <c r="R454" i="1"/>
  <c r="S462" i="1"/>
  <c r="R462" i="1"/>
  <c r="S470" i="1"/>
  <c r="R470" i="1"/>
  <c r="S478" i="1"/>
  <c r="R478" i="1"/>
  <c r="S486" i="1"/>
  <c r="R486" i="1"/>
  <c r="S494" i="1"/>
  <c r="R494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6" i="1"/>
  <c r="Q188" i="1"/>
  <c r="Q164" i="1"/>
  <c r="R7" i="1"/>
  <c r="S7" i="1"/>
  <c r="Q7" i="1"/>
  <c r="S15" i="1"/>
  <c r="R15" i="1"/>
  <c r="Q15" i="1"/>
  <c r="R23" i="1"/>
  <c r="S23" i="1"/>
  <c r="Q23" i="1"/>
  <c r="S31" i="1"/>
  <c r="R31" i="1"/>
  <c r="Q31" i="1"/>
  <c r="R39" i="1"/>
  <c r="S39" i="1"/>
  <c r="Q39" i="1"/>
  <c r="S47" i="1"/>
  <c r="Q47" i="1"/>
  <c r="R47" i="1"/>
  <c r="S55" i="1"/>
  <c r="Q55" i="1"/>
  <c r="R55" i="1"/>
  <c r="S63" i="1"/>
  <c r="R63" i="1"/>
  <c r="Q63" i="1"/>
  <c r="S71" i="1"/>
  <c r="Q71" i="1"/>
  <c r="R71" i="1"/>
  <c r="S79" i="1"/>
  <c r="Q79" i="1"/>
  <c r="R79" i="1"/>
  <c r="S87" i="1"/>
  <c r="Q87" i="1"/>
  <c r="R87" i="1"/>
  <c r="S95" i="1"/>
  <c r="R95" i="1"/>
  <c r="Q95" i="1"/>
  <c r="S103" i="1"/>
  <c r="Q103" i="1"/>
  <c r="R103" i="1"/>
  <c r="S111" i="1"/>
  <c r="Q111" i="1"/>
  <c r="R111" i="1"/>
  <c r="S119" i="1"/>
  <c r="Q119" i="1"/>
  <c r="R119" i="1"/>
  <c r="S127" i="1"/>
  <c r="Q127" i="1"/>
  <c r="R127" i="1"/>
  <c r="S135" i="1"/>
  <c r="Q135" i="1"/>
  <c r="R135" i="1"/>
  <c r="S143" i="1"/>
  <c r="Q143" i="1"/>
  <c r="R143" i="1"/>
  <c r="S151" i="1"/>
  <c r="Q151" i="1"/>
  <c r="R151" i="1"/>
  <c r="S159" i="1"/>
  <c r="Q159" i="1"/>
  <c r="R159" i="1"/>
  <c r="S167" i="1"/>
  <c r="Q167" i="1"/>
  <c r="R167" i="1"/>
  <c r="S175" i="1"/>
  <c r="Q175" i="1"/>
  <c r="R175" i="1"/>
  <c r="S183" i="1"/>
  <c r="Q183" i="1"/>
  <c r="R183" i="1"/>
  <c r="S191" i="1"/>
  <c r="Q191" i="1"/>
  <c r="R191" i="1"/>
  <c r="S199" i="1"/>
  <c r="Q199" i="1"/>
  <c r="R199" i="1"/>
  <c r="S207" i="1"/>
  <c r="Q207" i="1"/>
  <c r="R207" i="1"/>
  <c r="S215" i="1"/>
  <c r="Q215" i="1"/>
  <c r="R215" i="1"/>
  <c r="S223" i="1"/>
  <c r="Q223" i="1"/>
  <c r="R223" i="1"/>
  <c r="S231" i="1"/>
  <c r="R231" i="1"/>
  <c r="S239" i="1"/>
  <c r="R239" i="1"/>
  <c r="S247" i="1"/>
  <c r="R247" i="1"/>
  <c r="S255" i="1"/>
  <c r="R255" i="1"/>
  <c r="S263" i="1"/>
  <c r="R263" i="1"/>
  <c r="S271" i="1"/>
  <c r="R271" i="1"/>
  <c r="S279" i="1"/>
  <c r="R279" i="1"/>
  <c r="S287" i="1"/>
  <c r="R287" i="1"/>
  <c r="S295" i="1"/>
  <c r="R295" i="1"/>
  <c r="S303" i="1"/>
  <c r="R303" i="1"/>
  <c r="S311" i="1"/>
  <c r="R311" i="1"/>
  <c r="S319" i="1"/>
  <c r="R319" i="1"/>
  <c r="S327" i="1"/>
  <c r="R327" i="1"/>
  <c r="S335" i="1"/>
  <c r="R335" i="1"/>
  <c r="S343" i="1"/>
  <c r="R343" i="1"/>
  <c r="S351" i="1"/>
  <c r="R351" i="1"/>
  <c r="S359" i="1"/>
  <c r="R359" i="1"/>
  <c r="S367" i="1"/>
  <c r="R367" i="1"/>
  <c r="S375" i="1"/>
  <c r="R375" i="1"/>
  <c r="S383" i="1"/>
  <c r="R383" i="1"/>
  <c r="S391" i="1"/>
  <c r="R391" i="1"/>
  <c r="S399" i="1"/>
  <c r="R399" i="1"/>
  <c r="S407" i="1"/>
  <c r="R407" i="1"/>
  <c r="S415" i="1"/>
  <c r="R415" i="1"/>
  <c r="S423" i="1"/>
  <c r="R423" i="1"/>
  <c r="S431" i="1"/>
  <c r="R431" i="1"/>
  <c r="S439" i="1"/>
  <c r="R439" i="1"/>
  <c r="S447" i="1"/>
  <c r="R447" i="1"/>
  <c r="S455" i="1"/>
  <c r="R455" i="1"/>
  <c r="S463" i="1"/>
  <c r="R463" i="1"/>
  <c r="S471" i="1"/>
  <c r="R471" i="1"/>
  <c r="S479" i="1"/>
  <c r="R479" i="1"/>
  <c r="S487" i="1"/>
  <c r="R487" i="1"/>
  <c r="S495" i="1"/>
  <c r="R495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5" i="1"/>
  <c r="Q205" i="1"/>
  <c r="Q156" i="1"/>
  <c r="S8" i="1"/>
  <c r="R8" i="1"/>
  <c r="Q8" i="1"/>
  <c r="S16" i="1"/>
  <c r="R16" i="1"/>
  <c r="Q16" i="1"/>
  <c r="S24" i="1"/>
  <c r="R24" i="1"/>
  <c r="Q24" i="1"/>
  <c r="S32" i="1"/>
  <c r="R32" i="1"/>
  <c r="Q32" i="1"/>
  <c r="S40" i="1"/>
  <c r="R40" i="1"/>
  <c r="Q40" i="1"/>
  <c r="S48" i="1"/>
  <c r="R48" i="1"/>
  <c r="Q48" i="1"/>
  <c r="S56" i="1"/>
  <c r="Q56" i="1"/>
  <c r="R56" i="1"/>
  <c r="S64" i="1"/>
  <c r="R64" i="1"/>
  <c r="Q64" i="1"/>
  <c r="S72" i="1"/>
  <c r="R72" i="1"/>
  <c r="Q72" i="1"/>
  <c r="S80" i="1"/>
  <c r="Q80" i="1"/>
  <c r="R80" i="1"/>
  <c r="S88" i="1"/>
  <c r="Q88" i="1"/>
  <c r="R88" i="1"/>
  <c r="S96" i="1"/>
  <c r="R96" i="1"/>
  <c r="Q96" i="1"/>
  <c r="S104" i="1"/>
  <c r="R104" i="1"/>
  <c r="Q104" i="1"/>
  <c r="S112" i="1"/>
  <c r="Q112" i="1"/>
  <c r="R112" i="1"/>
  <c r="S120" i="1"/>
  <c r="Q120" i="1"/>
  <c r="R120" i="1"/>
  <c r="S128" i="1"/>
  <c r="Q128" i="1"/>
  <c r="R128" i="1"/>
  <c r="S136" i="1"/>
  <c r="Q136" i="1"/>
  <c r="R136" i="1"/>
  <c r="S144" i="1"/>
  <c r="Q144" i="1"/>
  <c r="R144" i="1"/>
  <c r="S152" i="1"/>
  <c r="Q152" i="1"/>
  <c r="R152" i="1"/>
  <c r="S160" i="1"/>
  <c r="Q160" i="1"/>
  <c r="R160" i="1"/>
  <c r="S168" i="1"/>
  <c r="Q168" i="1"/>
  <c r="R168" i="1"/>
  <c r="S176" i="1"/>
  <c r="Q176" i="1"/>
  <c r="R176" i="1"/>
  <c r="S184" i="1"/>
  <c r="Q184" i="1"/>
  <c r="R184" i="1"/>
  <c r="S192" i="1"/>
  <c r="Q192" i="1"/>
  <c r="R192" i="1"/>
  <c r="S200" i="1"/>
  <c r="Q200" i="1"/>
  <c r="R200" i="1"/>
  <c r="S208" i="1"/>
  <c r="Q208" i="1"/>
  <c r="R208" i="1"/>
  <c r="S216" i="1"/>
  <c r="R216" i="1"/>
  <c r="S224" i="1"/>
  <c r="R224" i="1"/>
  <c r="S232" i="1"/>
  <c r="R232" i="1"/>
  <c r="S240" i="1"/>
  <c r="R240" i="1"/>
  <c r="S248" i="1"/>
  <c r="R248" i="1"/>
  <c r="S256" i="1"/>
  <c r="R256" i="1"/>
  <c r="S264" i="1"/>
  <c r="R264" i="1"/>
  <c r="S272" i="1"/>
  <c r="R272" i="1"/>
  <c r="S280" i="1"/>
  <c r="R280" i="1"/>
  <c r="S288" i="1"/>
  <c r="R288" i="1"/>
  <c r="S296" i="1"/>
  <c r="R296" i="1"/>
  <c r="S304" i="1"/>
  <c r="R304" i="1"/>
  <c r="S312" i="1"/>
  <c r="R312" i="1"/>
  <c r="S320" i="1"/>
  <c r="R320" i="1"/>
  <c r="S328" i="1"/>
  <c r="R328" i="1"/>
  <c r="S336" i="1"/>
  <c r="R336" i="1"/>
  <c r="S344" i="1"/>
  <c r="R344" i="1"/>
  <c r="S352" i="1"/>
  <c r="R352" i="1"/>
  <c r="S360" i="1"/>
  <c r="R360" i="1"/>
  <c r="S368" i="1"/>
  <c r="R368" i="1"/>
  <c r="S376" i="1"/>
  <c r="R376" i="1"/>
  <c r="S384" i="1"/>
  <c r="R384" i="1"/>
  <c r="S392" i="1"/>
  <c r="R392" i="1"/>
  <c r="S400" i="1"/>
  <c r="R400" i="1"/>
  <c r="S408" i="1"/>
  <c r="R408" i="1"/>
  <c r="S416" i="1"/>
  <c r="R416" i="1"/>
  <c r="S424" i="1"/>
  <c r="R424" i="1"/>
  <c r="S432" i="1"/>
  <c r="R432" i="1"/>
  <c r="S440" i="1"/>
  <c r="R440" i="1"/>
  <c r="S448" i="1"/>
  <c r="R448" i="1"/>
  <c r="S456" i="1"/>
  <c r="R456" i="1"/>
  <c r="S464" i="1"/>
  <c r="R464" i="1"/>
  <c r="S472" i="1"/>
  <c r="R472" i="1"/>
  <c r="S480" i="1"/>
  <c r="R480" i="1"/>
  <c r="S488" i="1"/>
  <c r="R488" i="1"/>
  <c r="S496" i="1"/>
  <c r="R496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21" i="1"/>
  <c r="Q204" i="1"/>
  <c r="Q181" i="1"/>
  <c r="Q148" i="1"/>
  <c r="S9" i="1"/>
  <c r="R9" i="1"/>
  <c r="Q9" i="1"/>
  <c r="S17" i="1"/>
  <c r="R17" i="1"/>
  <c r="Q17" i="1"/>
  <c r="R25" i="1"/>
  <c r="S25" i="1"/>
  <c r="Q25" i="1"/>
  <c r="S33" i="1"/>
  <c r="R33" i="1"/>
  <c r="Q33" i="1"/>
  <c r="S41" i="1"/>
  <c r="R41" i="1"/>
  <c r="Q41" i="1"/>
  <c r="R49" i="1"/>
  <c r="S49" i="1"/>
  <c r="Q49" i="1"/>
  <c r="S57" i="1"/>
  <c r="R57" i="1"/>
  <c r="Q57" i="1"/>
  <c r="R65" i="1"/>
  <c r="S65" i="1"/>
  <c r="Q65" i="1"/>
  <c r="S73" i="1"/>
  <c r="R73" i="1"/>
  <c r="Q73" i="1"/>
  <c r="S81" i="1"/>
  <c r="R81" i="1"/>
  <c r="Q81" i="1"/>
  <c r="R89" i="1"/>
  <c r="S89" i="1"/>
  <c r="Q89" i="1"/>
  <c r="S97" i="1"/>
  <c r="R97" i="1"/>
  <c r="Q97" i="1"/>
  <c r="S105" i="1"/>
  <c r="R105" i="1"/>
  <c r="Q105" i="1"/>
  <c r="R113" i="1"/>
  <c r="S113" i="1"/>
  <c r="Q113" i="1"/>
  <c r="S121" i="1"/>
  <c r="Q121" i="1"/>
  <c r="R121" i="1"/>
  <c r="S129" i="1"/>
  <c r="Q129" i="1"/>
  <c r="R129" i="1"/>
  <c r="S137" i="1"/>
  <c r="Q137" i="1"/>
  <c r="R137" i="1"/>
  <c r="S145" i="1"/>
  <c r="Q145" i="1"/>
  <c r="R145" i="1"/>
  <c r="S153" i="1"/>
  <c r="Q153" i="1"/>
  <c r="R153" i="1"/>
  <c r="S161" i="1"/>
  <c r="Q161" i="1"/>
  <c r="R161" i="1"/>
  <c r="S169" i="1"/>
  <c r="Q169" i="1"/>
  <c r="R169" i="1"/>
  <c r="S177" i="1"/>
  <c r="Q177" i="1"/>
  <c r="R177" i="1"/>
  <c r="S185" i="1"/>
  <c r="Q185" i="1"/>
  <c r="R185" i="1"/>
  <c r="S193" i="1"/>
  <c r="Q193" i="1"/>
  <c r="R193" i="1"/>
  <c r="S201" i="1"/>
  <c r="Q201" i="1"/>
  <c r="R201" i="1"/>
  <c r="S209" i="1"/>
  <c r="Q209" i="1"/>
  <c r="R209" i="1"/>
  <c r="S217" i="1"/>
  <c r="Q217" i="1"/>
  <c r="R217" i="1"/>
  <c r="S225" i="1"/>
  <c r="Q225" i="1"/>
  <c r="R225" i="1"/>
  <c r="S233" i="1"/>
  <c r="Q233" i="1"/>
  <c r="R233" i="1"/>
  <c r="S241" i="1"/>
  <c r="Q241" i="1"/>
  <c r="R241" i="1"/>
  <c r="S249" i="1"/>
  <c r="R249" i="1"/>
  <c r="S257" i="1"/>
  <c r="R257" i="1"/>
  <c r="S265" i="1"/>
  <c r="R265" i="1"/>
  <c r="S273" i="1"/>
  <c r="R273" i="1"/>
  <c r="S281" i="1"/>
  <c r="R281" i="1"/>
  <c r="S289" i="1"/>
  <c r="R289" i="1"/>
  <c r="S297" i="1"/>
  <c r="R297" i="1"/>
  <c r="S305" i="1"/>
  <c r="R305" i="1"/>
  <c r="S313" i="1"/>
  <c r="R313" i="1"/>
  <c r="S321" i="1"/>
  <c r="R321" i="1"/>
  <c r="S329" i="1"/>
  <c r="R329" i="1"/>
  <c r="S337" i="1"/>
  <c r="R337" i="1"/>
  <c r="S345" i="1"/>
  <c r="R345" i="1"/>
  <c r="S353" i="1"/>
  <c r="R353" i="1"/>
  <c r="S361" i="1"/>
  <c r="R361" i="1"/>
  <c r="S369" i="1"/>
  <c r="R369" i="1"/>
  <c r="S377" i="1"/>
  <c r="R377" i="1"/>
  <c r="S385" i="1"/>
  <c r="R385" i="1"/>
  <c r="S393" i="1"/>
  <c r="R393" i="1"/>
  <c r="S401" i="1"/>
  <c r="R401" i="1"/>
  <c r="S409" i="1"/>
  <c r="R409" i="1"/>
  <c r="S417" i="1"/>
  <c r="R417" i="1"/>
  <c r="S425" i="1"/>
  <c r="R425" i="1"/>
  <c r="S433" i="1"/>
  <c r="R433" i="1"/>
  <c r="S441" i="1"/>
  <c r="R441" i="1"/>
  <c r="S449" i="1"/>
  <c r="R449" i="1"/>
  <c r="S457" i="1"/>
  <c r="R457" i="1"/>
  <c r="S465" i="1"/>
  <c r="R465" i="1"/>
  <c r="S473" i="1"/>
  <c r="R473" i="1"/>
  <c r="S481" i="1"/>
  <c r="R481" i="1"/>
  <c r="S489" i="1"/>
  <c r="R489" i="1"/>
  <c r="S497" i="1"/>
  <c r="R497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2" i="1"/>
  <c r="Q220" i="1"/>
  <c r="Q180" i="1"/>
  <c r="S10" i="1"/>
  <c r="R10" i="1"/>
  <c r="Q10" i="1"/>
  <c r="S18" i="1"/>
  <c r="Q18" i="1"/>
  <c r="R18" i="1"/>
  <c r="S26" i="1"/>
  <c r="R26" i="1"/>
  <c r="Q26" i="1"/>
  <c r="S34" i="1"/>
  <c r="R34" i="1"/>
  <c r="Q34" i="1"/>
  <c r="S42" i="1"/>
  <c r="R42" i="1"/>
  <c r="Q42" i="1"/>
  <c r="S50" i="1"/>
  <c r="R50" i="1"/>
  <c r="Q50" i="1"/>
  <c r="S58" i="1"/>
  <c r="Q58" i="1"/>
  <c r="R58" i="1"/>
  <c r="S66" i="1"/>
  <c r="R66" i="1"/>
  <c r="Q66" i="1"/>
  <c r="S74" i="1"/>
  <c r="R74" i="1"/>
  <c r="Q74" i="1"/>
  <c r="S82" i="1"/>
  <c r="Q82" i="1"/>
  <c r="R82" i="1"/>
  <c r="S90" i="1"/>
  <c r="Q90" i="1"/>
  <c r="R90" i="1"/>
  <c r="S98" i="1"/>
  <c r="R98" i="1"/>
  <c r="Q98" i="1"/>
  <c r="S106" i="1"/>
  <c r="R106" i="1"/>
  <c r="Q106" i="1"/>
  <c r="S114" i="1"/>
  <c r="Q114" i="1"/>
  <c r="R114" i="1"/>
  <c r="S122" i="1"/>
  <c r="Q122" i="1"/>
  <c r="R122" i="1"/>
  <c r="S130" i="1"/>
  <c r="Q130" i="1"/>
  <c r="R130" i="1"/>
  <c r="S138" i="1"/>
  <c r="Q138" i="1"/>
  <c r="R138" i="1"/>
  <c r="S146" i="1"/>
  <c r="Q146" i="1"/>
  <c r="R146" i="1"/>
  <c r="S154" i="1"/>
  <c r="Q154" i="1"/>
  <c r="R154" i="1"/>
  <c r="S162" i="1"/>
  <c r="Q162" i="1"/>
  <c r="R162" i="1"/>
  <c r="S170" i="1"/>
  <c r="R170" i="1"/>
  <c r="S178" i="1"/>
  <c r="R178" i="1"/>
  <c r="S186" i="1"/>
  <c r="R186" i="1"/>
  <c r="S194" i="1"/>
  <c r="R194" i="1"/>
  <c r="S202" i="1"/>
  <c r="R202" i="1"/>
  <c r="S210" i="1"/>
  <c r="R210" i="1"/>
  <c r="S218" i="1"/>
  <c r="R218" i="1"/>
  <c r="S226" i="1"/>
  <c r="R226" i="1"/>
  <c r="S234" i="1"/>
  <c r="R234" i="1"/>
  <c r="S242" i="1"/>
  <c r="R242" i="1"/>
  <c r="S250" i="1"/>
  <c r="R250" i="1"/>
  <c r="S258" i="1"/>
  <c r="R258" i="1"/>
  <c r="S266" i="1"/>
  <c r="R266" i="1"/>
  <c r="S274" i="1"/>
  <c r="R274" i="1"/>
  <c r="S282" i="1"/>
  <c r="R282" i="1"/>
  <c r="S290" i="1"/>
  <c r="R290" i="1"/>
  <c r="S298" i="1"/>
  <c r="R298" i="1"/>
  <c r="S306" i="1"/>
  <c r="R306" i="1"/>
  <c r="S314" i="1"/>
  <c r="R314" i="1"/>
  <c r="S322" i="1"/>
  <c r="R322" i="1"/>
  <c r="S330" i="1"/>
  <c r="R330" i="1"/>
  <c r="S338" i="1"/>
  <c r="R338" i="1"/>
  <c r="S346" i="1"/>
  <c r="R346" i="1"/>
  <c r="S354" i="1"/>
  <c r="R354" i="1"/>
  <c r="S362" i="1"/>
  <c r="R362" i="1"/>
  <c r="S370" i="1"/>
  <c r="R370" i="1"/>
  <c r="S378" i="1"/>
  <c r="R378" i="1"/>
  <c r="S386" i="1"/>
  <c r="R386" i="1"/>
  <c r="S394" i="1"/>
  <c r="R394" i="1"/>
  <c r="S402" i="1"/>
  <c r="R402" i="1"/>
  <c r="S410" i="1"/>
  <c r="R410" i="1"/>
  <c r="S418" i="1"/>
  <c r="R418" i="1"/>
  <c r="S426" i="1"/>
  <c r="R426" i="1"/>
  <c r="S434" i="1"/>
  <c r="R434" i="1"/>
  <c r="S442" i="1"/>
  <c r="R442" i="1"/>
  <c r="S450" i="1"/>
  <c r="R450" i="1"/>
  <c r="S458" i="1"/>
  <c r="R458" i="1"/>
  <c r="S466" i="1"/>
  <c r="R466" i="1"/>
  <c r="S474" i="1"/>
  <c r="R474" i="1"/>
  <c r="S482" i="1"/>
  <c r="R482" i="1"/>
  <c r="S490" i="1"/>
  <c r="R490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1" i="1"/>
  <c r="Q218" i="1"/>
  <c r="Q197" i="1"/>
  <c r="Q178" i="1"/>
  <c r="T8" i="1" l="1"/>
  <c r="U7" i="1"/>
  <c r="V7" i="1" s="1"/>
  <c r="W8" i="1" s="1"/>
  <c r="X9" i="1" s="1"/>
  <c r="T9" i="1" l="1"/>
  <c r="V8" i="1"/>
  <c r="W9" i="1" s="1"/>
  <c r="X10" i="1" s="1"/>
  <c r="T10" i="1" l="1"/>
  <c r="U9" i="1"/>
  <c r="V9" i="1" s="1"/>
  <c r="W10" i="1" s="1"/>
  <c r="X11" i="1" s="1"/>
  <c r="T11" i="1" l="1"/>
  <c r="U10" i="1"/>
  <c r="V10" i="1" s="1"/>
  <c r="W11" i="1" s="1"/>
  <c r="X12" i="1" s="1"/>
  <c r="T12" i="1" l="1"/>
  <c r="U11" i="1"/>
  <c r="V11" i="1" s="1"/>
  <c r="W12" i="1" s="1"/>
  <c r="X13" i="1" s="1"/>
  <c r="T13" i="1" l="1"/>
  <c r="U12" i="1"/>
  <c r="V12" i="1" s="1"/>
  <c r="W13" i="1" s="1"/>
  <c r="X14" i="1" s="1"/>
  <c r="T14" i="1" l="1"/>
  <c r="U13" i="1"/>
  <c r="V13" i="1" s="1"/>
  <c r="W14" i="1" s="1"/>
  <c r="X15" i="1" s="1"/>
  <c r="T15" i="1" l="1"/>
  <c r="U14" i="1"/>
  <c r="V14" i="1" s="1"/>
  <c r="W15" i="1" s="1"/>
  <c r="X16" i="1" s="1"/>
  <c r="T16" i="1" l="1"/>
  <c r="U15" i="1"/>
  <c r="V15" i="1" s="1"/>
  <c r="W16" i="1" s="1"/>
  <c r="X17" i="1" s="1"/>
  <c r="T17" i="1" l="1"/>
  <c r="U16" i="1"/>
  <c r="V16" i="1" s="1"/>
  <c r="W17" i="1" s="1"/>
  <c r="X18" i="1" s="1"/>
  <c r="T18" i="1" l="1"/>
  <c r="U17" i="1"/>
  <c r="V17" i="1" s="1"/>
  <c r="W18" i="1" s="1"/>
  <c r="X19" i="1" s="1"/>
  <c r="T19" i="1" l="1"/>
  <c r="U18" i="1"/>
  <c r="V18" i="1" s="1"/>
  <c r="W19" i="1" s="1"/>
  <c r="X20" i="1" s="1"/>
  <c r="T20" i="1" l="1"/>
  <c r="U19" i="1"/>
  <c r="V19" i="1" s="1"/>
  <c r="W20" i="1" s="1"/>
  <c r="X21" i="1" s="1"/>
  <c r="T21" i="1" l="1"/>
  <c r="U20" i="1"/>
  <c r="V20" i="1" s="1"/>
  <c r="W21" i="1" s="1"/>
  <c r="X22" i="1" s="1"/>
  <c r="T22" i="1" l="1"/>
  <c r="U21" i="1"/>
  <c r="V21" i="1" s="1"/>
  <c r="W22" i="1" s="1"/>
  <c r="X23" i="1" s="1"/>
  <c r="T23" i="1" l="1"/>
  <c r="U22" i="1"/>
  <c r="V22" i="1" s="1"/>
  <c r="W23" i="1" s="1"/>
  <c r="X24" i="1" s="1"/>
  <c r="T24" i="1" l="1"/>
  <c r="U23" i="1"/>
  <c r="V23" i="1" s="1"/>
  <c r="W24" i="1" s="1"/>
  <c r="X25" i="1" s="1"/>
  <c r="T25" i="1" l="1"/>
  <c r="U24" i="1"/>
  <c r="V24" i="1" s="1"/>
  <c r="W25" i="1" s="1"/>
  <c r="X26" i="1" s="1"/>
  <c r="T26" i="1" l="1"/>
  <c r="U25" i="1"/>
  <c r="V25" i="1" s="1"/>
  <c r="W26" i="1" s="1"/>
  <c r="X27" i="1" s="1"/>
  <c r="T27" i="1" l="1"/>
  <c r="U26" i="1"/>
  <c r="V26" i="1" s="1"/>
  <c r="W27" i="1" s="1"/>
  <c r="X28" i="1" s="1"/>
  <c r="T28" i="1" l="1"/>
  <c r="U27" i="1"/>
  <c r="V27" i="1" s="1"/>
  <c r="W28" i="1" s="1"/>
  <c r="X29" i="1" s="1"/>
  <c r="T29" i="1" l="1"/>
  <c r="U28" i="1"/>
  <c r="V28" i="1" s="1"/>
  <c r="W29" i="1" s="1"/>
  <c r="X30" i="1" s="1"/>
  <c r="T30" i="1" l="1"/>
  <c r="U29" i="1"/>
  <c r="V29" i="1" s="1"/>
  <c r="W30" i="1" s="1"/>
  <c r="X31" i="1" s="1"/>
  <c r="T31" i="1" l="1"/>
  <c r="U30" i="1"/>
  <c r="V30" i="1" s="1"/>
  <c r="W31" i="1" s="1"/>
  <c r="X32" i="1" s="1"/>
  <c r="T32" i="1" l="1"/>
  <c r="U31" i="1"/>
  <c r="V31" i="1" s="1"/>
  <c r="W32" i="1" s="1"/>
  <c r="X33" i="1" s="1"/>
  <c r="T33" i="1" l="1"/>
  <c r="U32" i="1"/>
  <c r="V32" i="1" s="1"/>
  <c r="W33" i="1" s="1"/>
  <c r="X34" i="1" s="1"/>
  <c r="T34" i="1" l="1"/>
  <c r="U33" i="1"/>
  <c r="V33" i="1" s="1"/>
  <c r="W34" i="1" s="1"/>
  <c r="X35" i="1" s="1"/>
  <c r="T35" i="1" l="1"/>
  <c r="U34" i="1"/>
  <c r="V34" i="1" s="1"/>
  <c r="W35" i="1" s="1"/>
  <c r="X36" i="1" s="1"/>
  <c r="T36" i="1" l="1"/>
  <c r="U35" i="1"/>
  <c r="V35" i="1" s="1"/>
  <c r="W36" i="1" s="1"/>
  <c r="X37" i="1" s="1"/>
  <c r="T37" i="1" l="1"/>
  <c r="U36" i="1"/>
  <c r="V36" i="1" s="1"/>
  <c r="W37" i="1" s="1"/>
  <c r="X38" i="1" s="1"/>
  <c r="T38" i="1" l="1"/>
  <c r="U37" i="1"/>
  <c r="V37" i="1" s="1"/>
  <c r="W38" i="1" s="1"/>
  <c r="X39" i="1" s="1"/>
  <c r="T39" i="1" l="1"/>
  <c r="U38" i="1"/>
  <c r="V38" i="1" s="1"/>
  <c r="W39" i="1" s="1"/>
  <c r="X40" i="1" s="1"/>
  <c r="T40" i="1" l="1"/>
  <c r="U39" i="1"/>
  <c r="V39" i="1" s="1"/>
  <c r="W40" i="1" s="1"/>
  <c r="X41" i="1" s="1"/>
  <c r="T41" i="1" l="1"/>
  <c r="U40" i="1"/>
  <c r="V40" i="1" s="1"/>
  <c r="W41" i="1" s="1"/>
  <c r="X42" i="1" s="1"/>
  <c r="T42" i="1" l="1"/>
  <c r="U41" i="1"/>
  <c r="V41" i="1" s="1"/>
  <c r="W42" i="1" s="1"/>
  <c r="X43" i="1" s="1"/>
  <c r="T43" i="1" l="1"/>
  <c r="U42" i="1"/>
  <c r="V42" i="1" s="1"/>
  <c r="W43" i="1" s="1"/>
  <c r="X44" i="1" s="1"/>
  <c r="T44" i="1" l="1"/>
  <c r="U43" i="1"/>
  <c r="V43" i="1" s="1"/>
  <c r="W44" i="1" s="1"/>
  <c r="X45" i="1" s="1"/>
  <c r="T45" i="1" l="1"/>
  <c r="U44" i="1"/>
  <c r="V44" i="1" s="1"/>
  <c r="W45" i="1" s="1"/>
  <c r="X46" i="1" s="1"/>
  <c r="T46" i="1" l="1"/>
  <c r="U45" i="1"/>
  <c r="V45" i="1" s="1"/>
  <c r="W46" i="1" s="1"/>
  <c r="X47" i="1" s="1"/>
  <c r="T47" i="1" l="1"/>
  <c r="U46" i="1"/>
  <c r="V46" i="1" s="1"/>
  <c r="W47" i="1" s="1"/>
  <c r="X48" i="1" s="1"/>
  <c r="T48" i="1" l="1"/>
  <c r="U47" i="1"/>
  <c r="V47" i="1" s="1"/>
  <c r="W48" i="1" s="1"/>
  <c r="X49" i="1" s="1"/>
  <c r="T49" i="1" l="1"/>
  <c r="U48" i="1"/>
  <c r="V48" i="1" s="1"/>
  <c r="W49" i="1" s="1"/>
  <c r="X50" i="1" s="1"/>
  <c r="T50" i="1" l="1"/>
  <c r="U49" i="1"/>
  <c r="V49" i="1" s="1"/>
  <c r="W50" i="1" s="1"/>
  <c r="X51" i="1" s="1"/>
  <c r="T51" i="1" l="1"/>
  <c r="U50" i="1"/>
  <c r="V50" i="1" s="1"/>
  <c r="W51" i="1" s="1"/>
  <c r="X52" i="1" s="1"/>
  <c r="T52" i="1" l="1"/>
  <c r="U51" i="1"/>
  <c r="V51" i="1" s="1"/>
  <c r="W52" i="1" s="1"/>
  <c r="X53" i="1" s="1"/>
  <c r="T53" i="1" l="1"/>
  <c r="U52" i="1"/>
  <c r="V52" i="1" s="1"/>
  <c r="W53" i="1" s="1"/>
  <c r="X54" i="1" s="1"/>
  <c r="T54" i="1" l="1"/>
  <c r="U53" i="1"/>
  <c r="V53" i="1" s="1"/>
  <c r="W54" i="1" s="1"/>
  <c r="X55" i="1" s="1"/>
  <c r="T55" i="1" l="1"/>
  <c r="U54" i="1"/>
  <c r="V54" i="1" s="1"/>
  <c r="W55" i="1" s="1"/>
  <c r="X56" i="1" s="1"/>
  <c r="T56" i="1" l="1"/>
  <c r="U55" i="1"/>
  <c r="V55" i="1" s="1"/>
  <c r="W56" i="1" s="1"/>
  <c r="X57" i="1" s="1"/>
  <c r="T57" i="1" l="1"/>
  <c r="U56" i="1"/>
  <c r="V56" i="1" s="1"/>
  <c r="W57" i="1" s="1"/>
  <c r="X58" i="1" s="1"/>
  <c r="T58" i="1" l="1"/>
  <c r="U57" i="1"/>
  <c r="V57" i="1" s="1"/>
  <c r="W58" i="1" s="1"/>
  <c r="X59" i="1" s="1"/>
  <c r="T59" i="1" l="1"/>
  <c r="U58" i="1"/>
  <c r="V58" i="1" s="1"/>
  <c r="W59" i="1" s="1"/>
  <c r="X60" i="1" s="1"/>
  <c r="T60" i="1" l="1"/>
  <c r="U59" i="1"/>
  <c r="V59" i="1" s="1"/>
  <c r="W60" i="1" s="1"/>
  <c r="X61" i="1" s="1"/>
  <c r="T61" i="1" l="1"/>
  <c r="U60" i="1"/>
  <c r="V60" i="1" s="1"/>
  <c r="W61" i="1" s="1"/>
  <c r="X62" i="1" s="1"/>
  <c r="T62" i="1" l="1"/>
  <c r="U61" i="1"/>
  <c r="V61" i="1" s="1"/>
  <c r="W62" i="1" s="1"/>
  <c r="X63" i="1" s="1"/>
  <c r="T63" i="1" l="1"/>
  <c r="U62" i="1"/>
  <c r="V62" i="1" s="1"/>
  <c r="W63" i="1" s="1"/>
  <c r="X64" i="1" s="1"/>
  <c r="T64" i="1" l="1"/>
  <c r="U63" i="1"/>
  <c r="V63" i="1" s="1"/>
  <c r="W64" i="1" s="1"/>
  <c r="X65" i="1" s="1"/>
  <c r="T65" i="1" l="1"/>
  <c r="U64" i="1"/>
  <c r="V64" i="1" s="1"/>
  <c r="W65" i="1" s="1"/>
  <c r="X66" i="1" s="1"/>
  <c r="T66" i="1" l="1"/>
  <c r="U65" i="1"/>
  <c r="V65" i="1" s="1"/>
  <c r="W66" i="1" s="1"/>
  <c r="X67" i="1" s="1"/>
  <c r="T67" i="1" l="1"/>
  <c r="U66" i="1"/>
  <c r="V66" i="1" s="1"/>
  <c r="W67" i="1" s="1"/>
  <c r="X68" i="1" s="1"/>
  <c r="T68" i="1" l="1"/>
  <c r="U67" i="1"/>
  <c r="V67" i="1" s="1"/>
  <c r="W68" i="1" s="1"/>
  <c r="X69" i="1" s="1"/>
  <c r="T69" i="1" l="1"/>
  <c r="U68" i="1"/>
  <c r="V68" i="1" s="1"/>
  <c r="W69" i="1" s="1"/>
  <c r="X70" i="1" s="1"/>
  <c r="T70" i="1" l="1"/>
  <c r="U69" i="1"/>
  <c r="V69" i="1" s="1"/>
  <c r="W70" i="1" s="1"/>
  <c r="X71" i="1" s="1"/>
  <c r="T71" i="1" l="1"/>
  <c r="U70" i="1"/>
  <c r="V70" i="1" s="1"/>
  <c r="W71" i="1" s="1"/>
  <c r="X72" i="1" s="1"/>
  <c r="T72" i="1" l="1"/>
  <c r="U71" i="1"/>
  <c r="V71" i="1" s="1"/>
  <c r="W72" i="1" s="1"/>
  <c r="X73" i="1" s="1"/>
  <c r="T73" i="1" l="1"/>
  <c r="U72" i="1"/>
  <c r="V72" i="1" s="1"/>
  <c r="W73" i="1" s="1"/>
  <c r="X74" i="1" s="1"/>
  <c r="T74" i="1" l="1"/>
  <c r="U73" i="1"/>
  <c r="V73" i="1" s="1"/>
  <c r="W74" i="1" s="1"/>
  <c r="X75" i="1" s="1"/>
  <c r="T75" i="1" l="1"/>
  <c r="U74" i="1"/>
  <c r="V74" i="1" s="1"/>
  <c r="W75" i="1" s="1"/>
  <c r="X76" i="1" s="1"/>
  <c r="T76" i="1" l="1"/>
  <c r="U75" i="1"/>
  <c r="V75" i="1" s="1"/>
  <c r="W76" i="1" s="1"/>
  <c r="X77" i="1" s="1"/>
  <c r="T77" i="1" l="1"/>
  <c r="U76" i="1"/>
  <c r="V76" i="1" s="1"/>
  <c r="W77" i="1" s="1"/>
  <c r="X78" i="1" s="1"/>
  <c r="T78" i="1" l="1"/>
  <c r="U77" i="1"/>
  <c r="V77" i="1" s="1"/>
  <c r="W78" i="1" s="1"/>
  <c r="X79" i="1" s="1"/>
  <c r="T79" i="1" l="1"/>
  <c r="U78" i="1"/>
  <c r="V78" i="1" s="1"/>
  <c r="W79" i="1" s="1"/>
  <c r="X80" i="1" s="1"/>
  <c r="T80" i="1" l="1"/>
  <c r="U79" i="1"/>
  <c r="V79" i="1" s="1"/>
  <c r="W80" i="1" s="1"/>
  <c r="X81" i="1" s="1"/>
  <c r="T81" i="1" l="1"/>
  <c r="U80" i="1"/>
  <c r="V80" i="1" s="1"/>
  <c r="W81" i="1" s="1"/>
  <c r="X82" i="1" s="1"/>
  <c r="T82" i="1" l="1"/>
  <c r="U81" i="1"/>
  <c r="V81" i="1" s="1"/>
  <c r="W82" i="1" s="1"/>
  <c r="X83" i="1" s="1"/>
  <c r="T83" i="1" l="1"/>
  <c r="U82" i="1"/>
  <c r="V82" i="1" s="1"/>
  <c r="W83" i="1" s="1"/>
  <c r="X84" i="1" s="1"/>
  <c r="T84" i="1" l="1"/>
  <c r="U83" i="1"/>
  <c r="V83" i="1" s="1"/>
  <c r="W84" i="1" s="1"/>
  <c r="X85" i="1" s="1"/>
  <c r="T85" i="1" l="1"/>
  <c r="U84" i="1"/>
  <c r="V84" i="1" s="1"/>
  <c r="W85" i="1" s="1"/>
  <c r="X86" i="1" s="1"/>
  <c r="T86" i="1" l="1"/>
  <c r="U85" i="1"/>
  <c r="V85" i="1" s="1"/>
  <c r="W86" i="1" s="1"/>
  <c r="X87" i="1" s="1"/>
  <c r="T87" i="1" l="1"/>
  <c r="U86" i="1"/>
  <c r="V86" i="1" s="1"/>
  <c r="W87" i="1" s="1"/>
  <c r="X88" i="1" s="1"/>
  <c r="T88" i="1" l="1"/>
  <c r="U87" i="1"/>
  <c r="V87" i="1" s="1"/>
  <c r="W88" i="1" s="1"/>
  <c r="X89" i="1" s="1"/>
  <c r="T89" i="1" l="1"/>
  <c r="U88" i="1"/>
  <c r="V88" i="1" s="1"/>
  <c r="W89" i="1" s="1"/>
  <c r="X90" i="1" s="1"/>
  <c r="T90" i="1" l="1"/>
  <c r="U89" i="1"/>
  <c r="V89" i="1" s="1"/>
  <c r="W90" i="1" s="1"/>
  <c r="X91" i="1" s="1"/>
  <c r="T91" i="1" l="1"/>
  <c r="U90" i="1"/>
  <c r="V90" i="1" s="1"/>
  <c r="W91" i="1" s="1"/>
  <c r="X92" i="1" s="1"/>
  <c r="T92" i="1" l="1"/>
  <c r="U91" i="1"/>
  <c r="V91" i="1" s="1"/>
  <c r="W92" i="1" s="1"/>
  <c r="X93" i="1" s="1"/>
  <c r="T93" i="1" l="1"/>
  <c r="U92" i="1"/>
  <c r="V92" i="1" s="1"/>
  <c r="W93" i="1" s="1"/>
  <c r="X94" i="1" s="1"/>
  <c r="T94" i="1" l="1"/>
  <c r="U93" i="1"/>
  <c r="V93" i="1" s="1"/>
  <c r="W94" i="1" s="1"/>
  <c r="X95" i="1" s="1"/>
  <c r="T95" i="1" l="1"/>
  <c r="U94" i="1"/>
  <c r="V94" i="1" s="1"/>
  <c r="W95" i="1" s="1"/>
  <c r="X96" i="1" s="1"/>
  <c r="T96" i="1" l="1"/>
  <c r="U95" i="1"/>
  <c r="V95" i="1" s="1"/>
  <c r="W96" i="1" s="1"/>
  <c r="X97" i="1" s="1"/>
  <c r="T97" i="1" l="1"/>
  <c r="U96" i="1"/>
  <c r="V96" i="1" s="1"/>
  <c r="W97" i="1" s="1"/>
  <c r="X98" i="1" s="1"/>
  <c r="T98" i="1" l="1"/>
  <c r="U97" i="1"/>
  <c r="V97" i="1" s="1"/>
  <c r="W98" i="1" s="1"/>
  <c r="X99" i="1" s="1"/>
  <c r="T99" i="1" l="1"/>
  <c r="U98" i="1"/>
  <c r="V98" i="1" s="1"/>
  <c r="W99" i="1" s="1"/>
  <c r="X100" i="1" s="1"/>
  <c r="T100" i="1" l="1"/>
  <c r="U99" i="1"/>
  <c r="V99" i="1" s="1"/>
  <c r="W100" i="1" s="1"/>
  <c r="X101" i="1" s="1"/>
  <c r="T101" i="1" l="1"/>
  <c r="U100" i="1"/>
  <c r="V100" i="1" s="1"/>
  <c r="W101" i="1" s="1"/>
  <c r="X102" i="1" s="1"/>
  <c r="T102" i="1" l="1"/>
  <c r="U101" i="1"/>
  <c r="V101" i="1" s="1"/>
  <c r="W102" i="1" s="1"/>
  <c r="X103" i="1" s="1"/>
  <c r="T103" i="1" l="1"/>
  <c r="U102" i="1"/>
  <c r="V102" i="1" s="1"/>
  <c r="W103" i="1" s="1"/>
  <c r="X104" i="1" s="1"/>
  <c r="T104" i="1" l="1"/>
  <c r="U103" i="1"/>
  <c r="V103" i="1" s="1"/>
  <c r="W104" i="1" s="1"/>
  <c r="X105" i="1" s="1"/>
  <c r="T105" i="1" l="1"/>
  <c r="U104" i="1"/>
  <c r="V104" i="1" s="1"/>
  <c r="W105" i="1" s="1"/>
  <c r="X106" i="1" s="1"/>
  <c r="T106" i="1" l="1"/>
  <c r="U105" i="1"/>
  <c r="V105" i="1" s="1"/>
  <c r="W106" i="1" s="1"/>
  <c r="X107" i="1" s="1"/>
  <c r="T107" i="1" l="1"/>
  <c r="U106" i="1"/>
  <c r="V106" i="1" s="1"/>
  <c r="W107" i="1" s="1"/>
  <c r="X108" i="1" s="1"/>
  <c r="T108" i="1" l="1"/>
  <c r="U107" i="1"/>
  <c r="V107" i="1" s="1"/>
  <c r="W108" i="1" s="1"/>
  <c r="X109" i="1" s="1"/>
  <c r="T109" i="1" l="1"/>
  <c r="U108" i="1"/>
  <c r="V108" i="1" s="1"/>
  <c r="W109" i="1" s="1"/>
  <c r="X110" i="1" s="1"/>
  <c r="T110" i="1" l="1"/>
  <c r="U109" i="1"/>
  <c r="V109" i="1" s="1"/>
  <c r="W110" i="1" s="1"/>
  <c r="X111" i="1" s="1"/>
  <c r="T111" i="1" l="1"/>
  <c r="U110" i="1"/>
  <c r="V110" i="1" s="1"/>
  <c r="W111" i="1" s="1"/>
  <c r="X112" i="1" s="1"/>
  <c r="T112" i="1" l="1"/>
  <c r="U111" i="1"/>
  <c r="V111" i="1" s="1"/>
  <c r="W112" i="1" s="1"/>
  <c r="X113" i="1" s="1"/>
  <c r="T113" i="1" l="1"/>
  <c r="U112" i="1"/>
  <c r="V112" i="1" s="1"/>
  <c r="W113" i="1" s="1"/>
  <c r="X114" i="1" s="1"/>
  <c r="T114" i="1" l="1"/>
  <c r="U113" i="1"/>
  <c r="V113" i="1" s="1"/>
  <c r="W114" i="1" s="1"/>
  <c r="X115" i="1" s="1"/>
  <c r="T115" i="1" l="1"/>
  <c r="U114" i="1"/>
  <c r="V114" i="1" s="1"/>
  <c r="W115" i="1" s="1"/>
  <c r="X116" i="1" s="1"/>
  <c r="T116" i="1" l="1"/>
  <c r="U115" i="1"/>
  <c r="V115" i="1" s="1"/>
  <c r="W116" i="1" s="1"/>
  <c r="X117" i="1" s="1"/>
  <c r="T117" i="1" l="1"/>
  <c r="U116" i="1"/>
  <c r="V116" i="1" s="1"/>
  <c r="W117" i="1" s="1"/>
  <c r="X118" i="1" s="1"/>
  <c r="T118" i="1" l="1"/>
  <c r="U117" i="1"/>
  <c r="V117" i="1" s="1"/>
  <c r="W118" i="1" s="1"/>
  <c r="X119" i="1" s="1"/>
  <c r="T119" i="1" l="1"/>
  <c r="U118" i="1"/>
  <c r="V118" i="1" s="1"/>
  <c r="W119" i="1" s="1"/>
  <c r="X120" i="1" s="1"/>
  <c r="T120" i="1" l="1"/>
  <c r="U119" i="1"/>
  <c r="V119" i="1" s="1"/>
  <c r="W120" i="1" s="1"/>
  <c r="X121" i="1" s="1"/>
  <c r="T121" i="1" l="1"/>
  <c r="U120" i="1"/>
  <c r="V120" i="1" s="1"/>
  <c r="W121" i="1" s="1"/>
  <c r="X122" i="1" s="1"/>
  <c r="T122" i="1" l="1"/>
  <c r="U121" i="1"/>
  <c r="V121" i="1" s="1"/>
  <c r="W122" i="1" s="1"/>
  <c r="X123" i="1" s="1"/>
  <c r="T123" i="1" l="1"/>
  <c r="U122" i="1"/>
  <c r="V122" i="1" s="1"/>
  <c r="W123" i="1" s="1"/>
  <c r="X124" i="1" s="1"/>
  <c r="T124" i="1" l="1"/>
  <c r="U123" i="1"/>
  <c r="V123" i="1" s="1"/>
  <c r="W124" i="1" s="1"/>
  <c r="X125" i="1" s="1"/>
  <c r="T125" i="1" l="1"/>
  <c r="U124" i="1"/>
  <c r="V124" i="1" s="1"/>
  <c r="W125" i="1" s="1"/>
  <c r="X126" i="1" s="1"/>
  <c r="T126" i="1" l="1"/>
  <c r="U125" i="1"/>
  <c r="V125" i="1" s="1"/>
  <c r="W126" i="1" s="1"/>
  <c r="X127" i="1" s="1"/>
  <c r="T127" i="1" l="1"/>
  <c r="U126" i="1"/>
  <c r="V126" i="1" s="1"/>
  <c r="W127" i="1" s="1"/>
  <c r="X128" i="1" s="1"/>
  <c r="T128" i="1" l="1"/>
  <c r="U127" i="1"/>
  <c r="V127" i="1" s="1"/>
  <c r="W128" i="1" s="1"/>
  <c r="X129" i="1" s="1"/>
  <c r="T129" i="1" l="1"/>
  <c r="U128" i="1"/>
  <c r="V128" i="1" s="1"/>
  <c r="W129" i="1" s="1"/>
  <c r="X130" i="1" s="1"/>
  <c r="T130" i="1" l="1"/>
  <c r="U129" i="1"/>
  <c r="V129" i="1" s="1"/>
  <c r="W130" i="1" s="1"/>
  <c r="X131" i="1" s="1"/>
  <c r="T131" i="1" l="1"/>
  <c r="U130" i="1"/>
  <c r="V130" i="1" s="1"/>
  <c r="W131" i="1" s="1"/>
  <c r="X132" i="1" s="1"/>
  <c r="T132" i="1" l="1"/>
  <c r="U131" i="1"/>
  <c r="V131" i="1" s="1"/>
  <c r="W132" i="1" s="1"/>
  <c r="X133" i="1" s="1"/>
  <c r="T133" i="1" l="1"/>
  <c r="U132" i="1"/>
  <c r="V132" i="1" s="1"/>
  <c r="W133" i="1" s="1"/>
  <c r="X134" i="1" s="1"/>
  <c r="T134" i="1" l="1"/>
  <c r="U133" i="1"/>
  <c r="V133" i="1" s="1"/>
  <c r="W134" i="1" s="1"/>
  <c r="X135" i="1" s="1"/>
  <c r="T135" i="1" l="1"/>
  <c r="U134" i="1"/>
  <c r="V134" i="1" s="1"/>
  <c r="W135" i="1" s="1"/>
  <c r="X136" i="1" s="1"/>
  <c r="T136" i="1" l="1"/>
  <c r="U135" i="1"/>
  <c r="V135" i="1" s="1"/>
  <c r="W136" i="1" s="1"/>
  <c r="X137" i="1" s="1"/>
  <c r="T137" i="1" l="1"/>
  <c r="U136" i="1"/>
  <c r="V136" i="1" s="1"/>
  <c r="W137" i="1" s="1"/>
  <c r="X138" i="1" s="1"/>
  <c r="T138" i="1" l="1"/>
  <c r="U137" i="1"/>
  <c r="V137" i="1" s="1"/>
  <c r="W138" i="1" s="1"/>
  <c r="X139" i="1" s="1"/>
  <c r="T139" i="1" l="1"/>
  <c r="U138" i="1"/>
  <c r="V138" i="1" s="1"/>
  <c r="W139" i="1" s="1"/>
  <c r="X140" i="1" s="1"/>
  <c r="T140" i="1" l="1"/>
  <c r="U139" i="1"/>
  <c r="V139" i="1" s="1"/>
  <c r="W140" i="1" s="1"/>
  <c r="X141" i="1" s="1"/>
  <c r="T141" i="1" l="1"/>
  <c r="U140" i="1"/>
  <c r="V140" i="1" s="1"/>
  <c r="W141" i="1" s="1"/>
  <c r="X142" i="1" s="1"/>
  <c r="T142" i="1" l="1"/>
  <c r="U141" i="1"/>
  <c r="V141" i="1" s="1"/>
  <c r="W142" i="1" s="1"/>
  <c r="X143" i="1" s="1"/>
  <c r="T143" i="1" l="1"/>
  <c r="U142" i="1"/>
  <c r="V142" i="1" s="1"/>
  <c r="W143" i="1" s="1"/>
  <c r="X144" i="1" s="1"/>
  <c r="T144" i="1" l="1"/>
  <c r="U143" i="1"/>
  <c r="V143" i="1" s="1"/>
  <c r="W144" i="1" s="1"/>
  <c r="X145" i="1" s="1"/>
  <c r="T145" i="1" l="1"/>
  <c r="U144" i="1"/>
  <c r="V144" i="1" s="1"/>
  <c r="W145" i="1" s="1"/>
  <c r="X146" i="1" s="1"/>
  <c r="T146" i="1" l="1"/>
  <c r="U145" i="1"/>
  <c r="V145" i="1" s="1"/>
  <c r="W146" i="1" s="1"/>
  <c r="X147" i="1" s="1"/>
  <c r="T147" i="1" l="1"/>
  <c r="U146" i="1"/>
  <c r="V146" i="1" s="1"/>
  <c r="W147" i="1" s="1"/>
  <c r="X148" i="1" s="1"/>
  <c r="T148" i="1" l="1"/>
  <c r="U147" i="1"/>
  <c r="V147" i="1" s="1"/>
  <c r="W148" i="1" s="1"/>
  <c r="X149" i="1" s="1"/>
  <c r="T149" i="1" l="1"/>
  <c r="U148" i="1"/>
  <c r="V148" i="1" s="1"/>
  <c r="W149" i="1" s="1"/>
  <c r="X150" i="1" s="1"/>
  <c r="T150" i="1" l="1"/>
  <c r="U149" i="1"/>
  <c r="V149" i="1" s="1"/>
  <c r="W150" i="1" s="1"/>
  <c r="X151" i="1" s="1"/>
  <c r="T151" i="1" l="1"/>
  <c r="U150" i="1"/>
  <c r="V150" i="1" s="1"/>
  <c r="W151" i="1" s="1"/>
  <c r="X152" i="1" s="1"/>
  <c r="T152" i="1" l="1"/>
  <c r="U151" i="1"/>
  <c r="V151" i="1" s="1"/>
  <c r="W152" i="1" s="1"/>
  <c r="X153" i="1" s="1"/>
  <c r="T153" i="1" l="1"/>
  <c r="U152" i="1"/>
  <c r="V152" i="1" s="1"/>
  <c r="W153" i="1" s="1"/>
  <c r="X154" i="1" s="1"/>
  <c r="T154" i="1" l="1"/>
  <c r="U153" i="1"/>
  <c r="V153" i="1" s="1"/>
  <c r="W154" i="1" s="1"/>
  <c r="X155" i="1" s="1"/>
  <c r="T155" i="1" l="1"/>
  <c r="U154" i="1"/>
  <c r="V154" i="1" s="1"/>
  <c r="W155" i="1" s="1"/>
  <c r="X156" i="1" s="1"/>
  <c r="T156" i="1" l="1"/>
  <c r="U155" i="1"/>
  <c r="V155" i="1" s="1"/>
  <c r="W156" i="1" s="1"/>
  <c r="X157" i="1" s="1"/>
  <c r="T157" i="1" l="1"/>
  <c r="U156" i="1"/>
  <c r="V156" i="1" s="1"/>
  <c r="W157" i="1" s="1"/>
  <c r="X158" i="1" s="1"/>
  <c r="T158" i="1" l="1"/>
  <c r="U157" i="1"/>
  <c r="V157" i="1" s="1"/>
  <c r="W158" i="1" s="1"/>
  <c r="X159" i="1" s="1"/>
  <c r="T159" i="1" l="1"/>
  <c r="U158" i="1"/>
  <c r="V158" i="1" s="1"/>
  <c r="W159" i="1" s="1"/>
  <c r="X160" i="1" s="1"/>
  <c r="T160" i="1" l="1"/>
  <c r="U159" i="1"/>
  <c r="V159" i="1" s="1"/>
  <c r="W160" i="1" s="1"/>
  <c r="X161" i="1" s="1"/>
  <c r="T161" i="1" l="1"/>
  <c r="U160" i="1"/>
  <c r="V160" i="1" s="1"/>
  <c r="W161" i="1" s="1"/>
  <c r="X162" i="1" s="1"/>
  <c r="T162" i="1" l="1"/>
  <c r="U161" i="1"/>
  <c r="V161" i="1" s="1"/>
  <c r="W162" i="1" s="1"/>
  <c r="X163" i="1" s="1"/>
  <c r="T163" i="1" l="1"/>
  <c r="U162" i="1"/>
  <c r="V162" i="1" s="1"/>
  <c r="W163" i="1" s="1"/>
  <c r="X164" i="1" s="1"/>
  <c r="T164" i="1" l="1"/>
  <c r="U163" i="1"/>
  <c r="V163" i="1" s="1"/>
  <c r="W164" i="1" s="1"/>
  <c r="X165" i="1" s="1"/>
  <c r="T165" i="1" l="1"/>
  <c r="U164" i="1"/>
  <c r="V164" i="1" s="1"/>
  <c r="W165" i="1" s="1"/>
  <c r="X166" i="1" s="1"/>
  <c r="T166" i="1" l="1"/>
  <c r="U165" i="1"/>
  <c r="V165" i="1" s="1"/>
  <c r="W166" i="1" s="1"/>
  <c r="X167" i="1" s="1"/>
  <c r="T167" i="1" l="1"/>
  <c r="U166" i="1"/>
  <c r="V166" i="1" s="1"/>
  <c r="W167" i="1" s="1"/>
  <c r="X168" i="1" s="1"/>
  <c r="T168" i="1" l="1"/>
  <c r="U167" i="1"/>
  <c r="V167" i="1" s="1"/>
  <c r="W168" i="1" s="1"/>
  <c r="X169" i="1" s="1"/>
  <c r="T169" i="1" l="1"/>
  <c r="U168" i="1"/>
  <c r="V168" i="1" s="1"/>
  <c r="W169" i="1" s="1"/>
  <c r="X170" i="1" s="1"/>
  <c r="T170" i="1" l="1"/>
  <c r="U169" i="1"/>
  <c r="V169" i="1" s="1"/>
  <c r="W170" i="1" s="1"/>
  <c r="X171" i="1" s="1"/>
  <c r="T171" i="1" l="1"/>
  <c r="U170" i="1"/>
  <c r="V170" i="1" s="1"/>
  <c r="W171" i="1" s="1"/>
  <c r="X172" i="1" s="1"/>
  <c r="T172" i="1" l="1"/>
  <c r="U171" i="1"/>
  <c r="V171" i="1" s="1"/>
  <c r="W172" i="1" s="1"/>
  <c r="X173" i="1" s="1"/>
  <c r="T173" i="1" l="1"/>
  <c r="U172" i="1"/>
  <c r="V172" i="1" s="1"/>
  <c r="W173" i="1" s="1"/>
  <c r="X174" i="1" s="1"/>
  <c r="T174" i="1" l="1"/>
  <c r="U173" i="1"/>
  <c r="V173" i="1" s="1"/>
  <c r="W174" i="1" s="1"/>
  <c r="X175" i="1" s="1"/>
  <c r="T175" i="1" l="1"/>
  <c r="U174" i="1"/>
  <c r="V174" i="1" s="1"/>
  <c r="W175" i="1" s="1"/>
  <c r="X176" i="1" s="1"/>
  <c r="T176" i="1" l="1"/>
  <c r="U175" i="1"/>
  <c r="V175" i="1" s="1"/>
  <c r="W176" i="1" s="1"/>
  <c r="X177" i="1" s="1"/>
  <c r="T177" i="1" l="1"/>
  <c r="U176" i="1"/>
  <c r="V176" i="1" s="1"/>
  <c r="W177" i="1" s="1"/>
  <c r="X178" i="1" s="1"/>
  <c r="T178" i="1" l="1"/>
  <c r="U177" i="1"/>
  <c r="V177" i="1" s="1"/>
  <c r="W178" i="1" s="1"/>
  <c r="X179" i="1" s="1"/>
  <c r="T179" i="1" l="1"/>
  <c r="U178" i="1"/>
  <c r="V178" i="1" s="1"/>
  <c r="W179" i="1" s="1"/>
  <c r="X180" i="1" s="1"/>
  <c r="T180" i="1" l="1"/>
  <c r="U179" i="1"/>
  <c r="V179" i="1" s="1"/>
  <c r="W180" i="1" s="1"/>
  <c r="X181" i="1" s="1"/>
  <c r="T181" i="1" l="1"/>
  <c r="U180" i="1"/>
  <c r="V180" i="1" s="1"/>
  <c r="W181" i="1" s="1"/>
  <c r="X182" i="1" s="1"/>
  <c r="T182" i="1" l="1"/>
  <c r="U181" i="1"/>
  <c r="V181" i="1" s="1"/>
  <c r="W182" i="1" s="1"/>
  <c r="X183" i="1" s="1"/>
  <c r="T183" i="1" l="1"/>
  <c r="U182" i="1"/>
  <c r="V182" i="1" s="1"/>
  <c r="W183" i="1" s="1"/>
  <c r="X184" i="1" s="1"/>
  <c r="T184" i="1" l="1"/>
  <c r="U183" i="1"/>
  <c r="V183" i="1" s="1"/>
  <c r="W184" i="1" s="1"/>
  <c r="X185" i="1" s="1"/>
  <c r="T185" i="1" l="1"/>
  <c r="U184" i="1"/>
  <c r="V184" i="1" s="1"/>
  <c r="W185" i="1" s="1"/>
  <c r="X186" i="1" s="1"/>
  <c r="T186" i="1" l="1"/>
  <c r="U185" i="1"/>
  <c r="V185" i="1" s="1"/>
  <c r="W186" i="1" s="1"/>
  <c r="X187" i="1" s="1"/>
  <c r="T187" i="1" l="1"/>
  <c r="U186" i="1"/>
  <c r="V186" i="1" s="1"/>
  <c r="W187" i="1" s="1"/>
  <c r="X188" i="1" s="1"/>
  <c r="T188" i="1" l="1"/>
  <c r="U187" i="1"/>
  <c r="V187" i="1" s="1"/>
  <c r="W188" i="1" s="1"/>
  <c r="X189" i="1" s="1"/>
  <c r="T189" i="1" l="1"/>
  <c r="U188" i="1"/>
  <c r="V188" i="1" s="1"/>
  <c r="W189" i="1" s="1"/>
  <c r="X190" i="1" s="1"/>
  <c r="T190" i="1" l="1"/>
  <c r="U189" i="1"/>
  <c r="V189" i="1" s="1"/>
  <c r="W190" i="1" s="1"/>
  <c r="X191" i="1" s="1"/>
  <c r="T191" i="1" l="1"/>
  <c r="U190" i="1"/>
  <c r="V190" i="1" s="1"/>
  <c r="W191" i="1" s="1"/>
  <c r="X192" i="1" s="1"/>
  <c r="T192" i="1" l="1"/>
  <c r="U191" i="1"/>
  <c r="V191" i="1" s="1"/>
  <c r="W192" i="1" s="1"/>
  <c r="X193" i="1" s="1"/>
  <c r="T193" i="1" l="1"/>
  <c r="U192" i="1"/>
  <c r="V192" i="1" s="1"/>
  <c r="W193" i="1" s="1"/>
  <c r="X194" i="1" s="1"/>
  <c r="T194" i="1" l="1"/>
  <c r="U193" i="1"/>
  <c r="V193" i="1" s="1"/>
  <c r="W194" i="1" s="1"/>
  <c r="X195" i="1" s="1"/>
  <c r="T195" i="1" l="1"/>
  <c r="U194" i="1"/>
  <c r="V194" i="1" s="1"/>
  <c r="W195" i="1" s="1"/>
  <c r="X196" i="1" s="1"/>
  <c r="T196" i="1" l="1"/>
  <c r="U195" i="1"/>
  <c r="V195" i="1" s="1"/>
  <c r="W196" i="1" s="1"/>
  <c r="X197" i="1" s="1"/>
  <c r="T197" i="1" l="1"/>
  <c r="U196" i="1"/>
  <c r="V196" i="1" s="1"/>
  <c r="W197" i="1" s="1"/>
  <c r="X198" i="1" s="1"/>
  <c r="T198" i="1" l="1"/>
  <c r="U197" i="1"/>
  <c r="V197" i="1" s="1"/>
  <c r="W198" i="1" s="1"/>
  <c r="X199" i="1" s="1"/>
  <c r="T199" i="1" l="1"/>
  <c r="U198" i="1"/>
  <c r="V198" i="1" s="1"/>
  <c r="W199" i="1" s="1"/>
  <c r="X200" i="1" s="1"/>
  <c r="T200" i="1" l="1"/>
  <c r="U199" i="1"/>
  <c r="V199" i="1" s="1"/>
  <c r="W200" i="1" s="1"/>
  <c r="X201" i="1" s="1"/>
  <c r="T201" i="1" l="1"/>
  <c r="U200" i="1"/>
  <c r="V200" i="1" s="1"/>
  <c r="W201" i="1" s="1"/>
  <c r="X202" i="1" s="1"/>
  <c r="T202" i="1" l="1"/>
  <c r="U201" i="1"/>
  <c r="V201" i="1" s="1"/>
  <c r="W202" i="1" s="1"/>
  <c r="X203" i="1" s="1"/>
  <c r="T203" i="1" l="1"/>
  <c r="U202" i="1"/>
  <c r="V202" i="1" s="1"/>
  <c r="W203" i="1" s="1"/>
  <c r="X204" i="1" s="1"/>
  <c r="T204" i="1" l="1"/>
  <c r="U203" i="1"/>
  <c r="V203" i="1" s="1"/>
  <c r="W204" i="1" s="1"/>
  <c r="X205" i="1" s="1"/>
  <c r="T205" i="1" l="1"/>
  <c r="U204" i="1"/>
  <c r="V204" i="1" s="1"/>
  <c r="W205" i="1" s="1"/>
  <c r="X206" i="1" s="1"/>
  <c r="T206" i="1" l="1"/>
  <c r="U205" i="1"/>
  <c r="V205" i="1" s="1"/>
  <c r="W206" i="1" s="1"/>
  <c r="X207" i="1" s="1"/>
  <c r="T207" i="1" l="1"/>
  <c r="U206" i="1"/>
  <c r="V206" i="1" s="1"/>
  <c r="W207" i="1" s="1"/>
  <c r="X208" i="1" s="1"/>
  <c r="T208" i="1" l="1"/>
  <c r="U207" i="1"/>
  <c r="V207" i="1" s="1"/>
  <c r="W208" i="1" s="1"/>
  <c r="X209" i="1" s="1"/>
  <c r="T209" i="1" l="1"/>
  <c r="U208" i="1"/>
  <c r="V208" i="1" s="1"/>
  <c r="W209" i="1" s="1"/>
  <c r="X210" i="1" s="1"/>
  <c r="T210" i="1" l="1"/>
  <c r="U209" i="1"/>
  <c r="V209" i="1" s="1"/>
  <c r="W210" i="1" s="1"/>
  <c r="X211" i="1" s="1"/>
  <c r="T211" i="1" l="1"/>
  <c r="U210" i="1"/>
  <c r="V210" i="1" s="1"/>
  <c r="W211" i="1" s="1"/>
  <c r="X212" i="1" s="1"/>
  <c r="T212" i="1" l="1"/>
  <c r="U211" i="1"/>
  <c r="V211" i="1" s="1"/>
  <c r="W212" i="1" s="1"/>
  <c r="X213" i="1" s="1"/>
  <c r="T213" i="1" l="1"/>
  <c r="U212" i="1"/>
  <c r="V212" i="1" s="1"/>
  <c r="W213" i="1" s="1"/>
  <c r="X214" i="1" s="1"/>
  <c r="T214" i="1" l="1"/>
  <c r="U213" i="1"/>
  <c r="V213" i="1" s="1"/>
  <c r="W214" i="1" s="1"/>
  <c r="X215" i="1" s="1"/>
  <c r="T215" i="1" l="1"/>
  <c r="U214" i="1"/>
  <c r="V214" i="1" s="1"/>
  <c r="W215" i="1" s="1"/>
  <c r="X216" i="1" s="1"/>
  <c r="T216" i="1" l="1"/>
  <c r="U215" i="1"/>
  <c r="V215" i="1" s="1"/>
  <c r="W216" i="1" s="1"/>
  <c r="X217" i="1" s="1"/>
  <c r="T217" i="1" l="1"/>
  <c r="U216" i="1"/>
  <c r="V216" i="1" s="1"/>
  <c r="W217" i="1" s="1"/>
  <c r="X218" i="1" s="1"/>
  <c r="T218" i="1" l="1"/>
  <c r="U217" i="1"/>
  <c r="V217" i="1" s="1"/>
  <c r="W218" i="1" s="1"/>
  <c r="X219" i="1" s="1"/>
  <c r="T219" i="1" l="1"/>
  <c r="U218" i="1"/>
  <c r="V218" i="1" s="1"/>
  <c r="W219" i="1" s="1"/>
  <c r="X220" i="1" s="1"/>
  <c r="T220" i="1" l="1"/>
  <c r="U219" i="1"/>
  <c r="V219" i="1" s="1"/>
  <c r="W220" i="1" s="1"/>
  <c r="X221" i="1" s="1"/>
  <c r="T221" i="1" l="1"/>
  <c r="U220" i="1"/>
  <c r="V220" i="1" s="1"/>
  <c r="W221" i="1" s="1"/>
  <c r="X222" i="1" s="1"/>
  <c r="T222" i="1" l="1"/>
  <c r="U221" i="1"/>
  <c r="V221" i="1" s="1"/>
  <c r="W222" i="1" s="1"/>
  <c r="X223" i="1" s="1"/>
  <c r="T223" i="1" l="1"/>
  <c r="U222" i="1"/>
  <c r="V222" i="1" s="1"/>
  <c r="W223" i="1" s="1"/>
  <c r="X224" i="1" s="1"/>
  <c r="T224" i="1" l="1"/>
  <c r="U223" i="1"/>
  <c r="V223" i="1" s="1"/>
  <c r="W224" i="1" s="1"/>
  <c r="X225" i="1" s="1"/>
  <c r="T225" i="1" l="1"/>
  <c r="U224" i="1"/>
  <c r="V224" i="1" s="1"/>
  <c r="W225" i="1" s="1"/>
  <c r="X226" i="1" s="1"/>
  <c r="T226" i="1" l="1"/>
  <c r="U225" i="1"/>
  <c r="V225" i="1" s="1"/>
  <c r="W226" i="1" s="1"/>
  <c r="X227" i="1" s="1"/>
  <c r="T227" i="1" l="1"/>
  <c r="U226" i="1"/>
  <c r="V226" i="1" s="1"/>
  <c r="W227" i="1" s="1"/>
  <c r="X228" i="1" s="1"/>
  <c r="T228" i="1" l="1"/>
  <c r="U227" i="1"/>
  <c r="V227" i="1" s="1"/>
  <c r="W228" i="1" s="1"/>
  <c r="X229" i="1" s="1"/>
  <c r="T229" i="1" l="1"/>
  <c r="U228" i="1"/>
  <c r="V228" i="1" s="1"/>
  <c r="W229" i="1" s="1"/>
  <c r="X230" i="1" s="1"/>
  <c r="T230" i="1" l="1"/>
  <c r="U229" i="1"/>
  <c r="V229" i="1" s="1"/>
  <c r="W230" i="1" s="1"/>
  <c r="X231" i="1" s="1"/>
  <c r="T231" i="1" l="1"/>
  <c r="U230" i="1"/>
  <c r="V230" i="1" s="1"/>
  <c r="W231" i="1" s="1"/>
  <c r="X232" i="1" s="1"/>
  <c r="T232" i="1" l="1"/>
  <c r="U231" i="1"/>
  <c r="V231" i="1" s="1"/>
  <c r="W232" i="1" s="1"/>
  <c r="X233" i="1" s="1"/>
  <c r="T233" i="1" l="1"/>
  <c r="U232" i="1"/>
  <c r="V232" i="1" s="1"/>
  <c r="W233" i="1" s="1"/>
  <c r="X234" i="1" s="1"/>
  <c r="T234" i="1" l="1"/>
  <c r="U233" i="1"/>
  <c r="V233" i="1" s="1"/>
  <c r="W234" i="1" s="1"/>
  <c r="X235" i="1" s="1"/>
  <c r="T235" i="1" l="1"/>
  <c r="U234" i="1"/>
  <c r="V234" i="1" s="1"/>
  <c r="W235" i="1" s="1"/>
  <c r="X236" i="1" s="1"/>
  <c r="T236" i="1" l="1"/>
  <c r="U235" i="1"/>
  <c r="V235" i="1" s="1"/>
  <c r="W236" i="1" s="1"/>
  <c r="X237" i="1" s="1"/>
  <c r="T237" i="1" l="1"/>
  <c r="U236" i="1"/>
  <c r="V236" i="1" s="1"/>
  <c r="W237" i="1" s="1"/>
  <c r="X238" i="1" s="1"/>
  <c r="T238" i="1" l="1"/>
  <c r="U237" i="1"/>
  <c r="V237" i="1" s="1"/>
  <c r="W238" i="1" s="1"/>
  <c r="X239" i="1" s="1"/>
  <c r="T239" i="1" l="1"/>
  <c r="U238" i="1"/>
  <c r="V238" i="1" s="1"/>
  <c r="W239" i="1" s="1"/>
  <c r="X240" i="1" s="1"/>
  <c r="T240" i="1" l="1"/>
  <c r="U239" i="1"/>
  <c r="V239" i="1" s="1"/>
  <c r="W240" i="1" s="1"/>
  <c r="X241" i="1" s="1"/>
  <c r="T241" i="1" l="1"/>
  <c r="U240" i="1"/>
  <c r="V240" i="1" s="1"/>
  <c r="W241" i="1" s="1"/>
  <c r="X242" i="1" s="1"/>
  <c r="T242" i="1" l="1"/>
  <c r="U241" i="1"/>
  <c r="V241" i="1" s="1"/>
  <c r="W242" i="1" s="1"/>
  <c r="X243" i="1" s="1"/>
  <c r="T243" i="1" l="1"/>
  <c r="U242" i="1"/>
  <c r="V242" i="1" s="1"/>
  <c r="W243" i="1" s="1"/>
  <c r="X244" i="1" s="1"/>
  <c r="T244" i="1" l="1"/>
  <c r="U243" i="1"/>
  <c r="V243" i="1" s="1"/>
  <c r="W244" i="1" s="1"/>
  <c r="X245" i="1" s="1"/>
  <c r="T245" i="1" l="1"/>
  <c r="U244" i="1"/>
  <c r="V244" i="1" s="1"/>
  <c r="W245" i="1" s="1"/>
  <c r="X246" i="1" s="1"/>
  <c r="T246" i="1" l="1"/>
  <c r="U245" i="1"/>
  <c r="V245" i="1" s="1"/>
  <c r="W246" i="1" s="1"/>
  <c r="X247" i="1" s="1"/>
  <c r="T247" i="1" l="1"/>
  <c r="U246" i="1"/>
  <c r="V246" i="1" s="1"/>
  <c r="W247" i="1" s="1"/>
  <c r="X248" i="1" s="1"/>
  <c r="T248" i="1" l="1"/>
  <c r="U247" i="1"/>
  <c r="V247" i="1" s="1"/>
  <c r="W248" i="1" s="1"/>
  <c r="X249" i="1" s="1"/>
  <c r="T249" i="1" l="1"/>
  <c r="U248" i="1"/>
  <c r="V248" i="1" s="1"/>
  <c r="W249" i="1" s="1"/>
  <c r="X250" i="1" s="1"/>
  <c r="T250" i="1" l="1"/>
  <c r="U249" i="1"/>
  <c r="V249" i="1" s="1"/>
  <c r="W250" i="1" s="1"/>
  <c r="X251" i="1" s="1"/>
  <c r="T251" i="1" l="1"/>
  <c r="U250" i="1"/>
  <c r="V250" i="1" s="1"/>
  <c r="W251" i="1" s="1"/>
  <c r="X252" i="1" s="1"/>
  <c r="T252" i="1" l="1"/>
  <c r="U251" i="1"/>
  <c r="V251" i="1" s="1"/>
  <c r="W252" i="1" s="1"/>
  <c r="X253" i="1" s="1"/>
  <c r="T253" i="1" l="1"/>
  <c r="U252" i="1"/>
  <c r="V252" i="1" s="1"/>
  <c r="W253" i="1" s="1"/>
  <c r="X254" i="1" s="1"/>
  <c r="T254" i="1" l="1"/>
  <c r="U253" i="1"/>
  <c r="V253" i="1" s="1"/>
  <c r="W254" i="1" s="1"/>
  <c r="X255" i="1" s="1"/>
  <c r="T255" i="1" l="1"/>
  <c r="U254" i="1"/>
  <c r="V254" i="1" s="1"/>
  <c r="W255" i="1" s="1"/>
  <c r="X256" i="1" s="1"/>
  <c r="T256" i="1" l="1"/>
  <c r="U255" i="1"/>
  <c r="V255" i="1" s="1"/>
  <c r="W256" i="1" s="1"/>
  <c r="X257" i="1" s="1"/>
  <c r="T257" i="1" l="1"/>
  <c r="U256" i="1"/>
  <c r="V256" i="1" s="1"/>
  <c r="W257" i="1" s="1"/>
  <c r="X258" i="1" s="1"/>
  <c r="T258" i="1" l="1"/>
  <c r="U257" i="1"/>
  <c r="V257" i="1" s="1"/>
  <c r="W258" i="1" s="1"/>
  <c r="X259" i="1" s="1"/>
  <c r="T259" i="1" l="1"/>
  <c r="U258" i="1"/>
  <c r="V258" i="1" s="1"/>
  <c r="W259" i="1" s="1"/>
  <c r="X260" i="1" s="1"/>
  <c r="T260" i="1" l="1"/>
  <c r="U259" i="1"/>
  <c r="V259" i="1" s="1"/>
  <c r="W260" i="1" s="1"/>
  <c r="X261" i="1" s="1"/>
  <c r="T261" i="1" l="1"/>
  <c r="U260" i="1"/>
  <c r="V260" i="1" s="1"/>
  <c r="W261" i="1" s="1"/>
  <c r="X262" i="1" s="1"/>
  <c r="T262" i="1" l="1"/>
  <c r="U261" i="1"/>
  <c r="V261" i="1" s="1"/>
  <c r="W262" i="1" s="1"/>
  <c r="X263" i="1" s="1"/>
  <c r="T263" i="1" l="1"/>
  <c r="U262" i="1"/>
  <c r="V262" i="1" s="1"/>
  <c r="W263" i="1" s="1"/>
  <c r="X264" i="1" s="1"/>
  <c r="T264" i="1" l="1"/>
  <c r="U263" i="1"/>
  <c r="V263" i="1" s="1"/>
  <c r="W264" i="1" s="1"/>
  <c r="X265" i="1" s="1"/>
  <c r="T265" i="1" l="1"/>
  <c r="U264" i="1"/>
  <c r="V264" i="1" s="1"/>
  <c r="W265" i="1" s="1"/>
  <c r="X266" i="1" s="1"/>
  <c r="T266" i="1" l="1"/>
  <c r="U265" i="1"/>
  <c r="V265" i="1" s="1"/>
  <c r="W266" i="1" s="1"/>
  <c r="X267" i="1" s="1"/>
  <c r="T267" i="1" l="1"/>
  <c r="U266" i="1"/>
  <c r="V266" i="1" s="1"/>
  <c r="W267" i="1" s="1"/>
  <c r="X268" i="1" s="1"/>
  <c r="T268" i="1" l="1"/>
  <c r="U267" i="1"/>
  <c r="V267" i="1" s="1"/>
  <c r="W268" i="1" s="1"/>
  <c r="X269" i="1" s="1"/>
  <c r="T269" i="1" l="1"/>
  <c r="U268" i="1"/>
  <c r="V268" i="1" s="1"/>
  <c r="W269" i="1" s="1"/>
  <c r="X270" i="1" s="1"/>
  <c r="T270" i="1" l="1"/>
  <c r="U269" i="1"/>
  <c r="V269" i="1" s="1"/>
  <c r="W270" i="1" s="1"/>
  <c r="X271" i="1" s="1"/>
  <c r="T271" i="1" l="1"/>
  <c r="U270" i="1"/>
  <c r="V270" i="1" s="1"/>
  <c r="W271" i="1" s="1"/>
  <c r="X272" i="1" s="1"/>
  <c r="T272" i="1" l="1"/>
  <c r="U271" i="1"/>
  <c r="V271" i="1" s="1"/>
  <c r="W272" i="1" s="1"/>
  <c r="X273" i="1" s="1"/>
  <c r="T273" i="1" l="1"/>
  <c r="U272" i="1"/>
  <c r="V272" i="1" s="1"/>
  <c r="W273" i="1" s="1"/>
  <c r="X274" i="1" s="1"/>
  <c r="T274" i="1" l="1"/>
  <c r="U273" i="1"/>
  <c r="V273" i="1" s="1"/>
  <c r="W274" i="1" s="1"/>
  <c r="X275" i="1" s="1"/>
  <c r="T275" i="1" l="1"/>
  <c r="U274" i="1"/>
  <c r="V274" i="1" s="1"/>
  <c r="W275" i="1" s="1"/>
  <c r="X276" i="1" s="1"/>
  <c r="T276" i="1" l="1"/>
  <c r="U275" i="1"/>
  <c r="V275" i="1" s="1"/>
  <c r="W276" i="1" s="1"/>
  <c r="X277" i="1" s="1"/>
  <c r="T277" i="1" l="1"/>
  <c r="U276" i="1"/>
  <c r="V276" i="1" s="1"/>
  <c r="W277" i="1" s="1"/>
  <c r="X278" i="1" s="1"/>
  <c r="T278" i="1" l="1"/>
  <c r="U277" i="1"/>
  <c r="V277" i="1" s="1"/>
  <c r="W278" i="1" s="1"/>
  <c r="X279" i="1" s="1"/>
  <c r="T279" i="1" l="1"/>
  <c r="U278" i="1"/>
  <c r="V278" i="1" s="1"/>
  <c r="W279" i="1" s="1"/>
  <c r="X280" i="1" s="1"/>
  <c r="T280" i="1" l="1"/>
  <c r="U279" i="1"/>
  <c r="V279" i="1" s="1"/>
  <c r="W280" i="1" s="1"/>
  <c r="X281" i="1" s="1"/>
  <c r="T281" i="1" l="1"/>
  <c r="U280" i="1"/>
  <c r="V280" i="1" s="1"/>
  <c r="W281" i="1" s="1"/>
  <c r="X282" i="1" s="1"/>
  <c r="T282" i="1" l="1"/>
  <c r="U281" i="1"/>
  <c r="V281" i="1" s="1"/>
  <c r="W282" i="1" s="1"/>
  <c r="X283" i="1" s="1"/>
  <c r="T283" i="1" l="1"/>
  <c r="U282" i="1"/>
  <c r="V282" i="1" s="1"/>
  <c r="W283" i="1" s="1"/>
  <c r="X284" i="1" s="1"/>
  <c r="T284" i="1" l="1"/>
  <c r="U283" i="1"/>
  <c r="V283" i="1" s="1"/>
  <c r="W284" i="1" s="1"/>
  <c r="X285" i="1" s="1"/>
  <c r="T285" i="1" l="1"/>
  <c r="U284" i="1"/>
  <c r="V284" i="1" s="1"/>
  <c r="W285" i="1" s="1"/>
  <c r="X286" i="1" s="1"/>
  <c r="T286" i="1" l="1"/>
  <c r="U285" i="1"/>
  <c r="V285" i="1" s="1"/>
  <c r="W286" i="1" s="1"/>
  <c r="X287" i="1" s="1"/>
  <c r="T287" i="1" l="1"/>
  <c r="U286" i="1"/>
  <c r="V286" i="1" s="1"/>
  <c r="W287" i="1" s="1"/>
  <c r="X288" i="1" s="1"/>
  <c r="T288" i="1" l="1"/>
  <c r="U287" i="1"/>
  <c r="V287" i="1" s="1"/>
  <c r="W288" i="1" s="1"/>
  <c r="X289" i="1" s="1"/>
  <c r="T289" i="1" l="1"/>
  <c r="U288" i="1"/>
  <c r="V288" i="1" s="1"/>
  <c r="W289" i="1" s="1"/>
  <c r="X290" i="1" s="1"/>
  <c r="T290" i="1" l="1"/>
  <c r="U289" i="1"/>
  <c r="V289" i="1" s="1"/>
  <c r="W290" i="1" s="1"/>
  <c r="X291" i="1" s="1"/>
  <c r="T291" i="1" l="1"/>
  <c r="U290" i="1"/>
  <c r="V290" i="1" s="1"/>
  <c r="W291" i="1" s="1"/>
  <c r="X292" i="1" s="1"/>
  <c r="T292" i="1" l="1"/>
  <c r="U291" i="1"/>
  <c r="V291" i="1" s="1"/>
  <c r="W292" i="1" s="1"/>
  <c r="X293" i="1" s="1"/>
  <c r="T293" i="1" l="1"/>
  <c r="U292" i="1"/>
  <c r="V292" i="1" s="1"/>
  <c r="W293" i="1" s="1"/>
  <c r="X294" i="1" s="1"/>
  <c r="T294" i="1" l="1"/>
  <c r="U293" i="1"/>
  <c r="V293" i="1" s="1"/>
  <c r="W294" i="1" s="1"/>
  <c r="X295" i="1" s="1"/>
  <c r="T295" i="1" l="1"/>
  <c r="U294" i="1"/>
  <c r="V294" i="1" s="1"/>
  <c r="W295" i="1" s="1"/>
  <c r="X296" i="1" s="1"/>
  <c r="T296" i="1" l="1"/>
  <c r="U295" i="1"/>
  <c r="V295" i="1" s="1"/>
  <c r="W296" i="1" s="1"/>
  <c r="X297" i="1" s="1"/>
  <c r="T297" i="1" l="1"/>
  <c r="U296" i="1"/>
  <c r="V296" i="1" s="1"/>
  <c r="W297" i="1" s="1"/>
  <c r="X298" i="1" s="1"/>
  <c r="T298" i="1" l="1"/>
  <c r="U297" i="1"/>
  <c r="V297" i="1" s="1"/>
  <c r="W298" i="1" s="1"/>
  <c r="X299" i="1" s="1"/>
  <c r="T299" i="1" l="1"/>
  <c r="U298" i="1"/>
  <c r="V298" i="1" s="1"/>
  <c r="W299" i="1" s="1"/>
  <c r="X300" i="1" s="1"/>
  <c r="T300" i="1" l="1"/>
  <c r="U299" i="1"/>
  <c r="V299" i="1" s="1"/>
  <c r="W300" i="1" s="1"/>
  <c r="X301" i="1" s="1"/>
  <c r="T301" i="1" l="1"/>
  <c r="U300" i="1"/>
  <c r="V300" i="1" s="1"/>
  <c r="W301" i="1" s="1"/>
  <c r="X302" i="1" s="1"/>
  <c r="T302" i="1" l="1"/>
  <c r="U301" i="1"/>
  <c r="V301" i="1" s="1"/>
  <c r="W302" i="1" s="1"/>
  <c r="X303" i="1" s="1"/>
  <c r="T303" i="1" l="1"/>
  <c r="U302" i="1"/>
  <c r="V302" i="1" s="1"/>
  <c r="W303" i="1" s="1"/>
  <c r="X304" i="1" s="1"/>
  <c r="T304" i="1" l="1"/>
  <c r="U303" i="1"/>
  <c r="V303" i="1" s="1"/>
  <c r="W304" i="1" s="1"/>
  <c r="X305" i="1" s="1"/>
  <c r="T305" i="1" l="1"/>
  <c r="U304" i="1"/>
  <c r="V304" i="1" s="1"/>
  <c r="W305" i="1" s="1"/>
  <c r="X306" i="1" s="1"/>
  <c r="T306" i="1" l="1"/>
  <c r="U305" i="1"/>
  <c r="V305" i="1" s="1"/>
  <c r="W306" i="1" s="1"/>
  <c r="X307" i="1" s="1"/>
  <c r="T307" i="1" l="1"/>
  <c r="U306" i="1"/>
  <c r="V306" i="1" s="1"/>
  <c r="W307" i="1" s="1"/>
  <c r="X308" i="1" s="1"/>
  <c r="T308" i="1" l="1"/>
  <c r="U307" i="1"/>
  <c r="V307" i="1" s="1"/>
  <c r="W308" i="1" s="1"/>
  <c r="X309" i="1" s="1"/>
  <c r="T309" i="1" l="1"/>
  <c r="U308" i="1"/>
  <c r="V308" i="1" s="1"/>
  <c r="W309" i="1" s="1"/>
  <c r="X310" i="1" s="1"/>
  <c r="T310" i="1" l="1"/>
  <c r="U309" i="1"/>
  <c r="V309" i="1" s="1"/>
  <c r="W310" i="1" s="1"/>
  <c r="X311" i="1" s="1"/>
  <c r="T311" i="1" l="1"/>
  <c r="U310" i="1"/>
  <c r="V310" i="1" s="1"/>
  <c r="W311" i="1" s="1"/>
  <c r="X312" i="1" s="1"/>
  <c r="T312" i="1" l="1"/>
  <c r="U311" i="1"/>
  <c r="V311" i="1" s="1"/>
  <c r="W312" i="1" s="1"/>
  <c r="X313" i="1" s="1"/>
  <c r="T313" i="1" l="1"/>
  <c r="U312" i="1"/>
  <c r="V312" i="1" s="1"/>
  <c r="W313" i="1" s="1"/>
  <c r="X314" i="1" s="1"/>
  <c r="T314" i="1" l="1"/>
  <c r="U313" i="1"/>
  <c r="V313" i="1" s="1"/>
  <c r="W314" i="1" s="1"/>
  <c r="X315" i="1" s="1"/>
  <c r="T315" i="1" l="1"/>
  <c r="U314" i="1"/>
  <c r="V314" i="1" s="1"/>
  <c r="W315" i="1" s="1"/>
  <c r="X316" i="1" s="1"/>
  <c r="T316" i="1" l="1"/>
  <c r="U315" i="1"/>
  <c r="V315" i="1" s="1"/>
  <c r="W316" i="1" s="1"/>
  <c r="X317" i="1" s="1"/>
  <c r="T317" i="1" l="1"/>
  <c r="U316" i="1"/>
  <c r="V316" i="1" s="1"/>
  <c r="W317" i="1" s="1"/>
  <c r="X318" i="1" s="1"/>
  <c r="T318" i="1" l="1"/>
  <c r="U317" i="1"/>
  <c r="V317" i="1" s="1"/>
  <c r="W318" i="1" s="1"/>
  <c r="X319" i="1" s="1"/>
  <c r="T319" i="1" l="1"/>
  <c r="U318" i="1"/>
  <c r="V318" i="1" s="1"/>
  <c r="W319" i="1" s="1"/>
  <c r="X320" i="1" s="1"/>
  <c r="T320" i="1" l="1"/>
  <c r="U319" i="1"/>
  <c r="V319" i="1" s="1"/>
  <c r="W320" i="1" s="1"/>
  <c r="X321" i="1" s="1"/>
  <c r="T321" i="1" l="1"/>
  <c r="U320" i="1"/>
  <c r="V320" i="1" s="1"/>
  <c r="W321" i="1" s="1"/>
  <c r="X322" i="1" s="1"/>
  <c r="T322" i="1" l="1"/>
  <c r="U321" i="1"/>
  <c r="V321" i="1" s="1"/>
  <c r="W322" i="1" s="1"/>
  <c r="X323" i="1" s="1"/>
  <c r="T323" i="1" l="1"/>
  <c r="U322" i="1"/>
  <c r="V322" i="1" s="1"/>
  <c r="W323" i="1" s="1"/>
  <c r="X324" i="1" s="1"/>
  <c r="T324" i="1" l="1"/>
  <c r="U323" i="1"/>
  <c r="V323" i="1" s="1"/>
  <c r="W324" i="1" s="1"/>
  <c r="X325" i="1" s="1"/>
  <c r="T325" i="1" l="1"/>
  <c r="U324" i="1"/>
  <c r="V324" i="1" s="1"/>
  <c r="W325" i="1" s="1"/>
  <c r="X326" i="1" s="1"/>
  <c r="T326" i="1" l="1"/>
  <c r="U325" i="1"/>
  <c r="V325" i="1" s="1"/>
  <c r="W326" i="1" s="1"/>
  <c r="X327" i="1" s="1"/>
  <c r="T327" i="1" l="1"/>
  <c r="U326" i="1"/>
  <c r="V326" i="1" s="1"/>
  <c r="W327" i="1" s="1"/>
  <c r="X328" i="1" s="1"/>
  <c r="T328" i="1" l="1"/>
  <c r="U327" i="1"/>
  <c r="V327" i="1" s="1"/>
  <c r="W328" i="1" s="1"/>
  <c r="X329" i="1" s="1"/>
  <c r="T329" i="1" l="1"/>
  <c r="U328" i="1"/>
  <c r="V328" i="1" s="1"/>
  <c r="W329" i="1" s="1"/>
  <c r="X330" i="1" s="1"/>
  <c r="T330" i="1" l="1"/>
  <c r="U329" i="1"/>
  <c r="V329" i="1" s="1"/>
  <c r="W330" i="1" s="1"/>
  <c r="X331" i="1" s="1"/>
  <c r="T331" i="1" l="1"/>
  <c r="U330" i="1"/>
  <c r="V330" i="1" s="1"/>
  <c r="W331" i="1" s="1"/>
  <c r="X332" i="1" s="1"/>
  <c r="T332" i="1" l="1"/>
  <c r="U331" i="1"/>
  <c r="V331" i="1" s="1"/>
  <c r="W332" i="1" s="1"/>
  <c r="X333" i="1" s="1"/>
  <c r="T333" i="1" l="1"/>
  <c r="U332" i="1"/>
  <c r="V332" i="1" s="1"/>
  <c r="W333" i="1" s="1"/>
  <c r="X334" i="1" s="1"/>
  <c r="T334" i="1" l="1"/>
  <c r="U333" i="1"/>
  <c r="V333" i="1" s="1"/>
  <c r="W334" i="1" s="1"/>
  <c r="X335" i="1" s="1"/>
  <c r="T335" i="1" l="1"/>
  <c r="U334" i="1"/>
  <c r="V334" i="1" s="1"/>
  <c r="W335" i="1" s="1"/>
  <c r="X336" i="1" s="1"/>
  <c r="T336" i="1" l="1"/>
  <c r="U335" i="1"/>
  <c r="V335" i="1" s="1"/>
  <c r="W336" i="1" s="1"/>
  <c r="X337" i="1" s="1"/>
  <c r="T337" i="1" l="1"/>
  <c r="U336" i="1"/>
  <c r="V336" i="1" s="1"/>
  <c r="W337" i="1" s="1"/>
  <c r="X338" i="1" s="1"/>
  <c r="T338" i="1" l="1"/>
  <c r="U337" i="1"/>
  <c r="V337" i="1" s="1"/>
  <c r="W338" i="1" s="1"/>
  <c r="X339" i="1" s="1"/>
  <c r="T339" i="1" l="1"/>
  <c r="U338" i="1"/>
  <c r="V338" i="1" s="1"/>
  <c r="W339" i="1" s="1"/>
  <c r="X340" i="1" s="1"/>
  <c r="T340" i="1" l="1"/>
  <c r="U339" i="1"/>
  <c r="V339" i="1" s="1"/>
  <c r="W340" i="1" s="1"/>
  <c r="X341" i="1" s="1"/>
  <c r="T341" i="1" l="1"/>
  <c r="U340" i="1"/>
  <c r="V340" i="1" s="1"/>
  <c r="W341" i="1" s="1"/>
  <c r="X342" i="1" s="1"/>
  <c r="T342" i="1" l="1"/>
  <c r="U341" i="1"/>
  <c r="V341" i="1" s="1"/>
  <c r="W342" i="1" s="1"/>
  <c r="X343" i="1" s="1"/>
  <c r="T343" i="1" l="1"/>
  <c r="U342" i="1"/>
  <c r="V342" i="1" s="1"/>
  <c r="W343" i="1" s="1"/>
  <c r="X344" i="1" s="1"/>
  <c r="T344" i="1" l="1"/>
  <c r="U343" i="1"/>
  <c r="V343" i="1" s="1"/>
  <c r="W344" i="1" s="1"/>
  <c r="X345" i="1" s="1"/>
  <c r="T345" i="1" l="1"/>
  <c r="U344" i="1"/>
  <c r="V344" i="1" s="1"/>
  <c r="W345" i="1" s="1"/>
  <c r="X346" i="1" s="1"/>
  <c r="T346" i="1" l="1"/>
  <c r="U345" i="1"/>
  <c r="V345" i="1" s="1"/>
  <c r="W346" i="1" s="1"/>
  <c r="X347" i="1" s="1"/>
  <c r="T347" i="1" l="1"/>
  <c r="U346" i="1"/>
  <c r="V346" i="1" s="1"/>
  <c r="W347" i="1" s="1"/>
  <c r="X348" i="1" s="1"/>
  <c r="T348" i="1" l="1"/>
  <c r="U347" i="1"/>
  <c r="V347" i="1" s="1"/>
  <c r="W348" i="1" s="1"/>
  <c r="X349" i="1" s="1"/>
  <c r="T349" i="1" l="1"/>
  <c r="U348" i="1"/>
  <c r="V348" i="1" s="1"/>
  <c r="W349" i="1" s="1"/>
  <c r="X350" i="1" s="1"/>
  <c r="T350" i="1" l="1"/>
  <c r="U349" i="1"/>
  <c r="V349" i="1" s="1"/>
  <c r="W350" i="1" s="1"/>
  <c r="X351" i="1" s="1"/>
  <c r="T351" i="1" l="1"/>
  <c r="U350" i="1"/>
  <c r="V350" i="1" s="1"/>
  <c r="W351" i="1" s="1"/>
  <c r="X352" i="1" s="1"/>
  <c r="T352" i="1" l="1"/>
  <c r="U351" i="1"/>
  <c r="V351" i="1" s="1"/>
  <c r="W352" i="1" s="1"/>
  <c r="X353" i="1" s="1"/>
  <c r="T353" i="1" l="1"/>
  <c r="U352" i="1"/>
  <c r="V352" i="1" s="1"/>
  <c r="W353" i="1" s="1"/>
  <c r="X354" i="1" s="1"/>
  <c r="T354" i="1" l="1"/>
  <c r="U353" i="1"/>
  <c r="V353" i="1" s="1"/>
  <c r="W354" i="1" s="1"/>
  <c r="X355" i="1" s="1"/>
  <c r="T355" i="1" l="1"/>
  <c r="U354" i="1"/>
  <c r="V354" i="1" s="1"/>
  <c r="W355" i="1" s="1"/>
  <c r="X356" i="1" s="1"/>
  <c r="T356" i="1" l="1"/>
  <c r="U355" i="1"/>
  <c r="V355" i="1" s="1"/>
  <c r="W356" i="1" s="1"/>
  <c r="X357" i="1" s="1"/>
  <c r="T357" i="1" l="1"/>
  <c r="U356" i="1"/>
  <c r="V356" i="1" s="1"/>
  <c r="W357" i="1" s="1"/>
  <c r="X358" i="1" s="1"/>
  <c r="T358" i="1" l="1"/>
  <c r="U357" i="1"/>
  <c r="V357" i="1" s="1"/>
  <c r="W358" i="1" s="1"/>
  <c r="X359" i="1" s="1"/>
  <c r="T359" i="1" l="1"/>
  <c r="U358" i="1"/>
  <c r="V358" i="1" s="1"/>
  <c r="W359" i="1" s="1"/>
  <c r="X360" i="1" s="1"/>
  <c r="T360" i="1" l="1"/>
  <c r="U359" i="1"/>
  <c r="V359" i="1" s="1"/>
  <c r="W360" i="1" s="1"/>
  <c r="X361" i="1" s="1"/>
  <c r="T361" i="1" l="1"/>
  <c r="U360" i="1"/>
  <c r="V360" i="1" s="1"/>
  <c r="W361" i="1" s="1"/>
  <c r="X362" i="1" s="1"/>
  <c r="T362" i="1" l="1"/>
  <c r="U361" i="1"/>
  <c r="V361" i="1" s="1"/>
  <c r="W362" i="1" s="1"/>
  <c r="X363" i="1" s="1"/>
  <c r="T363" i="1" l="1"/>
  <c r="U362" i="1"/>
  <c r="V362" i="1" s="1"/>
  <c r="W363" i="1" s="1"/>
  <c r="X364" i="1" s="1"/>
  <c r="T364" i="1" l="1"/>
  <c r="U363" i="1"/>
  <c r="V363" i="1" s="1"/>
  <c r="W364" i="1" s="1"/>
  <c r="X365" i="1" s="1"/>
  <c r="T365" i="1" l="1"/>
  <c r="U364" i="1"/>
  <c r="V364" i="1" s="1"/>
  <c r="W365" i="1" s="1"/>
  <c r="X366" i="1" s="1"/>
  <c r="T366" i="1" l="1"/>
  <c r="U365" i="1"/>
  <c r="V365" i="1" s="1"/>
  <c r="W366" i="1" s="1"/>
  <c r="X367" i="1" s="1"/>
  <c r="T367" i="1" l="1"/>
  <c r="U366" i="1"/>
  <c r="V366" i="1" s="1"/>
  <c r="W367" i="1" s="1"/>
  <c r="X368" i="1" s="1"/>
  <c r="T368" i="1" l="1"/>
  <c r="U367" i="1"/>
  <c r="V367" i="1" s="1"/>
  <c r="W368" i="1" s="1"/>
  <c r="X369" i="1" s="1"/>
  <c r="T369" i="1" l="1"/>
  <c r="U368" i="1"/>
  <c r="V368" i="1" s="1"/>
  <c r="W369" i="1" s="1"/>
  <c r="X370" i="1" s="1"/>
  <c r="T370" i="1" l="1"/>
  <c r="U369" i="1"/>
  <c r="V369" i="1" s="1"/>
  <c r="W370" i="1" s="1"/>
  <c r="X371" i="1" s="1"/>
  <c r="T371" i="1" l="1"/>
  <c r="U370" i="1"/>
  <c r="V370" i="1" s="1"/>
  <c r="W371" i="1" s="1"/>
  <c r="X372" i="1" s="1"/>
  <c r="T372" i="1" l="1"/>
  <c r="U371" i="1"/>
  <c r="V371" i="1" s="1"/>
  <c r="W372" i="1" s="1"/>
  <c r="X373" i="1" s="1"/>
  <c r="T373" i="1" l="1"/>
  <c r="U372" i="1"/>
  <c r="V372" i="1" s="1"/>
  <c r="W373" i="1" s="1"/>
  <c r="X374" i="1" s="1"/>
  <c r="T374" i="1" l="1"/>
  <c r="U373" i="1"/>
  <c r="V373" i="1" s="1"/>
  <c r="W374" i="1" s="1"/>
  <c r="X375" i="1" s="1"/>
  <c r="T375" i="1" l="1"/>
  <c r="U374" i="1"/>
  <c r="V374" i="1" s="1"/>
  <c r="W375" i="1" s="1"/>
  <c r="X376" i="1" s="1"/>
  <c r="T376" i="1" l="1"/>
  <c r="U375" i="1"/>
  <c r="V375" i="1" s="1"/>
  <c r="W376" i="1" s="1"/>
  <c r="X377" i="1" s="1"/>
  <c r="T377" i="1" l="1"/>
  <c r="U376" i="1"/>
  <c r="V376" i="1" s="1"/>
  <c r="W377" i="1" s="1"/>
  <c r="X378" i="1" s="1"/>
  <c r="T378" i="1" l="1"/>
  <c r="U377" i="1"/>
  <c r="V377" i="1" s="1"/>
  <c r="W378" i="1" s="1"/>
  <c r="X379" i="1" s="1"/>
  <c r="T379" i="1" l="1"/>
  <c r="U378" i="1"/>
  <c r="V378" i="1" s="1"/>
  <c r="W379" i="1" s="1"/>
  <c r="X380" i="1" s="1"/>
  <c r="T380" i="1" l="1"/>
  <c r="U379" i="1"/>
  <c r="V379" i="1" s="1"/>
  <c r="W380" i="1" s="1"/>
  <c r="X381" i="1" s="1"/>
  <c r="T381" i="1" l="1"/>
  <c r="U380" i="1"/>
  <c r="V380" i="1" s="1"/>
  <c r="W381" i="1" s="1"/>
  <c r="X382" i="1" s="1"/>
  <c r="T382" i="1" l="1"/>
  <c r="U381" i="1"/>
  <c r="V381" i="1" s="1"/>
  <c r="W382" i="1" s="1"/>
  <c r="X383" i="1" s="1"/>
  <c r="T383" i="1" l="1"/>
  <c r="U382" i="1"/>
  <c r="V382" i="1" s="1"/>
  <c r="W383" i="1" s="1"/>
  <c r="X384" i="1" s="1"/>
  <c r="T384" i="1" l="1"/>
  <c r="U383" i="1"/>
  <c r="V383" i="1" s="1"/>
  <c r="W384" i="1" s="1"/>
  <c r="X385" i="1" s="1"/>
  <c r="T385" i="1" l="1"/>
  <c r="U384" i="1"/>
  <c r="V384" i="1" s="1"/>
  <c r="W385" i="1" s="1"/>
  <c r="X386" i="1" s="1"/>
  <c r="T386" i="1" l="1"/>
  <c r="U385" i="1"/>
  <c r="V385" i="1" s="1"/>
  <c r="W386" i="1" s="1"/>
  <c r="X387" i="1" s="1"/>
  <c r="T387" i="1" l="1"/>
  <c r="U386" i="1"/>
  <c r="V386" i="1" s="1"/>
  <c r="W387" i="1" s="1"/>
  <c r="X388" i="1" s="1"/>
  <c r="T388" i="1" l="1"/>
  <c r="U387" i="1"/>
  <c r="V387" i="1" s="1"/>
  <c r="W388" i="1" s="1"/>
  <c r="X389" i="1" s="1"/>
  <c r="T389" i="1" l="1"/>
  <c r="U388" i="1"/>
  <c r="V388" i="1" s="1"/>
  <c r="W389" i="1" s="1"/>
  <c r="X390" i="1" s="1"/>
  <c r="T390" i="1" l="1"/>
  <c r="U389" i="1"/>
  <c r="V389" i="1" s="1"/>
  <c r="W390" i="1" s="1"/>
  <c r="X391" i="1" s="1"/>
  <c r="T391" i="1" l="1"/>
  <c r="U390" i="1"/>
  <c r="V390" i="1" s="1"/>
  <c r="W391" i="1" s="1"/>
  <c r="X392" i="1" s="1"/>
  <c r="T392" i="1" l="1"/>
  <c r="U391" i="1"/>
  <c r="V391" i="1" s="1"/>
  <c r="W392" i="1" s="1"/>
  <c r="X393" i="1" s="1"/>
  <c r="T393" i="1" l="1"/>
  <c r="U392" i="1"/>
  <c r="V392" i="1" s="1"/>
  <c r="W393" i="1" s="1"/>
  <c r="X394" i="1" s="1"/>
  <c r="T394" i="1" l="1"/>
  <c r="U393" i="1"/>
  <c r="V393" i="1" s="1"/>
  <c r="W394" i="1" s="1"/>
  <c r="X395" i="1" s="1"/>
  <c r="T395" i="1" l="1"/>
  <c r="U394" i="1"/>
  <c r="V394" i="1" s="1"/>
  <c r="W395" i="1" s="1"/>
  <c r="X396" i="1" s="1"/>
  <c r="T396" i="1" l="1"/>
  <c r="U395" i="1"/>
  <c r="V395" i="1" s="1"/>
  <c r="W396" i="1" s="1"/>
  <c r="X397" i="1" s="1"/>
  <c r="T397" i="1" l="1"/>
  <c r="U396" i="1"/>
  <c r="V396" i="1" s="1"/>
  <c r="W397" i="1" s="1"/>
  <c r="X398" i="1" s="1"/>
  <c r="T398" i="1" l="1"/>
  <c r="U397" i="1"/>
  <c r="V397" i="1" s="1"/>
  <c r="W398" i="1" s="1"/>
  <c r="X399" i="1" s="1"/>
  <c r="T399" i="1" l="1"/>
  <c r="U398" i="1"/>
  <c r="V398" i="1" s="1"/>
  <c r="W399" i="1" s="1"/>
  <c r="X400" i="1" s="1"/>
  <c r="T400" i="1" l="1"/>
  <c r="U399" i="1"/>
  <c r="V399" i="1" s="1"/>
  <c r="W400" i="1" s="1"/>
  <c r="X401" i="1" s="1"/>
  <c r="T401" i="1" l="1"/>
  <c r="U400" i="1"/>
  <c r="V400" i="1" s="1"/>
  <c r="W401" i="1" s="1"/>
  <c r="X402" i="1" s="1"/>
  <c r="T402" i="1" l="1"/>
  <c r="U401" i="1"/>
  <c r="V401" i="1" s="1"/>
  <c r="W402" i="1" s="1"/>
  <c r="X403" i="1" s="1"/>
  <c r="T403" i="1" l="1"/>
  <c r="U402" i="1"/>
  <c r="V402" i="1" s="1"/>
  <c r="W403" i="1" s="1"/>
  <c r="X404" i="1" s="1"/>
  <c r="T404" i="1" l="1"/>
  <c r="U403" i="1"/>
  <c r="V403" i="1" s="1"/>
  <c r="W404" i="1" s="1"/>
  <c r="X405" i="1" s="1"/>
  <c r="T405" i="1" l="1"/>
  <c r="U404" i="1"/>
  <c r="V404" i="1" s="1"/>
  <c r="W405" i="1" s="1"/>
  <c r="X406" i="1" s="1"/>
  <c r="T406" i="1" l="1"/>
  <c r="U405" i="1"/>
  <c r="V405" i="1" s="1"/>
  <c r="W406" i="1" s="1"/>
  <c r="X407" i="1" s="1"/>
  <c r="T407" i="1" l="1"/>
  <c r="U406" i="1"/>
  <c r="V406" i="1" s="1"/>
  <c r="W407" i="1" s="1"/>
  <c r="X408" i="1" s="1"/>
  <c r="T408" i="1" l="1"/>
  <c r="U407" i="1"/>
  <c r="V407" i="1" s="1"/>
  <c r="W408" i="1" s="1"/>
  <c r="X409" i="1" s="1"/>
  <c r="T409" i="1" l="1"/>
  <c r="U408" i="1"/>
  <c r="V408" i="1" s="1"/>
  <c r="W409" i="1" s="1"/>
  <c r="X410" i="1" s="1"/>
  <c r="T410" i="1" l="1"/>
  <c r="U409" i="1"/>
  <c r="V409" i="1" s="1"/>
  <c r="W410" i="1" s="1"/>
  <c r="X411" i="1" s="1"/>
  <c r="T411" i="1" l="1"/>
  <c r="U410" i="1"/>
  <c r="V410" i="1" s="1"/>
  <c r="W411" i="1" s="1"/>
  <c r="X412" i="1" s="1"/>
  <c r="T412" i="1" l="1"/>
  <c r="U411" i="1"/>
  <c r="V411" i="1" s="1"/>
  <c r="W412" i="1" s="1"/>
  <c r="X413" i="1" s="1"/>
  <c r="T413" i="1" l="1"/>
  <c r="U412" i="1"/>
  <c r="V412" i="1" s="1"/>
  <c r="W413" i="1" s="1"/>
  <c r="X414" i="1" s="1"/>
  <c r="T414" i="1" l="1"/>
  <c r="U413" i="1"/>
  <c r="V413" i="1" s="1"/>
  <c r="W414" i="1" s="1"/>
  <c r="X415" i="1" s="1"/>
  <c r="T415" i="1" l="1"/>
  <c r="U414" i="1"/>
  <c r="V414" i="1" s="1"/>
  <c r="W415" i="1" s="1"/>
  <c r="X416" i="1" s="1"/>
  <c r="T416" i="1" l="1"/>
  <c r="U415" i="1"/>
  <c r="V415" i="1" s="1"/>
  <c r="W416" i="1" s="1"/>
  <c r="X417" i="1" s="1"/>
  <c r="T417" i="1" l="1"/>
  <c r="U416" i="1"/>
  <c r="V416" i="1" s="1"/>
  <c r="W417" i="1" s="1"/>
  <c r="X418" i="1" s="1"/>
  <c r="T418" i="1" l="1"/>
  <c r="U417" i="1"/>
  <c r="V417" i="1" s="1"/>
  <c r="W418" i="1" s="1"/>
  <c r="X419" i="1" s="1"/>
  <c r="T419" i="1" l="1"/>
  <c r="U418" i="1"/>
  <c r="V418" i="1" s="1"/>
  <c r="W419" i="1" s="1"/>
  <c r="X420" i="1" s="1"/>
  <c r="T420" i="1" l="1"/>
  <c r="U419" i="1"/>
  <c r="V419" i="1" s="1"/>
  <c r="W420" i="1" s="1"/>
  <c r="X421" i="1" s="1"/>
  <c r="T421" i="1" l="1"/>
  <c r="U420" i="1"/>
  <c r="V420" i="1" s="1"/>
  <c r="W421" i="1" s="1"/>
  <c r="X422" i="1" s="1"/>
  <c r="T422" i="1" l="1"/>
  <c r="U421" i="1"/>
  <c r="V421" i="1" s="1"/>
  <c r="W422" i="1" s="1"/>
  <c r="X423" i="1" s="1"/>
  <c r="T423" i="1" l="1"/>
  <c r="U422" i="1"/>
  <c r="V422" i="1" s="1"/>
  <c r="W423" i="1" s="1"/>
  <c r="X424" i="1" s="1"/>
  <c r="T424" i="1" l="1"/>
  <c r="U423" i="1"/>
  <c r="V423" i="1" s="1"/>
  <c r="W424" i="1" s="1"/>
  <c r="X425" i="1" s="1"/>
  <c r="T425" i="1" l="1"/>
  <c r="U424" i="1"/>
  <c r="V424" i="1" s="1"/>
  <c r="W425" i="1" s="1"/>
  <c r="X426" i="1" s="1"/>
  <c r="T426" i="1" l="1"/>
  <c r="U425" i="1"/>
  <c r="V425" i="1" s="1"/>
  <c r="W426" i="1" s="1"/>
  <c r="X427" i="1" s="1"/>
  <c r="T427" i="1" l="1"/>
  <c r="U426" i="1"/>
  <c r="V426" i="1" s="1"/>
  <c r="W427" i="1" s="1"/>
  <c r="X428" i="1" s="1"/>
  <c r="T428" i="1" l="1"/>
  <c r="U427" i="1"/>
  <c r="V427" i="1" s="1"/>
  <c r="W428" i="1" s="1"/>
  <c r="X429" i="1" s="1"/>
  <c r="T429" i="1" l="1"/>
  <c r="U428" i="1"/>
  <c r="V428" i="1" s="1"/>
  <c r="W429" i="1" s="1"/>
  <c r="X430" i="1" s="1"/>
  <c r="T430" i="1" l="1"/>
  <c r="U429" i="1"/>
  <c r="V429" i="1" s="1"/>
  <c r="W430" i="1" s="1"/>
  <c r="X431" i="1" s="1"/>
  <c r="T431" i="1" l="1"/>
  <c r="U430" i="1"/>
  <c r="V430" i="1" s="1"/>
  <c r="W431" i="1" s="1"/>
  <c r="X432" i="1" s="1"/>
  <c r="T432" i="1" l="1"/>
  <c r="U431" i="1"/>
  <c r="V431" i="1" s="1"/>
  <c r="W432" i="1" s="1"/>
  <c r="X433" i="1" s="1"/>
  <c r="T433" i="1" l="1"/>
  <c r="U432" i="1"/>
  <c r="V432" i="1" s="1"/>
  <c r="W433" i="1" s="1"/>
  <c r="X434" i="1" s="1"/>
  <c r="T434" i="1" l="1"/>
  <c r="U433" i="1"/>
  <c r="V433" i="1" s="1"/>
  <c r="W434" i="1" s="1"/>
  <c r="X435" i="1" s="1"/>
  <c r="T435" i="1" l="1"/>
  <c r="U434" i="1"/>
  <c r="V434" i="1" s="1"/>
  <c r="W435" i="1" s="1"/>
  <c r="X436" i="1" s="1"/>
  <c r="T436" i="1" l="1"/>
  <c r="U435" i="1"/>
  <c r="V435" i="1" s="1"/>
  <c r="W436" i="1" s="1"/>
  <c r="X437" i="1" s="1"/>
  <c r="T437" i="1" l="1"/>
  <c r="U436" i="1"/>
  <c r="V436" i="1" s="1"/>
  <c r="W437" i="1" s="1"/>
  <c r="X438" i="1" s="1"/>
  <c r="T438" i="1" l="1"/>
  <c r="U437" i="1"/>
  <c r="V437" i="1" s="1"/>
  <c r="W438" i="1" s="1"/>
  <c r="X439" i="1" s="1"/>
  <c r="T439" i="1" l="1"/>
  <c r="U438" i="1"/>
  <c r="V438" i="1" s="1"/>
  <c r="W439" i="1" s="1"/>
  <c r="X440" i="1" s="1"/>
  <c r="T440" i="1" l="1"/>
  <c r="U439" i="1"/>
  <c r="V439" i="1" s="1"/>
  <c r="W440" i="1" s="1"/>
  <c r="X441" i="1" s="1"/>
  <c r="T441" i="1" l="1"/>
  <c r="U440" i="1"/>
  <c r="V440" i="1" s="1"/>
  <c r="W441" i="1" s="1"/>
  <c r="X442" i="1" s="1"/>
  <c r="T442" i="1" l="1"/>
  <c r="U441" i="1"/>
  <c r="V441" i="1" s="1"/>
  <c r="W442" i="1" s="1"/>
  <c r="X443" i="1" s="1"/>
  <c r="T443" i="1" l="1"/>
  <c r="U442" i="1"/>
  <c r="V442" i="1" s="1"/>
  <c r="W443" i="1" s="1"/>
  <c r="X444" i="1" s="1"/>
  <c r="T444" i="1" l="1"/>
  <c r="U443" i="1"/>
  <c r="V443" i="1" s="1"/>
  <c r="W444" i="1" s="1"/>
  <c r="X445" i="1" s="1"/>
  <c r="T445" i="1" l="1"/>
  <c r="U444" i="1"/>
  <c r="V444" i="1" s="1"/>
  <c r="W445" i="1" s="1"/>
  <c r="X446" i="1" s="1"/>
  <c r="T446" i="1" l="1"/>
  <c r="U445" i="1"/>
  <c r="V445" i="1" s="1"/>
  <c r="W446" i="1" s="1"/>
  <c r="X447" i="1" s="1"/>
  <c r="T447" i="1" l="1"/>
  <c r="U446" i="1"/>
  <c r="V446" i="1" s="1"/>
  <c r="W447" i="1" s="1"/>
  <c r="X448" i="1" s="1"/>
  <c r="T448" i="1" l="1"/>
  <c r="U447" i="1"/>
  <c r="V447" i="1" s="1"/>
  <c r="W448" i="1" s="1"/>
  <c r="X449" i="1" s="1"/>
  <c r="T449" i="1" l="1"/>
  <c r="U448" i="1"/>
  <c r="V448" i="1" s="1"/>
  <c r="W449" i="1" s="1"/>
  <c r="X450" i="1" s="1"/>
  <c r="T450" i="1" l="1"/>
  <c r="U449" i="1"/>
  <c r="V449" i="1" s="1"/>
  <c r="W450" i="1" s="1"/>
  <c r="X451" i="1" s="1"/>
  <c r="T451" i="1" l="1"/>
  <c r="U450" i="1"/>
  <c r="V450" i="1" s="1"/>
  <c r="W451" i="1" s="1"/>
  <c r="X452" i="1" s="1"/>
  <c r="T452" i="1" l="1"/>
  <c r="U451" i="1"/>
  <c r="V451" i="1" s="1"/>
  <c r="W452" i="1" s="1"/>
  <c r="X453" i="1" s="1"/>
  <c r="T453" i="1" l="1"/>
  <c r="U452" i="1"/>
  <c r="V452" i="1" s="1"/>
  <c r="W453" i="1" s="1"/>
  <c r="X454" i="1" s="1"/>
  <c r="T454" i="1" l="1"/>
  <c r="U453" i="1"/>
  <c r="V453" i="1" s="1"/>
  <c r="W454" i="1" s="1"/>
  <c r="X455" i="1" s="1"/>
  <c r="T455" i="1" l="1"/>
  <c r="U454" i="1"/>
  <c r="V454" i="1" s="1"/>
  <c r="W455" i="1" s="1"/>
  <c r="X456" i="1" s="1"/>
  <c r="T456" i="1" l="1"/>
  <c r="U455" i="1"/>
  <c r="V455" i="1" s="1"/>
  <c r="W456" i="1" s="1"/>
  <c r="X457" i="1" s="1"/>
  <c r="T457" i="1" l="1"/>
  <c r="U456" i="1"/>
  <c r="V456" i="1" s="1"/>
  <c r="W457" i="1" s="1"/>
  <c r="X458" i="1" s="1"/>
  <c r="T458" i="1" l="1"/>
  <c r="U457" i="1"/>
  <c r="V457" i="1" s="1"/>
  <c r="W458" i="1" s="1"/>
  <c r="X459" i="1" s="1"/>
  <c r="T459" i="1" l="1"/>
  <c r="U458" i="1"/>
  <c r="V458" i="1" s="1"/>
  <c r="W459" i="1" s="1"/>
  <c r="X460" i="1" s="1"/>
  <c r="T460" i="1" l="1"/>
  <c r="U459" i="1"/>
  <c r="V459" i="1" s="1"/>
  <c r="W460" i="1" s="1"/>
  <c r="X461" i="1" s="1"/>
  <c r="T461" i="1" l="1"/>
  <c r="U460" i="1"/>
  <c r="V460" i="1" s="1"/>
  <c r="W461" i="1" s="1"/>
  <c r="X462" i="1" s="1"/>
  <c r="T462" i="1" l="1"/>
  <c r="U461" i="1"/>
  <c r="V461" i="1" s="1"/>
  <c r="W462" i="1" s="1"/>
  <c r="X463" i="1" s="1"/>
  <c r="T463" i="1" l="1"/>
  <c r="U462" i="1"/>
  <c r="V462" i="1" s="1"/>
  <c r="W463" i="1" s="1"/>
  <c r="X464" i="1" s="1"/>
  <c r="T464" i="1" l="1"/>
  <c r="U463" i="1"/>
  <c r="V463" i="1" s="1"/>
  <c r="W464" i="1" s="1"/>
  <c r="X465" i="1" s="1"/>
  <c r="T465" i="1" l="1"/>
  <c r="U464" i="1"/>
  <c r="V464" i="1" s="1"/>
  <c r="W465" i="1" s="1"/>
  <c r="X466" i="1" s="1"/>
  <c r="T466" i="1" l="1"/>
  <c r="U465" i="1"/>
  <c r="V465" i="1" s="1"/>
  <c r="W466" i="1" s="1"/>
  <c r="X467" i="1" s="1"/>
  <c r="T467" i="1" l="1"/>
  <c r="U466" i="1"/>
  <c r="V466" i="1" s="1"/>
  <c r="W467" i="1" s="1"/>
  <c r="X468" i="1" s="1"/>
  <c r="T468" i="1" l="1"/>
  <c r="U467" i="1"/>
  <c r="V467" i="1" s="1"/>
  <c r="W468" i="1" s="1"/>
  <c r="X469" i="1" s="1"/>
  <c r="T469" i="1" l="1"/>
  <c r="U468" i="1"/>
  <c r="V468" i="1" s="1"/>
  <c r="W469" i="1" s="1"/>
  <c r="X470" i="1" s="1"/>
  <c r="T470" i="1" l="1"/>
  <c r="U469" i="1"/>
  <c r="V469" i="1" s="1"/>
  <c r="W470" i="1" s="1"/>
  <c r="X471" i="1" s="1"/>
  <c r="T471" i="1" l="1"/>
  <c r="U470" i="1"/>
  <c r="V470" i="1" s="1"/>
  <c r="W471" i="1" s="1"/>
  <c r="X472" i="1" s="1"/>
  <c r="T472" i="1" l="1"/>
  <c r="U471" i="1"/>
  <c r="V471" i="1" s="1"/>
  <c r="W472" i="1" s="1"/>
  <c r="X473" i="1" s="1"/>
  <c r="T473" i="1" l="1"/>
  <c r="U472" i="1"/>
  <c r="V472" i="1" s="1"/>
  <c r="W473" i="1" s="1"/>
  <c r="X474" i="1" s="1"/>
  <c r="T474" i="1" l="1"/>
  <c r="U473" i="1"/>
  <c r="V473" i="1" s="1"/>
  <c r="W474" i="1" s="1"/>
  <c r="X475" i="1" s="1"/>
  <c r="T475" i="1" l="1"/>
  <c r="U474" i="1"/>
  <c r="V474" i="1" s="1"/>
  <c r="W475" i="1" s="1"/>
  <c r="X476" i="1" s="1"/>
  <c r="T476" i="1" l="1"/>
  <c r="U475" i="1"/>
  <c r="V475" i="1" s="1"/>
  <c r="W476" i="1" s="1"/>
  <c r="X477" i="1" s="1"/>
  <c r="T477" i="1" l="1"/>
  <c r="U476" i="1"/>
  <c r="V476" i="1" s="1"/>
  <c r="W477" i="1" s="1"/>
  <c r="X478" i="1" s="1"/>
  <c r="T478" i="1" l="1"/>
  <c r="U477" i="1"/>
  <c r="V477" i="1" s="1"/>
  <c r="W478" i="1" s="1"/>
  <c r="X479" i="1" s="1"/>
  <c r="T479" i="1" l="1"/>
  <c r="U478" i="1"/>
  <c r="V478" i="1" s="1"/>
  <c r="W479" i="1" s="1"/>
  <c r="X480" i="1" s="1"/>
  <c r="T480" i="1" l="1"/>
  <c r="U479" i="1"/>
  <c r="V479" i="1" s="1"/>
  <c r="W480" i="1" s="1"/>
  <c r="X481" i="1" s="1"/>
  <c r="T481" i="1" l="1"/>
  <c r="U480" i="1"/>
  <c r="V480" i="1" s="1"/>
  <c r="W481" i="1" s="1"/>
  <c r="X482" i="1" s="1"/>
  <c r="T482" i="1" l="1"/>
  <c r="U481" i="1"/>
  <c r="V481" i="1" s="1"/>
  <c r="W482" i="1" s="1"/>
  <c r="X483" i="1" s="1"/>
  <c r="T483" i="1" l="1"/>
  <c r="U482" i="1"/>
  <c r="V482" i="1" s="1"/>
  <c r="W483" i="1" s="1"/>
  <c r="X484" i="1" s="1"/>
  <c r="T484" i="1" l="1"/>
  <c r="U483" i="1"/>
  <c r="V483" i="1" s="1"/>
  <c r="W484" i="1" s="1"/>
  <c r="X485" i="1" s="1"/>
  <c r="T485" i="1" l="1"/>
  <c r="U484" i="1"/>
  <c r="V484" i="1" s="1"/>
  <c r="W485" i="1" s="1"/>
  <c r="X486" i="1" s="1"/>
  <c r="T486" i="1" l="1"/>
  <c r="U485" i="1"/>
  <c r="V485" i="1" s="1"/>
  <c r="W486" i="1" s="1"/>
  <c r="X487" i="1" s="1"/>
  <c r="T487" i="1" l="1"/>
  <c r="U486" i="1"/>
  <c r="V486" i="1" s="1"/>
  <c r="W487" i="1" s="1"/>
  <c r="X488" i="1" s="1"/>
  <c r="T488" i="1" l="1"/>
  <c r="U487" i="1"/>
  <c r="V487" i="1" s="1"/>
  <c r="W488" i="1" s="1"/>
  <c r="X489" i="1" s="1"/>
  <c r="T489" i="1" l="1"/>
  <c r="U488" i="1"/>
  <c r="V488" i="1" s="1"/>
  <c r="W489" i="1" s="1"/>
  <c r="X490" i="1" s="1"/>
  <c r="T490" i="1" l="1"/>
  <c r="U489" i="1"/>
  <c r="V489" i="1" s="1"/>
  <c r="W490" i="1" s="1"/>
  <c r="X491" i="1" s="1"/>
  <c r="T491" i="1" l="1"/>
  <c r="U490" i="1"/>
  <c r="V490" i="1" s="1"/>
  <c r="W491" i="1" s="1"/>
  <c r="X492" i="1" s="1"/>
  <c r="T492" i="1" l="1"/>
  <c r="U491" i="1"/>
  <c r="V491" i="1" s="1"/>
  <c r="W492" i="1" s="1"/>
  <c r="X493" i="1" s="1"/>
  <c r="T493" i="1" l="1"/>
  <c r="U492" i="1"/>
  <c r="V492" i="1" s="1"/>
  <c r="W493" i="1" s="1"/>
  <c r="X494" i="1" s="1"/>
  <c r="T494" i="1" l="1"/>
  <c r="U493" i="1"/>
  <c r="V493" i="1" s="1"/>
  <c r="W494" i="1" s="1"/>
  <c r="X495" i="1" s="1"/>
  <c r="T495" i="1" l="1"/>
  <c r="U494" i="1"/>
  <c r="V494" i="1" s="1"/>
  <c r="W495" i="1" s="1"/>
  <c r="X496" i="1" s="1"/>
  <c r="T496" i="1" l="1"/>
  <c r="U495" i="1"/>
  <c r="V495" i="1" s="1"/>
  <c r="W496" i="1" s="1"/>
  <c r="X497" i="1" s="1"/>
  <c r="T497" i="1" l="1"/>
  <c r="U497" i="1" s="1"/>
  <c r="V497" i="1" s="1"/>
  <c r="U496" i="1"/>
  <c r="V496" i="1" s="1"/>
  <c r="W497" i="1" s="1"/>
</calcChain>
</file>

<file path=xl/sharedStrings.xml><?xml version="1.0" encoding="utf-8"?>
<sst xmlns="http://schemas.openxmlformats.org/spreadsheetml/2006/main" count="1156" uniqueCount="102">
  <si>
    <t xml:space="preserve">VOLUME </t>
  </si>
  <si>
    <t xml:space="preserve">Date </t>
  </si>
  <si>
    <t>ACF</t>
  </si>
  <si>
    <t>HDFC</t>
  </si>
  <si>
    <t>ICICI</t>
  </si>
  <si>
    <t>LTP</t>
  </si>
  <si>
    <t>Close</t>
  </si>
  <si>
    <t>Ratio</t>
  </si>
  <si>
    <t>This column or space is intensionally left blank</t>
  </si>
  <si>
    <t>Lags</t>
  </si>
  <si>
    <t>L1</t>
  </si>
  <si>
    <t>L2</t>
  </si>
  <si>
    <t>L3</t>
  </si>
  <si>
    <t>Alpha</t>
  </si>
  <si>
    <t>EWMA</t>
  </si>
  <si>
    <t>Error</t>
  </si>
  <si>
    <t>SE(q=3)</t>
  </si>
  <si>
    <t>SE(q=2)</t>
  </si>
  <si>
    <t>SE(q=1)</t>
  </si>
  <si>
    <t>SE(q)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</si>
  <si>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</si>
  <si>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</si>
  <si>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</si>
  <si>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</si>
  <si>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</si>
  <si>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</si>
  <si>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</si>
  <si>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</si>
  <si>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</si>
  <si>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</si>
  <si>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</si>
  <si>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</si>
  <si>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</si>
  <si>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</si>
  <si>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</si>
  <si>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</si>
  <si>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</si>
  <si>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</si>
  <si>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</si>
  <si>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</si>
  <si>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</si>
  <si>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</si>
  <si>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</si>
  <si>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</si>
  <si>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 1</t>
  </si>
  <si>
    <t>L 2</t>
  </si>
  <si>
    <t>L 3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</si>
  <si>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</si>
  <si>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</si>
  <si>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</si>
  <si>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</si>
  <si>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</si>
  <si>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</si>
  <si>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</si>
  <si>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</si>
  <si>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</si>
  <si>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</si>
  <si>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VALUE </t>
  </si>
  <si>
    <t xml:space="preserve">No of trades </t>
  </si>
  <si>
    <t>EQ</t>
  </si>
  <si>
    <t>Speed of Mean Reversion</t>
  </si>
  <si>
    <t>Seasonality Orders</t>
  </si>
  <si>
    <t>values</t>
  </si>
  <si>
    <t>Differences</t>
  </si>
  <si>
    <t>Moving Average (q)</t>
  </si>
  <si>
    <t>Auto Regression (p)</t>
  </si>
  <si>
    <t>Differences (d)</t>
  </si>
  <si>
    <t>Note: All datas used in this generating the curves are raw data  as obtained from the other worksheets (without any modification).</t>
  </si>
  <si>
    <t>LTP HDFC</t>
  </si>
  <si>
    <t>LTP ICICI</t>
  </si>
  <si>
    <t>D1</t>
  </si>
  <si>
    <t>D2</t>
  </si>
  <si>
    <t>D3</t>
  </si>
  <si>
    <t xml:space="preserve">Final Metrics </t>
  </si>
  <si>
    <t xml:space="preserve">Note: All informations are either preveously obtained in this very platform or obtained in a pltform different from the one we are handling. This sheet only contains relevant informations required collected at a single unified point </t>
  </si>
  <si>
    <t>ARIMA (p, d, q)</t>
  </si>
  <si>
    <t>***</t>
  </si>
  <si>
    <t>MSE</t>
  </si>
  <si>
    <t>RMSE</t>
  </si>
  <si>
    <t>Performance Metrics (RMSE)</t>
  </si>
  <si>
    <t>Speed of Mean Reversion Calculations</t>
  </si>
  <si>
    <t>ln(2)</t>
  </si>
  <si>
    <t>kappa [κ]</t>
  </si>
  <si>
    <r>
      <t xml:space="preserve">Speed of Mean Reversion </t>
    </r>
    <r>
      <rPr>
        <b/>
        <sz val="12"/>
        <color theme="1"/>
        <rFont val="Calibri"/>
        <family val="2"/>
      </rPr>
      <t>≡</t>
    </r>
    <r>
      <rPr>
        <b/>
        <sz val="12"/>
        <color theme="1"/>
        <rFont val="Garamond"/>
        <family val="1"/>
      </rPr>
      <t>[ln(2)/kappa [κ]]</t>
    </r>
  </si>
  <si>
    <t xml:space="preserve">Number of contacts </t>
  </si>
  <si>
    <t>Minimum difference found</t>
  </si>
  <si>
    <t>LHS - RHS</t>
  </si>
  <si>
    <t xml:space="preserve">ICICI </t>
  </si>
  <si>
    <t xml:space="preserve">No of contacts </t>
  </si>
  <si>
    <t xml:space="preserve">Solution analysis of the information as obtained from the python code </t>
  </si>
  <si>
    <t>Absolute (LHS - RHS)</t>
  </si>
  <si>
    <r>
      <rPr>
        <sz val="11"/>
        <color theme="1"/>
        <rFont val="Calibri"/>
        <family val="2"/>
      </rPr>
      <t xml:space="preserve">→ </t>
    </r>
    <r>
      <rPr>
        <sz val="11"/>
        <color theme="1"/>
        <rFont val="Calibri"/>
        <family val="2"/>
        <scheme val="minor"/>
      </rPr>
      <t>Row discarded on illogical terms</t>
    </r>
  </si>
  <si>
    <t>Static values supplied</t>
  </si>
  <si>
    <t>Lot size</t>
  </si>
  <si>
    <t>Future Contact Price</t>
  </si>
  <si>
    <t xml:space="preserve">LHS : </t>
  </si>
  <si>
    <t>No of Contacts of ICICI * 1375 * 617.65</t>
  </si>
  <si>
    <t>RHS:</t>
  </si>
  <si>
    <r>
      <t xml:space="preserve">Minimum </t>
    </r>
    <r>
      <rPr>
        <b/>
        <sz val="11"/>
        <color theme="1"/>
        <rFont val="Calibri"/>
        <family val="2"/>
      </rPr>
      <t>→</t>
    </r>
  </si>
  <si>
    <t>No of contacts for ICICI</t>
  </si>
  <si>
    <t>No of contacts for HDFC</t>
  </si>
  <si>
    <t>No of Contacts of HDFC * 550 * 1591.55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</si>
</sst>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Garamond"/>
      <family val="1"/>
    </font>
    <font>
      <sz val="16"/>
      <color theme="1"/>
      <name val="Garamond"/>
      <family val="1"/>
    </font>
    <font>
      <sz val="26"/>
      <color theme="1"/>
      <name val="Consolas"/>
      <family val="3"/>
    </font>
    <font>
      <i/>
      <sz val="11"/>
      <color theme="1"/>
      <name val="Calibri"/>
      <family val="2"/>
      <scheme val="minor"/>
    </font>
    <font>
      <i/>
      <sz val="16"/>
      <color theme="1"/>
      <name val="Garamond"/>
      <family val="1"/>
    </font>
    <font>
      <b/>
      <sz val="14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8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/>
      <bottom/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4" fontId="0" fillId="0" borderId="0" xfId="0" applyNumberForma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0" fillId="0" borderId="3" xfId="0" applyNumberFormat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3" xfId="0" applyFont="1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6" fillId="0" borderId="16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5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8" fillId="0" borderId="9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0" fillId="0" borderId="0" xfId="0" applyNumberFormat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vertical="center"/>
    </xf>
    <xf numFmtId="0" fontId="2" fillId="0" borderId="12" xfId="0" applyFont="1" applyBorder="1"/>
    <xf numFmtId="0" fontId="2" fillId="0" borderId="3" xfId="0" applyFont="1" applyBorder="1"/>
    <xf numFmtId="0" fontId="2" fillId="0" borderId="20" xfId="0" applyFont="1" applyBorder="1"/>
    <xf numFmtId="0" fontId="2" fillId="0" borderId="21" xfId="0" applyFont="1" applyBorder="1"/>
    <xf numFmtId="0" fontId="8" fillId="0" borderId="3" xfId="0" applyFont="1" applyBorder="1" applyAlignment="1">
      <alignment horizontal="center" vertical="center"/>
    </xf>
    <xf numFmtId="0" fontId="8" fillId="0" borderId="25" xfId="0" applyFont="1" applyBorder="1"/>
    <xf numFmtId="0" fontId="2" fillId="0" borderId="29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2" fillId="0" borderId="35" xfId="0" applyFont="1" applyBorder="1"/>
    <xf numFmtId="0" fontId="8" fillId="0" borderId="0" xfId="0" applyFont="1" applyBorder="1" applyAlignment="1">
      <alignment horizontal="center"/>
    </xf>
    <xf numFmtId="0" fontId="8" fillId="0" borderId="14" xfId="0" applyFont="1" applyBorder="1"/>
    <xf numFmtId="0" fontId="8" fillId="0" borderId="20" xfId="0" applyFont="1" applyBorder="1"/>
    <xf numFmtId="0" fontId="8" fillId="0" borderId="0" xfId="0" applyFont="1" applyBorder="1"/>
    <xf numFmtId="0" fontId="8" fillId="0" borderId="35" xfId="0" applyFont="1" applyBorder="1"/>
    <xf numFmtId="0" fontId="2" fillId="0" borderId="38" xfId="0" applyFont="1" applyBorder="1"/>
    <xf numFmtId="0" fontId="2" fillId="0" borderId="33" xfId="0" applyFont="1" applyBorder="1" applyAlignment="1">
      <alignment horizontal="center"/>
    </xf>
    <xf numFmtId="0" fontId="8" fillId="0" borderId="39" xfId="0" applyFont="1" applyBorder="1"/>
    <xf numFmtId="0" fontId="2" fillId="0" borderId="39" xfId="0" applyFont="1" applyBorder="1"/>
    <xf numFmtId="0" fontId="2" fillId="0" borderId="40" xfId="0" applyFont="1" applyBorder="1"/>
    <xf numFmtId="0" fontId="0" fillId="0" borderId="45" xfId="0" applyFont="1" applyBorder="1" applyAlignment="1"/>
    <xf numFmtId="0" fontId="0" fillId="0" borderId="46" xfId="0" applyFont="1" applyBorder="1" applyAlignment="1"/>
    <xf numFmtId="0" fontId="0" fillId="0" borderId="53" xfId="0" applyBorder="1"/>
    <xf numFmtId="0" fontId="9" fillId="0" borderId="10" xfId="0" applyFont="1" applyBorder="1"/>
    <xf numFmtId="0" fontId="9" fillId="5" borderId="58" xfId="0" applyFont="1" applyFill="1" applyBorder="1"/>
    <xf numFmtId="0" fontId="8" fillId="0" borderId="37" xfId="0" applyFont="1" applyBorder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9" fillId="0" borderId="5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1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12" fillId="0" borderId="3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50" xfId="0" applyBorder="1"/>
    <xf numFmtId="0" fontId="0" fillId="0" borderId="59" xfId="0" applyBorder="1"/>
    <xf numFmtId="0" fontId="0" fillId="5" borderId="59" xfId="0" applyFill="1" applyBorder="1"/>
    <xf numFmtId="0" fontId="0" fillId="0" borderId="60" xfId="0" applyBorder="1"/>
    <xf numFmtId="0" fontId="17" fillId="0" borderId="6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5" borderId="39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2" fontId="17" fillId="0" borderId="62" xfId="0" applyNumberFormat="1" applyFont="1" applyBorder="1" applyAlignment="1">
      <alignment horizontal="center" vertical="center"/>
    </xf>
    <xf numFmtId="2" fontId="17" fillId="0" borderId="38" xfId="0" applyNumberFormat="1" applyFont="1" applyBorder="1" applyAlignment="1">
      <alignment horizontal="center" vertical="center"/>
    </xf>
    <xf numFmtId="2" fontId="17" fillId="5" borderId="38" xfId="0" applyNumberFormat="1" applyFont="1" applyFill="1" applyBorder="1" applyAlignment="1">
      <alignment horizontal="center" vertical="center"/>
    </xf>
    <xf numFmtId="2" fontId="17" fillId="0" borderId="42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 SemiCondensed" panose="020B0502040204020203" pitchFamily="34" charset="0"/>
                <a:ea typeface="+mn-ea"/>
                <a:cs typeface="+mn-cs"/>
              </a:defRPr>
            </a:pPr>
            <a:r>
              <a:rPr lang="en-US" sz="1800" b="1" i="0">
                <a:latin typeface="Bahnschrift Light SemiCondensed" panose="020B0502040204020203" pitchFamily="34" charset="0"/>
              </a:rPr>
              <a:t>ACF</a:t>
            </a:r>
            <a:r>
              <a:rPr lang="en-US" sz="1800" b="1" i="0" baseline="0">
                <a:latin typeface="Bahnschrift Light SemiCondensed" panose="020B0502040204020203" pitchFamily="34" charset="0"/>
              </a:rPr>
              <a:t> vs Lags</a:t>
            </a:r>
            <a:endParaRPr lang="en-US" sz="1800" b="1" i="0">
              <a:latin typeface="Bahnschrift Light SemiCondensed" panose="020B0502040204020203" pitchFamily="34" charset="0"/>
            </a:endParaRPr>
          </a:p>
        </c:rich>
      </c:tx>
      <c:layout>
        <c:manualLayout>
          <c:xMode val="edge"/>
          <c:yMode val="edge"/>
          <c:x val="0.67201118976792495"/>
          <c:y val="0.17906575614157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 Semi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642749439423"/>
          <c:y val="4.1703051637676181E-2"/>
          <c:w val="0.88650282907309719"/>
          <c:h val="0.8495800649524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workpage!$AD$2</c:f>
              <c:strCache>
                <c:ptCount val="1"/>
                <c:pt idx="0">
                  <c:v>ACF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94-4FF7-AC6D-C522A47F65A7}"/>
              </c:ext>
            </c:extLst>
          </c:dPt>
          <c:dLbls>
            <c:delete val="1"/>
          </c:dLbls>
          <c:cat>
            <c:numRef>
              <c:f>workpage!$AC$3:$AC$5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workpage!$AD$3:$AD$5</c:f>
              <c:numCache>
                <c:formatCode>General</c:formatCode>
                <c:ptCount val="3"/>
                <c:pt idx="0">
                  <c:v>0.47814257975137259</c:v>
                </c:pt>
                <c:pt idx="1">
                  <c:v>-4.1917166405679114E-2</c:v>
                </c:pt>
                <c:pt idx="2">
                  <c:v>-4.4023473566552861E-3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26D-AA63-E9F634580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9"/>
        <c:overlap val="-27"/>
        <c:axId val="1506567151"/>
        <c:axId val="1506549263"/>
      </c:barChart>
      <c:catAx>
        <c:axId val="150656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IN" sz="1800" b="1">
                    <a:latin typeface="Bahnschrift Light SemiCondensed" panose="020B0502040204020203" pitchFamily="34" charset="0"/>
                  </a:rPr>
                  <a:t>Lags</a:t>
                </a:r>
              </a:p>
            </c:rich>
          </c:tx>
          <c:layout>
            <c:manualLayout>
              <c:xMode val="edge"/>
              <c:yMode val="edge"/>
              <c:x val="0.53607344536541579"/>
              <c:y val="0.9225099333402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0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263"/>
        <c:crosses val="autoZero"/>
        <c:auto val="0"/>
        <c:lblAlgn val="ctr"/>
        <c:lblOffset val="100"/>
        <c:noMultiLvlLbl val="0"/>
      </c:catAx>
      <c:valAx>
        <c:axId val="15065492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 SemiCondensed" panose="020B0502040204020203" pitchFamily="34" charset="0"/>
                    <a:ea typeface="+mn-ea"/>
                    <a:cs typeface="+mn-cs"/>
                  </a:defRPr>
                </a:pPr>
                <a:r>
                  <a:rPr lang="en-IN" sz="1800" b="1">
                    <a:latin typeface="Bahnschrift Light SemiCondensed" panose="020B0502040204020203" pitchFamily="34" charset="0"/>
                  </a:rPr>
                  <a:t>ACF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 Semi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71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>
                <a:latin typeface="Garamond" panose="02020404030301010803" pitchFamily="18" charset="0"/>
              </a:rPr>
              <a:t>Variation</a:t>
            </a:r>
            <a:r>
              <a:rPr lang="en-IN" sz="2400" b="1" baseline="0">
                <a:latin typeface="Garamond" panose="02020404030301010803" pitchFamily="18" charset="0"/>
              </a:rPr>
              <a:t> of Difference(order= 2)</a:t>
            </a:r>
          </a:p>
          <a:p>
            <a:pPr>
              <a:defRPr/>
            </a:pPr>
            <a:r>
              <a:rPr lang="en-IN" sz="2400" b="1" baseline="0">
                <a:latin typeface="Garamond" panose="02020404030301010803" pitchFamily="18" charset="0"/>
              </a:rPr>
              <a:t> with time</a:t>
            </a:r>
            <a:endParaRPr lang="en-IN" sz="2400" b="1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workpage!$G$5:$G$497</c:f>
              <c:numCache>
                <c:formatCode>d\-mmm\-yy</c:formatCode>
                <c:ptCount val="493"/>
                <c:pt idx="0">
                  <c:v>44224</c:v>
                </c:pt>
                <c:pt idx="1">
                  <c:v>44223</c:v>
                </c:pt>
                <c:pt idx="2">
                  <c:v>44221</c:v>
                </c:pt>
                <c:pt idx="3">
                  <c:v>44218</c:v>
                </c:pt>
                <c:pt idx="4">
                  <c:v>44217</c:v>
                </c:pt>
                <c:pt idx="5">
                  <c:v>44216</c:v>
                </c:pt>
                <c:pt idx="6">
                  <c:v>44215</c:v>
                </c:pt>
                <c:pt idx="7">
                  <c:v>44214</c:v>
                </c:pt>
                <c:pt idx="8">
                  <c:v>44211</c:v>
                </c:pt>
                <c:pt idx="9">
                  <c:v>44210</c:v>
                </c:pt>
                <c:pt idx="10">
                  <c:v>44209</c:v>
                </c:pt>
                <c:pt idx="11">
                  <c:v>44208</c:v>
                </c:pt>
                <c:pt idx="12">
                  <c:v>44207</c:v>
                </c:pt>
                <c:pt idx="13">
                  <c:v>44204</c:v>
                </c:pt>
                <c:pt idx="14">
                  <c:v>44203</c:v>
                </c:pt>
                <c:pt idx="15">
                  <c:v>44202</c:v>
                </c:pt>
                <c:pt idx="16">
                  <c:v>44201</c:v>
                </c:pt>
                <c:pt idx="17">
                  <c:v>44200</c:v>
                </c:pt>
                <c:pt idx="18">
                  <c:v>44197</c:v>
                </c:pt>
                <c:pt idx="19">
                  <c:v>44196</c:v>
                </c:pt>
                <c:pt idx="20">
                  <c:v>44195</c:v>
                </c:pt>
                <c:pt idx="21">
                  <c:v>44194</c:v>
                </c:pt>
                <c:pt idx="22">
                  <c:v>44193</c:v>
                </c:pt>
                <c:pt idx="23">
                  <c:v>44189</c:v>
                </c:pt>
                <c:pt idx="24">
                  <c:v>44188</c:v>
                </c:pt>
                <c:pt idx="25">
                  <c:v>44187</c:v>
                </c:pt>
                <c:pt idx="26">
                  <c:v>44186</c:v>
                </c:pt>
                <c:pt idx="27">
                  <c:v>44183</c:v>
                </c:pt>
                <c:pt idx="28">
                  <c:v>44182</c:v>
                </c:pt>
                <c:pt idx="29">
                  <c:v>44181</c:v>
                </c:pt>
                <c:pt idx="30">
                  <c:v>44180</c:v>
                </c:pt>
                <c:pt idx="31">
                  <c:v>44179</c:v>
                </c:pt>
                <c:pt idx="32">
                  <c:v>44176</c:v>
                </c:pt>
                <c:pt idx="33">
                  <c:v>44175</c:v>
                </c:pt>
                <c:pt idx="34">
                  <c:v>44174</c:v>
                </c:pt>
                <c:pt idx="35">
                  <c:v>44173</c:v>
                </c:pt>
                <c:pt idx="36">
                  <c:v>44172</c:v>
                </c:pt>
                <c:pt idx="37">
                  <c:v>44169</c:v>
                </c:pt>
                <c:pt idx="38">
                  <c:v>44168</c:v>
                </c:pt>
                <c:pt idx="39">
                  <c:v>44167</c:v>
                </c:pt>
                <c:pt idx="40">
                  <c:v>44166</c:v>
                </c:pt>
                <c:pt idx="41">
                  <c:v>44162</c:v>
                </c:pt>
                <c:pt idx="42">
                  <c:v>44161</c:v>
                </c:pt>
                <c:pt idx="43">
                  <c:v>44160</c:v>
                </c:pt>
                <c:pt idx="44">
                  <c:v>44159</c:v>
                </c:pt>
                <c:pt idx="45">
                  <c:v>44158</c:v>
                </c:pt>
                <c:pt idx="46">
                  <c:v>44155</c:v>
                </c:pt>
                <c:pt idx="47">
                  <c:v>44154</c:v>
                </c:pt>
                <c:pt idx="48">
                  <c:v>44153</c:v>
                </c:pt>
                <c:pt idx="49">
                  <c:v>44152</c:v>
                </c:pt>
                <c:pt idx="50">
                  <c:v>44149</c:v>
                </c:pt>
                <c:pt idx="51">
                  <c:v>44148</c:v>
                </c:pt>
                <c:pt idx="52">
                  <c:v>44147</c:v>
                </c:pt>
                <c:pt idx="53">
                  <c:v>44146</c:v>
                </c:pt>
                <c:pt idx="54">
                  <c:v>44145</c:v>
                </c:pt>
                <c:pt idx="55">
                  <c:v>44144</c:v>
                </c:pt>
                <c:pt idx="56">
                  <c:v>44141</c:v>
                </c:pt>
                <c:pt idx="57">
                  <c:v>44140</c:v>
                </c:pt>
                <c:pt idx="58">
                  <c:v>44139</c:v>
                </c:pt>
                <c:pt idx="59">
                  <c:v>44138</c:v>
                </c:pt>
                <c:pt idx="60">
                  <c:v>44137</c:v>
                </c:pt>
                <c:pt idx="61">
                  <c:v>44134</c:v>
                </c:pt>
                <c:pt idx="62">
                  <c:v>44133</c:v>
                </c:pt>
                <c:pt idx="63">
                  <c:v>44132</c:v>
                </c:pt>
                <c:pt idx="64">
                  <c:v>44131</c:v>
                </c:pt>
                <c:pt idx="65">
                  <c:v>44130</c:v>
                </c:pt>
                <c:pt idx="66">
                  <c:v>44127</c:v>
                </c:pt>
                <c:pt idx="67">
                  <c:v>44126</c:v>
                </c:pt>
                <c:pt idx="68">
                  <c:v>44125</c:v>
                </c:pt>
                <c:pt idx="69">
                  <c:v>44124</c:v>
                </c:pt>
                <c:pt idx="70">
                  <c:v>44123</c:v>
                </c:pt>
                <c:pt idx="71">
                  <c:v>44120</c:v>
                </c:pt>
                <c:pt idx="72">
                  <c:v>44119</c:v>
                </c:pt>
                <c:pt idx="73">
                  <c:v>44118</c:v>
                </c:pt>
                <c:pt idx="74">
                  <c:v>44117</c:v>
                </c:pt>
                <c:pt idx="75">
                  <c:v>44116</c:v>
                </c:pt>
                <c:pt idx="76">
                  <c:v>44113</c:v>
                </c:pt>
                <c:pt idx="77">
                  <c:v>44112</c:v>
                </c:pt>
                <c:pt idx="78">
                  <c:v>44111</c:v>
                </c:pt>
                <c:pt idx="79">
                  <c:v>44110</c:v>
                </c:pt>
                <c:pt idx="80">
                  <c:v>44109</c:v>
                </c:pt>
                <c:pt idx="81">
                  <c:v>44105</c:v>
                </c:pt>
                <c:pt idx="82">
                  <c:v>44104</c:v>
                </c:pt>
                <c:pt idx="83">
                  <c:v>44103</c:v>
                </c:pt>
                <c:pt idx="84">
                  <c:v>44102</c:v>
                </c:pt>
                <c:pt idx="85">
                  <c:v>44099</c:v>
                </c:pt>
                <c:pt idx="86">
                  <c:v>44098</c:v>
                </c:pt>
                <c:pt idx="87">
                  <c:v>44097</c:v>
                </c:pt>
                <c:pt idx="88">
                  <c:v>44096</c:v>
                </c:pt>
                <c:pt idx="89">
                  <c:v>44095</c:v>
                </c:pt>
                <c:pt idx="90">
                  <c:v>44092</c:v>
                </c:pt>
                <c:pt idx="91">
                  <c:v>44091</c:v>
                </c:pt>
                <c:pt idx="92">
                  <c:v>44090</c:v>
                </c:pt>
                <c:pt idx="93">
                  <c:v>44089</c:v>
                </c:pt>
                <c:pt idx="94">
                  <c:v>44088</c:v>
                </c:pt>
                <c:pt idx="95">
                  <c:v>44085</c:v>
                </c:pt>
                <c:pt idx="96">
                  <c:v>44084</c:v>
                </c:pt>
                <c:pt idx="97">
                  <c:v>44083</c:v>
                </c:pt>
                <c:pt idx="98">
                  <c:v>44082</c:v>
                </c:pt>
                <c:pt idx="99">
                  <c:v>44081</c:v>
                </c:pt>
                <c:pt idx="100">
                  <c:v>44078</c:v>
                </c:pt>
                <c:pt idx="101">
                  <c:v>44077</c:v>
                </c:pt>
                <c:pt idx="102">
                  <c:v>44076</c:v>
                </c:pt>
                <c:pt idx="103">
                  <c:v>44075</c:v>
                </c:pt>
                <c:pt idx="104">
                  <c:v>44074</c:v>
                </c:pt>
                <c:pt idx="105">
                  <c:v>44071</c:v>
                </c:pt>
                <c:pt idx="106">
                  <c:v>44070</c:v>
                </c:pt>
                <c:pt idx="107">
                  <c:v>44069</c:v>
                </c:pt>
                <c:pt idx="108">
                  <c:v>44068</c:v>
                </c:pt>
                <c:pt idx="109">
                  <c:v>44067</c:v>
                </c:pt>
                <c:pt idx="110">
                  <c:v>44064</c:v>
                </c:pt>
                <c:pt idx="111">
                  <c:v>44063</c:v>
                </c:pt>
                <c:pt idx="112">
                  <c:v>44062</c:v>
                </c:pt>
                <c:pt idx="113">
                  <c:v>44061</c:v>
                </c:pt>
                <c:pt idx="114">
                  <c:v>44060</c:v>
                </c:pt>
                <c:pt idx="115">
                  <c:v>44057</c:v>
                </c:pt>
                <c:pt idx="116">
                  <c:v>44056</c:v>
                </c:pt>
                <c:pt idx="117">
                  <c:v>44055</c:v>
                </c:pt>
                <c:pt idx="118">
                  <c:v>44054</c:v>
                </c:pt>
                <c:pt idx="119">
                  <c:v>44053</c:v>
                </c:pt>
                <c:pt idx="120">
                  <c:v>44050</c:v>
                </c:pt>
                <c:pt idx="121">
                  <c:v>44049</c:v>
                </c:pt>
                <c:pt idx="122">
                  <c:v>44048</c:v>
                </c:pt>
                <c:pt idx="123">
                  <c:v>44047</c:v>
                </c:pt>
                <c:pt idx="124">
                  <c:v>44046</c:v>
                </c:pt>
                <c:pt idx="125">
                  <c:v>44043</c:v>
                </c:pt>
                <c:pt idx="126">
                  <c:v>44042</c:v>
                </c:pt>
                <c:pt idx="127">
                  <c:v>44041</c:v>
                </c:pt>
                <c:pt idx="128">
                  <c:v>44040</c:v>
                </c:pt>
                <c:pt idx="129">
                  <c:v>44039</c:v>
                </c:pt>
                <c:pt idx="130">
                  <c:v>44036</c:v>
                </c:pt>
                <c:pt idx="131">
                  <c:v>44035</c:v>
                </c:pt>
                <c:pt idx="132">
                  <c:v>44034</c:v>
                </c:pt>
                <c:pt idx="133">
                  <c:v>44033</c:v>
                </c:pt>
                <c:pt idx="134">
                  <c:v>44032</c:v>
                </c:pt>
                <c:pt idx="135">
                  <c:v>44029</c:v>
                </c:pt>
                <c:pt idx="136">
                  <c:v>44028</c:v>
                </c:pt>
                <c:pt idx="137">
                  <c:v>44027</c:v>
                </c:pt>
                <c:pt idx="138">
                  <c:v>44026</c:v>
                </c:pt>
                <c:pt idx="139">
                  <c:v>44025</c:v>
                </c:pt>
                <c:pt idx="140">
                  <c:v>44022</c:v>
                </c:pt>
                <c:pt idx="141">
                  <c:v>44021</c:v>
                </c:pt>
                <c:pt idx="142">
                  <c:v>44020</c:v>
                </c:pt>
                <c:pt idx="143">
                  <c:v>44019</c:v>
                </c:pt>
                <c:pt idx="144">
                  <c:v>44018</c:v>
                </c:pt>
                <c:pt idx="145">
                  <c:v>44015</c:v>
                </c:pt>
                <c:pt idx="146">
                  <c:v>44014</c:v>
                </c:pt>
                <c:pt idx="147">
                  <c:v>44013</c:v>
                </c:pt>
                <c:pt idx="148">
                  <c:v>44012</c:v>
                </c:pt>
                <c:pt idx="149">
                  <c:v>44011</c:v>
                </c:pt>
                <c:pt idx="150">
                  <c:v>44008</c:v>
                </c:pt>
                <c:pt idx="151">
                  <c:v>44007</c:v>
                </c:pt>
                <c:pt idx="152">
                  <c:v>44006</c:v>
                </c:pt>
                <c:pt idx="153">
                  <c:v>44005</c:v>
                </c:pt>
                <c:pt idx="154">
                  <c:v>44004</c:v>
                </c:pt>
                <c:pt idx="155">
                  <c:v>44001</c:v>
                </c:pt>
                <c:pt idx="156">
                  <c:v>44000</c:v>
                </c:pt>
                <c:pt idx="157">
                  <c:v>43999</c:v>
                </c:pt>
                <c:pt idx="158">
                  <c:v>43998</c:v>
                </c:pt>
                <c:pt idx="159">
                  <c:v>43997</c:v>
                </c:pt>
                <c:pt idx="160">
                  <c:v>43994</c:v>
                </c:pt>
                <c:pt idx="161">
                  <c:v>43993</c:v>
                </c:pt>
                <c:pt idx="162">
                  <c:v>43992</c:v>
                </c:pt>
                <c:pt idx="163">
                  <c:v>43991</c:v>
                </c:pt>
                <c:pt idx="164">
                  <c:v>43990</c:v>
                </c:pt>
                <c:pt idx="165">
                  <c:v>43987</c:v>
                </c:pt>
                <c:pt idx="166">
                  <c:v>43986</c:v>
                </c:pt>
                <c:pt idx="167">
                  <c:v>43985</c:v>
                </c:pt>
                <c:pt idx="168">
                  <c:v>43984</c:v>
                </c:pt>
                <c:pt idx="169">
                  <c:v>43983</c:v>
                </c:pt>
                <c:pt idx="170">
                  <c:v>43980</c:v>
                </c:pt>
                <c:pt idx="171">
                  <c:v>43979</c:v>
                </c:pt>
                <c:pt idx="172">
                  <c:v>43978</c:v>
                </c:pt>
                <c:pt idx="173">
                  <c:v>43977</c:v>
                </c:pt>
                <c:pt idx="174">
                  <c:v>43973</c:v>
                </c:pt>
                <c:pt idx="175">
                  <c:v>43972</c:v>
                </c:pt>
                <c:pt idx="176">
                  <c:v>43971</c:v>
                </c:pt>
                <c:pt idx="177">
                  <c:v>43970</c:v>
                </c:pt>
                <c:pt idx="178">
                  <c:v>43969</c:v>
                </c:pt>
                <c:pt idx="179">
                  <c:v>43966</c:v>
                </c:pt>
                <c:pt idx="180">
                  <c:v>43965</c:v>
                </c:pt>
                <c:pt idx="181">
                  <c:v>43964</c:v>
                </c:pt>
                <c:pt idx="182">
                  <c:v>43963</c:v>
                </c:pt>
                <c:pt idx="183">
                  <c:v>43962</c:v>
                </c:pt>
                <c:pt idx="184">
                  <c:v>43959</c:v>
                </c:pt>
                <c:pt idx="185">
                  <c:v>43958</c:v>
                </c:pt>
                <c:pt idx="186">
                  <c:v>43957</c:v>
                </c:pt>
                <c:pt idx="187">
                  <c:v>43956</c:v>
                </c:pt>
                <c:pt idx="188">
                  <c:v>43955</c:v>
                </c:pt>
                <c:pt idx="189">
                  <c:v>43951</c:v>
                </c:pt>
                <c:pt idx="190">
                  <c:v>43950</c:v>
                </c:pt>
                <c:pt idx="191">
                  <c:v>43949</c:v>
                </c:pt>
                <c:pt idx="192">
                  <c:v>43948</c:v>
                </c:pt>
                <c:pt idx="193">
                  <c:v>43945</c:v>
                </c:pt>
                <c:pt idx="194">
                  <c:v>43944</c:v>
                </c:pt>
                <c:pt idx="195">
                  <c:v>43943</c:v>
                </c:pt>
                <c:pt idx="196">
                  <c:v>43942</c:v>
                </c:pt>
                <c:pt idx="197">
                  <c:v>43941</c:v>
                </c:pt>
                <c:pt idx="198">
                  <c:v>43938</c:v>
                </c:pt>
                <c:pt idx="199">
                  <c:v>43937</c:v>
                </c:pt>
                <c:pt idx="200">
                  <c:v>43936</c:v>
                </c:pt>
                <c:pt idx="201">
                  <c:v>43934</c:v>
                </c:pt>
                <c:pt idx="202">
                  <c:v>43930</c:v>
                </c:pt>
                <c:pt idx="203">
                  <c:v>43929</c:v>
                </c:pt>
                <c:pt idx="204">
                  <c:v>43928</c:v>
                </c:pt>
                <c:pt idx="205">
                  <c:v>43924</c:v>
                </c:pt>
                <c:pt idx="206">
                  <c:v>43922</c:v>
                </c:pt>
                <c:pt idx="207">
                  <c:v>43921</c:v>
                </c:pt>
                <c:pt idx="208">
                  <c:v>43920</c:v>
                </c:pt>
                <c:pt idx="209">
                  <c:v>43917</c:v>
                </c:pt>
                <c:pt idx="210">
                  <c:v>43916</c:v>
                </c:pt>
                <c:pt idx="211">
                  <c:v>43915</c:v>
                </c:pt>
                <c:pt idx="212">
                  <c:v>43914</c:v>
                </c:pt>
                <c:pt idx="213">
                  <c:v>43913</c:v>
                </c:pt>
                <c:pt idx="214">
                  <c:v>43910</c:v>
                </c:pt>
                <c:pt idx="215">
                  <c:v>43909</c:v>
                </c:pt>
                <c:pt idx="216">
                  <c:v>43908</c:v>
                </c:pt>
                <c:pt idx="217">
                  <c:v>43907</c:v>
                </c:pt>
                <c:pt idx="218">
                  <c:v>43906</c:v>
                </c:pt>
                <c:pt idx="219">
                  <c:v>43903</c:v>
                </c:pt>
                <c:pt idx="220">
                  <c:v>43902</c:v>
                </c:pt>
                <c:pt idx="221">
                  <c:v>43901</c:v>
                </c:pt>
                <c:pt idx="222">
                  <c:v>43899</c:v>
                </c:pt>
                <c:pt idx="223">
                  <c:v>43896</c:v>
                </c:pt>
                <c:pt idx="224">
                  <c:v>43895</c:v>
                </c:pt>
                <c:pt idx="225">
                  <c:v>43894</c:v>
                </c:pt>
                <c:pt idx="226">
                  <c:v>43893</c:v>
                </c:pt>
                <c:pt idx="227">
                  <c:v>43892</c:v>
                </c:pt>
                <c:pt idx="228">
                  <c:v>43889</c:v>
                </c:pt>
                <c:pt idx="229">
                  <c:v>43888</c:v>
                </c:pt>
                <c:pt idx="230">
                  <c:v>43887</c:v>
                </c:pt>
                <c:pt idx="231">
                  <c:v>43886</c:v>
                </c:pt>
                <c:pt idx="232">
                  <c:v>43885</c:v>
                </c:pt>
                <c:pt idx="233">
                  <c:v>43881</c:v>
                </c:pt>
                <c:pt idx="234">
                  <c:v>43880</c:v>
                </c:pt>
                <c:pt idx="235">
                  <c:v>43879</c:v>
                </c:pt>
                <c:pt idx="236">
                  <c:v>43878</c:v>
                </c:pt>
                <c:pt idx="237">
                  <c:v>43875</c:v>
                </c:pt>
                <c:pt idx="238">
                  <c:v>43874</c:v>
                </c:pt>
                <c:pt idx="239">
                  <c:v>43873</c:v>
                </c:pt>
                <c:pt idx="240">
                  <c:v>43872</c:v>
                </c:pt>
                <c:pt idx="241">
                  <c:v>43871</c:v>
                </c:pt>
                <c:pt idx="242">
                  <c:v>43868</c:v>
                </c:pt>
                <c:pt idx="243">
                  <c:v>43867</c:v>
                </c:pt>
                <c:pt idx="244">
                  <c:v>43866</c:v>
                </c:pt>
                <c:pt idx="245">
                  <c:v>43865</c:v>
                </c:pt>
                <c:pt idx="246">
                  <c:v>43864</c:v>
                </c:pt>
                <c:pt idx="247">
                  <c:v>43862</c:v>
                </c:pt>
                <c:pt idx="248">
                  <c:v>43861</c:v>
                </c:pt>
                <c:pt idx="249">
                  <c:v>43860</c:v>
                </c:pt>
                <c:pt idx="250">
                  <c:v>43859</c:v>
                </c:pt>
                <c:pt idx="251">
                  <c:v>43858</c:v>
                </c:pt>
                <c:pt idx="252">
                  <c:v>43857</c:v>
                </c:pt>
                <c:pt idx="253">
                  <c:v>43854</c:v>
                </c:pt>
                <c:pt idx="254">
                  <c:v>43853</c:v>
                </c:pt>
                <c:pt idx="255">
                  <c:v>43852</c:v>
                </c:pt>
                <c:pt idx="256">
                  <c:v>43851</c:v>
                </c:pt>
                <c:pt idx="257">
                  <c:v>43850</c:v>
                </c:pt>
                <c:pt idx="258">
                  <c:v>43847</c:v>
                </c:pt>
                <c:pt idx="259">
                  <c:v>43846</c:v>
                </c:pt>
                <c:pt idx="260">
                  <c:v>43845</c:v>
                </c:pt>
                <c:pt idx="261">
                  <c:v>43844</c:v>
                </c:pt>
                <c:pt idx="262">
                  <c:v>43843</c:v>
                </c:pt>
                <c:pt idx="263">
                  <c:v>43840</c:v>
                </c:pt>
                <c:pt idx="264">
                  <c:v>43839</c:v>
                </c:pt>
                <c:pt idx="265">
                  <c:v>43838</c:v>
                </c:pt>
                <c:pt idx="266">
                  <c:v>43837</c:v>
                </c:pt>
                <c:pt idx="267">
                  <c:v>43836</c:v>
                </c:pt>
                <c:pt idx="268">
                  <c:v>43833</c:v>
                </c:pt>
                <c:pt idx="269">
                  <c:v>43832</c:v>
                </c:pt>
                <c:pt idx="270">
                  <c:v>43831</c:v>
                </c:pt>
                <c:pt idx="271">
                  <c:v>43830</c:v>
                </c:pt>
                <c:pt idx="272">
                  <c:v>43829</c:v>
                </c:pt>
                <c:pt idx="273">
                  <c:v>43826</c:v>
                </c:pt>
                <c:pt idx="274">
                  <c:v>43825</c:v>
                </c:pt>
                <c:pt idx="275">
                  <c:v>43823</c:v>
                </c:pt>
                <c:pt idx="276">
                  <c:v>43822</c:v>
                </c:pt>
                <c:pt idx="277">
                  <c:v>43819</c:v>
                </c:pt>
                <c:pt idx="278">
                  <c:v>43818</c:v>
                </c:pt>
                <c:pt idx="279">
                  <c:v>43817</c:v>
                </c:pt>
                <c:pt idx="280">
                  <c:v>43816</c:v>
                </c:pt>
                <c:pt idx="281">
                  <c:v>43815</c:v>
                </c:pt>
                <c:pt idx="282">
                  <c:v>43812</c:v>
                </c:pt>
                <c:pt idx="283">
                  <c:v>43811</c:v>
                </c:pt>
                <c:pt idx="284">
                  <c:v>43810</c:v>
                </c:pt>
                <c:pt idx="285">
                  <c:v>43809</c:v>
                </c:pt>
                <c:pt idx="286">
                  <c:v>43808</c:v>
                </c:pt>
                <c:pt idx="287">
                  <c:v>43805</c:v>
                </c:pt>
                <c:pt idx="288">
                  <c:v>43804</c:v>
                </c:pt>
                <c:pt idx="289">
                  <c:v>43803</c:v>
                </c:pt>
                <c:pt idx="290">
                  <c:v>43802</c:v>
                </c:pt>
                <c:pt idx="291">
                  <c:v>43801</c:v>
                </c:pt>
                <c:pt idx="292">
                  <c:v>43798</c:v>
                </c:pt>
                <c:pt idx="293">
                  <c:v>43797</c:v>
                </c:pt>
                <c:pt idx="294">
                  <c:v>43796</c:v>
                </c:pt>
                <c:pt idx="295">
                  <c:v>43795</c:v>
                </c:pt>
                <c:pt idx="296">
                  <c:v>43794</c:v>
                </c:pt>
                <c:pt idx="297">
                  <c:v>43791</c:v>
                </c:pt>
                <c:pt idx="298">
                  <c:v>43790</c:v>
                </c:pt>
                <c:pt idx="299">
                  <c:v>43789</c:v>
                </c:pt>
                <c:pt idx="300">
                  <c:v>43788</c:v>
                </c:pt>
                <c:pt idx="301">
                  <c:v>43787</c:v>
                </c:pt>
                <c:pt idx="302">
                  <c:v>43784</c:v>
                </c:pt>
                <c:pt idx="303">
                  <c:v>43783</c:v>
                </c:pt>
                <c:pt idx="304">
                  <c:v>43782</c:v>
                </c:pt>
                <c:pt idx="305">
                  <c:v>43780</c:v>
                </c:pt>
                <c:pt idx="306">
                  <c:v>43777</c:v>
                </c:pt>
                <c:pt idx="307">
                  <c:v>43776</c:v>
                </c:pt>
                <c:pt idx="308">
                  <c:v>43775</c:v>
                </c:pt>
                <c:pt idx="309">
                  <c:v>43774</c:v>
                </c:pt>
                <c:pt idx="310">
                  <c:v>43773</c:v>
                </c:pt>
                <c:pt idx="311">
                  <c:v>43770</c:v>
                </c:pt>
                <c:pt idx="312">
                  <c:v>43769</c:v>
                </c:pt>
                <c:pt idx="313">
                  <c:v>43768</c:v>
                </c:pt>
                <c:pt idx="314">
                  <c:v>43767</c:v>
                </c:pt>
                <c:pt idx="315">
                  <c:v>43765</c:v>
                </c:pt>
                <c:pt idx="316">
                  <c:v>43763</c:v>
                </c:pt>
                <c:pt idx="317">
                  <c:v>43762</c:v>
                </c:pt>
                <c:pt idx="318">
                  <c:v>43761</c:v>
                </c:pt>
                <c:pt idx="319">
                  <c:v>43760</c:v>
                </c:pt>
                <c:pt idx="320">
                  <c:v>43756</c:v>
                </c:pt>
                <c:pt idx="321">
                  <c:v>43755</c:v>
                </c:pt>
                <c:pt idx="322">
                  <c:v>43754</c:v>
                </c:pt>
                <c:pt idx="323">
                  <c:v>43753</c:v>
                </c:pt>
                <c:pt idx="324">
                  <c:v>43752</c:v>
                </c:pt>
                <c:pt idx="325">
                  <c:v>43749</c:v>
                </c:pt>
                <c:pt idx="326">
                  <c:v>43748</c:v>
                </c:pt>
                <c:pt idx="327">
                  <c:v>43747</c:v>
                </c:pt>
                <c:pt idx="328">
                  <c:v>43745</c:v>
                </c:pt>
                <c:pt idx="329">
                  <c:v>43742</c:v>
                </c:pt>
                <c:pt idx="330">
                  <c:v>43741</c:v>
                </c:pt>
                <c:pt idx="331">
                  <c:v>43739</c:v>
                </c:pt>
                <c:pt idx="332">
                  <c:v>43738</c:v>
                </c:pt>
                <c:pt idx="333">
                  <c:v>43735</c:v>
                </c:pt>
                <c:pt idx="334">
                  <c:v>43734</c:v>
                </c:pt>
                <c:pt idx="335">
                  <c:v>43733</c:v>
                </c:pt>
                <c:pt idx="336">
                  <c:v>43732</c:v>
                </c:pt>
                <c:pt idx="337">
                  <c:v>43731</c:v>
                </c:pt>
                <c:pt idx="338">
                  <c:v>43728</c:v>
                </c:pt>
                <c:pt idx="339">
                  <c:v>43727</c:v>
                </c:pt>
                <c:pt idx="340">
                  <c:v>43726</c:v>
                </c:pt>
                <c:pt idx="341">
                  <c:v>43725</c:v>
                </c:pt>
                <c:pt idx="342">
                  <c:v>43724</c:v>
                </c:pt>
                <c:pt idx="343">
                  <c:v>43721</c:v>
                </c:pt>
                <c:pt idx="344">
                  <c:v>43720</c:v>
                </c:pt>
                <c:pt idx="345">
                  <c:v>43719</c:v>
                </c:pt>
                <c:pt idx="346">
                  <c:v>43717</c:v>
                </c:pt>
                <c:pt idx="347">
                  <c:v>43714</c:v>
                </c:pt>
                <c:pt idx="348">
                  <c:v>43713</c:v>
                </c:pt>
                <c:pt idx="349">
                  <c:v>43712</c:v>
                </c:pt>
                <c:pt idx="350">
                  <c:v>43711</c:v>
                </c:pt>
                <c:pt idx="351">
                  <c:v>43707</c:v>
                </c:pt>
                <c:pt idx="352">
                  <c:v>43706</c:v>
                </c:pt>
                <c:pt idx="353">
                  <c:v>43705</c:v>
                </c:pt>
                <c:pt idx="354">
                  <c:v>43704</c:v>
                </c:pt>
                <c:pt idx="355">
                  <c:v>43703</c:v>
                </c:pt>
                <c:pt idx="356">
                  <c:v>43700</c:v>
                </c:pt>
                <c:pt idx="357">
                  <c:v>43699</c:v>
                </c:pt>
                <c:pt idx="358">
                  <c:v>43698</c:v>
                </c:pt>
                <c:pt idx="359">
                  <c:v>43697</c:v>
                </c:pt>
                <c:pt idx="360">
                  <c:v>43696</c:v>
                </c:pt>
                <c:pt idx="361">
                  <c:v>43693</c:v>
                </c:pt>
                <c:pt idx="362">
                  <c:v>43691</c:v>
                </c:pt>
                <c:pt idx="363">
                  <c:v>43690</c:v>
                </c:pt>
                <c:pt idx="364">
                  <c:v>43686</c:v>
                </c:pt>
                <c:pt idx="365">
                  <c:v>43685</c:v>
                </c:pt>
                <c:pt idx="366">
                  <c:v>43684</c:v>
                </c:pt>
                <c:pt idx="367">
                  <c:v>43683</c:v>
                </c:pt>
                <c:pt idx="368">
                  <c:v>43682</c:v>
                </c:pt>
                <c:pt idx="369">
                  <c:v>43679</c:v>
                </c:pt>
                <c:pt idx="370">
                  <c:v>43678</c:v>
                </c:pt>
                <c:pt idx="371">
                  <c:v>43677</c:v>
                </c:pt>
                <c:pt idx="372">
                  <c:v>43676</c:v>
                </c:pt>
                <c:pt idx="373">
                  <c:v>43675</c:v>
                </c:pt>
                <c:pt idx="374">
                  <c:v>43672</c:v>
                </c:pt>
                <c:pt idx="375">
                  <c:v>43671</c:v>
                </c:pt>
                <c:pt idx="376">
                  <c:v>43670</c:v>
                </c:pt>
                <c:pt idx="377">
                  <c:v>43669</c:v>
                </c:pt>
                <c:pt idx="378">
                  <c:v>43668</c:v>
                </c:pt>
                <c:pt idx="379">
                  <c:v>43665</c:v>
                </c:pt>
                <c:pt idx="380">
                  <c:v>43664</c:v>
                </c:pt>
                <c:pt idx="381">
                  <c:v>43663</c:v>
                </c:pt>
                <c:pt idx="382">
                  <c:v>43662</c:v>
                </c:pt>
                <c:pt idx="383">
                  <c:v>43661</c:v>
                </c:pt>
                <c:pt idx="384">
                  <c:v>43658</c:v>
                </c:pt>
                <c:pt idx="385">
                  <c:v>43657</c:v>
                </c:pt>
                <c:pt idx="386">
                  <c:v>43656</c:v>
                </c:pt>
                <c:pt idx="387">
                  <c:v>43655</c:v>
                </c:pt>
                <c:pt idx="388">
                  <c:v>43654</c:v>
                </c:pt>
                <c:pt idx="389">
                  <c:v>43651</c:v>
                </c:pt>
                <c:pt idx="390">
                  <c:v>43650</c:v>
                </c:pt>
                <c:pt idx="391">
                  <c:v>43649</c:v>
                </c:pt>
                <c:pt idx="392">
                  <c:v>43648</c:v>
                </c:pt>
                <c:pt idx="393">
                  <c:v>43647</c:v>
                </c:pt>
                <c:pt idx="394">
                  <c:v>43644</c:v>
                </c:pt>
                <c:pt idx="395">
                  <c:v>43643</c:v>
                </c:pt>
                <c:pt idx="396">
                  <c:v>43642</c:v>
                </c:pt>
                <c:pt idx="397">
                  <c:v>43641</c:v>
                </c:pt>
                <c:pt idx="398">
                  <c:v>43640</c:v>
                </c:pt>
                <c:pt idx="399">
                  <c:v>43637</c:v>
                </c:pt>
                <c:pt idx="400">
                  <c:v>43636</c:v>
                </c:pt>
                <c:pt idx="401">
                  <c:v>43635</c:v>
                </c:pt>
                <c:pt idx="402">
                  <c:v>43634</c:v>
                </c:pt>
                <c:pt idx="403">
                  <c:v>43633</c:v>
                </c:pt>
                <c:pt idx="404">
                  <c:v>43630</c:v>
                </c:pt>
                <c:pt idx="405">
                  <c:v>43629</c:v>
                </c:pt>
                <c:pt idx="406">
                  <c:v>43628</c:v>
                </c:pt>
                <c:pt idx="407">
                  <c:v>43627</c:v>
                </c:pt>
                <c:pt idx="408">
                  <c:v>43626</c:v>
                </c:pt>
                <c:pt idx="409">
                  <c:v>43623</c:v>
                </c:pt>
                <c:pt idx="410">
                  <c:v>43622</c:v>
                </c:pt>
                <c:pt idx="411">
                  <c:v>43620</c:v>
                </c:pt>
                <c:pt idx="412">
                  <c:v>43619</c:v>
                </c:pt>
                <c:pt idx="413">
                  <c:v>43616</c:v>
                </c:pt>
                <c:pt idx="414">
                  <c:v>43615</c:v>
                </c:pt>
                <c:pt idx="415">
                  <c:v>43614</c:v>
                </c:pt>
                <c:pt idx="416">
                  <c:v>43613</c:v>
                </c:pt>
                <c:pt idx="417">
                  <c:v>43612</c:v>
                </c:pt>
                <c:pt idx="418">
                  <c:v>43609</c:v>
                </c:pt>
                <c:pt idx="419">
                  <c:v>43608</c:v>
                </c:pt>
                <c:pt idx="420">
                  <c:v>43607</c:v>
                </c:pt>
                <c:pt idx="421">
                  <c:v>43606</c:v>
                </c:pt>
                <c:pt idx="422">
                  <c:v>43605</c:v>
                </c:pt>
                <c:pt idx="423">
                  <c:v>43602</c:v>
                </c:pt>
                <c:pt idx="424">
                  <c:v>43601</c:v>
                </c:pt>
                <c:pt idx="425">
                  <c:v>43600</c:v>
                </c:pt>
                <c:pt idx="426">
                  <c:v>43599</c:v>
                </c:pt>
                <c:pt idx="427">
                  <c:v>43598</c:v>
                </c:pt>
                <c:pt idx="428">
                  <c:v>43595</c:v>
                </c:pt>
                <c:pt idx="429">
                  <c:v>43594</c:v>
                </c:pt>
                <c:pt idx="430">
                  <c:v>43593</c:v>
                </c:pt>
                <c:pt idx="431">
                  <c:v>43592</c:v>
                </c:pt>
                <c:pt idx="432">
                  <c:v>43591</c:v>
                </c:pt>
                <c:pt idx="433">
                  <c:v>43588</c:v>
                </c:pt>
                <c:pt idx="434">
                  <c:v>43587</c:v>
                </c:pt>
                <c:pt idx="435">
                  <c:v>43585</c:v>
                </c:pt>
                <c:pt idx="436">
                  <c:v>43581</c:v>
                </c:pt>
                <c:pt idx="437">
                  <c:v>43580</c:v>
                </c:pt>
                <c:pt idx="438">
                  <c:v>43579</c:v>
                </c:pt>
                <c:pt idx="439">
                  <c:v>43578</c:v>
                </c:pt>
                <c:pt idx="440">
                  <c:v>43577</c:v>
                </c:pt>
                <c:pt idx="441">
                  <c:v>43573</c:v>
                </c:pt>
                <c:pt idx="442">
                  <c:v>43571</c:v>
                </c:pt>
                <c:pt idx="443">
                  <c:v>43570</c:v>
                </c:pt>
                <c:pt idx="444">
                  <c:v>43567</c:v>
                </c:pt>
                <c:pt idx="445">
                  <c:v>43566</c:v>
                </c:pt>
                <c:pt idx="446">
                  <c:v>43565</c:v>
                </c:pt>
                <c:pt idx="447">
                  <c:v>43564</c:v>
                </c:pt>
                <c:pt idx="448">
                  <c:v>43563</c:v>
                </c:pt>
                <c:pt idx="449">
                  <c:v>43560</c:v>
                </c:pt>
                <c:pt idx="450">
                  <c:v>43559</c:v>
                </c:pt>
                <c:pt idx="451">
                  <c:v>43558</c:v>
                </c:pt>
                <c:pt idx="452">
                  <c:v>43557</c:v>
                </c:pt>
                <c:pt idx="453">
                  <c:v>43556</c:v>
                </c:pt>
                <c:pt idx="454">
                  <c:v>43553</c:v>
                </c:pt>
                <c:pt idx="455">
                  <c:v>43552</c:v>
                </c:pt>
                <c:pt idx="456">
                  <c:v>43551</c:v>
                </c:pt>
                <c:pt idx="457">
                  <c:v>43550</c:v>
                </c:pt>
                <c:pt idx="458">
                  <c:v>43549</c:v>
                </c:pt>
                <c:pt idx="459">
                  <c:v>43546</c:v>
                </c:pt>
                <c:pt idx="460">
                  <c:v>43544</c:v>
                </c:pt>
                <c:pt idx="461">
                  <c:v>43543</c:v>
                </c:pt>
                <c:pt idx="462">
                  <c:v>43542</c:v>
                </c:pt>
                <c:pt idx="463">
                  <c:v>43539</c:v>
                </c:pt>
                <c:pt idx="464">
                  <c:v>43538</c:v>
                </c:pt>
                <c:pt idx="465">
                  <c:v>43537</c:v>
                </c:pt>
                <c:pt idx="466">
                  <c:v>43536</c:v>
                </c:pt>
                <c:pt idx="467">
                  <c:v>43535</c:v>
                </c:pt>
                <c:pt idx="468">
                  <c:v>43532</c:v>
                </c:pt>
                <c:pt idx="469">
                  <c:v>43531</c:v>
                </c:pt>
                <c:pt idx="470">
                  <c:v>43530</c:v>
                </c:pt>
                <c:pt idx="471">
                  <c:v>43529</c:v>
                </c:pt>
                <c:pt idx="472">
                  <c:v>43525</c:v>
                </c:pt>
                <c:pt idx="473">
                  <c:v>43524</c:v>
                </c:pt>
                <c:pt idx="474">
                  <c:v>43523</c:v>
                </c:pt>
                <c:pt idx="475">
                  <c:v>43522</c:v>
                </c:pt>
                <c:pt idx="476">
                  <c:v>43521</c:v>
                </c:pt>
                <c:pt idx="477">
                  <c:v>43518</c:v>
                </c:pt>
                <c:pt idx="478">
                  <c:v>43517</c:v>
                </c:pt>
                <c:pt idx="479">
                  <c:v>43516</c:v>
                </c:pt>
                <c:pt idx="480">
                  <c:v>43515</c:v>
                </c:pt>
                <c:pt idx="481">
                  <c:v>43514</c:v>
                </c:pt>
                <c:pt idx="482">
                  <c:v>43511</c:v>
                </c:pt>
                <c:pt idx="483">
                  <c:v>43510</c:v>
                </c:pt>
                <c:pt idx="484">
                  <c:v>43509</c:v>
                </c:pt>
                <c:pt idx="485">
                  <c:v>43508</c:v>
                </c:pt>
                <c:pt idx="486">
                  <c:v>43507</c:v>
                </c:pt>
                <c:pt idx="487">
                  <c:v>43504</c:v>
                </c:pt>
                <c:pt idx="488">
                  <c:v>43503</c:v>
                </c:pt>
                <c:pt idx="489">
                  <c:v>43502</c:v>
                </c:pt>
                <c:pt idx="490">
                  <c:v>43501</c:v>
                </c:pt>
                <c:pt idx="491">
                  <c:v>43500</c:v>
                </c:pt>
                <c:pt idx="492">
                  <c:v>43497</c:v>
                </c:pt>
              </c:numCache>
            </c:numRef>
          </c:cat>
          <c:val>
            <c:numRef>
              <c:f>workpage!$R$5:$R$497</c:f>
              <c:numCache>
                <c:formatCode>General</c:formatCode>
                <c:ptCount val="493"/>
                <c:pt idx="0">
                  <c:v>0.16604358857993562</c:v>
                </c:pt>
                <c:pt idx="1">
                  <c:v>0.1187208029641571</c:v>
                </c:pt>
                <c:pt idx="2">
                  <c:v>0.13306317040320748</c:v>
                </c:pt>
                <c:pt idx="3">
                  <c:v>1.5278377076119121E-2</c:v>
                </c:pt>
                <c:pt idx="4">
                  <c:v>-6.1723067213364846E-2</c:v>
                </c:pt>
                <c:pt idx="5">
                  <c:v>-9.5418841019934142E-3</c:v>
                </c:pt>
                <c:pt idx="6">
                  <c:v>7.7017240701156897E-2</c:v>
                </c:pt>
                <c:pt idx="7">
                  <c:v>8.4682166115349844E-2</c:v>
                </c:pt>
                <c:pt idx="8">
                  <c:v>-3.8720651759768465E-2</c:v>
                </c:pt>
                <c:pt idx="9">
                  <c:v>-0.1275116367006528</c:v>
                </c:pt>
                <c:pt idx="10">
                  <c:v>-5.6442139396702729E-2</c:v>
                </c:pt>
                <c:pt idx="11">
                  <c:v>3.9407853338797594E-2</c:v>
                </c:pt>
                <c:pt idx="12">
                  <c:v>1.3893719947005945E-2</c:v>
                </c:pt>
                <c:pt idx="13">
                  <c:v>-5.8068668559666303E-2</c:v>
                </c:pt>
                <c:pt idx="14">
                  <c:v>-5.1341977108911419E-2</c:v>
                </c:pt>
                <c:pt idx="15">
                  <c:v>-3.8295729809931789E-2</c:v>
                </c:pt>
                <c:pt idx="16">
                  <c:v>4.3944484758231095E-2</c:v>
                </c:pt>
                <c:pt idx="17">
                  <c:v>6.929495460375934E-2</c:v>
                </c:pt>
                <c:pt idx="18">
                  <c:v>4.0003734237920696E-2</c:v>
                </c:pt>
                <c:pt idx="19">
                  <c:v>1.8815927852080971E-2</c:v>
                </c:pt>
                <c:pt idx="20">
                  <c:v>1.7322573768809857E-2</c:v>
                </c:pt>
                <c:pt idx="21">
                  <c:v>1.0438988615746325E-5</c:v>
                </c:pt>
                <c:pt idx="22">
                  <c:v>5.80467329265133E-3</c:v>
                </c:pt>
                <c:pt idx="23">
                  <c:v>2.7050416868276361E-2</c:v>
                </c:pt>
                <c:pt idx="24">
                  <c:v>8.6360221036514417E-3</c:v>
                </c:pt>
                <c:pt idx="25">
                  <c:v>2.7686178646445292E-2</c:v>
                </c:pt>
                <c:pt idx="26">
                  <c:v>5.2213393185753354E-2</c:v>
                </c:pt>
                <c:pt idx="27">
                  <c:v>-1.7685759222257236E-2</c:v>
                </c:pt>
                <c:pt idx="28">
                  <c:v>3.5424214697858947E-2</c:v>
                </c:pt>
                <c:pt idx="29">
                  <c:v>1.6236523202522335E-2</c:v>
                </c:pt>
                <c:pt idx="30">
                  <c:v>-0.12136305900430067</c:v>
                </c:pt>
                <c:pt idx="31">
                  <c:v>-0.14360233701196279</c:v>
                </c:pt>
                <c:pt idx="32">
                  <c:v>-1.3998089419593018E-2</c:v>
                </c:pt>
                <c:pt idx="33">
                  <c:v>0.13606046701297458</c:v>
                </c:pt>
                <c:pt idx="34">
                  <c:v>7.6989913427814916E-2</c:v>
                </c:pt>
                <c:pt idx="35">
                  <c:v>-3.5913549642220044E-2</c:v>
                </c:pt>
                <c:pt idx="36">
                  <c:v>-5.5621680323974854E-2</c:v>
                </c:pt>
                <c:pt idx="37">
                  <c:v>5.7304912217563952E-2</c:v>
                </c:pt>
                <c:pt idx="38">
                  <c:v>0.16159930052094262</c:v>
                </c:pt>
                <c:pt idx="39">
                  <c:v>0.17029725077031443</c:v>
                </c:pt>
                <c:pt idx="40">
                  <c:v>8.74062087386549E-2</c:v>
                </c:pt>
                <c:pt idx="41">
                  <c:v>0.10066525687959427</c:v>
                </c:pt>
                <c:pt idx="42">
                  <c:v>5.0523719342545181E-2</c:v>
                </c:pt>
                <c:pt idx="43">
                  <c:v>-5.3225632316841853E-2</c:v>
                </c:pt>
                <c:pt idx="44">
                  <c:v>1.2726986252806327E-2</c:v>
                </c:pt>
                <c:pt idx="45">
                  <c:v>5.160328756775634E-3</c:v>
                </c:pt>
                <c:pt idx="46">
                  <c:v>-6.9121116231841917E-2</c:v>
                </c:pt>
                <c:pt idx="47">
                  <c:v>-0.1087710869101004</c:v>
                </c:pt>
                <c:pt idx="48">
                  <c:v>-0.11247768308302364</c:v>
                </c:pt>
                <c:pt idx="49">
                  <c:v>1.3364941055868496E-2</c:v>
                </c:pt>
                <c:pt idx="50">
                  <c:v>-9.9942854753996002E-3</c:v>
                </c:pt>
                <c:pt idx="51">
                  <c:v>-9.2975892064514287E-2</c:v>
                </c:pt>
                <c:pt idx="52">
                  <c:v>5.7789294543341807E-2</c:v>
                </c:pt>
                <c:pt idx="53">
                  <c:v>4.2810216014770752E-2</c:v>
                </c:pt>
                <c:pt idx="54">
                  <c:v>-7.0476122210894054E-3</c:v>
                </c:pt>
                <c:pt idx="55">
                  <c:v>5.4327118797450336E-2</c:v>
                </c:pt>
                <c:pt idx="56">
                  <c:v>7.550481654704333E-2</c:v>
                </c:pt>
                <c:pt idx="57">
                  <c:v>9.5619421122070669E-3</c:v>
                </c:pt>
                <c:pt idx="58">
                  <c:v>-6.2194555510579619E-2</c:v>
                </c:pt>
                <c:pt idx="59">
                  <c:v>-9.7909020219793419E-2</c:v>
                </c:pt>
                <c:pt idx="60">
                  <c:v>3.4849284647834544E-2</c:v>
                </c:pt>
                <c:pt idx="61">
                  <c:v>0.20064915681989426</c:v>
                </c:pt>
                <c:pt idx="62">
                  <c:v>6.2535335536087366E-2</c:v>
                </c:pt>
                <c:pt idx="63">
                  <c:v>4.1867572726407509E-2</c:v>
                </c:pt>
                <c:pt idx="64">
                  <c:v>2.5535430818861116E-2</c:v>
                </c:pt>
                <c:pt idx="65">
                  <c:v>-4.3980991431356475E-2</c:v>
                </c:pt>
                <c:pt idx="66">
                  <c:v>-4.0015505618050007E-2</c:v>
                </c:pt>
                <c:pt idx="67">
                  <c:v>-2.3271271138624705E-2</c:v>
                </c:pt>
                <c:pt idx="68">
                  <c:v>-8.2694885215865988E-3</c:v>
                </c:pt>
                <c:pt idx="69">
                  <c:v>-2.1472758179556184E-2</c:v>
                </c:pt>
                <c:pt idx="70">
                  <c:v>-6.9533153928074132E-2</c:v>
                </c:pt>
                <c:pt idx="71">
                  <c:v>8.5787680334614258E-2</c:v>
                </c:pt>
                <c:pt idx="72">
                  <c:v>0.10231617087347944</c:v>
                </c:pt>
                <c:pt idx="73">
                  <c:v>-5.3000839004816669E-2</c:v>
                </c:pt>
                <c:pt idx="74">
                  <c:v>2.8015294733519713E-2</c:v>
                </c:pt>
                <c:pt idx="75">
                  <c:v>1.4314518295969414E-2</c:v>
                </c:pt>
                <c:pt idx="76">
                  <c:v>4.0606207451045151E-2</c:v>
                </c:pt>
                <c:pt idx="77">
                  <c:v>6.642994906165578E-2</c:v>
                </c:pt>
                <c:pt idx="78">
                  <c:v>-3.1106987924291118E-2</c:v>
                </c:pt>
                <c:pt idx="79">
                  <c:v>-6.439986362473693E-2</c:v>
                </c:pt>
                <c:pt idx="80">
                  <c:v>-5.1429203909557408E-2</c:v>
                </c:pt>
                <c:pt idx="81">
                  <c:v>-3.1819903983532072E-4</c:v>
                </c:pt>
                <c:pt idx="82">
                  <c:v>6.89289290616939E-2</c:v>
                </c:pt>
                <c:pt idx="83">
                  <c:v>-3.6918189087031816E-2</c:v>
                </c:pt>
                <c:pt idx="84">
                  <c:v>-0.13530580437192619</c:v>
                </c:pt>
                <c:pt idx="85">
                  <c:v>3.0277813463514214E-2</c:v>
                </c:pt>
                <c:pt idx="86">
                  <c:v>0.1404918276429945</c:v>
                </c:pt>
                <c:pt idx="87">
                  <c:v>-3.2817152218818979E-2</c:v>
                </c:pt>
                <c:pt idx="88">
                  <c:v>-0.12786170547343456</c:v>
                </c:pt>
                <c:pt idx="89">
                  <c:v>4.1588675548478449E-3</c:v>
                </c:pt>
                <c:pt idx="90">
                  <c:v>-5.6014573972499093E-2</c:v>
                </c:pt>
                <c:pt idx="91">
                  <c:v>-2.7357582869829145E-2</c:v>
                </c:pt>
                <c:pt idx="92">
                  <c:v>4.8356982366522416E-2</c:v>
                </c:pt>
                <c:pt idx="93">
                  <c:v>-5.5508162636736191E-2</c:v>
                </c:pt>
                <c:pt idx="94">
                  <c:v>-1.9171676686706718E-2</c:v>
                </c:pt>
                <c:pt idx="95">
                  <c:v>2.8890608353919323E-2</c:v>
                </c:pt>
                <c:pt idx="96">
                  <c:v>3.93001345895021E-2</c:v>
                </c:pt>
                <c:pt idx="97">
                  <c:v>6.0614536924530782E-2</c:v>
                </c:pt>
                <c:pt idx="98">
                  <c:v>5.0483438471393249E-2</c:v>
                </c:pt>
                <c:pt idx="99">
                  <c:v>-4.8629679144385207E-3</c:v>
                </c:pt>
                <c:pt idx="100">
                  <c:v>-5.7835730608952751E-3</c:v>
                </c:pt>
                <c:pt idx="101">
                  <c:v>-3.3087757147338248E-2</c:v>
                </c:pt>
                <c:pt idx="102">
                  <c:v>-9.5960259839511064E-2</c:v>
                </c:pt>
                <c:pt idx="103">
                  <c:v>-8.3521587176118572E-2</c:v>
                </c:pt>
                <c:pt idx="104">
                  <c:v>-5.5088669824097103E-2</c:v>
                </c:pt>
                <c:pt idx="105">
                  <c:v>-0.12747075858017576</c:v>
                </c:pt>
                <c:pt idx="106">
                  <c:v>3.2667968053745611E-3</c:v>
                </c:pt>
                <c:pt idx="107">
                  <c:v>0.14060639666797492</c:v>
                </c:pt>
                <c:pt idx="108">
                  <c:v>7.0668399230947809E-2</c:v>
                </c:pt>
                <c:pt idx="109">
                  <c:v>6.544074208058559E-2</c:v>
                </c:pt>
                <c:pt idx="110">
                  <c:v>1.7164366538678255E-2</c:v>
                </c:pt>
                <c:pt idx="111">
                  <c:v>-5.2988370097588167E-2</c:v>
                </c:pt>
                <c:pt idx="112">
                  <c:v>-8.1517299578059088E-2</c:v>
                </c:pt>
                <c:pt idx="113">
                  <c:v>-2.2700779023699713E-2</c:v>
                </c:pt>
                <c:pt idx="114">
                  <c:v>2.0542950759149026E-2</c:v>
                </c:pt>
                <c:pt idx="115">
                  <c:v>8.2905051309483113E-3</c:v>
                </c:pt>
                <c:pt idx="116">
                  <c:v>1.7591649657178188E-2</c:v>
                </c:pt>
                <c:pt idx="117">
                  <c:v>3.8923746144619464E-2</c:v>
                </c:pt>
                <c:pt idx="118">
                  <c:v>4.183172513968314E-2</c:v>
                </c:pt>
                <c:pt idx="119">
                  <c:v>-1.8231380408766817E-2</c:v>
                </c:pt>
                <c:pt idx="120">
                  <c:v>-7.5317728239991943E-3</c:v>
                </c:pt>
                <c:pt idx="121">
                  <c:v>8.4174050388794441E-3</c:v>
                </c:pt>
                <c:pt idx="122">
                  <c:v>5.1567421742815256E-3</c:v>
                </c:pt>
                <c:pt idx="123">
                  <c:v>6.3219167834919432E-2</c:v>
                </c:pt>
                <c:pt idx="124">
                  <c:v>6.1299172149191783E-3</c:v>
                </c:pt>
                <c:pt idx="125">
                  <c:v>1.5791098279692051E-2</c:v>
                </c:pt>
                <c:pt idx="126">
                  <c:v>0.11500196873190571</c:v>
                </c:pt>
                <c:pt idx="127">
                  <c:v>5.6509675844766516E-2</c:v>
                </c:pt>
                <c:pt idx="128">
                  <c:v>3.8964982334918297E-2</c:v>
                </c:pt>
                <c:pt idx="129">
                  <c:v>-2.1726933440359364E-2</c:v>
                </c:pt>
                <c:pt idx="130">
                  <c:v>-0.15211692135797072</c:v>
                </c:pt>
                <c:pt idx="131">
                  <c:v>-0.14903107557432627</c:v>
                </c:pt>
                <c:pt idx="132">
                  <c:v>2.632182609380429E-2</c:v>
                </c:pt>
                <c:pt idx="133">
                  <c:v>0.146743372472387</c:v>
                </c:pt>
                <c:pt idx="134">
                  <c:v>0.16625849241857704</c:v>
                </c:pt>
                <c:pt idx="135">
                  <c:v>0.1030886228234813</c:v>
                </c:pt>
                <c:pt idx="136">
                  <c:v>-4.9349530474387837E-2</c:v>
                </c:pt>
                <c:pt idx="137">
                  <c:v>-7.9772122380564525E-2</c:v>
                </c:pt>
                <c:pt idx="138">
                  <c:v>-4.0040526971294454E-3</c:v>
                </c:pt>
                <c:pt idx="139">
                  <c:v>2.7817273743913518E-2</c:v>
                </c:pt>
                <c:pt idx="140">
                  <c:v>7.5506011378605464E-3</c:v>
                </c:pt>
                <c:pt idx="141">
                  <c:v>-2.7972011373263772E-2</c:v>
                </c:pt>
                <c:pt idx="142">
                  <c:v>-6.2673555700723416E-2</c:v>
                </c:pt>
                <c:pt idx="143">
                  <c:v>-8.4463643084342621E-2</c:v>
                </c:pt>
                <c:pt idx="144">
                  <c:v>2.9872218010035478E-2</c:v>
                </c:pt>
                <c:pt idx="145">
                  <c:v>3.3732211624402542E-2</c:v>
                </c:pt>
                <c:pt idx="146">
                  <c:v>-4.0155381432183557E-2</c:v>
                </c:pt>
                <c:pt idx="147">
                  <c:v>-2.1230721036888944E-3</c:v>
                </c:pt>
                <c:pt idx="148">
                  <c:v>2.7762307480748483E-2</c:v>
                </c:pt>
                <c:pt idx="149">
                  <c:v>0.16139322601956119</c:v>
                </c:pt>
                <c:pt idx="150">
                  <c:v>-1.4017984330484623E-2</c:v>
                </c:pt>
                <c:pt idx="151">
                  <c:v>-0.1872215916782074</c:v>
                </c:pt>
                <c:pt idx="152">
                  <c:v>-6.1755103189194749E-2</c:v>
                </c:pt>
                <c:pt idx="153">
                  <c:v>-0.17403860725868681</c:v>
                </c:pt>
                <c:pt idx="154">
                  <c:v>-0.15657854188089182</c:v>
                </c:pt>
                <c:pt idx="155">
                  <c:v>6.0449012875731345E-2</c:v>
                </c:pt>
                <c:pt idx="156">
                  <c:v>9.8509320066479056E-2</c:v>
                </c:pt>
                <c:pt idx="157">
                  <c:v>2.0124660119162474E-2</c:v>
                </c:pt>
                <c:pt idx="158">
                  <c:v>-6.9725271145060219E-3</c:v>
                </c:pt>
                <c:pt idx="159">
                  <c:v>1.4615733051487556E-2</c:v>
                </c:pt>
                <c:pt idx="160">
                  <c:v>-4.0184616904171744E-2</c:v>
                </c:pt>
                <c:pt idx="161">
                  <c:v>-3.7791359299535365E-2</c:v>
                </c:pt>
                <c:pt idx="162">
                  <c:v>-6.2883585993561919E-2</c:v>
                </c:pt>
                <c:pt idx="163">
                  <c:v>6.4825543138553599E-3</c:v>
                </c:pt>
                <c:pt idx="164">
                  <c:v>3.0816037961289844E-2</c:v>
                </c:pt>
                <c:pt idx="165">
                  <c:v>4.5087976010030228E-2</c:v>
                </c:pt>
                <c:pt idx="166">
                  <c:v>4.093263176987838E-2</c:v>
                </c:pt>
                <c:pt idx="167">
                  <c:v>-2.6315901996835755E-2</c:v>
                </c:pt>
                <c:pt idx="168">
                  <c:v>2.2103030073616026E-2</c:v>
                </c:pt>
                <c:pt idx="169">
                  <c:v>5.1144681868375397E-2</c:v>
                </c:pt>
                <c:pt idx="170">
                  <c:v>-9.6561604584524119E-3</c:v>
                </c:pt>
                <c:pt idx="171">
                  <c:v>-4.0108487023089445E-3</c:v>
                </c:pt>
                <c:pt idx="172">
                  <c:v>-4.3408592035120819E-2</c:v>
                </c:pt>
                <c:pt idx="173">
                  <c:v>1.0688031937187148E-2</c:v>
                </c:pt>
                <c:pt idx="174">
                  <c:v>5.5248537315558455E-2</c:v>
                </c:pt>
                <c:pt idx="175">
                  <c:v>-9.0027870212909367E-2</c:v>
                </c:pt>
                <c:pt idx="176">
                  <c:v>-6.9136362218548353E-2</c:v>
                </c:pt>
                <c:pt idx="177">
                  <c:v>-6.054921174795469E-2</c:v>
                </c:pt>
                <c:pt idx="178">
                  <c:v>-2.4945765363951988E-2</c:v>
                </c:pt>
                <c:pt idx="179">
                  <c:v>-1.1019269525571751E-2</c:v>
                </c:pt>
                <c:pt idx="180">
                  <c:v>-5.8444840598700587E-2</c:v>
                </c:pt>
                <c:pt idx="181">
                  <c:v>-2.8707367211153745E-3</c:v>
                </c:pt>
                <c:pt idx="182">
                  <c:v>6.6535845701258811E-2</c:v>
                </c:pt>
                <c:pt idx="183">
                  <c:v>8.8633616579806507E-2</c:v>
                </c:pt>
                <c:pt idx="184">
                  <c:v>-2.5105488970613266E-2</c:v>
                </c:pt>
                <c:pt idx="185">
                  <c:v>-9.9223806774846324E-2</c:v>
                </c:pt>
                <c:pt idx="186">
                  <c:v>-9.5122953234647589E-3</c:v>
                </c:pt>
                <c:pt idx="187">
                  <c:v>1.0215024050032273E-2</c:v>
                </c:pt>
                <c:pt idx="188">
                  <c:v>-4.093692085935885E-2</c:v>
                </c:pt>
                <c:pt idx="189">
                  <c:v>-0.10691415383535707</c:v>
                </c:pt>
                <c:pt idx="190">
                  <c:v>-8.1779225766193786E-2</c:v>
                </c:pt>
                <c:pt idx="191">
                  <c:v>-6.2285358897012699E-2</c:v>
                </c:pt>
                <c:pt idx="192">
                  <c:v>4.687349968713983E-2</c:v>
                </c:pt>
                <c:pt idx="193">
                  <c:v>0.19468440736206816</c:v>
                </c:pt>
                <c:pt idx="194">
                  <c:v>2.8693706493568616E-2</c:v>
                </c:pt>
                <c:pt idx="195">
                  <c:v>-1.7001481034753851E-2</c:v>
                </c:pt>
                <c:pt idx="196">
                  <c:v>7.2910018372629004E-2</c:v>
                </c:pt>
                <c:pt idx="197">
                  <c:v>-0.15539955084609147</c:v>
                </c:pt>
                <c:pt idx="198">
                  <c:v>-0.34672544976753583</c:v>
                </c:pt>
                <c:pt idx="199">
                  <c:v>-2.8485703449851574E-2</c:v>
                </c:pt>
                <c:pt idx="200">
                  <c:v>0.19337108066971087</c:v>
                </c:pt>
                <c:pt idx="201">
                  <c:v>0.13245127067701823</c:v>
                </c:pt>
                <c:pt idx="202">
                  <c:v>6.2561083072979251E-2</c:v>
                </c:pt>
                <c:pt idx="203">
                  <c:v>8.6165852055617442E-2</c:v>
                </c:pt>
                <c:pt idx="204">
                  <c:v>6.1806095699017405E-2</c:v>
                </c:pt>
                <c:pt idx="205">
                  <c:v>1.8238867901428701E-2</c:v>
                </c:pt>
                <c:pt idx="206">
                  <c:v>-9.4923064150107983E-2</c:v>
                </c:pt>
                <c:pt idx="207">
                  <c:v>-0.1382256554307113</c:v>
                </c:pt>
                <c:pt idx="208">
                  <c:v>-2.5823848629164647E-2</c:v>
                </c:pt>
                <c:pt idx="209">
                  <c:v>-1.8957792788556915E-2</c:v>
                </c:pt>
                <c:pt idx="210">
                  <c:v>7.1640930863960506E-2</c:v>
                </c:pt>
                <c:pt idx="211">
                  <c:v>7.9589775893920578E-2</c:v>
                </c:pt>
                <c:pt idx="212">
                  <c:v>-0.1136887616440756</c:v>
                </c:pt>
                <c:pt idx="213">
                  <c:v>1.9765926023805225E-2</c:v>
                </c:pt>
                <c:pt idx="214">
                  <c:v>-3.6412273141320561E-2</c:v>
                </c:pt>
                <c:pt idx="215">
                  <c:v>-6.1066360237912676E-2</c:v>
                </c:pt>
                <c:pt idx="216">
                  <c:v>-4.9021373094816578E-2</c:v>
                </c:pt>
                <c:pt idx="217">
                  <c:v>-3.6770171821205455E-2</c:v>
                </c:pt>
                <c:pt idx="218">
                  <c:v>-1.3516252094449843E-2</c:v>
                </c:pt>
                <c:pt idx="219">
                  <c:v>-0.273376062541415</c:v>
                </c:pt>
                <c:pt idx="220">
                  <c:v>-0.11261321180819017</c:v>
                </c:pt>
                <c:pt idx="221">
                  <c:v>-2.6552193074738106E-3</c:v>
                </c:pt>
                <c:pt idx="222">
                  <c:v>4.6954020485965753E-2</c:v>
                </c:pt>
                <c:pt idx="223">
                  <c:v>-4.9742436588071648E-2</c:v>
                </c:pt>
                <c:pt idx="224">
                  <c:v>-0.15083918813427033</c:v>
                </c:pt>
                <c:pt idx="225">
                  <c:v>-7.6650346851067308E-2</c:v>
                </c:pt>
                <c:pt idx="226">
                  <c:v>7.9146284166600189E-3</c:v>
                </c:pt>
                <c:pt idx="227">
                  <c:v>8.4476271653783908E-2</c:v>
                </c:pt>
                <c:pt idx="228">
                  <c:v>7.4884845717116288E-2</c:v>
                </c:pt>
                <c:pt idx="229">
                  <c:v>-1.0225624566353453E-2</c:v>
                </c:pt>
                <c:pt idx="230">
                  <c:v>-6.38053980344373E-2</c:v>
                </c:pt>
                <c:pt idx="231">
                  <c:v>-6.8431380059156055E-2</c:v>
                </c:pt>
                <c:pt idx="232">
                  <c:v>-1.7632618312944714E-2</c:v>
                </c:pt>
                <c:pt idx="233">
                  <c:v>-3.6804700954049974E-2</c:v>
                </c:pt>
                <c:pt idx="234">
                  <c:v>-3.3504314929251322E-2</c:v>
                </c:pt>
                <c:pt idx="235">
                  <c:v>2.3147774616430805E-2</c:v>
                </c:pt>
                <c:pt idx="236">
                  <c:v>-1.6297428062133079E-3</c:v>
                </c:pt>
                <c:pt idx="237">
                  <c:v>-1.5802906695482566E-2</c:v>
                </c:pt>
                <c:pt idx="238">
                  <c:v>4.9168550941262712E-2</c:v>
                </c:pt>
                <c:pt idx="239">
                  <c:v>3.9145839233259316E-2</c:v>
                </c:pt>
                <c:pt idx="240">
                  <c:v>3.0812545332064012E-3</c:v>
                </c:pt>
                <c:pt idx="241">
                  <c:v>4.6143558478407787E-2</c:v>
                </c:pt>
                <c:pt idx="242">
                  <c:v>1.7786291281617128E-2</c:v>
                </c:pt>
                <c:pt idx="243">
                  <c:v>-2.7996949792478798E-2</c:v>
                </c:pt>
                <c:pt idx="244">
                  <c:v>-3.0497193710368187E-3</c:v>
                </c:pt>
                <c:pt idx="245">
                  <c:v>2.4491752939034495E-2</c:v>
                </c:pt>
                <c:pt idx="246">
                  <c:v>-1.2622262443504617E-3</c:v>
                </c:pt>
                <c:pt idx="247">
                  <c:v>4.3022931676928167E-2</c:v>
                </c:pt>
                <c:pt idx="248">
                  <c:v>1.6643333700327556E-2</c:v>
                </c:pt>
                <c:pt idx="249">
                  <c:v>-4.705647033451088E-2</c:v>
                </c:pt>
                <c:pt idx="250">
                  <c:v>1.7059797933916876E-2</c:v>
                </c:pt>
                <c:pt idx="251">
                  <c:v>4.4832979579259025E-3</c:v>
                </c:pt>
                <c:pt idx="252">
                  <c:v>-8.1001584788747749E-2</c:v>
                </c:pt>
                <c:pt idx="253">
                  <c:v>1.0163870236589378E-2</c:v>
                </c:pt>
                <c:pt idx="254">
                  <c:v>9.5319720081121329E-2</c:v>
                </c:pt>
                <c:pt idx="255">
                  <c:v>5.2381845541884964E-2</c:v>
                </c:pt>
                <c:pt idx="256">
                  <c:v>-1.5952363847862472E-2</c:v>
                </c:pt>
                <c:pt idx="257">
                  <c:v>-2.7517471393347925E-2</c:v>
                </c:pt>
                <c:pt idx="258">
                  <c:v>6.3454049146360436E-2</c:v>
                </c:pt>
                <c:pt idx="259">
                  <c:v>4.6966912097735403E-2</c:v>
                </c:pt>
                <c:pt idx="260">
                  <c:v>-7.5165202234672712E-3</c:v>
                </c:pt>
                <c:pt idx="261">
                  <c:v>-5.08768517965974E-3</c:v>
                </c:pt>
                <c:pt idx="262">
                  <c:v>-1.196478591436545E-2</c:v>
                </c:pt>
                <c:pt idx="263">
                  <c:v>-2.1821289434528879E-2</c:v>
                </c:pt>
                <c:pt idx="264">
                  <c:v>-5.6743371835537904E-2</c:v>
                </c:pt>
                <c:pt idx="265">
                  <c:v>1.7177511550878322E-2</c:v>
                </c:pt>
                <c:pt idx="266">
                  <c:v>7.4788136245165227E-2</c:v>
                </c:pt>
                <c:pt idx="267">
                  <c:v>-2.9505660839614922E-2</c:v>
                </c:pt>
                <c:pt idx="268">
                  <c:v>-5.4548707970369925E-2</c:v>
                </c:pt>
                <c:pt idx="269">
                  <c:v>1.8723274574447668E-2</c:v>
                </c:pt>
                <c:pt idx="270">
                  <c:v>2.607226159427567E-2</c:v>
                </c:pt>
                <c:pt idx="271">
                  <c:v>-1.0001650521218597E-2</c:v>
                </c:pt>
                <c:pt idx="272">
                  <c:v>-1.7543805749280494E-2</c:v>
                </c:pt>
                <c:pt idx="273">
                  <c:v>-4.6300878405024282E-2</c:v>
                </c:pt>
                <c:pt idx="274">
                  <c:v>-2.9681815114090959E-3</c:v>
                </c:pt>
                <c:pt idx="275">
                  <c:v>5.9076624139169365E-2</c:v>
                </c:pt>
                <c:pt idx="276">
                  <c:v>4.8251858325580432E-2</c:v>
                </c:pt>
                <c:pt idx="277">
                  <c:v>-6.7169270630875744E-3</c:v>
                </c:pt>
                <c:pt idx="278">
                  <c:v>-2.1159498354781814E-2</c:v>
                </c:pt>
                <c:pt idx="279">
                  <c:v>1.1039602522009861E-2</c:v>
                </c:pt>
                <c:pt idx="280">
                  <c:v>-3.7285101023226019E-2</c:v>
                </c:pt>
                <c:pt idx="281">
                  <c:v>-5.3049792424742392E-2</c:v>
                </c:pt>
                <c:pt idx="282">
                  <c:v>5.0849016105787292E-3</c:v>
                </c:pt>
                <c:pt idx="283">
                  <c:v>3.1766617408118147E-2</c:v>
                </c:pt>
                <c:pt idx="284">
                  <c:v>-8.3137311025338612E-3</c:v>
                </c:pt>
                <c:pt idx="285">
                  <c:v>-3.9798206525021307E-3</c:v>
                </c:pt>
                <c:pt idx="286">
                  <c:v>1.6864479573751812E-2</c:v>
                </c:pt>
                <c:pt idx="287">
                  <c:v>1.1269044449271348E-2</c:v>
                </c:pt>
                <c:pt idx="288">
                  <c:v>-3.0623955078024068E-5</c:v>
                </c:pt>
                <c:pt idx="289">
                  <c:v>-4.0984643866002202E-3</c:v>
                </c:pt>
                <c:pt idx="290">
                  <c:v>9.7142899831089036E-2</c:v>
                </c:pt>
                <c:pt idx="291">
                  <c:v>0.10402248436990824</c:v>
                </c:pt>
                <c:pt idx="292">
                  <c:v>3.0438260329740174E-2</c:v>
                </c:pt>
                <c:pt idx="293">
                  <c:v>-2.4063975580228547E-2</c:v>
                </c:pt>
                <c:pt idx="294">
                  <c:v>3.5332763786443788E-2</c:v>
                </c:pt>
                <c:pt idx="295">
                  <c:v>4.0407990961125684E-2</c:v>
                </c:pt>
                <c:pt idx="296">
                  <c:v>3.0578879380545043E-2</c:v>
                </c:pt>
                <c:pt idx="297">
                  <c:v>5.7631883497663239E-2</c:v>
                </c:pt>
                <c:pt idx="298">
                  <c:v>1.5321554936535531E-2</c:v>
                </c:pt>
                <c:pt idx="299">
                  <c:v>3.1577026757497073E-2</c:v>
                </c:pt>
                <c:pt idx="300">
                  <c:v>9.8613776207074899E-3</c:v>
                </c:pt>
                <c:pt idx="301">
                  <c:v>-4.6177623510130328E-2</c:v>
                </c:pt>
                <c:pt idx="302">
                  <c:v>-1.3499032804785482E-2</c:v>
                </c:pt>
                <c:pt idx="303">
                  <c:v>2.9623215912801371E-2</c:v>
                </c:pt>
                <c:pt idx="304">
                  <c:v>1.7761796690910714E-2</c:v>
                </c:pt>
                <c:pt idx="305">
                  <c:v>-1.5388663348648635E-2</c:v>
                </c:pt>
                <c:pt idx="306">
                  <c:v>-2.2243850312198887E-2</c:v>
                </c:pt>
                <c:pt idx="307">
                  <c:v>8.686844575943331E-2</c:v>
                </c:pt>
                <c:pt idx="308">
                  <c:v>5.678996598639463E-2</c:v>
                </c:pt>
                <c:pt idx="309">
                  <c:v>1.6694315471114773E-2</c:v>
                </c:pt>
                <c:pt idx="310">
                  <c:v>1.0635615711252822E-2</c:v>
                </c:pt>
                <c:pt idx="311">
                  <c:v>3.708715810870844E-2</c:v>
                </c:pt>
                <c:pt idx="312">
                  <c:v>2.2803803946037871E-2</c:v>
                </c:pt>
                <c:pt idx="313">
                  <c:v>-2.9768724632813548E-2</c:v>
                </c:pt>
                <c:pt idx="314">
                  <c:v>-4.074859332675862E-2</c:v>
                </c:pt>
                <c:pt idx="315">
                  <c:v>-9.0463703808607576E-3</c:v>
                </c:pt>
                <c:pt idx="316">
                  <c:v>6.6085129704060996E-3</c:v>
                </c:pt>
                <c:pt idx="317">
                  <c:v>6.4876158527972017E-2</c:v>
                </c:pt>
                <c:pt idx="318">
                  <c:v>0.11116149576717449</c:v>
                </c:pt>
                <c:pt idx="319">
                  <c:v>3.3353400029280333E-2</c:v>
                </c:pt>
                <c:pt idx="320">
                  <c:v>8.3544398288098787E-2</c:v>
                </c:pt>
                <c:pt idx="321">
                  <c:v>2.6752708396570402E-2</c:v>
                </c:pt>
                <c:pt idx="322">
                  <c:v>-8.8223321783011954E-3</c:v>
                </c:pt>
                <c:pt idx="323">
                  <c:v>5.9915723561312362E-2</c:v>
                </c:pt>
                <c:pt idx="324">
                  <c:v>1.3759841260506001E-2</c:v>
                </c:pt>
                <c:pt idx="325">
                  <c:v>-3.1257979009008174E-2</c:v>
                </c:pt>
                <c:pt idx="326">
                  <c:v>1.7271185712349535E-2</c:v>
                </c:pt>
                <c:pt idx="327">
                  <c:v>1.3675594628606458E-2</c:v>
                </c:pt>
                <c:pt idx="328">
                  <c:v>1.2869375141711714E-2</c:v>
                </c:pt>
                <c:pt idx="329">
                  <c:v>6.6307551402895015E-2</c:v>
                </c:pt>
                <c:pt idx="330">
                  <c:v>1.3793158695826868E-2</c:v>
                </c:pt>
                <c:pt idx="331">
                  <c:v>5.7446744129750815E-2</c:v>
                </c:pt>
                <c:pt idx="332">
                  <c:v>-3.0939797626847731E-2</c:v>
                </c:pt>
                <c:pt idx="333">
                  <c:v>-0.16950000000000021</c:v>
                </c:pt>
                <c:pt idx="334">
                  <c:v>-7.1176987953811555E-2</c:v>
                </c:pt>
                <c:pt idx="335">
                  <c:v>8.3885924563017689E-2</c:v>
                </c:pt>
                <c:pt idx="336">
                  <c:v>8.0874393887139906E-2</c:v>
                </c:pt>
                <c:pt idx="337">
                  <c:v>-1.1840675694239522E-2</c:v>
                </c:pt>
                <c:pt idx="338">
                  <c:v>5.1818149588959361E-2</c:v>
                </c:pt>
                <c:pt idx="339">
                  <c:v>7.6120123271836704E-3</c:v>
                </c:pt>
                <c:pt idx="340">
                  <c:v>2.5891149633765353</c:v>
                </c:pt>
                <c:pt idx="341">
                  <c:v>2.6988761554186542</c:v>
                </c:pt>
                <c:pt idx="342">
                  <c:v>-2.9485723154973442E-2</c:v>
                </c:pt>
                <c:pt idx="343">
                  <c:v>-8.4121040496655475E-2</c:v>
                </c:pt>
                <c:pt idx="344">
                  <c:v>0.18246902424640687</c:v>
                </c:pt>
                <c:pt idx="345">
                  <c:v>0.23520304752486076</c:v>
                </c:pt>
                <c:pt idx="346">
                  <c:v>3.8460267827142403E-2</c:v>
                </c:pt>
                <c:pt idx="347">
                  <c:v>2.0405236987200759E-2</c:v>
                </c:pt>
                <c:pt idx="348">
                  <c:v>7.1976231008655134E-2</c:v>
                </c:pt>
                <c:pt idx="349">
                  <c:v>-7.9121301414040168E-2</c:v>
                </c:pt>
                <c:pt idx="350">
                  <c:v>-0.12802605532395805</c:v>
                </c:pt>
                <c:pt idx="351">
                  <c:v>-0.21310623900205172</c:v>
                </c:pt>
                <c:pt idx="352">
                  <c:v>-0.13818956639009272</c:v>
                </c:pt>
                <c:pt idx="353">
                  <c:v>1.399364983695417E-2</c:v>
                </c:pt>
                <c:pt idx="354">
                  <c:v>-8.0730172818265444E-2</c:v>
                </c:pt>
                <c:pt idx="355">
                  <c:v>2.6637912344759762E-2</c:v>
                </c:pt>
                <c:pt idx="356">
                  <c:v>7.1550553788184423E-2</c:v>
                </c:pt>
                <c:pt idx="357">
                  <c:v>-8.2323795248910869E-3</c:v>
                </c:pt>
                <c:pt idx="358">
                  <c:v>-5.955159461024806E-2</c:v>
                </c:pt>
                <c:pt idx="359">
                  <c:v>-0.12037879033025067</c:v>
                </c:pt>
                <c:pt idx="360">
                  <c:v>-0.18747088050522898</c:v>
                </c:pt>
                <c:pt idx="361">
                  <c:v>-3.2589275899280956E-2</c:v>
                </c:pt>
                <c:pt idx="362">
                  <c:v>0.12268977760693556</c:v>
                </c:pt>
                <c:pt idx="363">
                  <c:v>0.13091093476295068</c:v>
                </c:pt>
                <c:pt idx="364">
                  <c:v>7.907759621859789E-2</c:v>
                </c:pt>
                <c:pt idx="365">
                  <c:v>-5.5234270503270899E-2</c:v>
                </c:pt>
                <c:pt idx="366">
                  <c:v>-7.2038592552551073E-2</c:v>
                </c:pt>
                <c:pt idx="367">
                  <c:v>-6.3643563183205742E-2</c:v>
                </c:pt>
                <c:pt idx="368">
                  <c:v>4.4353995190208551E-2</c:v>
                </c:pt>
                <c:pt idx="369">
                  <c:v>8.420251629690334E-2</c:v>
                </c:pt>
                <c:pt idx="370">
                  <c:v>-8.0658358731973578E-2</c:v>
                </c:pt>
                <c:pt idx="371">
                  <c:v>-0.11884860592254753</c:v>
                </c:pt>
                <c:pt idx="372">
                  <c:v>-3.7229812424049769E-2</c:v>
                </c:pt>
                <c:pt idx="373">
                  <c:v>-2.47804860537153E-2</c:v>
                </c:pt>
                <c:pt idx="374">
                  <c:v>0.15256477363317256</c:v>
                </c:pt>
                <c:pt idx="375">
                  <c:v>0.32656899420785557</c:v>
                </c:pt>
                <c:pt idx="376">
                  <c:v>0.16937464089364429</c:v>
                </c:pt>
                <c:pt idx="377">
                  <c:v>-7.0892820252032251E-2</c:v>
                </c:pt>
                <c:pt idx="378">
                  <c:v>-8.055544253869229E-3</c:v>
                </c:pt>
                <c:pt idx="379">
                  <c:v>0.26478349625450548</c:v>
                </c:pt>
                <c:pt idx="380">
                  <c:v>0.17658850753985167</c:v>
                </c:pt>
                <c:pt idx="381">
                  <c:v>-0.11877111085375347</c:v>
                </c:pt>
                <c:pt idx="382">
                  <c:v>-0.13404228831327991</c:v>
                </c:pt>
                <c:pt idx="383">
                  <c:v>1.5548717890380814E-2</c:v>
                </c:pt>
                <c:pt idx="384">
                  <c:v>-4.064229078737025E-2</c:v>
                </c:pt>
                <c:pt idx="385">
                  <c:v>-3.0474872677332066E-2</c:v>
                </c:pt>
                <c:pt idx="386">
                  <c:v>-5.4228269679393648E-2</c:v>
                </c:pt>
                <c:pt idx="387">
                  <c:v>-9.0633811317140101E-2</c:v>
                </c:pt>
                <c:pt idx="388">
                  <c:v>0.11462965925777535</c:v>
                </c:pt>
                <c:pt idx="389">
                  <c:v>0.11343419457719417</c:v>
                </c:pt>
                <c:pt idx="390">
                  <c:v>6.1923320289869466E-2</c:v>
                </c:pt>
                <c:pt idx="391">
                  <c:v>4.5612993582795802E-2</c:v>
                </c:pt>
                <c:pt idx="392">
                  <c:v>-1.3707854855509183E-2</c:v>
                </c:pt>
                <c:pt idx="393">
                  <c:v>-3.7207456692819108E-2</c:v>
                </c:pt>
                <c:pt idx="394">
                  <c:v>-0.11222721462803165</c:v>
                </c:pt>
                <c:pt idx="395">
                  <c:v>-7.4615385414944946E-2</c:v>
                </c:pt>
                <c:pt idx="396">
                  <c:v>3.563561280785521E-2</c:v>
                </c:pt>
                <c:pt idx="397">
                  <c:v>-7.6502140451237821E-3</c:v>
                </c:pt>
                <c:pt idx="398">
                  <c:v>2.9839505425517387E-3</c:v>
                </c:pt>
                <c:pt idx="399">
                  <c:v>1.8415468618551145E-2</c:v>
                </c:pt>
                <c:pt idx="400">
                  <c:v>-2.6190686475715985E-2</c:v>
                </c:pt>
                <c:pt idx="401">
                  <c:v>0.17159414548461882</c:v>
                </c:pt>
                <c:pt idx="402">
                  <c:v>0.12235329624186519</c:v>
                </c:pt>
                <c:pt idx="403">
                  <c:v>5.5415432832273126E-2</c:v>
                </c:pt>
                <c:pt idx="404">
                  <c:v>0.1036333159177989</c:v>
                </c:pt>
                <c:pt idx="405">
                  <c:v>-2.4368506862187722E-2</c:v>
                </c:pt>
                <c:pt idx="406">
                  <c:v>-2.108950103702778E-2</c:v>
                </c:pt>
                <c:pt idx="407">
                  <c:v>-1.7196662442267474E-2</c:v>
                </c:pt>
                <c:pt idx="408">
                  <c:v>6.3247870902802816E-2</c:v>
                </c:pt>
                <c:pt idx="409">
                  <c:v>6.4506263769138705E-2</c:v>
                </c:pt>
                <c:pt idx="410">
                  <c:v>3.2523882370615986E-2</c:v>
                </c:pt>
                <c:pt idx="411">
                  <c:v>-2.7110845453037768E-3</c:v>
                </c:pt>
                <c:pt idx="412">
                  <c:v>-9.9270976261514043E-2</c:v>
                </c:pt>
                <c:pt idx="413">
                  <c:v>-0.10491909443737502</c:v>
                </c:pt>
                <c:pt idx="414">
                  <c:v>-0.10187575579245145</c:v>
                </c:pt>
                <c:pt idx="415">
                  <c:v>-4.4706285606751273E-2</c:v>
                </c:pt>
                <c:pt idx="416">
                  <c:v>-0.16384321721110418</c:v>
                </c:pt>
                <c:pt idx="417">
                  <c:v>-0.18180773369832082</c:v>
                </c:pt>
                <c:pt idx="418">
                  <c:v>-5.1283448631632034E-2</c:v>
                </c:pt>
                <c:pt idx="419">
                  <c:v>0.18305866436491502</c:v>
                </c:pt>
                <c:pt idx="420">
                  <c:v>0.45827194150642647</c:v>
                </c:pt>
                <c:pt idx="421">
                  <c:v>0.30704750902193911</c:v>
                </c:pt>
                <c:pt idx="422">
                  <c:v>2.5902611136672249E-3</c:v>
                </c:pt>
                <c:pt idx="423">
                  <c:v>2.8412204204894209E-2</c:v>
                </c:pt>
                <c:pt idx="424">
                  <c:v>9.091945589189887E-2</c:v>
                </c:pt>
                <c:pt idx="425">
                  <c:v>2.2462922358887916E-2</c:v>
                </c:pt>
                <c:pt idx="426">
                  <c:v>-4.0876878930329319E-2</c:v>
                </c:pt>
                <c:pt idx="427">
                  <c:v>-8.0584049767251642E-3</c:v>
                </c:pt>
                <c:pt idx="428">
                  <c:v>-1.1454097096950555E-2</c:v>
                </c:pt>
                <c:pt idx="429">
                  <c:v>-6.0678325384208698E-2</c:v>
                </c:pt>
                <c:pt idx="430">
                  <c:v>5.2255245393972416E-2</c:v>
                </c:pt>
                <c:pt idx="431">
                  <c:v>7.5090626618328216E-3</c:v>
                </c:pt>
                <c:pt idx="432">
                  <c:v>-0.24450146932943984</c:v>
                </c:pt>
                <c:pt idx="433">
                  <c:v>-0.13537995030925654</c:v>
                </c:pt>
                <c:pt idx="434">
                  <c:v>0.17465594186515343</c:v>
                </c:pt>
                <c:pt idx="435">
                  <c:v>-0.15678715301801027</c:v>
                </c:pt>
                <c:pt idx="436">
                  <c:v>-0.37943458531735885</c:v>
                </c:pt>
                <c:pt idx="437">
                  <c:v>2.4641824574223037E-3</c:v>
                </c:pt>
                <c:pt idx="438">
                  <c:v>9.0756570965645267E-2</c:v>
                </c:pt>
                <c:pt idx="439">
                  <c:v>-5.7100852119443601E-2</c:v>
                </c:pt>
                <c:pt idx="440">
                  <c:v>6.2965538100922203E-2</c:v>
                </c:pt>
                <c:pt idx="441">
                  <c:v>2.4183764498769911E-2</c:v>
                </c:pt>
                <c:pt idx="442">
                  <c:v>-8.7517120348961086E-2</c:v>
                </c:pt>
                <c:pt idx="443">
                  <c:v>0.12331267787147748</c:v>
                </c:pt>
                <c:pt idx="444">
                  <c:v>8.1329316273179408E-2</c:v>
                </c:pt>
                <c:pt idx="445">
                  <c:v>-1.6919680760740796E-2</c:v>
                </c:pt>
                <c:pt idx="446">
                  <c:v>-5.1808949696128259E-2</c:v>
                </c:pt>
                <c:pt idx="447">
                  <c:v>-2.5198707457299463E-2</c:v>
                </c:pt>
                <c:pt idx="448">
                  <c:v>0.22832847671077516</c:v>
                </c:pt>
                <c:pt idx="449">
                  <c:v>0.13053439708143788</c:v>
                </c:pt>
                <c:pt idx="450">
                  <c:v>-3.020742829055667E-2</c:v>
                </c:pt>
                <c:pt idx="451">
                  <c:v>-6.5513422984905922E-2</c:v>
                </c:pt>
                <c:pt idx="452">
                  <c:v>-0.11433571923215347</c:v>
                </c:pt>
                <c:pt idx="453">
                  <c:v>-2.0399028248739626E-2</c:v>
                </c:pt>
                <c:pt idx="454">
                  <c:v>3.4646389956375145E-2</c:v>
                </c:pt>
                <c:pt idx="455">
                  <c:v>-2.6968915784560288E-2</c:v>
                </c:pt>
                <c:pt idx="456">
                  <c:v>5.9363504190161009E-2</c:v>
                </c:pt>
                <c:pt idx="457">
                  <c:v>7.7677358060331159E-2</c:v>
                </c:pt>
                <c:pt idx="458">
                  <c:v>7.915499602949172E-2</c:v>
                </c:pt>
                <c:pt idx="459">
                  <c:v>-4.9432636022909371E-2</c:v>
                </c:pt>
                <c:pt idx="460">
                  <c:v>-0.10506865059925996</c:v>
                </c:pt>
                <c:pt idx="461">
                  <c:v>-0.111340150845602</c:v>
                </c:pt>
                <c:pt idx="462">
                  <c:v>-0.15653675386882515</c:v>
                </c:pt>
                <c:pt idx="463">
                  <c:v>4.2605203067553887E-3</c:v>
                </c:pt>
                <c:pt idx="464">
                  <c:v>4.9540335551339076E-2</c:v>
                </c:pt>
                <c:pt idx="465">
                  <c:v>-6.3203583943565178E-3</c:v>
                </c:pt>
                <c:pt idx="466">
                  <c:v>-0.1519440628157831</c:v>
                </c:pt>
                <c:pt idx="467">
                  <c:v>-3.1292881099820313E-2</c:v>
                </c:pt>
                <c:pt idx="468">
                  <c:v>0.16562231571709241</c:v>
                </c:pt>
                <c:pt idx="469">
                  <c:v>7.1842208890226189E-2</c:v>
                </c:pt>
                <c:pt idx="470">
                  <c:v>-7.8138057129154781E-2</c:v>
                </c:pt>
                <c:pt idx="471">
                  <c:v>8.5333974339713237E-2</c:v>
                </c:pt>
                <c:pt idx="472">
                  <c:v>0.20899637436208973</c:v>
                </c:pt>
                <c:pt idx="473">
                  <c:v>9.1786837138895017E-2</c:v>
                </c:pt>
                <c:pt idx="474">
                  <c:v>0.18734900822134648</c:v>
                </c:pt>
                <c:pt idx="475">
                  <c:v>0.13539868200277194</c:v>
                </c:pt>
                <c:pt idx="476">
                  <c:v>-9.2883095955560435E-2</c:v>
                </c:pt>
                <c:pt idx="477">
                  <c:v>-0.11130901917307945</c:v>
                </c:pt>
                <c:pt idx="478">
                  <c:v>5.0548374751206104E-2</c:v>
                </c:pt>
                <c:pt idx="479">
                  <c:v>0.16032440765771661</c:v>
                </c:pt>
                <c:pt idx="480">
                  <c:v>6.0454444892267922E-2</c:v>
                </c:pt>
                <c:pt idx="481">
                  <c:v>7.2746795511344331E-2</c:v>
                </c:pt>
                <c:pt idx="482">
                  <c:v>5.2124785642534199E-2</c:v>
                </c:pt>
                <c:pt idx="483">
                  <c:v>-3.2984724558269285E-2</c:v>
                </c:pt>
                <c:pt idx="484">
                  <c:v>0.17174693735077984</c:v>
                </c:pt>
                <c:pt idx="485">
                  <c:v>5.1578426251787768E-2</c:v>
                </c:pt>
                <c:pt idx="486">
                  <c:v>-0.21803882791403151</c:v>
                </c:pt>
                <c:pt idx="487">
                  <c:v>-0.21937215617383021</c:v>
                </c:pt>
                <c:pt idx="488">
                  <c:v>-0.19638212336305649</c:v>
                </c:pt>
                <c:pt idx="489">
                  <c:v>-6.5883483806102205E-2</c:v>
                </c:pt>
                <c:pt idx="490">
                  <c:v>9.4060491077901709E-2</c:v>
                </c:pt>
                <c:pt idx="491">
                  <c:v>9.658058335437758E-3</c:v>
                </c:pt>
                <c:pt idx="492">
                  <c:v>-5.193871789693727E-2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7CB-9156-6F11BE52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11023"/>
        <c:axId val="1510812271"/>
      </c:lineChart>
      <c:dateAx>
        <c:axId val="151081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Time</a:t>
                </a:r>
              </a:p>
            </c:rich>
          </c:tx>
          <c:layout>
            <c:manualLayout>
              <c:xMode val="edge"/>
              <c:yMode val="edge"/>
              <c:x val="0.46129592468378161"/>
              <c:y val="0.87993355213622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2271"/>
        <c:crosses val="autoZero"/>
        <c:auto val="1"/>
        <c:lblOffset val="100"/>
        <c:baseTimeUnit val="days"/>
      </c:dateAx>
      <c:valAx>
        <c:axId val="1510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Difference (D2)</a:t>
                </a:r>
              </a:p>
            </c:rich>
          </c:tx>
          <c:layout>
            <c:manualLayout>
              <c:xMode val="edge"/>
              <c:yMode val="edge"/>
              <c:x val="4.5661769067966589E-2"/>
              <c:y val="0.33774882737944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of LTPs</a:t>
            </a:r>
          </a:p>
          <a:p>
            <a:pPr>
              <a:defRPr/>
            </a:pPr>
            <a:r>
              <a:rPr lang="en-US"/>
              <a:t>HDFC:ICICI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'graphical_pre-test'!$D$1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'graphical_pre-test'!$A$2:$A$496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'graphical_pre-test'!$D$2:$D$496</c:f>
              <c:numCache>
                <c:formatCode>General</c:formatCode>
                <c:ptCount val="495"/>
                <c:pt idx="0">
                  <c:v>2.431211498973306</c:v>
                </c:pt>
                <c:pt idx="1">
                  <c:v>2.58094442898228</c:v>
                </c:pt>
                <c:pt idx="2">
                  <c:v>2.5972550875532416</c:v>
                </c:pt>
                <c:pt idx="3">
                  <c:v>2.6996652319464371</c:v>
                </c:pt>
                <c:pt idx="4">
                  <c:v>2.7303182579564491</c:v>
                </c:pt>
                <c:pt idx="5">
                  <c:v>2.7149436090225563</c:v>
                </c:pt>
                <c:pt idx="6">
                  <c:v>2.6685951907430843</c:v>
                </c:pt>
                <c:pt idx="7">
                  <c:v>2.7054017249205629</c:v>
                </c:pt>
                <c:pt idx="8">
                  <c:v>2.7456124314442412</c:v>
                </c:pt>
                <c:pt idx="9">
                  <c:v>2.7900838910359127</c:v>
                </c:pt>
                <c:pt idx="10">
                  <c:v>2.7068917796844727</c:v>
                </c:pt>
                <c:pt idx="11">
                  <c:v>2.6625722543352599</c:v>
                </c:pt>
                <c:pt idx="12">
                  <c:v>2.65044964028777</c:v>
                </c:pt>
                <c:pt idx="13">
                  <c:v>2.7019801076740575</c:v>
                </c:pt>
                <c:pt idx="14">
                  <c:v>2.6643433602347759</c:v>
                </c:pt>
                <c:pt idx="15">
                  <c:v>2.6439114391143912</c:v>
                </c:pt>
                <c:pt idx="16">
                  <c:v>2.6130013831258645</c:v>
                </c:pt>
                <c:pt idx="17">
                  <c:v>2.6056157093044594</c:v>
                </c:pt>
                <c:pt idx="18">
                  <c:v>2.6569458678840956</c:v>
                </c:pt>
                <c:pt idx="19">
                  <c:v>2.6749106639082187</c:v>
                </c:pt>
                <c:pt idx="20">
                  <c:v>2.6969496021220163</c:v>
                </c:pt>
                <c:pt idx="21">
                  <c:v>2.6937265917602997</c:v>
                </c:pt>
                <c:pt idx="22">
                  <c:v>2.7142721758908261</c:v>
                </c:pt>
                <c:pt idx="23">
                  <c:v>2.6937370307489155</c:v>
                </c:pt>
                <c:pt idx="24">
                  <c:v>2.7200768491834775</c:v>
                </c:pt>
                <c:pt idx="25">
                  <c:v>2.7207874476171918</c:v>
                </c:pt>
                <c:pt idx="26">
                  <c:v>2.7287128712871289</c:v>
                </c:pt>
                <c:pt idx="27">
                  <c:v>2.7484736262636371</c:v>
                </c:pt>
                <c:pt idx="28">
                  <c:v>2.7809262644728823</c:v>
                </c:pt>
                <c:pt idx="29">
                  <c:v>2.7307878670413799</c:v>
                </c:pt>
                <c:pt idx="30">
                  <c:v>2.8163504791707412</c:v>
                </c:pt>
                <c:pt idx="31">
                  <c:v>2.7470243902439022</c:v>
                </c:pt>
                <c:pt idx="32">
                  <c:v>2.6949874201664406</c:v>
                </c:pt>
                <c:pt idx="33">
                  <c:v>2.6034220532319394</c:v>
                </c:pt>
                <c:pt idx="34">
                  <c:v>2.6809893307468475</c:v>
                </c:pt>
                <c:pt idx="35">
                  <c:v>2.739482520244914</c:v>
                </c:pt>
                <c:pt idx="36">
                  <c:v>2.7579792441746624</c:v>
                </c:pt>
                <c:pt idx="37">
                  <c:v>2.703568970602694</c:v>
                </c:pt>
                <c:pt idx="38">
                  <c:v>2.7023575638506876</c:v>
                </c:pt>
                <c:pt idx="39">
                  <c:v>2.7608738828202579</c:v>
                </c:pt>
                <c:pt idx="40">
                  <c:v>2.8639568643716302</c:v>
                </c:pt>
                <c:pt idx="41">
                  <c:v>2.9311711335905724</c:v>
                </c:pt>
                <c:pt idx="42">
                  <c:v>2.9513630731102851</c:v>
                </c:pt>
                <c:pt idx="43">
                  <c:v>3.0318363904701666</c:v>
                </c:pt>
                <c:pt idx="44">
                  <c:v>3.0018867924528303</c:v>
                </c:pt>
                <c:pt idx="45">
                  <c:v>2.9786107581533248</c:v>
                </c:pt>
                <c:pt idx="46">
                  <c:v>3.0146137787056366</c:v>
                </c:pt>
                <c:pt idx="47">
                  <c:v>2.9837710869101004</c:v>
                </c:pt>
                <c:pt idx="48">
                  <c:v>2.9454926624737947</c:v>
                </c:pt>
                <c:pt idx="49">
                  <c:v>2.875</c:v>
                </c:pt>
                <c:pt idx="50">
                  <c:v>2.8330149793907711</c:v>
                </c:pt>
                <c:pt idx="51">
                  <c:v>2.8883649410558685</c:v>
                </c:pt>
                <c:pt idx="52">
                  <c:v>2.8230206939153715</c:v>
                </c:pt>
                <c:pt idx="53">
                  <c:v>2.7953890489913542</c:v>
                </c:pt>
                <c:pt idx="54">
                  <c:v>2.8808099884587133</c:v>
                </c:pt>
                <c:pt idx="55">
                  <c:v>2.838199265006125</c:v>
                </c:pt>
                <c:pt idx="56">
                  <c:v>2.8737623762376239</c:v>
                </c:pt>
                <c:pt idx="57">
                  <c:v>2.8925263838035753</c:v>
                </c:pt>
                <c:pt idx="58">
                  <c:v>2.9492671927846672</c:v>
                </c:pt>
                <c:pt idx="59">
                  <c:v>2.9020883259157824</c:v>
                </c:pt>
                <c:pt idx="60">
                  <c:v>2.8870726372740876</c:v>
                </c:pt>
                <c:pt idx="61">
                  <c:v>2.8041793056959889</c:v>
                </c:pt>
                <c:pt idx="62">
                  <c:v>2.9219219219219221</c:v>
                </c:pt>
                <c:pt idx="63">
                  <c:v>3.0048284625158832</c:v>
                </c:pt>
                <c:pt idx="64">
                  <c:v>2.9844572574580095</c:v>
                </c:pt>
                <c:pt idx="65">
                  <c:v>3.0466960352422907</c:v>
                </c:pt>
                <c:pt idx="66">
                  <c:v>3.0099926882768706</c:v>
                </c:pt>
                <c:pt idx="67">
                  <c:v>3.0027150438109342</c:v>
                </c:pt>
                <c:pt idx="68">
                  <c:v>2.9699771826588206</c:v>
                </c:pt>
                <c:pt idx="69">
                  <c:v>2.9794437726723095</c:v>
                </c:pt>
                <c:pt idx="70">
                  <c:v>2.961707694137234</c:v>
                </c:pt>
                <c:pt idx="71">
                  <c:v>2.9579710144927533</c:v>
                </c:pt>
                <c:pt idx="72">
                  <c:v>2.8921745402091599</c:v>
                </c:pt>
                <c:pt idx="73">
                  <c:v>3.0437586948273676</c:v>
                </c:pt>
                <c:pt idx="74">
                  <c:v>2.9944907110826393</c:v>
                </c:pt>
                <c:pt idx="75">
                  <c:v>2.9907578558225509</c:v>
                </c:pt>
                <c:pt idx="76">
                  <c:v>3.022506005816159</c:v>
                </c:pt>
                <c:pt idx="77">
                  <c:v>3.0050723741185204</c:v>
                </c:pt>
                <c:pt idx="78">
                  <c:v>3.0631122132672042</c:v>
                </c:pt>
                <c:pt idx="79">
                  <c:v>3.0715023231801761</c:v>
                </c:pt>
                <c:pt idx="80">
                  <c:v>3.0320052253429131</c:v>
                </c:pt>
                <c:pt idx="81">
                  <c:v>3.0071024595554392</c:v>
                </c:pt>
                <c:pt idx="82">
                  <c:v>2.9805760214333556</c:v>
                </c:pt>
                <c:pt idx="83">
                  <c:v>3.0067842605156039</c:v>
                </c:pt>
                <c:pt idx="84">
                  <c:v>3.0495049504950495</c:v>
                </c:pt>
                <c:pt idx="85">
                  <c:v>2.9698660714285721</c:v>
                </c:pt>
                <c:pt idx="86">
                  <c:v>2.9141991461231234</c:v>
                </c:pt>
                <c:pt idx="87">
                  <c:v>3.0001438848920863</c:v>
                </c:pt>
                <c:pt idx="88">
                  <c:v>3.0546909737661179</c:v>
                </c:pt>
                <c:pt idx="89">
                  <c:v>2.9673267326732673</c:v>
                </c:pt>
                <c:pt idx="90">
                  <c:v>2.9268292682926833</c:v>
                </c:pt>
                <c:pt idx="91">
                  <c:v>2.9714856002281151</c:v>
                </c:pt>
                <c:pt idx="92">
                  <c:v>2.8708146943201842</c:v>
                </c:pt>
                <c:pt idx="93">
                  <c:v>2.944128017358286</c:v>
                </c:pt>
                <c:pt idx="94">
                  <c:v>2.9191716766867066</c:v>
                </c:pt>
                <c:pt idx="95">
                  <c:v>2.8886198547215498</c:v>
                </c:pt>
                <c:pt idx="96">
                  <c:v>2.9</c:v>
                </c:pt>
                <c:pt idx="97">
                  <c:v>2.9175104630754691</c:v>
                </c:pt>
                <c:pt idx="98">
                  <c:v>2.939300134589502</c:v>
                </c:pt>
                <c:pt idx="99">
                  <c:v>2.9781249999999999</c:v>
                </c:pt>
                <c:pt idx="100">
                  <c:v>2.9897835730608953</c:v>
                </c:pt>
                <c:pt idx="101">
                  <c:v>2.9732620320855614</c:v>
                </c:pt>
                <c:pt idx="102">
                  <c:v>2.984</c:v>
                </c:pt>
                <c:pt idx="103">
                  <c:v>2.9401742749382231</c:v>
                </c:pt>
                <c:pt idx="104">
                  <c:v>2.8880397401604889</c:v>
                </c:pt>
                <c:pt idx="105">
                  <c:v>2.8566526877621046</c:v>
                </c:pt>
                <c:pt idx="106">
                  <c:v>2.8329510703363918</c:v>
                </c:pt>
                <c:pt idx="107">
                  <c:v>2.7291819291819288</c:v>
                </c:pt>
                <c:pt idx="108">
                  <c:v>2.8362178671417664</c:v>
                </c:pt>
                <c:pt idx="109">
                  <c:v>2.8697883258499037</c:v>
                </c:pt>
                <c:pt idx="110">
                  <c:v>2.9068862663727142</c:v>
                </c:pt>
                <c:pt idx="111">
                  <c:v>2.9352290679304893</c:v>
                </c:pt>
                <c:pt idx="112">
                  <c:v>2.9240506329113924</c:v>
                </c:pt>
                <c:pt idx="113">
                  <c:v>2.8822406978329012</c:v>
                </c:pt>
                <c:pt idx="114">
                  <c:v>2.8425333333333334</c:v>
                </c:pt>
                <c:pt idx="115">
                  <c:v>2.8595399188092014</c:v>
                </c:pt>
                <c:pt idx="116">
                  <c:v>2.8630762840924824</c:v>
                </c:pt>
                <c:pt idx="117">
                  <c:v>2.8678304239401498</c:v>
                </c:pt>
                <c:pt idx="118">
                  <c:v>2.8806679337496606</c:v>
                </c:pt>
                <c:pt idx="119">
                  <c:v>2.9067541700847692</c:v>
                </c:pt>
                <c:pt idx="120">
                  <c:v>2.9224996588893437</c:v>
                </c:pt>
                <c:pt idx="121">
                  <c:v>2.8885227896760024</c:v>
                </c:pt>
                <c:pt idx="122">
                  <c:v>2.9149678860653445</c:v>
                </c:pt>
                <c:pt idx="123">
                  <c:v>2.8969401947148818</c:v>
                </c:pt>
                <c:pt idx="124">
                  <c:v>2.920124628239626</c:v>
                </c:pt>
                <c:pt idx="125">
                  <c:v>2.9601593625498013</c:v>
                </c:pt>
                <c:pt idx="126">
                  <c:v>2.9262545454545452</c:v>
                </c:pt>
                <c:pt idx="127">
                  <c:v>2.9759504608294933</c:v>
                </c:pt>
                <c:pt idx="128">
                  <c:v>3.0412565141864509</c:v>
                </c:pt>
                <c:pt idx="129">
                  <c:v>3.0324601366742598</c:v>
                </c:pt>
                <c:pt idx="130">
                  <c:v>3.0802214965213692</c:v>
                </c:pt>
                <c:pt idx="131">
                  <c:v>3.0107332032339005</c:v>
                </c:pt>
                <c:pt idx="132">
                  <c:v>2.9281045751633985</c:v>
                </c:pt>
                <c:pt idx="133">
                  <c:v>2.8617021276595742</c:v>
                </c:pt>
                <c:pt idx="134">
                  <c:v>2.9544264012572028</c:v>
                </c:pt>
                <c:pt idx="135">
                  <c:v>3.0084455001319612</c:v>
                </c:pt>
                <c:pt idx="136">
                  <c:v>3.1206848936757798</c:v>
                </c:pt>
                <c:pt idx="137">
                  <c:v>3.1115341229554425</c:v>
                </c:pt>
                <c:pt idx="138">
                  <c:v>3.071335363201392</c:v>
                </c:pt>
                <c:pt idx="139">
                  <c:v>3.031762000574878</c:v>
                </c:pt>
                <c:pt idx="140">
                  <c:v>3.0673313105042626</c:v>
                </c:pt>
                <c:pt idx="141">
                  <c:v>3.0595792743187915</c:v>
                </c:pt>
                <c:pt idx="142">
                  <c:v>3.0748819116421231</c:v>
                </c:pt>
                <c:pt idx="143">
                  <c:v>3.0316072629455277</c:v>
                </c:pt>
                <c:pt idx="144">
                  <c:v>3.0122083559413997</c:v>
                </c:pt>
                <c:pt idx="145">
                  <c:v>2.9471436198611851</c:v>
                </c:pt>
                <c:pt idx="146">
                  <c:v>3.0420805739514352</c:v>
                </c:pt>
                <c:pt idx="147">
                  <c:v>2.9808758314855877</c:v>
                </c:pt>
                <c:pt idx="148">
                  <c:v>3.0019251925192516</c:v>
                </c:pt>
                <c:pt idx="149">
                  <c:v>2.9787527593818988</c:v>
                </c:pt>
                <c:pt idx="150">
                  <c:v>3.0296875000000001</c:v>
                </c:pt>
                <c:pt idx="151">
                  <c:v>3.1401459854014599</c:v>
                </c:pt>
                <c:pt idx="152">
                  <c:v>3.0156695156695155</c:v>
                </c:pt>
                <c:pt idx="153">
                  <c:v>2.9529243937232525</c:v>
                </c:pt>
                <c:pt idx="154">
                  <c:v>2.9539144124803207</c:v>
                </c:pt>
                <c:pt idx="155">
                  <c:v>2.7788857864645657</c:v>
                </c:pt>
                <c:pt idx="156">
                  <c:v>2.7973358705994289</c:v>
                </c:pt>
                <c:pt idx="157">
                  <c:v>2.8393347993402971</c:v>
                </c:pt>
                <c:pt idx="158">
                  <c:v>2.895845190665908</c:v>
                </c:pt>
                <c:pt idx="159">
                  <c:v>2.8594594594594596</c:v>
                </c:pt>
                <c:pt idx="160">
                  <c:v>2.8888726635514019</c:v>
                </c:pt>
                <c:pt idx="161">
                  <c:v>2.8740751925109471</c:v>
                </c:pt>
                <c:pt idx="162">
                  <c:v>2.8486880466472302</c:v>
                </c:pt>
                <c:pt idx="163">
                  <c:v>2.8362838332114118</c:v>
                </c:pt>
                <c:pt idx="164">
                  <c:v>2.7858044606536683</c:v>
                </c:pt>
                <c:pt idx="165">
                  <c:v>2.8427663875252671</c:v>
                </c:pt>
                <c:pt idx="166">
                  <c:v>2.8166204986149581</c:v>
                </c:pt>
                <c:pt idx="167">
                  <c:v>2.8878543635352973</c:v>
                </c:pt>
                <c:pt idx="168">
                  <c:v>2.8575531303848365</c:v>
                </c:pt>
                <c:pt idx="169">
                  <c:v>2.8615384615384616</c:v>
                </c:pt>
                <c:pt idx="170">
                  <c:v>2.8796561604584525</c:v>
                </c:pt>
                <c:pt idx="171">
                  <c:v>2.912683143406837</c:v>
                </c:pt>
                <c:pt idx="172">
                  <c:v>2.87</c:v>
                </c:pt>
                <c:pt idx="173">
                  <c:v>2.908672294704528</c:v>
                </c:pt>
                <c:pt idx="174">
                  <c:v>2.8265914079648793</c:v>
                </c:pt>
                <c:pt idx="175">
                  <c:v>2.9193603266417152</c:v>
                </c:pt>
                <c:pt idx="176">
                  <c:v>2.8818399452804377</c:v>
                </c:pt>
                <c:pt idx="177">
                  <c:v>2.8293324564288058</c:v>
                </c:pt>
                <c:pt idx="178">
                  <c:v>2.8127035830618894</c:v>
                </c:pt>
                <c:pt idx="179">
                  <c:v>2.7687832446808511</c:v>
                </c:pt>
                <c:pt idx="180">
                  <c:v>2.7877578176979374</c:v>
                </c:pt>
                <c:pt idx="181">
                  <c:v>2.7577639751552794</c:v>
                </c:pt>
                <c:pt idx="182">
                  <c:v>2.7293129770992368</c:v>
                </c:pt>
                <c:pt idx="183">
                  <c:v>2.754893238434164</c:v>
                </c:pt>
                <c:pt idx="184">
                  <c:v>2.7958488228004956</c:v>
                </c:pt>
                <c:pt idx="185">
                  <c:v>2.8435268550139705</c:v>
                </c:pt>
                <c:pt idx="186">
                  <c:v>2.7707433338298824</c:v>
                </c:pt>
                <c:pt idx="187">
                  <c:v>2.7443030482391242</c:v>
                </c:pt>
                <c:pt idx="188">
                  <c:v>2.7612310385064176</c:v>
                </c:pt>
                <c:pt idx="189">
                  <c:v>2.7545180722891565</c:v>
                </c:pt>
                <c:pt idx="190">
                  <c:v>2.7202941176470588</c:v>
                </c:pt>
                <c:pt idx="191">
                  <c:v>2.6476039184537994</c:v>
                </c:pt>
                <c:pt idx="192">
                  <c:v>2.638514891880865</c:v>
                </c:pt>
                <c:pt idx="193">
                  <c:v>2.5853185595567867</c:v>
                </c:pt>
                <c:pt idx="194">
                  <c:v>2.6853883915680048</c:v>
                </c:pt>
                <c:pt idx="195">
                  <c:v>2.7800029669188548</c:v>
                </c:pt>
                <c:pt idx="196">
                  <c:v>2.7140820980615734</c:v>
                </c:pt>
                <c:pt idx="197">
                  <c:v>2.763001485884101</c:v>
                </c:pt>
                <c:pt idx="198">
                  <c:v>2.7869921164342024</c:v>
                </c:pt>
                <c:pt idx="199">
                  <c:v>2.6076019350380095</c:v>
                </c:pt>
                <c:pt idx="200">
                  <c:v>2.4402666666666666</c:v>
                </c:pt>
                <c:pt idx="201">
                  <c:v>2.5791162315881579</c:v>
                </c:pt>
                <c:pt idx="202">
                  <c:v>2.6336377473363775</c:v>
                </c:pt>
                <c:pt idx="203">
                  <c:v>2.7115675022651762</c:v>
                </c:pt>
                <c:pt idx="204">
                  <c:v>2.6961988304093567</c:v>
                </c:pt>
                <c:pt idx="205">
                  <c:v>2.7977333543207936</c:v>
                </c:pt>
                <c:pt idx="206">
                  <c:v>2.7580049261083741</c:v>
                </c:pt>
                <c:pt idx="207">
                  <c:v>2.8159722222222223</c:v>
                </c:pt>
                <c:pt idx="208">
                  <c:v>2.6630818619582661</c:v>
                </c:pt>
                <c:pt idx="209">
                  <c:v>2.677746566791511</c:v>
                </c:pt>
                <c:pt idx="210">
                  <c:v>2.6372580133291015</c:v>
                </c:pt>
                <c:pt idx="211">
                  <c:v>2.6587887740029541</c:v>
                </c:pt>
                <c:pt idx="212">
                  <c:v>2.708898944193062</c:v>
                </c:pt>
                <c:pt idx="213">
                  <c:v>2.7383785498968747</c:v>
                </c:pt>
                <c:pt idx="214">
                  <c:v>2.5952101825489864</c:v>
                </c:pt>
                <c:pt idx="215">
                  <c:v>2.7581444759206799</c:v>
                </c:pt>
                <c:pt idx="216">
                  <c:v>2.5587979094076658</c:v>
                </c:pt>
                <c:pt idx="217">
                  <c:v>2.6970781156827672</c:v>
                </c:pt>
                <c:pt idx="218">
                  <c:v>2.5097765363128492</c:v>
                </c:pt>
                <c:pt idx="219">
                  <c:v>2.6603079438615618</c:v>
                </c:pt>
                <c:pt idx="220">
                  <c:v>2.4962602842183994</c:v>
                </c:pt>
                <c:pt idx="221">
                  <c:v>2.3869318813201468</c:v>
                </c:pt>
                <c:pt idx="222">
                  <c:v>2.3836470724102092</c:v>
                </c:pt>
                <c:pt idx="223">
                  <c:v>2.384276662012673</c:v>
                </c:pt>
                <c:pt idx="224">
                  <c:v>2.430601092896175</c:v>
                </c:pt>
                <c:pt idx="225">
                  <c:v>2.3345342254246013</c:v>
                </c:pt>
                <c:pt idx="226">
                  <c:v>2.2797619047619047</c:v>
                </c:pt>
                <c:pt idx="227">
                  <c:v>2.257883878573534</c:v>
                </c:pt>
                <c:pt idx="228">
                  <c:v>2.2876765331785647</c:v>
                </c:pt>
                <c:pt idx="229">
                  <c:v>2.3423601502273179</c:v>
                </c:pt>
                <c:pt idx="230">
                  <c:v>2.362561378895681</c:v>
                </c:pt>
                <c:pt idx="231">
                  <c:v>2.3321345256609645</c:v>
                </c:pt>
                <c:pt idx="232">
                  <c:v>2.2987559808612437</c:v>
                </c:pt>
                <c:pt idx="233">
                  <c:v>2.2637031456018084</c:v>
                </c:pt>
                <c:pt idx="234">
                  <c:v>2.2811233625482989</c:v>
                </c:pt>
                <c:pt idx="235">
                  <c:v>2.2268984446477584</c:v>
                </c:pt>
                <c:pt idx="236">
                  <c:v>2.2476190476190476</c:v>
                </c:pt>
                <c:pt idx="237">
                  <c:v>2.2500462192641892</c:v>
                </c:pt>
                <c:pt idx="238">
                  <c:v>2.2459893048128343</c:v>
                </c:pt>
                <c:pt idx="239">
                  <c:v>2.2342433125687067</c:v>
                </c:pt>
                <c:pt idx="240">
                  <c:v>2.295157855754097</c:v>
                </c:pt>
                <c:pt idx="241">
                  <c:v>2.273389151801966</c:v>
                </c:pt>
                <c:pt idx="242">
                  <c:v>2.2982391102873034</c:v>
                </c:pt>
                <c:pt idx="243">
                  <c:v>2.3195327102803738</c:v>
                </c:pt>
                <c:pt idx="244">
                  <c:v>2.3160254015689206</c:v>
                </c:pt>
                <c:pt idx="245">
                  <c:v>2.291535760487895</c:v>
                </c:pt>
                <c:pt idx="246">
                  <c:v>2.3129756821978837</c:v>
                </c:pt>
                <c:pt idx="247">
                  <c:v>2.3160275134269295</c:v>
                </c:pt>
                <c:pt idx="248">
                  <c:v>2.3117134559535333</c:v>
                </c:pt>
                <c:pt idx="249">
                  <c:v>2.3590504451038576</c:v>
                </c:pt>
                <c:pt idx="250">
                  <c:v>2.3283567896538608</c:v>
                </c:pt>
                <c:pt idx="251">
                  <c:v>2.3119939747693468</c:v>
                </c:pt>
                <c:pt idx="252">
                  <c:v>2.3454165875877777</c:v>
                </c:pt>
                <c:pt idx="253">
                  <c:v>2.3164772727272727</c:v>
                </c:pt>
                <c:pt idx="254">
                  <c:v>2.26441500279903</c:v>
                </c:pt>
                <c:pt idx="255">
                  <c:v>2.326641142963862</c:v>
                </c:pt>
                <c:pt idx="256">
                  <c:v>2.3597347228801513</c:v>
                </c:pt>
                <c:pt idx="257">
                  <c:v>2.379022988505747</c:v>
                </c:pt>
                <c:pt idx="258">
                  <c:v>2.3437823590322888</c:v>
                </c:pt>
                <c:pt idx="259">
                  <c:v>2.3515055171123991</c:v>
                </c:pt>
                <c:pt idx="260">
                  <c:v>2.4072364081786493</c:v>
                </c:pt>
                <c:pt idx="261">
                  <c:v>2.3984724292101345</c:v>
                </c:pt>
                <c:pt idx="262">
                  <c:v>2.399719887955182</c:v>
                </c:pt>
                <c:pt idx="263">
                  <c:v>2.3933847440304747</c:v>
                </c:pt>
                <c:pt idx="264">
                  <c:v>2.3877551020408165</c:v>
                </c:pt>
                <c:pt idx="265">
                  <c:v>2.3715634545959459</c:v>
                </c:pt>
                <c:pt idx="266">
                  <c:v>2.3310117302052786</c:v>
                </c:pt>
                <c:pt idx="267">
                  <c:v>2.3887409661468242</c:v>
                </c:pt>
                <c:pt idx="268">
                  <c:v>2.4057998664504439</c:v>
                </c:pt>
                <c:pt idx="269">
                  <c:v>2.3592353053072093</c:v>
                </c:pt>
                <c:pt idx="270">
                  <c:v>2.3512511584800739</c:v>
                </c:pt>
                <c:pt idx="271">
                  <c:v>2.3779585798816569</c:v>
                </c:pt>
                <c:pt idx="272">
                  <c:v>2.3773234200743496</c:v>
                </c:pt>
                <c:pt idx="273">
                  <c:v>2.3679569293604383</c:v>
                </c:pt>
                <c:pt idx="274">
                  <c:v>2.3597796143250691</c:v>
                </c:pt>
                <c:pt idx="275">
                  <c:v>2.3216560509554141</c:v>
                </c:pt>
                <c:pt idx="276">
                  <c:v>2.35681143281366</c:v>
                </c:pt>
                <c:pt idx="277">
                  <c:v>2.3807326750945834</c:v>
                </c:pt>
                <c:pt idx="278">
                  <c:v>2.4050632911392404</c:v>
                </c:pt>
                <c:pt idx="279">
                  <c:v>2.3740157480314958</c:v>
                </c:pt>
                <c:pt idx="280">
                  <c:v>2.3839037927844586</c:v>
                </c:pt>
                <c:pt idx="281">
                  <c:v>2.3850553505535057</c:v>
                </c:pt>
                <c:pt idx="282">
                  <c:v>2.3466186917612326</c:v>
                </c:pt>
                <c:pt idx="283">
                  <c:v>2.3320055581287633</c:v>
                </c:pt>
                <c:pt idx="284">
                  <c:v>2.3517035933718113</c:v>
                </c:pt>
                <c:pt idx="285">
                  <c:v>2.3637721755368815</c:v>
                </c:pt>
                <c:pt idx="286">
                  <c:v>2.3433898622692775</c:v>
                </c:pt>
                <c:pt idx="287">
                  <c:v>2.3597923548843793</c:v>
                </c:pt>
                <c:pt idx="288">
                  <c:v>2.3602543418430293</c:v>
                </c:pt>
                <c:pt idx="289">
                  <c:v>2.3710613993336507</c:v>
                </c:pt>
                <c:pt idx="290">
                  <c:v>2.3602237178879513</c:v>
                </c:pt>
                <c:pt idx="291">
                  <c:v>2.3669629349470505</c:v>
                </c:pt>
                <c:pt idx="292">
                  <c:v>2.4573666177190403</c:v>
                </c:pt>
                <c:pt idx="293">
                  <c:v>2.4709854193169587</c:v>
                </c:pt>
                <c:pt idx="294">
                  <c:v>2.4878048780487805</c:v>
                </c:pt>
                <c:pt idx="295">
                  <c:v>2.4469214437367302</c:v>
                </c:pt>
                <c:pt idx="296">
                  <c:v>2.5231376418352243</c:v>
                </c:pt>
                <c:pt idx="297">
                  <c:v>2.4873294346978558</c:v>
                </c:pt>
                <c:pt idx="298">
                  <c:v>2.5537165212157693</c:v>
                </c:pt>
                <c:pt idx="299">
                  <c:v>2.5449613181955191</c:v>
                </c:pt>
                <c:pt idx="300">
                  <c:v>2.5690380761523048</c:v>
                </c:pt>
                <c:pt idx="301">
                  <c:v>2.5765383449530161</c:v>
                </c:pt>
                <c:pt idx="302">
                  <c:v>2.5788994537730123</c:v>
                </c:pt>
                <c:pt idx="303">
                  <c:v>2.5303607214428858</c:v>
                </c:pt>
                <c:pt idx="304">
                  <c:v>2.5654004209682268</c:v>
                </c:pt>
                <c:pt idx="305">
                  <c:v>2.5599839373556872</c:v>
                </c:pt>
                <c:pt idx="306">
                  <c:v>2.5831622176591376</c:v>
                </c:pt>
                <c:pt idx="307">
                  <c:v>2.5445952740070386</c:v>
                </c:pt>
                <c:pt idx="308">
                  <c:v>2.5609183673469387</c:v>
                </c:pt>
                <c:pt idx="309">
                  <c:v>2.6314637197664719</c:v>
                </c:pt>
                <c:pt idx="310">
                  <c:v>2.6177083333333333</c:v>
                </c:pt>
                <c:pt idx="311">
                  <c:v>2.6481580352375866</c:v>
                </c:pt>
                <c:pt idx="312">
                  <c:v>2.6283439490445861</c:v>
                </c:pt>
                <c:pt idx="313">
                  <c:v>2.6852451933462951</c:v>
                </c:pt>
                <c:pt idx="314">
                  <c:v>2.651147752990624</c:v>
                </c:pt>
                <c:pt idx="315">
                  <c:v>2.6554764687134815</c:v>
                </c:pt>
                <c:pt idx="316">
                  <c:v>2.6103991596638654</c:v>
                </c:pt>
                <c:pt idx="317">
                  <c:v>2.6464300983326208</c:v>
                </c:pt>
                <c:pt idx="318">
                  <c:v>2.6170076726342715</c:v>
                </c:pt>
                <c:pt idx="319">
                  <c:v>2.7113062568605928</c:v>
                </c:pt>
                <c:pt idx="320">
                  <c:v>2.728169168401446</c:v>
                </c:pt>
                <c:pt idx="321">
                  <c:v>2.7446596568898731</c:v>
                </c:pt>
                <c:pt idx="322">
                  <c:v>2.8117135666895448</c:v>
                </c:pt>
                <c:pt idx="323">
                  <c:v>2.7714123652864435</c:v>
                </c:pt>
                <c:pt idx="324">
                  <c:v>2.8028912345112436</c:v>
                </c:pt>
                <c:pt idx="325">
                  <c:v>2.8313280888477559</c:v>
                </c:pt>
                <c:pt idx="326">
                  <c:v>2.8166510757717496</c:v>
                </c:pt>
                <c:pt idx="327">
                  <c:v>2.8000701098387477</c:v>
                </c:pt>
                <c:pt idx="328">
                  <c:v>2.8339222614840991</c:v>
                </c:pt>
                <c:pt idx="329">
                  <c:v>2.8137457044673542</c:v>
                </c:pt>
                <c:pt idx="330">
                  <c:v>2.8467916366258108</c:v>
                </c:pt>
                <c:pt idx="331">
                  <c:v>2.8800532558702492</c:v>
                </c:pt>
                <c:pt idx="332">
                  <c:v>2.8605847953216377</c:v>
                </c:pt>
                <c:pt idx="333">
                  <c:v>2.9375</c:v>
                </c:pt>
                <c:pt idx="334">
                  <c:v>2.8296449976947899</c:v>
                </c:pt>
                <c:pt idx="335">
                  <c:v>2.7679999999999998</c:v>
                </c:pt>
                <c:pt idx="336">
                  <c:v>2.7584680097409784</c:v>
                </c:pt>
                <c:pt idx="337">
                  <c:v>2.8518859245630175</c:v>
                </c:pt>
                <c:pt idx="338">
                  <c:v>2.8393424036281183</c:v>
                </c:pt>
                <c:pt idx="339">
                  <c:v>2.840045248868778</c:v>
                </c:pt>
                <c:pt idx="340">
                  <c:v>2.8911605532170777</c:v>
                </c:pt>
                <c:pt idx="341">
                  <c:v>2.8476572611959616</c:v>
                </c:pt>
                <c:pt idx="342">
                  <c:v>5.480275516593613</c:v>
                </c:pt>
                <c:pt idx="343">
                  <c:v>5.5465334166146159</c:v>
                </c:pt>
                <c:pt idx="344">
                  <c:v>5.4507897934386396</c:v>
                </c:pt>
                <c:pt idx="345">
                  <c:v>5.4624123761179604</c:v>
                </c:pt>
                <c:pt idx="346">
                  <c:v>5.6332588176850464</c:v>
                </c:pt>
                <c:pt idx="347">
                  <c:v>5.6976154236428211</c:v>
                </c:pt>
                <c:pt idx="348">
                  <c:v>5.6717190855121888</c:v>
                </c:pt>
                <c:pt idx="349">
                  <c:v>5.7180206606300219</c:v>
                </c:pt>
                <c:pt idx="350">
                  <c:v>5.743695316520844</c:v>
                </c:pt>
                <c:pt idx="351">
                  <c:v>5.6388993592159817</c:v>
                </c:pt>
                <c:pt idx="352">
                  <c:v>5.6156692611968859</c:v>
                </c:pt>
                <c:pt idx="353">
                  <c:v>5.42579312021393</c:v>
                </c:pt>
                <c:pt idx="354">
                  <c:v>5.4774796948067932</c:v>
                </c:pt>
                <c:pt idx="355">
                  <c:v>5.4397867700508842</c:v>
                </c:pt>
                <c:pt idx="356">
                  <c:v>5.3967495219885278</c:v>
                </c:pt>
                <c:pt idx="357">
                  <c:v>5.4664246823956439</c:v>
                </c:pt>
                <c:pt idx="358">
                  <c:v>5.4683000757767122</c:v>
                </c:pt>
                <c:pt idx="359">
                  <c:v>5.4581923028707529</c:v>
                </c:pt>
                <c:pt idx="360">
                  <c:v>5.4087484811664641</c:v>
                </c:pt>
                <c:pt idx="361">
                  <c:v>5.3378135125405022</c:v>
                </c:pt>
                <c:pt idx="362">
                  <c:v>5.2212776006612351</c:v>
                </c:pt>
                <c:pt idx="363">
                  <c:v>5.3052242366412212</c:v>
                </c:pt>
                <c:pt idx="364">
                  <c:v>5.3439673782681707</c:v>
                </c:pt>
                <c:pt idx="365">
                  <c:v>5.4361351714041719</c:v>
                </c:pt>
                <c:pt idx="366">
                  <c:v>5.4230449744867686</c:v>
                </c:pt>
                <c:pt idx="367">
                  <c:v>5.380900900900901</c:v>
                </c:pt>
                <c:pt idx="368">
                  <c:v>5.3510063819342175</c:v>
                </c:pt>
                <c:pt idx="369">
                  <c:v>5.3172573377176953</c:v>
                </c:pt>
                <c:pt idx="370">
                  <c:v>5.3953603771244261</c:v>
                </c:pt>
                <c:pt idx="371">
                  <c:v>5.4014598540145986</c:v>
                </c:pt>
                <c:pt idx="372">
                  <c:v>5.3147020183924525</c:v>
                </c:pt>
                <c:pt idx="373">
                  <c:v>5.2826112480920511</c:v>
                </c:pt>
                <c:pt idx="374">
                  <c:v>5.2774722059684027</c:v>
                </c:pt>
                <c:pt idx="375">
                  <c:v>5.2578307620383358</c:v>
                </c:pt>
                <c:pt idx="376">
                  <c:v>5.4300369796015753</c:v>
                </c:pt>
                <c:pt idx="377">
                  <c:v>5.5843997562461913</c:v>
                </c:pt>
                <c:pt idx="378">
                  <c:v>5.5994116204952196</c:v>
                </c:pt>
                <c:pt idx="379">
                  <c:v>5.5135069359941591</c:v>
                </c:pt>
                <c:pt idx="380">
                  <c:v>5.5913560762413503</c:v>
                </c:pt>
                <c:pt idx="381">
                  <c:v>5.7782904322486646</c:v>
                </c:pt>
                <c:pt idx="382">
                  <c:v>5.767944583781202</c:v>
                </c:pt>
                <c:pt idx="383">
                  <c:v>5.6595193213949111</c:v>
                </c:pt>
                <c:pt idx="384">
                  <c:v>5.6339022954679221</c:v>
                </c:pt>
                <c:pt idx="385">
                  <c:v>5.6750680392852919</c:v>
                </c:pt>
                <c:pt idx="386">
                  <c:v>5.5932600046805518</c:v>
                </c:pt>
                <c:pt idx="387">
                  <c:v>5.6445931666079598</c:v>
                </c:pt>
                <c:pt idx="388">
                  <c:v>5.5390317350011582</c:v>
                </c:pt>
                <c:pt idx="389">
                  <c:v>5.5539593552908197</c:v>
                </c:pt>
                <c:pt idx="390">
                  <c:v>5.6536613942589335</c:v>
                </c:pt>
                <c:pt idx="391">
                  <c:v>5.6673935498680139</c:v>
                </c:pt>
                <c:pt idx="392">
                  <c:v>5.715584714548803</c:v>
                </c:pt>
                <c:pt idx="393">
                  <c:v>5.7130065434508097</c:v>
                </c:pt>
                <c:pt idx="394">
                  <c:v>5.7018768596932938</c:v>
                </c:pt>
                <c:pt idx="395">
                  <c:v>5.6757990867579906</c:v>
                </c:pt>
                <c:pt idx="396">
                  <c:v>5.5896496450652622</c:v>
                </c:pt>
                <c:pt idx="397">
                  <c:v>5.6011837013430457</c:v>
                </c:pt>
                <c:pt idx="398">
                  <c:v>5.6252852578731174</c:v>
                </c:pt>
                <c:pt idx="399">
                  <c:v>5.5935334872979219</c:v>
                </c:pt>
                <c:pt idx="400">
                  <c:v>5.6282692084156691</c:v>
                </c:pt>
                <c:pt idx="401">
                  <c:v>5.611948955916473</c:v>
                </c:pt>
                <c:pt idx="402">
                  <c:v>5.6020785219399531</c:v>
                </c:pt>
                <c:pt idx="403">
                  <c:v>5.7835431014010918</c:v>
                </c:pt>
                <c:pt idx="404">
                  <c:v>5.7244318181818183</c:v>
                </c:pt>
                <c:pt idx="405">
                  <c:v>5.838958534233365</c:v>
                </c:pt>
                <c:pt idx="406">
                  <c:v>5.8280651340996172</c:v>
                </c:pt>
                <c:pt idx="407">
                  <c:v>5.8145900273711772</c:v>
                </c:pt>
                <c:pt idx="408">
                  <c:v>5.8069756330625895</c:v>
                </c:pt>
                <c:pt idx="409">
                  <c:v>5.7973933649289098</c:v>
                </c:pt>
                <c:pt idx="410">
                  <c:v>5.8702235039653923</c:v>
                </c:pt>
                <c:pt idx="411">
                  <c:v>5.8618996286980485</c:v>
                </c:pt>
                <c:pt idx="412">
                  <c:v>5.9027473863360083</c:v>
                </c:pt>
                <c:pt idx="413">
                  <c:v>5.8591885441527447</c:v>
                </c:pt>
                <c:pt idx="414">
                  <c:v>5.8034764100744942</c:v>
                </c:pt>
                <c:pt idx="415">
                  <c:v>5.7542694497153697</c:v>
                </c:pt>
                <c:pt idx="416">
                  <c:v>5.7016006542820428</c:v>
                </c:pt>
                <c:pt idx="417">
                  <c:v>5.7095631641086184</c:v>
                </c:pt>
                <c:pt idx="418">
                  <c:v>5.5377574370709386</c:v>
                </c:pt>
                <c:pt idx="419">
                  <c:v>5.5277554304102976</c:v>
                </c:pt>
                <c:pt idx="420">
                  <c:v>5.4864739884393066</c:v>
                </c:pt>
                <c:pt idx="421">
                  <c:v>5.7108140947752126</c:v>
                </c:pt>
                <c:pt idx="422">
                  <c:v>5.944745929945733</c:v>
                </c:pt>
                <c:pt idx="423">
                  <c:v>6.0178616037971517</c:v>
                </c:pt>
                <c:pt idx="424">
                  <c:v>5.9473361910594003</c:v>
                </c:pt>
                <c:pt idx="425">
                  <c:v>6.0462738080020459</c:v>
                </c:pt>
                <c:pt idx="426">
                  <c:v>6.0382556469512991</c:v>
                </c:pt>
                <c:pt idx="427">
                  <c:v>6.0687367303609339</c:v>
                </c:pt>
                <c:pt idx="428">
                  <c:v>5.9973787680209698</c:v>
                </c:pt>
                <c:pt idx="429">
                  <c:v>6.0606783253842087</c:v>
                </c:pt>
                <c:pt idx="430">
                  <c:v>5.9859246709240193</c:v>
                </c:pt>
                <c:pt idx="431">
                  <c:v>6</c:v>
                </c:pt>
                <c:pt idx="432">
                  <c:v>6.0381799163179917</c:v>
                </c:pt>
                <c:pt idx="433">
                  <c:v>6.0075090626618328</c:v>
                </c:pt>
                <c:pt idx="434">
                  <c:v>5.7936784469885518</c:v>
                </c:pt>
                <c:pt idx="435">
                  <c:v>5.8721291123525763</c:v>
                </c:pt>
                <c:pt idx="436">
                  <c:v>5.9683343888537053</c:v>
                </c:pt>
                <c:pt idx="437">
                  <c:v>5.715341959334566</c:v>
                </c:pt>
                <c:pt idx="438">
                  <c:v>5.5888998035363464</c:v>
                </c:pt>
                <c:pt idx="439">
                  <c:v>5.7178061417919883</c:v>
                </c:pt>
                <c:pt idx="440">
                  <c:v>5.6796563745019917</c:v>
                </c:pt>
                <c:pt idx="441">
                  <c:v>5.6607052896725447</c:v>
                </c:pt>
                <c:pt idx="442">
                  <c:v>5.7426219126029139</c:v>
                </c:pt>
                <c:pt idx="443">
                  <c:v>5.6848890541713146</c:v>
                </c:pt>
                <c:pt idx="444">
                  <c:v>5.6551047922539528</c:v>
                </c:pt>
                <c:pt idx="445">
                  <c:v>5.8082017320427921</c:v>
                </c:pt>
                <c:pt idx="446">
                  <c:v>5.7364341085271322</c:v>
                </c:pt>
                <c:pt idx="447">
                  <c:v>5.7912820512820513</c:v>
                </c:pt>
                <c:pt idx="448">
                  <c:v>5.6846251588310039</c:v>
                </c:pt>
                <c:pt idx="449">
                  <c:v>5.7660833438247519</c:v>
                </c:pt>
                <c:pt idx="450">
                  <c:v>5.9129536355417791</c:v>
                </c:pt>
                <c:pt idx="451">
                  <c:v>5.8966177409061897</c:v>
                </c:pt>
                <c:pt idx="452">
                  <c:v>5.8827462072512224</c:v>
                </c:pt>
                <c:pt idx="453">
                  <c:v>5.8311043179212838</c:v>
                </c:pt>
                <c:pt idx="454">
                  <c:v>5.768410488019069</c:v>
                </c:pt>
                <c:pt idx="455">
                  <c:v>5.8107052896725442</c:v>
                </c:pt>
                <c:pt idx="456">
                  <c:v>5.8030568779754441</c:v>
                </c:pt>
                <c:pt idx="457">
                  <c:v>5.7837363738879839</c:v>
                </c:pt>
                <c:pt idx="458">
                  <c:v>5.8624203821656051</c:v>
                </c:pt>
                <c:pt idx="459">
                  <c:v>5.8614137319483151</c:v>
                </c:pt>
                <c:pt idx="460">
                  <c:v>5.9415753781950968</c:v>
                </c:pt>
                <c:pt idx="461">
                  <c:v>5.8119810959254057</c:v>
                </c:pt>
                <c:pt idx="462">
                  <c:v>5.8365067275958369</c:v>
                </c:pt>
                <c:pt idx="463">
                  <c:v>5.7006409450798037</c:v>
                </c:pt>
                <c:pt idx="464">
                  <c:v>5.6799699737270117</c:v>
                </c:pt>
                <c:pt idx="465">
                  <c:v>5.7049014653865591</c:v>
                </c:pt>
                <c:pt idx="466">
                  <c:v>5.7295103092783508</c:v>
                </c:pt>
                <c:pt idx="467">
                  <c:v>5.6985811069922025</c:v>
                </c:pt>
                <c:pt idx="468">
                  <c:v>5.5775662464625677</c:v>
                </c:pt>
                <c:pt idx="469">
                  <c:v>5.6672882258923822</c:v>
                </c:pt>
                <c:pt idx="470">
                  <c:v>5.7431885621796601</c:v>
                </c:pt>
                <c:pt idx="471">
                  <c:v>5.7391304347826084</c:v>
                </c:pt>
                <c:pt idx="472">
                  <c:v>5.6650505050505053</c:v>
                </c:pt>
                <c:pt idx="473">
                  <c:v>5.8244644091223217</c:v>
                </c:pt>
                <c:pt idx="474">
                  <c:v>5.8740468794125951</c:v>
                </c:pt>
                <c:pt idx="475">
                  <c:v>5.9162512462612167</c:v>
                </c:pt>
                <c:pt idx="476">
                  <c:v>6.0613958876339415</c:v>
                </c:pt>
                <c:pt idx="477">
                  <c:v>6.0516499282639886</c:v>
                </c:pt>
                <c:pt idx="478">
                  <c:v>5.9685127916783811</c:v>
                </c:pt>
                <c:pt idx="479">
                  <c:v>5.9403409090909092</c:v>
                </c:pt>
                <c:pt idx="480">
                  <c:v>6.0190611664295872</c:v>
                </c:pt>
                <c:pt idx="481">
                  <c:v>6.1006653167486258</c:v>
                </c:pt>
                <c:pt idx="482">
                  <c:v>6.0795156113218551</c:v>
                </c:pt>
                <c:pt idx="483">
                  <c:v>6.1734121122599701</c:v>
                </c:pt>
                <c:pt idx="484">
                  <c:v>6.1316403969643893</c:v>
                </c:pt>
                <c:pt idx="485">
                  <c:v>6.1404273877017008</c:v>
                </c:pt>
                <c:pt idx="486">
                  <c:v>6.3033873343151692</c:v>
                </c:pt>
                <c:pt idx="487">
                  <c:v>6.1920058139534886</c:v>
                </c:pt>
                <c:pt idx="488">
                  <c:v>6.0853485064011377</c:v>
                </c:pt>
                <c:pt idx="489">
                  <c:v>5.9726336577796584</c:v>
                </c:pt>
                <c:pt idx="490">
                  <c:v>5.8889663830380812</c:v>
                </c:pt>
                <c:pt idx="491">
                  <c:v>5.9067501739735562</c:v>
                </c:pt>
                <c:pt idx="492">
                  <c:v>5.9830268741159829</c:v>
                </c:pt>
                <c:pt idx="493">
                  <c:v>5.9164082323089939</c:v>
                </c:pt>
                <c:pt idx="494">
                  <c:v>5.9310881562190456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2-4E01-83DB-E9E17732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73712"/>
        <c:axId val="799557488"/>
      </c:scatterChart>
      <c:valAx>
        <c:axId val="7995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57488"/>
        <c:crosses val="autoZero"/>
        <c:crossBetween val="midCat"/>
      </c:valAx>
      <c:valAx>
        <c:axId val="7995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LTP Comparison</a:t>
            </a:r>
          </a:p>
          <a:p>
            <a:pPr>
              <a:defRPr/>
            </a:pPr>
            <a:r>
              <a:rPr lang="en-IN"/>
              <a:t>HDFC vs ICICI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601250643328"/>
          <c:y val="0.1733289637054713"/>
          <c:w val="0.8152287475925335"/>
          <c:h val="0.688698021349544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'graphical_pre-test'!$B$1</c:f>
              <c:strCache>
                <c:ptCount val="1"/>
                <c:pt idx="0">
                  <c:v>LTP HDFC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'graphical_pre-test'!$A$2:$A$496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'graphical_pre-test'!$B$2:$B$496</c:f>
              <c:numCache>
                <c:formatCode>#,##0.00</c:formatCode>
                <c:ptCount val="495"/>
                <c:pt idx="0">
                  <c:v>1480</c:v>
                </c:pt>
                <c:pt idx="1">
                  <c:v>1391</c:v>
                </c:pt>
                <c:pt idx="2">
                  <c:v>1372</c:v>
                </c:pt>
                <c:pt idx="3">
                  <c:v>1411.25</c:v>
                </c:pt>
                <c:pt idx="4">
                  <c:v>1467</c:v>
                </c:pt>
                <c:pt idx="5">
                  <c:v>1444.35</c:v>
                </c:pt>
                <c:pt idx="6">
                  <c:v>1476</c:v>
                </c:pt>
                <c:pt idx="7">
                  <c:v>1490</c:v>
                </c:pt>
                <c:pt idx="8">
                  <c:v>1501.85</c:v>
                </c:pt>
                <c:pt idx="9">
                  <c:v>1480</c:v>
                </c:pt>
                <c:pt idx="10">
                  <c:v>1467</c:v>
                </c:pt>
                <c:pt idx="11">
                  <c:v>1474</c:v>
                </c:pt>
                <c:pt idx="12">
                  <c:v>1473.65</c:v>
                </c:pt>
                <c:pt idx="13">
                  <c:v>1480.55</c:v>
                </c:pt>
                <c:pt idx="14">
                  <c:v>1452.6</c:v>
                </c:pt>
                <c:pt idx="15">
                  <c:v>1433</c:v>
                </c:pt>
                <c:pt idx="16">
                  <c:v>1416.9</c:v>
                </c:pt>
                <c:pt idx="17">
                  <c:v>1419.8</c:v>
                </c:pt>
                <c:pt idx="18">
                  <c:v>1425.85</c:v>
                </c:pt>
                <c:pt idx="19">
                  <c:v>1422.25</c:v>
                </c:pt>
                <c:pt idx="20">
                  <c:v>1423.45</c:v>
                </c:pt>
                <c:pt idx="21">
                  <c:v>1438.45</c:v>
                </c:pt>
                <c:pt idx="22">
                  <c:v>1432.05</c:v>
                </c:pt>
                <c:pt idx="23">
                  <c:v>1427.95</c:v>
                </c:pt>
                <c:pt idx="24">
                  <c:v>1415.8</c:v>
                </c:pt>
                <c:pt idx="25">
                  <c:v>1395.9</c:v>
                </c:pt>
                <c:pt idx="26">
                  <c:v>1378</c:v>
                </c:pt>
                <c:pt idx="27">
                  <c:v>1373</c:v>
                </c:pt>
                <c:pt idx="28">
                  <c:v>1369.05</c:v>
                </c:pt>
                <c:pt idx="29">
                  <c:v>1408.95</c:v>
                </c:pt>
                <c:pt idx="30">
                  <c:v>1440</c:v>
                </c:pt>
                <c:pt idx="31">
                  <c:v>1407.85</c:v>
                </c:pt>
                <c:pt idx="32">
                  <c:v>1392.5</c:v>
                </c:pt>
                <c:pt idx="33">
                  <c:v>1369.4</c:v>
                </c:pt>
                <c:pt idx="34">
                  <c:v>1382.05</c:v>
                </c:pt>
                <c:pt idx="35">
                  <c:v>1387</c:v>
                </c:pt>
                <c:pt idx="36">
                  <c:v>1408.5</c:v>
                </c:pt>
                <c:pt idx="37">
                  <c:v>1374.9</c:v>
                </c:pt>
                <c:pt idx="38">
                  <c:v>1375.5</c:v>
                </c:pt>
                <c:pt idx="39">
                  <c:v>1390.1</c:v>
                </c:pt>
                <c:pt idx="40">
                  <c:v>1381</c:v>
                </c:pt>
                <c:pt idx="41">
                  <c:v>1405.35</c:v>
                </c:pt>
                <c:pt idx="42">
                  <c:v>1429.05</c:v>
                </c:pt>
                <c:pt idx="43">
                  <c:v>1438</c:v>
                </c:pt>
                <c:pt idx="44">
                  <c:v>1431.9</c:v>
                </c:pt>
                <c:pt idx="45">
                  <c:v>1406.5</c:v>
                </c:pt>
                <c:pt idx="46">
                  <c:v>1444</c:v>
                </c:pt>
                <c:pt idx="47">
                  <c:v>1397.3</c:v>
                </c:pt>
                <c:pt idx="48">
                  <c:v>1405</c:v>
                </c:pt>
                <c:pt idx="49">
                  <c:v>1370.8</c:v>
                </c:pt>
                <c:pt idx="50">
                  <c:v>1409</c:v>
                </c:pt>
                <c:pt idx="51">
                  <c:v>1408.8</c:v>
                </c:pt>
                <c:pt idx="52">
                  <c:v>1371</c:v>
                </c:pt>
                <c:pt idx="53">
                  <c:v>1358</c:v>
                </c:pt>
                <c:pt idx="54">
                  <c:v>1372.85</c:v>
                </c:pt>
                <c:pt idx="55">
                  <c:v>1390.15</c:v>
                </c:pt>
                <c:pt idx="56">
                  <c:v>1393.2</c:v>
                </c:pt>
                <c:pt idx="57">
                  <c:v>1343</c:v>
                </c:pt>
                <c:pt idx="58">
                  <c:v>1308</c:v>
                </c:pt>
                <c:pt idx="59">
                  <c:v>1271.55</c:v>
                </c:pt>
                <c:pt idx="60">
                  <c:v>1254</c:v>
                </c:pt>
                <c:pt idx="61">
                  <c:v>1248</c:v>
                </c:pt>
                <c:pt idx="62">
                  <c:v>1216.25</c:v>
                </c:pt>
                <c:pt idx="63">
                  <c:v>1182.4000000000001</c:v>
                </c:pt>
                <c:pt idx="64">
                  <c:v>1190.5</c:v>
                </c:pt>
                <c:pt idx="65">
                  <c:v>1210.3</c:v>
                </c:pt>
                <c:pt idx="66">
                  <c:v>1235</c:v>
                </c:pt>
                <c:pt idx="67">
                  <c:v>1216.55</c:v>
                </c:pt>
                <c:pt idx="68">
                  <c:v>1236.55</c:v>
                </c:pt>
                <c:pt idx="69">
                  <c:v>1232</c:v>
                </c:pt>
                <c:pt idx="70">
                  <c:v>1245.25</c:v>
                </c:pt>
                <c:pt idx="71">
                  <c:v>1224.5999999999999</c:v>
                </c:pt>
                <c:pt idx="72">
                  <c:v>1203</c:v>
                </c:pt>
                <c:pt idx="73">
                  <c:v>1203.3499999999999</c:v>
                </c:pt>
                <c:pt idx="74">
                  <c:v>1168.5999999999999</c:v>
                </c:pt>
                <c:pt idx="75">
                  <c:v>1213.5</c:v>
                </c:pt>
                <c:pt idx="76">
                  <c:v>1195.25</c:v>
                </c:pt>
                <c:pt idx="77">
                  <c:v>1214.5</c:v>
                </c:pt>
                <c:pt idx="78">
                  <c:v>1235.2</c:v>
                </c:pt>
                <c:pt idx="79">
                  <c:v>1189.9000000000001</c:v>
                </c:pt>
                <c:pt idx="80">
                  <c:v>1160.5</c:v>
                </c:pt>
                <c:pt idx="81">
                  <c:v>1143.1500000000001</c:v>
                </c:pt>
                <c:pt idx="82">
                  <c:v>1112.5</c:v>
                </c:pt>
                <c:pt idx="83">
                  <c:v>1108</c:v>
                </c:pt>
                <c:pt idx="84">
                  <c:v>1078</c:v>
                </c:pt>
                <c:pt idx="85">
                  <c:v>1064.4000000000001</c:v>
                </c:pt>
                <c:pt idx="86">
                  <c:v>1058</c:v>
                </c:pt>
                <c:pt idx="87">
                  <c:v>1042.55</c:v>
                </c:pt>
                <c:pt idx="88">
                  <c:v>1030.5</c:v>
                </c:pt>
                <c:pt idx="89">
                  <c:v>1048.95</c:v>
                </c:pt>
                <c:pt idx="90">
                  <c:v>1038</c:v>
                </c:pt>
                <c:pt idx="91">
                  <c:v>1042.0999999999999</c:v>
                </c:pt>
                <c:pt idx="92">
                  <c:v>1058.9000000000001</c:v>
                </c:pt>
                <c:pt idx="93">
                  <c:v>1085.5</c:v>
                </c:pt>
                <c:pt idx="94">
                  <c:v>1092.5</c:v>
                </c:pt>
                <c:pt idx="95">
                  <c:v>1073.7</c:v>
                </c:pt>
                <c:pt idx="96">
                  <c:v>1057.05</c:v>
                </c:pt>
                <c:pt idx="97">
                  <c:v>1080.5</c:v>
                </c:pt>
                <c:pt idx="98">
                  <c:v>1091.95</c:v>
                </c:pt>
                <c:pt idx="99">
                  <c:v>1095.95</c:v>
                </c:pt>
                <c:pt idx="100">
                  <c:v>1112.05</c:v>
                </c:pt>
                <c:pt idx="101">
                  <c:v>1112</c:v>
                </c:pt>
                <c:pt idx="102">
                  <c:v>1119</c:v>
                </c:pt>
                <c:pt idx="103">
                  <c:v>1130.3499999999999</c:v>
                </c:pt>
                <c:pt idx="104">
                  <c:v>1133.7</c:v>
                </c:pt>
                <c:pt idx="105">
                  <c:v>1123.95</c:v>
                </c:pt>
                <c:pt idx="106">
                  <c:v>1111.6500000000001</c:v>
                </c:pt>
                <c:pt idx="107">
                  <c:v>1117.5999999999999</c:v>
                </c:pt>
                <c:pt idx="108">
                  <c:v>1114.3499999999999</c:v>
                </c:pt>
                <c:pt idx="109">
                  <c:v>1118.5</c:v>
                </c:pt>
                <c:pt idx="110">
                  <c:v>1120.75</c:v>
                </c:pt>
                <c:pt idx="111">
                  <c:v>1114.8</c:v>
                </c:pt>
                <c:pt idx="112">
                  <c:v>1085.7</c:v>
                </c:pt>
                <c:pt idx="113">
                  <c:v>1057.3499999999999</c:v>
                </c:pt>
                <c:pt idx="114">
                  <c:v>1065.95</c:v>
                </c:pt>
                <c:pt idx="115">
                  <c:v>1056.5999999999999</c:v>
                </c:pt>
                <c:pt idx="116">
                  <c:v>1034</c:v>
                </c:pt>
                <c:pt idx="117">
                  <c:v>1035</c:v>
                </c:pt>
                <c:pt idx="118">
                  <c:v>1060.95</c:v>
                </c:pt>
                <c:pt idx="119">
                  <c:v>1063</c:v>
                </c:pt>
                <c:pt idx="120">
                  <c:v>1070.95</c:v>
                </c:pt>
                <c:pt idx="121">
                  <c:v>1052</c:v>
                </c:pt>
                <c:pt idx="122">
                  <c:v>1043.8499999999999</c:v>
                </c:pt>
                <c:pt idx="123">
                  <c:v>1041.45</c:v>
                </c:pt>
                <c:pt idx="124">
                  <c:v>1030.95</c:v>
                </c:pt>
                <c:pt idx="125">
                  <c:v>1040.2</c:v>
                </c:pt>
                <c:pt idx="126">
                  <c:v>1005.9</c:v>
                </c:pt>
                <c:pt idx="127">
                  <c:v>1033.25</c:v>
                </c:pt>
                <c:pt idx="128">
                  <c:v>1050.45</c:v>
                </c:pt>
                <c:pt idx="129">
                  <c:v>1065</c:v>
                </c:pt>
                <c:pt idx="130">
                  <c:v>1084.7</c:v>
                </c:pt>
                <c:pt idx="131">
                  <c:v>1079.95</c:v>
                </c:pt>
                <c:pt idx="132">
                  <c:v>1120</c:v>
                </c:pt>
                <c:pt idx="133">
                  <c:v>1129.8</c:v>
                </c:pt>
                <c:pt idx="134">
                  <c:v>1128</c:v>
                </c:pt>
                <c:pt idx="135">
                  <c:v>1139.9000000000001</c:v>
                </c:pt>
                <c:pt idx="136">
                  <c:v>1130</c:v>
                </c:pt>
                <c:pt idx="137">
                  <c:v>1103.3499999999999</c:v>
                </c:pt>
                <c:pt idx="138">
                  <c:v>1059.1500000000001</c:v>
                </c:pt>
                <c:pt idx="139">
                  <c:v>1054.75</c:v>
                </c:pt>
                <c:pt idx="140">
                  <c:v>1061.45</c:v>
                </c:pt>
                <c:pt idx="141">
                  <c:v>1083.55</c:v>
                </c:pt>
                <c:pt idx="142">
                  <c:v>1106.6500000000001</c:v>
                </c:pt>
                <c:pt idx="143">
                  <c:v>1127</c:v>
                </c:pt>
                <c:pt idx="144">
                  <c:v>1110.3</c:v>
                </c:pt>
                <c:pt idx="145">
                  <c:v>1104</c:v>
                </c:pt>
                <c:pt idx="146">
                  <c:v>1102.45</c:v>
                </c:pt>
                <c:pt idx="147">
                  <c:v>1075.5</c:v>
                </c:pt>
                <c:pt idx="148">
                  <c:v>1091.5</c:v>
                </c:pt>
                <c:pt idx="149">
                  <c:v>1079.5</c:v>
                </c:pt>
                <c:pt idx="150">
                  <c:v>1066.45</c:v>
                </c:pt>
                <c:pt idx="151">
                  <c:v>1075.5</c:v>
                </c:pt>
                <c:pt idx="152">
                  <c:v>1058.5</c:v>
                </c:pt>
                <c:pt idx="153">
                  <c:v>1035</c:v>
                </c:pt>
                <c:pt idx="154">
                  <c:v>1031.95</c:v>
                </c:pt>
                <c:pt idx="155">
                  <c:v>1045</c:v>
                </c:pt>
                <c:pt idx="156">
                  <c:v>1029</c:v>
                </c:pt>
                <c:pt idx="157">
                  <c:v>1032.95</c:v>
                </c:pt>
                <c:pt idx="158">
                  <c:v>1017.6</c:v>
                </c:pt>
                <c:pt idx="159" formatCode="General">
                  <c:v>978.65</c:v>
                </c:pt>
                <c:pt idx="160" formatCode="General">
                  <c:v>989.15</c:v>
                </c:pt>
                <c:pt idx="161" formatCode="General">
                  <c:v>951.75</c:v>
                </c:pt>
                <c:pt idx="162" formatCode="General">
                  <c:v>977.1</c:v>
                </c:pt>
                <c:pt idx="163" formatCode="General">
                  <c:v>969.3</c:v>
                </c:pt>
                <c:pt idx="164" formatCode="General">
                  <c:v>993</c:v>
                </c:pt>
                <c:pt idx="165" formatCode="General">
                  <c:v>984.45</c:v>
                </c:pt>
                <c:pt idx="166">
                  <c:v>1016.8</c:v>
                </c:pt>
                <c:pt idx="167">
                  <c:v>1039.05</c:v>
                </c:pt>
                <c:pt idx="168" formatCode="General">
                  <c:v>995</c:v>
                </c:pt>
                <c:pt idx="169">
                  <c:v>1023</c:v>
                </c:pt>
                <c:pt idx="170">
                  <c:v>1005</c:v>
                </c:pt>
                <c:pt idx="171" formatCode="General">
                  <c:v>984.05</c:v>
                </c:pt>
                <c:pt idx="172" formatCode="General">
                  <c:v>947.1</c:v>
                </c:pt>
                <c:pt idx="173" formatCode="General">
                  <c:v>947.5</c:v>
                </c:pt>
                <c:pt idx="174" formatCode="General">
                  <c:v>901.4</c:v>
                </c:pt>
                <c:pt idx="175" formatCode="General">
                  <c:v>858</c:v>
                </c:pt>
                <c:pt idx="176" formatCode="General">
                  <c:v>842.65</c:v>
                </c:pt>
                <c:pt idx="177" formatCode="General">
                  <c:v>860.4</c:v>
                </c:pt>
                <c:pt idx="178" formatCode="General">
                  <c:v>863.5</c:v>
                </c:pt>
                <c:pt idx="179" formatCode="General">
                  <c:v>832.85</c:v>
                </c:pt>
                <c:pt idx="180" formatCode="General">
                  <c:v>838</c:v>
                </c:pt>
                <c:pt idx="181" formatCode="General">
                  <c:v>888</c:v>
                </c:pt>
                <c:pt idx="182" formatCode="General">
                  <c:v>893.85</c:v>
                </c:pt>
                <c:pt idx="183" formatCode="General">
                  <c:v>928.95</c:v>
                </c:pt>
                <c:pt idx="184" formatCode="General">
                  <c:v>902.5</c:v>
                </c:pt>
                <c:pt idx="185" formatCode="General">
                  <c:v>915.9</c:v>
                </c:pt>
                <c:pt idx="186" formatCode="General">
                  <c:v>930</c:v>
                </c:pt>
                <c:pt idx="187" formatCode="General">
                  <c:v>927.3</c:v>
                </c:pt>
                <c:pt idx="188" formatCode="General">
                  <c:v>946.55</c:v>
                </c:pt>
                <c:pt idx="189" formatCode="General">
                  <c:v>914.5</c:v>
                </c:pt>
                <c:pt idx="190" formatCode="General">
                  <c:v>924.9</c:v>
                </c:pt>
                <c:pt idx="191">
                  <c:v>1000</c:v>
                </c:pt>
                <c:pt idx="192" formatCode="General">
                  <c:v>970.05</c:v>
                </c:pt>
                <c:pt idx="193" formatCode="General">
                  <c:v>933.3</c:v>
                </c:pt>
                <c:pt idx="194" formatCode="General">
                  <c:v>929.95</c:v>
                </c:pt>
                <c:pt idx="195" formatCode="General">
                  <c:v>937</c:v>
                </c:pt>
                <c:pt idx="196" formatCode="General">
                  <c:v>952.1</c:v>
                </c:pt>
                <c:pt idx="197" formatCode="General">
                  <c:v>929.75</c:v>
                </c:pt>
                <c:pt idx="198" formatCode="General">
                  <c:v>919.15</c:v>
                </c:pt>
                <c:pt idx="199" formatCode="General">
                  <c:v>943.3</c:v>
                </c:pt>
                <c:pt idx="200" formatCode="General">
                  <c:v>915.1</c:v>
                </c:pt>
                <c:pt idx="201" formatCode="General">
                  <c:v>884.25</c:v>
                </c:pt>
                <c:pt idx="202" formatCode="General">
                  <c:v>865.15</c:v>
                </c:pt>
                <c:pt idx="203" formatCode="General">
                  <c:v>897.8</c:v>
                </c:pt>
                <c:pt idx="204" formatCode="General">
                  <c:v>922.1</c:v>
                </c:pt>
                <c:pt idx="205" formatCode="General">
                  <c:v>888.7</c:v>
                </c:pt>
                <c:pt idx="206" formatCode="General">
                  <c:v>895.8</c:v>
                </c:pt>
                <c:pt idx="207" formatCode="General">
                  <c:v>811</c:v>
                </c:pt>
                <c:pt idx="208" formatCode="General">
                  <c:v>829.55</c:v>
                </c:pt>
                <c:pt idx="209" formatCode="General">
                  <c:v>857.95</c:v>
                </c:pt>
                <c:pt idx="210" formatCode="General">
                  <c:v>831</c:v>
                </c:pt>
                <c:pt idx="211" formatCode="General">
                  <c:v>900</c:v>
                </c:pt>
                <c:pt idx="212" formatCode="General">
                  <c:v>898</c:v>
                </c:pt>
                <c:pt idx="213" formatCode="General">
                  <c:v>863</c:v>
                </c:pt>
                <c:pt idx="214" formatCode="General">
                  <c:v>774.8</c:v>
                </c:pt>
                <c:pt idx="215" formatCode="General">
                  <c:v>778.9</c:v>
                </c:pt>
                <c:pt idx="216" formatCode="General">
                  <c:v>881.25</c:v>
                </c:pt>
                <c:pt idx="217" formatCode="General">
                  <c:v>904.6</c:v>
                </c:pt>
                <c:pt idx="218" formatCode="General">
                  <c:v>898.5</c:v>
                </c:pt>
                <c:pt idx="219" formatCode="General">
                  <c:v>976.2</c:v>
                </c:pt>
                <c:pt idx="220">
                  <c:v>1001.25</c:v>
                </c:pt>
                <c:pt idx="221">
                  <c:v>1074</c:v>
                </c:pt>
                <c:pt idx="222">
                  <c:v>1032</c:v>
                </c:pt>
                <c:pt idx="223">
                  <c:v>1110</c:v>
                </c:pt>
                <c:pt idx="224">
                  <c:v>1112</c:v>
                </c:pt>
                <c:pt idx="225">
                  <c:v>1134</c:v>
                </c:pt>
                <c:pt idx="226">
                  <c:v>1149</c:v>
                </c:pt>
                <c:pt idx="227">
                  <c:v>1149.1500000000001</c:v>
                </c:pt>
                <c:pt idx="228">
                  <c:v>1182.5</c:v>
                </c:pt>
                <c:pt idx="229">
                  <c:v>1185</c:v>
                </c:pt>
                <c:pt idx="230">
                  <c:v>1178.8</c:v>
                </c:pt>
                <c:pt idx="231">
                  <c:v>1199.6500000000001</c:v>
                </c:pt>
                <c:pt idx="232">
                  <c:v>1201.0999999999999</c:v>
                </c:pt>
                <c:pt idx="233">
                  <c:v>1201.8</c:v>
                </c:pt>
                <c:pt idx="234">
                  <c:v>1210.25</c:v>
                </c:pt>
                <c:pt idx="235">
                  <c:v>1217</c:v>
                </c:pt>
                <c:pt idx="236">
                  <c:v>1227.2</c:v>
                </c:pt>
                <c:pt idx="237">
                  <c:v>1217.05</c:v>
                </c:pt>
                <c:pt idx="238">
                  <c:v>1218</c:v>
                </c:pt>
                <c:pt idx="239">
                  <c:v>1219.45</c:v>
                </c:pt>
                <c:pt idx="240">
                  <c:v>1239.5</c:v>
                </c:pt>
                <c:pt idx="241">
                  <c:v>1249</c:v>
                </c:pt>
                <c:pt idx="242">
                  <c:v>1239.9000000000001</c:v>
                </c:pt>
                <c:pt idx="243">
                  <c:v>1240.95</c:v>
                </c:pt>
                <c:pt idx="244">
                  <c:v>1240</c:v>
                </c:pt>
                <c:pt idx="245">
                  <c:v>1239.95</c:v>
                </c:pt>
                <c:pt idx="246">
                  <c:v>1246</c:v>
                </c:pt>
                <c:pt idx="247">
                  <c:v>1229</c:v>
                </c:pt>
                <c:pt idx="248">
                  <c:v>1194</c:v>
                </c:pt>
                <c:pt idx="249">
                  <c:v>1192.5</c:v>
                </c:pt>
                <c:pt idx="250">
                  <c:v>1224.25</c:v>
                </c:pt>
                <c:pt idx="251">
                  <c:v>1227.9000000000001</c:v>
                </c:pt>
                <c:pt idx="252">
                  <c:v>1235.8</c:v>
                </c:pt>
                <c:pt idx="253">
                  <c:v>1223.0999999999999</c:v>
                </c:pt>
                <c:pt idx="254">
                  <c:v>1213.5</c:v>
                </c:pt>
                <c:pt idx="255">
                  <c:v>1245.8</c:v>
                </c:pt>
                <c:pt idx="256">
                  <c:v>1245.3499999999999</c:v>
                </c:pt>
                <c:pt idx="257">
                  <c:v>1241.8499999999999</c:v>
                </c:pt>
                <c:pt idx="258">
                  <c:v>1244.9000000000001</c:v>
                </c:pt>
                <c:pt idx="259">
                  <c:v>1257.3499999999999</c:v>
                </c:pt>
                <c:pt idx="260">
                  <c:v>1277.4000000000001</c:v>
                </c:pt>
                <c:pt idx="261">
                  <c:v>1287.5</c:v>
                </c:pt>
                <c:pt idx="262">
                  <c:v>1285.05</c:v>
                </c:pt>
                <c:pt idx="263">
                  <c:v>1288</c:v>
                </c:pt>
                <c:pt idx="264">
                  <c:v>1287</c:v>
                </c:pt>
                <c:pt idx="265">
                  <c:v>1281</c:v>
                </c:pt>
                <c:pt idx="266">
                  <c:v>1271.8</c:v>
                </c:pt>
                <c:pt idx="267">
                  <c:v>1256</c:v>
                </c:pt>
                <c:pt idx="268">
                  <c:v>1261</c:v>
                </c:pt>
                <c:pt idx="269">
                  <c:v>1240.25</c:v>
                </c:pt>
                <c:pt idx="270">
                  <c:v>1268.5</c:v>
                </c:pt>
                <c:pt idx="271">
                  <c:v>1286</c:v>
                </c:pt>
                <c:pt idx="272">
                  <c:v>1279</c:v>
                </c:pt>
                <c:pt idx="273">
                  <c:v>1275.5</c:v>
                </c:pt>
                <c:pt idx="274">
                  <c:v>1284.9000000000001</c:v>
                </c:pt>
                <c:pt idx="275">
                  <c:v>1275.75</c:v>
                </c:pt>
                <c:pt idx="276">
                  <c:v>1269.8499999999999</c:v>
                </c:pt>
                <c:pt idx="277">
                  <c:v>1290</c:v>
                </c:pt>
                <c:pt idx="278">
                  <c:v>1301.5</c:v>
                </c:pt>
                <c:pt idx="279">
                  <c:v>1296.45</c:v>
                </c:pt>
                <c:pt idx="280">
                  <c:v>1288.5</c:v>
                </c:pt>
                <c:pt idx="281">
                  <c:v>1292.7</c:v>
                </c:pt>
                <c:pt idx="282">
                  <c:v>1271.75</c:v>
                </c:pt>
                <c:pt idx="283">
                  <c:v>1258.7</c:v>
                </c:pt>
                <c:pt idx="284">
                  <c:v>1263.0999999999999</c:v>
                </c:pt>
                <c:pt idx="285">
                  <c:v>1265.8</c:v>
                </c:pt>
                <c:pt idx="286">
                  <c:v>1250.55</c:v>
                </c:pt>
                <c:pt idx="287">
                  <c:v>1250.0999999999999</c:v>
                </c:pt>
                <c:pt idx="288">
                  <c:v>1243.5</c:v>
                </c:pt>
                <c:pt idx="289">
                  <c:v>1245.4000000000001</c:v>
                </c:pt>
                <c:pt idx="290">
                  <c:v>1244.9000000000001</c:v>
                </c:pt>
                <c:pt idx="291">
                  <c:v>1251.6500000000001</c:v>
                </c:pt>
                <c:pt idx="292">
                  <c:v>1255.0999999999999</c:v>
                </c:pt>
                <c:pt idx="293">
                  <c:v>1262.55</c:v>
                </c:pt>
                <c:pt idx="294">
                  <c:v>1275</c:v>
                </c:pt>
                <c:pt idx="295">
                  <c:v>1267.75</c:v>
                </c:pt>
                <c:pt idx="296">
                  <c:v>1278.5999999999999</c:v>
                </c:pt>
                <c:pt idx="297">
                  <c:v>1276</c:v>
                </c:pt>
                <c:pt idx="298">
                  <c:v>1272.9000000000001</c:v>
                </c:pt>
                <c:pt idx="299">
                  <c:v>1266.5</c:v>
                </c:pt>
                <c:pt idx="300">
                  <c:v>1281.95</c:v>
                </c:pt>
                <c:pt idx="301">
                  <c:v>1275</c:v>
                </c:pt>
                <c:pt idx="302">
                  <c:v>1274.75</c:v>
                </c:pt>
                <c:pt idx="303">
                  <c:v>1262.6500000000001</c:v>
                </c:pt>
                <c:pt idx="304">
                  <c:v>1279.75</c:v>
                </c:pt>
                <c:pt idx="305">
                  <c:v>1275</c:v>
                </c:pt>
                <c:pt idx="306">
                  <c:v>1258</c:v>
                </c:pt>
                <c:pt idx="307">
                  <c:v>1265.3</c:v>
                </c:pt>
                <c:pt idx="308">
                  <c:v>1254.8499999999999</c:v>
                </c:pt>
                <c:pt idx="309">
                  <c:v>1262.05</c:v>
                </c:pt>
                <c:pt idx="310">
                  <c:v>1256.5</c:v>
                </c:pt>
                <c:pt idx="311">
                  <c:v>1240</c:v>
                </c:pt>
                <c:pt idx="312">
                  <c:v>1237.95</c:v>
                </c:pt>
                <c:pt idx="313">
                  <c:v>1243</c:v>
                </c:pt>
                <c:pt idx="314">
                  <c:v>1230</c:v>
                </c:pt>
                <c:pt idx="315">
                  <c:v>1249.8</c:v>
                </c:pt>
                <c:pt idx="316">
                  <c:v>1242.55</c:v>
                </c:pt>
                <c:pt idx="317">
                  <c:v>1238</c:v>
                </c:pt>
                <c:pt idx="318">
                  <c:v>1227.9000000000001</c:v>
                </c:pt>
                <c:pt idx="319">
                  <c:v>1235</c:v>
                </c:pt>
                <c:pt idx="320">
                  <c:v>1245</c:v>
                </c:pt>
                <c:pt idx="321">
                  <c:v>1239.9000000000001</c:v>
                </c:pt>
                <c:pt idx="322">
                  <c:v>1229</c:v>
                </c:pt>
                <c:pt idx="323">
                  <c:v>1221.5</c:v>
                </c:pt>
                <c:pt idx="324">
                  <c:v>1221.5</c:v>
                </c:pt>
                <c:pt idx="325">
                  <c:v>1223.7</c:v>
                </c:pt>
                <c:pt idx="326">
                  <c:v>1204.4000000000001</c:v>
                </c:pt>
                <c:pt idx="327">
                  <c:v>1198.1500000000001</c:v>
                </c:pt>
                <c:pt idx="328">
                  <c:v>1203</c:v>
                </c:pt>
                <c:pt idx="329">
                  <c:v>1228.2</c:v>
                </c:pt>
                <c:pt idx="330">
                  <c:v>1184.55</c:v>
                </c:pt>
                <c:pt idx="331">
                  <c:v>1189.75</c:v>
                </c:pt>
                <c:pt idx="332">
                  <c:v>1222.9000000000001</c:v>
                </c:pt>
                <c:pt idx="333">
                  <c:v>1250.2</c:v>
                </c:pt>
                <c:pt idx="334">
                  <c:v>1227.5</c:v>
                </c:pt>
                <c:pt idx="335">
                  <c:v>1245.5999999999999</c:v>
                </c:pt>
                <c:pt idx="336">
                  <c:v>1246</c:v>
                </c:pt>
                <c:pt idx="337">
                  <c:v>1240</c:v>
                </c:pt>
                <c:pt idx="338">
                  <c:v>1252.1500000000001</c:v>
                </c:pt>
                <c:pt idx="339">
                  <c:v>1255.3</c:v>
                </c:pt>
                <c:pt idx="340">
                  <c:v>1202</c:v>
                </c:pt>
                <c:pt idx="341">
                  <c:v>1100.05</c:v>
                </c:pt>
                <c:pt idx="342">
                  <c:v>2188</c:v>
                </c:pt>
                <c:pt idx="343">
                  <c:v>2220</c:v>
                </c:pt>
                <c:pt idx="344">
                  <c:v>2243</c:v>
                </c:pt>
                <c:pt idx="345">
                  <c:v>2259.8000000000002</c:v>
                </c:pt>
                <c:pt idx="346">
                  <c:v>2267.9499999999998</c:v>
                </c:pt>
                <c:pt idx="347">
                  <c:v>2246</c:v>
                </c:pt>
                <c:pt idx="348">
                  <c:v>2245.15</c:v>
                </c:pt>
                <c:pt idx="349">
                  <c:v>2241.75</c:v>
                </c:pt>
                <c:pt idx="350">
                  <c:v>2232</c:v>
                </c:pt>
                <c:pt idx="351">
                  <c:v>2244</c:v>
                </c:pt>
                <c:pt idx="352">
                  <c:v>2200.5</c:v>
                </c:pt>
                <c:pt idx="353">
                  <c:v>2231.9</c:v>
                </c:pt>
                <c:pt idx="354">
                  <c:v>2225.5</c:v>
                </c:pt>
                <c:pt idx="355">
                  <c:v>2245</c:v>
                </c:pt>
                <c:pt idx="356">
                  <c:v>2258</c:v>
                </c:pt>
                <c:pt idx="357">
                  <c:v>2259</c:v>
                </c:pt>
                <c:pt idx="358">
                  <c:v>2164.9</c:v>
                </c:pt>
                <c:pt idx="359">
                  <c:v>2177</c:v>
                </c:pt>
                <c:pt idx="360">
                  <c:v>2225.6999999999998</c:v>
                </c:pt>
                <c:pt idx="361">
                  <c:v>2224</c:v>
                </c:pt>
                <c:pt idx="362">
                  <c:v>2210.9499999999998</c:v>
                </c:pt>
                <c:pt idx="363">
                  <c:v>2223.9499999999998</c:v>
                </c:pt>
                <c:pt idx="364">
                  <c:v>2227.9</c:v>
                </c:pt>
                <c:pt idx="365">
                  <c:v>2228</c:v>
                </c:pt>
                <c:pt idx="366">
                  <c:v>2285</c:v>
                </c:pt>
                <c:pt idx="367">
                  <c:v>2239.8000000000002</c:v>
                </c:pt>
                <c:pt idx="368">
                  <c:v>2180</c:v>
                </c:pt>
                <c:pt idx="369">
                  <c:v>2183</c:v>
                </c:pt>
                <c:pt idx="370">
                  <c:v>2174.6</c:v>
                </c:pt>
                <c:pt idx="371">
                  <c:v>2220</c:v>
                </c:pt>
                <c:pt idx="372">
                  <c:v>2225</c:v>
                </c:pt>
                <c:pt idx="373">
                  <c:v>2249.6</c:v>
                </c:pt>
                <c:pt idx="374">
                  <c:v>2254.8000000000002</c:v>
                </c:pt>
                <c:pt idx="375">
                  <c:v>2249.3000000000002</c:v>
                </c:pt>
                <c:pt idx="376">
                  <c:v>2276</c:v>
                </c:pt>
                <c:pt idx="377">
                  <c:v>2291</c:v>
                </c:pt>
                <c:pt idx="378">
                  <c:v>2284</c:v>
                </c:pt>
                <c:pt idx="379">
                  <c:v>2265.5</c:v>
                </c:pt>
                <c:pt idx="380">
                  <c:v>2302.8000000000002</c:v>
                </c:pt>
                <c:pt idx="381">
                  <c:v>2379.5</c:v>
                </c:pt>
                <c:pt idx="382">
                  <c:v>2414.75</c:v>
                </c:pt>
                <c:pt idx="383">
                  <c:v>2401.9</c:v>
                </c:pt>
                <c:pt idx="384">
                  <c:v>2393</c:v>
                </c:pt>
                <c:pt idx="385">
                  <c:v>2398</c:v>
                </c:pt>
                <c:pt idx="386">
                  <c:v>2390</c:v>
                </c:pt>
                <c:pt idx="387">
                  <c:v>2403.75</c:v>
                </c:pt>
                <c:pt idx="388">
                  <c:v>2391.1999999999998</c:v>
                </c:pt>
                <c:pt idx="389">
                  <c:v>2377.65</c:v>
                </c:pt>
                <c:pt idx="390">
                  <c:v>2412.6999999999998</c:v>
                </c:pt>
                <c:pt idx="391">
                  <c:v>2469</c:v>
                </c:pt>
                <c:pt idx="392">
                  <c:v>2482.85</c:v>
                </c:pt>
                <c:pt idx="393">
                  <c:v>2488.3000000000002</c:v>
                </c:pt>
                <c:pt idx="394">
                  <c:v>2491.15</c:v>
                </c:pt>
                <c:pt idx="395">
                  <c:v>2486</c:v>
                </c:pt>
                <c:pt idx="396">
                  <c:v>2441</c:v>
                </c:pt>
                <c:pt idx="397">
                  <c:v>2460.6</c:v>
                </c:pt>
                <c:pt idx="398">
                  <c:v>2465</c:v>
                </c:pt>
                <c:pt idx="399">
                  <c:v>2422</c:v>
                </c:pt>
                <c:pt idx="400">
                  <c:v>2421</c:v>
                </c:pt>
                <c:pt idx="401">
                  <c:v>2418.75</c:v>
                </c:pt>
                <c:pt idx="402">
                  <c:v>2425.6999999999998</c:v>
                </c:pt>
                <c:pt idx="403">
                  <c:v>2435.4499999999998</c:v>
                </c:pt>
                <c:pt idx="404">
                  <c:v>2418</c:v>
                </c:pt>
                <c:pt idx="405">
                  <c:v>2422</c:v>
                </c:pt>
                <c:pt idx="406">
                  <c:v>2433.8000000000002</c:v>
                </c:pt>
                <c:pt idx="407">
                  <c:v>2443</c:v>
                </c:pt>
                <c:pt idx="408">
                  <c:v>2430.8000000000002</c:v>
                </c:pt>
                <c:pt idx="409">
                  <c:v>2446.5</c:v>
                </c:pt>
                <c:pt idx="410">
                  <c:v>2442.6</c:v>
                </c:pt>
                <c:pt idx="411">
                  <c:v>2447.0500000000002</c:v>
                </c:pt>
                <c:pt idx="412">
                  <c:v>2427.8000000000002</c:v>
                </c:pt>
                <c:pt idx="413">
                  <c:v>2455</c:v>
                </c:pt>
                <c:pt idx="414">
                  <c:v>2454</c:v>
                </c:pt>
                <c:pt idx="415">
                  <c:v>2426</c:v>
                </c:pt>
                <c:pt idx="416">
                  <c:v>2440</c:v>
                </c:pt>
                <c:pt idx="417">
                  <c:v>2418</c:v>
                </c:pt>
                <c:pt idx="418">
                  <c:v>2420</c:v>
                </c:pt>
                <c:pt idx="419">
                  <c:v>2404.85</c:v>
                </c:pt>
                <c:pt idx="420">
                  <c:v>2372.9</c:v>
                </c:pt>
                <c:pt idx="421">
                  <c:v>2350</c:v>
                </c:pt>
                <c:pt idx="422">
                  <c:v>2410</c:v>
                </c:pt>
                <c:pt idx="423">
                  <c:v>2408.9499999999998</c:v>
                </c:pt>
                <c:pt idx="424">
                  <c:v>2428</c:v>
                </c:pt>
                <c:pt idx="425">
                  <c:v>2365</c:v>
                </c:pt>
                <c:pt idx="426">
                  <c:v>2312.35</c:v>
                </c:pt>
                <c:pt idx="427">
                  <c:v>2286.6999999999998</c:v>
                </c:pt>
                <c:pt idx="428">
                  <c:v>2288</c:v>
                </c:pt>
                <c:pt idx="429">
                  <c:v>2287.3000000000002</c:v>
                </c:pt>
                <c:pt idx="430">
                  <c:v>2296.5</c:v>
                </c:pt>
                <c:pt idx="431">
                  <c:v>2292</c:v>
                </c:pt>
                <c:pt idx="432">
                  <c:v>2309</c:v>
                </c:pt>
                <c:pt idx="433">
                  <c:v>2320.1</c:v>
                </c:pt>
                <c:pt idx="434">
                  <c:v>2327.9</c:v>
                </c:pt>
                <c:pt idx="435">
                  <c:v>2365</c:v>
                </c:pt>
                <c:pt idx="436">
                  <c:v>2356</c:v>
                </c:pt>
                <c:pt idx="437">
                  <c:v>2319</c:v>
                </c:pt>
                <c:pt idx="438">
                  <c:v>2275.8000000000002</c:v>
                </c:pt>
                <c:pt idx="439">
                  <c:v>2262.25</c:v>
                </c:pt>
                <c:pt idx="440">
                  <c:v>2280.9499999999998</c:v>
                </c:pt>
                <c:pt idx="441">
                  <c:v>2247.3000000000002</c:v>
                </c:pt>
                <c:pt idx="442">
                  <c:v>2266.9</c:v>
                </c:pt>
                <c:pt idx="443">
                  <c:v>2293</c:v>
                </c:pt>
                <c:pt idx="444">
                  <c:v>2307</c:v>
                </c:pt>
                <c:pt idx="445">
                  <c:v>2280.3000000000002</c:v>
                </c:pt>
                <c:pt idx="446">
                  <c:v>2257</c:v>
                </c:pt>
                <c:pt idx="447">
                  <c:v>2258.6</c:v>
                </c:pt>
                <c:pt idx="448">
                  <c:v>2236.9</c:v>
                </c:pt>
                <c:pt idx="449">
                  <c:v>2290</c:v>
                </c:pt>
                <c:pt idx="450">
                  <c:v>2289.1999999999998</c:v>
                </c:pt>
                <c:pt idx="451">
                  <c:v>2310</c:v>
                </c:pt>
                <c:pt idx="452">
                  <c:v>2287.8000000000002</c:v>
                </c:pt>
                <c:pt idx="453">
                  <c:v>2289</c:v>
                </c:pt>
                <c:pt idx="454">
                  <c:v>2299</c:v>
                </c:pt>
                <c:pt idx="455">
                  <c:v>2306.85</c:v>
                </c:pt>
                <c:pt idx="456">
                  <c:v>2316</c:v>
                </c:pt>
                <c:pt idx="457">
                  <c:v>2308</c:v>
                </c:pt>
                <c:pt idx="458">
                  <c:v>2301</c:v>
                </c:pt>
                <c:pt idx="459">
                  <c:v>2313.5</c:v>
                </c:pt>
                <c:pt idx="460">
                  <c:v>2278</c:v>
                </c:pt>
                <c:pt idx="461">
                  <c:v>2275.1</c:v>
                </c:pt>
                <c:pt idx="462">
                  <c:v>2299</c:v>
                </c:pt>
                <c:pt idx="463">
                  <c:v>2268</c:v>
                </c:pt>
                <c:pt idx="464">
                  <c:v>2270</c:v>
                </c:pt>
                <c:pt idx="465">
                  <c:v>2258</c:v>
                </c:pt>
                <c:pt idx="466">
                  <c:v>2223.0500000000002</c:v>
                </c:pt>
                <c:pt idx="467">
                  <c:v>2229</c:v>
                </c:pt>
                <c:pt idx="468">
                  <c:v>2168</c:v>
                </c:pt>
                <c:pt idx="469">
                  <c:v>2127.5</c:v>
                </c:pt>
                <c:pt idx="470">
                  <c:v>2129</c:v>
                </c:pt>
                <c:pt idx="471">
                  <c:v>2125.1999999999998</c:v>
                </c:pt>
                <c:pt idx="472">
                  <c:v>2103.15</c:v>
                </c:pt>
                <c:pt idx="473">
                  <c:v>2107</c:v>
                </c:pt>
                <c:pt idx="474">
                  <c:v>2080</c:v>
                </c:pt>
                <c:pt idx="475">
                  <c:v>2076.9</c:v>
                </c:pt>
                <c:pt idx="476">
                  <c:v>2093</c:v>
                </c:pt>
                <c:pt idx="477">
                  <c:v>2109</c:v>
                </c:pt>
                <c:pt idx="478">
                  <c:v>2123</c:v>
                </c:pt>
                <c:pt idx="479">
                  <c:v>2091</c:v>
                </c:pt>
                <c:pt idx="480">
                  <c:v>2115.6999999999998</c:v>
                </c:pt>
                <c:pt idx="481">
                  <c:v>2109</c:v>
                </c:pt>
                <c:pt idx="482">
                  <c:v>2083.4499999999998</c:v>
                </c:pt>
                <c:pt idx="483">
                  <c:v>2089.6999999999998</c:v>
                </c:pt>
                <c:pt idx="484">
                  <c:v>2100.6999999999998</c:v>
                </c:pt>
                <c:pt idx="485">
                  <c:v>2112</c:v>
                </c:pt>
                <c:pt idx="486">
                  <c:v>2140</c:v>
                </c:pt>
                <c:pt idx="487">
                  <c:v>2130.0500000000002</c:v>
                </c:pt>
                <c:pt idx="488">
                  <c:v>2139</c:v>
                </c:pt>
                <c:pt idx="489">
                  <c:v>2117</c:v>
                </c:pt>
                <c:pt idx="490">
                  <c:v>2110.9</c:v>
                </c:pt>
                <c:pt idx="491">
                  <c:v>2122</c:v>
                </c:pt>
                <c:pt idx="492">
                  <c:v>2115</c:v>
                </c:pt>
                <c:pt idx="493">
                  <c:v>2098.5500000000002</c:v>
                </c:pt>
                <c:pt idx="494">
                  <c:v>2095.75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A-4A69-BF2C-E23574A3E60B}"/>
            </c:ext>
          </c:extLst>
        </c:ser>
        <c:ser>
          <c:idx val="1"/>
          <c:order val="1"/>
          <c:tx>
            <c:strRef>
              <c:f>'graphical_pre-test'!$C$1</c:f>
              <c:strCache>
                <c:ptCount val="1"/>
                <c:pt idx="0">
                  <c:v>LTP ICICI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'graphical_pre-test'!$A$2:$A$496</c:f>
              <c:numCache>
                <c:formatCode>d\-mmm\-yy</c:formatCode>
                <c:ptCount val="495"/>
                <c:pt idx="0">
                  <c:v>44228</c:v>
                </c:pt>
                <c:pt idx="1">
                  <c:v>44225</c:v>
                </c:pt>
                <c:pt idx="2">
                  <c:v>44224</c:v>
                </c:pt>
                <c:pt idx="3">
                  <c:v>44223</c:v>
                </c:pt>
                <c:pt idx="4">
                  <c:v>44221</c:v>
                </c:pt>
                <c:pt idx="5">
                  <c:v>44218</c:v>
                </c:pt>
                <c:pt idx="6">
                  <c:v>44217</c:v>
                </c:pt>
                <c:pt idx="7">
                  <c:v>44216</c:v>
                </c:pt>
                <c:pt idx="8">
                  <c:v>44215</c:v>
                </c:pt>
                <c:pt idx="9">
                  <c:v>44214</c:v>
                </c:pt>
                <c:pt idx="10">
                  <c:v>44211</c:v>
                </c:pt>
                <c:pt idx="11">
                  <c:v>44210</c:v>
                </c:pt>
                <c:pt idx="12">
                  <c:v>44209</c:v>
                </c:pt>
                <c:pt idx="13">
                  <c:v>44208</c:v>
                </c:pt>
                <c:pt idx="14">
                  <c:v>44207</c:v>
                </c:pt>
                <c:pt idx="15">
                  <c:v>44204</c:v>
                </c:pt>
                <c:pt idx="16">
                  <c:v>44203</c:v>
                </c:pt>
                <c:pt idx="17">
                  <c:v>44202</c:v>
                </c:pt>
                <c:pt idx="18">
                  <c:v>44201</c:v>
                </c:pt>
                <c:pt idx="19">
                  <c:v>44200</c:v>
                </c:pt>
                <c:pt idx="20">
                  <c:v>44197</c:v>
                </c:pt>
                <c:pt idx="21">
                  <c:v>44196</c:v>
                </c:pt>
                <c:pt idx="22">
                  <c:v>44195</c:v>
                </c:pt>
                <c:pt idx="23">
                  <c:v>44194</c:v>
                </c:pt>
                <c:pt idx="24">
                  <c:v>44193</c:v>
                </c:pt>
                <c:pt idx="25">
                  <c:v>44189</c:v>
                </c:pt>
                <c:pt idx="26">
                  <c:v>44188</c:v>
                </c:pt>
                <c:pt idx="27">
                  <c:v>44187</c:v>
                </c:pt>
                <c:pt idx="28">
                  <c:v>44186</c:v>
                </c:pt>
                <c:pt idx="29">
                  <c:v>44183</c:v>
                </c:pt>
                <c:pt idx="30">
                  <c:v>44182</c:v>
                </c:pt>
                <c:pt idx="31">
                  <c:v>44181</c:v>
                </c:pt>
                <c:pt idx="32">
                  <c:v>44180</c:v>
                </c:pt>
                <c:pt idx="33">
                  <c:v>44179</c:v>
                </c:pt>
                <c:pt idx="34">
                  <c:v>44176</c:v>
                </c:pt>
                <c:pt idx="35">
                  <c:v>44175</c:v>
                </c:pt>
                <c:pt idx="36">
                  <c:v>44174</c:v>
                </c:pt>
                <c:pt idx="37">
                  <c:v>44173</c:v>
                </c:pt>
                <c:pt idx="38">
                  <c:v>44172</c:v>
                </c:pt>
                <c:pt idx="39">
                  <c:v>44169</c:v>
                </c:pt>
                <c:pt idx="40">
                  <c:v>44168</c:v>
                </c:pt>
                <c:pt idx="41">
                  <c:v>44167</c:v>
                </c:pt>
                <c:pt idx="42">
                  <c:v>44166</c:v>
                </c:pt>
                <c:pt idx="43">
                  <c:v>44162</c:v>
                </c:pt>
                <c:pt idx="44">
                  <c:v>44161</c:v>
                </c:pt>
                <c:pt idx="45">
                  <c:v>44160</c:v>
                </c:pt>
                <c:pt idx="46">
                  <c:v>44159</c:v>
                </c:pt>
                <c:pt idx="47">
                  <c:v>44158</c:v>
                </c:pt>
                <c:pt idx="48">
                  <c:v>44155</c:v>
                </c:pt>
                <c:pt idx="49">
                  <c:v>44154</c:v>
                </c:pt>
                <c:pt idx="50">
                  <c:v>44153</c:v>
                </c:pt>
                <c:pt idx="51">
                  <c:v>44152</c:v>
                </c:pt>
                <c:pt idx="52">
                  <c:v>44149</c:v>
                </c:pt>
                <c:pt idx="53">
                  <c:v>44148</c:v>
                </c:pt>
                <c:pt idx="54">
                  <c:v>44147</c:v>
                </c:pt>
                <c:pt idx="55">
                  <c:v>44146</c:v>
                </c:pt>
                <c:pt idx="56">
                  <c:v>44145</c:v>
                </c:pt>
                <c:pt idx="57">
                  <c:v>44144</c:v>
                </c:pt>
                <c:pt idx="58">
                  <c:v>44141</c:v>
                </c:pt>
                <c:pt idx="59">
                  <c:v>44140</c:v>
                </c:pt>
                <c:pt idx="60">
                  <c:v>44139</c:v>
                </c:pt>
                <c:pt idx="61">
                  <c:v>44138</c:v>
                </c:pt>
                <c:pt idx="62">
                  <c:v>44137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44127</c:v>
                </c:pt>
                <c:pt idx="69">
                  <c:v>44126</c:v>
                </c:pt>
                <c:pt idx="70">
                  <c:v>44125</c:v>
                </c:pt>
                <c:pt idx="71">
                  <c:v>44124</c:v>
                </c:pt>
                <c:pt idx="72">
                  <c:v>44123</c:v>
                </c:pt>
                <c:pt idx="73">
                  <c:v>44120</c:v>
                </c:pt>
                <c:pt idx="74">
                  <c:v>44119</c:v>
                </c:pt>
                <c:pt idx="75">
                  <c:v>44118</c:v>
                </c:pt>
                <c:pt idx="76">
                  <c:v>44117</c:v>
                </c:pt>
                <c:pt idx="77">
                  <c:v>44116</c:v>
                </c:pt>
                <c:pt idx="78">
                  <c:v>44113</c:v>
                </c:pt>
                <c:pt idx="79">
                  <c:v>44112</c:v>
                </c:pt>
                <c:pt idx="80">
                  <c:v>44111</c:v>
                </c:pt>
                <c:pt idx="81">
                  <c:v>44110</c:v>
                </c:pt>
                <c:pt idx="82">
                  <c:v>44109</c:v>
                </c:pt>
                <c:pt idx="83">
                  <c:v>44105</c:v>
                </c:pt>
                <c:pt idx="84">
                  <c:v>44104</c:v>
                </c:pt>
                <c:pt idx="85">
                  <c:v>44103</c:v>
                </c:pt>
                <c:pt idx="86">
                  <c:v>44102</c:v>
                </c:pt>
                <c:pt idx="87">
                  <c:v>44099</c:v>
                </c:pt>
                <c:pt idx="88">
                  <c:v>44098</c:v>
                </c:pt>
                <c:pt idx="89">
                  <c:v>44097</c:v>
                </c:pt>
                <c:pt idx="90">
                  <c:v>44096</c:v>
                </c:pt>
                <c:pt idx="91">
                  <c:v>44095</c:v>
                </c:pt>
                <c:pt idx="92">
                  <c:v>44092</c:v>
                </c:pt>
                <c:pt idx="93">
                  <c:v>44091</c:v>
                </c:pt>
                <c:pt idx="94">
                  <c:v>44090</c:v>
                </c:pt>
                <c:pt idx="95">
                  <c:v>44089</c:v>
                </c:pt>
                <c:pt idx="96">
                  <c:v>44088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44078</c:v>
                </c:pt>
                <c:pt idx="103">
                  <c:v>44077</c:v>
                </c:pt>
                <c:pt idx="104">
                  <c:v>44076</c:v>
                </c:pt>
                <c:pt idx="105">
                  <c:v>44075</c:v>
                </c:pt>
                <c:pt idx="106">
                  <c:v>44074</c:v>
                </c:pt>
                <c:pt idx="107">
                  <c:v>44071</c:v>
                </c:pt>
                <c:pt idx="108">
                  <c:v>44070</c:v>
                </c:pt>
                <c:pt idx="109">
                  <c:v>44069</c:v>
                </c:pt>
                <c:pt idx="110">
                  <c:v>44068</c:v>
                </c:pt>
                <c:pt idx="111">
                  <c:v>44067</c:v>
                </c:pt>
                <c:pt idx="112">
                  <c:v>44064</c:v>
                </c:pt>
                <c:pt idx="113">
                  <c:v>44063</c:v>
                </c:pt>
                <c:pt idx="114">
                  <c:v>44062</c:v>
                </c:pt>
                <c:pt idx="115">
                  <c:v>44061</c:v>
                </c:pt>
                <c:pt idx="116">
                  <c:v>44060</c:v>
                </c:pt>
                <c:pt idx="117">
                  <c:v>44057</c:v>
                </c:pt>
                <c:pt idx="118">
                  <c:v>44056</c:v>
                </c:pt>
                <c:pt idx="119">
                  <c:v>44055</c:v>
                </c:pt>
                <c:pt idx="120">
                  <c:v>44054</c:v>
                </c:pt>
                <c:pt idx="121">
                  <c:v>44053</c:v>
                </c:pt>
                <c:pt idx="122">
                  <c:v>44050</c:v>
                </c:pt>
                <c:pt idx="123">
                  <c:v>44049</c:v>
                </c:pt>
                <c:pt idx="124">
                  <c:v>44048</c:v>
                </c:pt>
                <c:pt idx="125">
                  <c:v>44047</c:v>
                </c:pt>
                <c:pt idx="126">
                  <c:v>44046</c:v>
                </c:pt>
                <c:pt idx="127">
                  <c:v>44043</c:v>
                </c:pt>
                <c:pt idx="128">
                  <c:v>44042</c:v>
                </c:pt>
                <c:pt idx="129">
                  <c:v>44041</c:v>
                </c:pt>
                <c:pt idx="130">
                  <c:v>44040</c:v>
                </c:pt>
                <c:pt idx="131">
                  <c:v>44039</c:v>
                </c:pt>
                <c:pt idx="132">
                  <c:v>44036</c:v>
                </c:pt>
                <c:pt idx="133">
                  <c:v>44035</c:v>
                </c:pt>
                <c:pt idx="134">
                  <c:v>44034</c:v>
                </c:pt>
                <c:pt idx="135">
                  <c:v>44033</c:v>
                </c:pt>
                <c:pt idx="136">
                  <c:v>44032</c:v>
                </c:pt>
                <c:pt idx="137">
                  <c:v>44029</c:v>
                </c:pt>
                <c:pt idx="138">
                  <c:v>44028</c:v>
                </c:pt>
                <c:pt idx="139">
                  <c:v>44027</c:v>
                </c:pt>
                <c:pt idx="140">
                  <c:v>44026</c:v>
                </c:pt>
                <c:pt idx="141">
                  <c:v>44025</c:v>
                </c:pt>
                <c:pt idx="142">
                  <c:v>44022</c:v>
                </c:pt>
                <c:pt idx="143">
                  <c:v>44021</c:v>
                </c:pt>
                <c:pt idx="144">
                  <c:v>44020</c:v>
                </c:pt>
                <c:pt idx="145">
                  <c:v>44019</c:v>
                </c:pt>
                <c:pt idx="146">
                  <c:v>44018</c:v>
                </c:pt>
                <c:pt idx="147">
                  <c:v>44015</c:v>
                </c:pt>
                <c:pt idx="148">
                  <c:v>44014</c:v>
                </c:pt>
                <c:pt idx="149">
                  <c:v>44013</c:v>
                </c:pt>
                <c:pt idx="150">
                  <c:v>44012</c:v>
                </c:pt>
                <c:pt idx="151">
                  <c:v>44011</c:v>
                </c:pt>
                <c:pt idx="152">
                  <c:v>44008</c:v>
                </c:pt>
                <c:pt idx="153">
                  <c:v>44007</c:v>
                </c:pt>
                <c:pt idx="154">
                  <c:v>44006</c:v>
                </c:pt>
                <c:pt idx="155">
                  <c:v>44005</c:v>
                </c:pt>
                <c:pt idx="156">
                  <c:v>44004</c:v>
                </c:pt>
                <c:pt idx="157">
                  <c:v>44001</c:v>
                </c:pt>
                <c:pt idx="158">
                  <c:v>44000</c:v>
                </c:pt>
                <c:pt idx="159">
                  <c:v>43999</c:v>
                </c:pt>
                <c:pt idx="160">
                  <c:v>43998</c:v>
                </c:pt>
                <c:pt idx="161">
                  <c:v>43997</c:v>
                </c:pt>
                <c:pt idx="162">
                  <c:v>43994</c:v>
                </c:pt>
                <c:pt idx="163">
                  <c:v>43993</c:v>
                </c:pt>
                <c:pt idx="164">
                  <c:v>43992</c:v>
                </c:pt>
                <c:pt idx="165">
                  <c:v>43991</c:v>
                </c:pt>
                <c:pt idx="166">
                  <c:v>43990</c:v>
                </c:pt>
                <c:pt idx="167">
                  <c:v>43987</c:v>
                </c:pt>
                <c:pt idx="168">
                  <c:v>43986</c:v>
                </c:pt>
                <c:pt idx="169">
                  <c:v>43985</c:v>
                </c:pt>
                <c:pt idx="170">
                  <c:v>43984</c:v>
                </c:pt>
                <c:pt idx="171">
                  <c:v>43983</c:v>
                </c:pt>
                <c:pt idx="172">
                  <c:v>43980</c:v>
                </c:pt>
                <c:pt idx="173">
                  <c:v>43979</c:v>
                </c:pt>
                <c:pt idx="174">
                  <c:v>43978</c:v>
                </c:pt>
                <c:pt idx="175">
                  <c:v>43977</c:v>
                </c:pt>
                <c:pt idx="176">
                  <c:v>43973</c:v>
                </c:pt>
                <c:pt idx="177">
                  <c:v>43972</c:v>
                </c:pt>
                <c:pt idx="178">
                  <c:v>43971</c:v>
                </c:pt>
                <c:pt idx="179">
                  <c:v>43970</c:v>
                </c:pt>
                <c:pt idx="180">
                  <c:v>43969</c:v>
                </c:pt>
                <c:pt idx="181">
                  <c:v>43966</c:v>
                </c:pt>
                <c:pt idx="182">
                  <c:v>43965</c:v>
                </c:pt>
                <c:pt idx="183">
                  <c:v>43964</c:v>
                </c:pt>
                <c:pt idx="184">
                  <c:v>43963</c:v>
                </c:pt>
                <c:pt idx="185">
                  <c:v>43962</c:v>
                </c:pt>
                <c:pt idx="186">
                  <c:v>43959</c:v>
                </c:pt>
                <c:pt idx="187">
                  <c:v>43958</c:v>
                </c:pt>
                <c:pt idx="188">
                  <c:v>43957</c:v>
                </c:pt>
                <c:pt idx="189">
                  <c:v>43956</c:v>
                </c:pt>
                <c:pt idx="190">
                  <c:v>43955</c:v>
                </c:pt>
                <c:pt idx="191">
                  <c:v>43951</c:v>
                </c:pt>
                <c:pt idx="192">
                  <c:v>43950</c:v>
                </c:pt>
                <c:pt idx="193">
                  <c:v>43949</c:v>
                </c:pt>
                <c:pt idx="194">
                  <c:v>43948</c:v>
                </c:pt>
                <c:pt idx="195">
                  <c:v>43945</c:v>
                </c:pt>
                <c:pt idx="196">
                  <c:v>43944</c:v>
                </c:pt>
                <c:pt idx="197">
                  <c:v>43943</c:v>
                </c:pt>
                <c:pt idx="198">
                  <c:v>43942</c:v>
                </c:pt>
                <c:pt idx="199">
                  <c:v>43941</c:v>
                </c:pt>
                <c:pt idx="200">
                  <c:v>43938</c:v>
                </c:pt>
                <c:pt idx="201">
                  <c:v>43937</c:v>
                </c:pt>
                <c:pt idx="202">
                  <c:v>43936</c:v>
                </c:pt>
                <c:pt idx="203">
                  <c:v>43934</c:v>
                </c:pt>
                <c:pt idx="204">
                  <c:v>43930</c:v>
                </c:pt>
                <c:pt idx="205">
                  <c:v>43929</c:v>
                </c:pt>
                <c:pt idx="206">
                  <c:v>43928</c:v>
                </c:pt>
                <c:pt idx="207">
                  <c:v>43924</c:v>
                </c:pt>
                <c:pt idx="208">
                  <c:v>43922</c:v>
                </c:pt>
                <c:pt idx="209">
                  <c:v>43921</c:v>
                </c:pt>
                <c:pt idx="210">
                  <c:v>43920</c:v>
                </c:pt>
                <c:pt idx="211">
                  <c:v>43917</c:v>
                </c:pt>
                <c:pt idx="212">
                  <c:v>43916</c:v>
                </c:pt>
                <c:pt idx="213">
                  <c:v>43915</c:v>
                </c:pt>
                <c:pt idx="214">
                  <c:v>43914</c:v>
                </c:pt>
                <c:pt idx="215">
                  <c:v>43913</c:v>
                </c:pt>
                <c:pt idx="216">
                  <c:v>43910</c:v>
                </c:pt>
                <c:pt idx="217">
                  <c:v>43909</c:v>
                </c:pt>
                <c:pt idx="218">
                  <c:v>43908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43899</c:v>
                </c:pt>
                <c:pt idx="225">
                  <c:v>43896</c:v>
                </c:pt>
                <c:pt idx="226">
                  <c:v>43895</c:v>
                </c:pt>
                <c:pt idx="227">
                  <c:v>43894</c:v>
                </c:pt>
                <c:pt idx="228">
                  <c:v>43893</c:v>
                </c:pt>
                <c:pt idx="229">
                  <c:v>43892</c:v>
                </c:pt>
                <c:pt idx="230">
                  <c:v>43889</c:v>
                </c:pt>
                <c:pt idx="231">
                  <c:v>43888</c:v>
                </c:pt>
                <c:pt idx="232">
                  <c:v>43887</c:v>
                </c:pt>
                <c:pt idx="233">
                  <c:v>43886</c:v>
                </c:pt>
                <c:pt idx="234">
                  <c:v>43885</c:v>
                </c:pt>
                <c:pt idx="235">
                  <c:v>43881</c:v>
                </c:pt>
                <c:pt idx="236">
                  <c:v>43880</c:v>
                </c:pt>
                <c:pt idx="237">
                  <c:v>43879</c:v>
                </c:pt>
                <c:pt idx="238">
                  <c:v>43878</c:v>
                </c:pt>
                <c:pt idx="239">
                  <c:v>43875</c:v>
                </c:pt>
                <c:pt idx="240">
                  <c:v>43874</c:v>
                </c:pt>
                <c:pt idx="241">
                  <c:v>43873</c:v>
                </c:pt>
                <c:pt idx="242">
                  <c:v>43872</c:v>
                </c:pt>
                <c:pt idx="243">
                  <c:v>43871</c:v>
                </c:pt>
                <c:pt idx="244">
                  <c:v>43868</c:v>
                </c:pt>
                <c:pt idx="245">
                  <c:v>43867</c:v>
                </c:pt>
                <c:pt idx="246">
                  <c:v>43866</c:v>
                </c:pt>
                <c:pt idx="247">
                  <c:v>43865</c:v>
                </c:pt>
                <c:pt idx="248">
                  <c:v>43864</c:v>
                </c:pt>
                <c:pt idx="249">
                  <c:v>43862</c:v>
                </c:pt>
                <c:pt idx="250">
                  <c:v>43861</c:v>
                </c:pt>
                <c:pt idx="251">
                  <c:v>43860</c:v>
                </c:pt>
                <c:pt idx="252">
                  <c:v>43859</c:v>
                </c:pt>
                <c:pt idx="253">
                  <c:v>43858</c:v>
                </c:pt>
                <c:pt idx="254">
                  <c:v>43857</c:v>
                </c:pt>
                <c:pt idx="255">
                  <c:v>43854</c:v>
                </c:pt>
                <c:pt idx="256">
                  <c:v>43853</c:v>
                </c:pt>
                <c:pt idx="257">
                  <c:v>43852</c:v>
                </c:pt>
                <c:pt idx="258">
                  <c:v>43851</c:v>
                </c:pt>
                <c:pt idx="259">
                  <c:v>43850</c:v>
                </c:pt>
                <c:pt idx="260">
                  <c:v>43847</c:v>
                </c:pt>
                <c:pt idx="261">
                  <c:v>43846</c:v>
                </c:pt>
                <c:pt idx="262">
                  <c:v>43845</c:v>
                </c:pt>
                <c:pt idx="263">
                  <c:v>43844</c:v>
                </c:pt>
                <c:pt idx="264">
                  <c:v>43843</c:v>
                </c:pt>
                <c:pt idx="265">
                  <c:v>43840</c:v>
                </c:pt>
                <c:pt idx="266">
                  <c:v>43839</c:v>
                </c:pt>
                <c:pt idx="267">
                  <c:v>43838</c:v>
                </c:pt>
                <c:pt idx="268">
                  <c:v>43837</c:v>
                </c:pt>
                <c:pt idx="269">
                  <c:v>43836</c:v>
                </c:pt>
                <c:pt idx="270">
                  <c:v>43833</c:v>
                </c:pt>
                <c:pt idx="271">
                  <c:v>43832</c:v>
                </c:pt>
                <c:pt idx="272">
                  <c:v>43831</c:v>
                </c:pt>
                <c:pt idx="273">
                  <c:v>43830</c:v>
                </c:pt>
                <c:pt idx="274">
                  <c:v>43829</c:v>
                </c:pt>
                <c:pt idx="275">
                  <c:v>43826</c:v>
                </c:pt>
                <c:pt idx="276">
                  <c:v>43825</c:v>
                </c:pt>
                <c:pt idx="277">
                  <c:v>43823</c:v>
                </c:pt>
                <c:pt idx="278">
                  <c:v>43822</c:v>
                </c:pt>
                <c:pt idx="279">
                  <c:v>43819</c:v>
                </c:pt>
                <c:pt idx="280">
                  <c:v>43818</c:v>
                </c:pt>
                <c:pt idx="281">
                  <c:v>43817</c:v>
                </c:pt>
                <c:pt idx="282">
                  <c:v>43816</c:v>
                </c:pt>
                <c:pt idx="283">
                  <c:v>43815</c:v>
                </c:pt>
                <c:pt idx="284">
                  <c:v>43812</c:v>
                </c:pt>
                <c:pt idx="285">
                  <c:v>43811</c:v>
                </c:pt>
                <c:pt idx="286">
                  <c:v>43810</c:v>
                </c:pt>
                <c:pt idx="287">
                  <c:v>43809</c:v>
                </c:pt>
                <c:pt idx="288">
                  <c:v>43808</c:v>
                </c:pt>
                <c:pt idx="289">
                  <c:v>43805</c:v>
                </c:pt>
                <c:pt idx="290">
                  <c:v>43804</c:v>
                </c:pt>
                <c:pt idx="291">
                  <c:v>43803</c:v>
                </c:pt>
                <c:pt idx="292">
                  <c:v>43802</c:v>
                </c:pt>
                <c:pt idx="293">
                  <c:v>43801</c:v>
                </c:pt>
                <c:pt idx="294">
                  <c:v>43798</c:v>
                </c:pt>
                <c:pt idx="295">
                  <c:v>43797</c:v>
                </c:pt>
                <c:pt idx="296">
                  <c:v>43796</c:v>
                </c:pt>
                <c:pt idx="297">
                  <c:v>43795</c:v>
                </c:pt>
                <c:pt idx="298">
                  <c:v>43794</c:v>
                </c:pt>
                <c:pt idx="299">
                  <c:v>43791</c:v>
                </c:pt>
                <c:pt idx="300">
                  <c:v>43790</c:v>
                </c:pt>
                <c:pt idx="301">
                  <c:v>43789</c:v>
                </c:pt>
                <c:pt idx="302">
                  <c:v>43788</c:v>
                </c:pt>
                <c:pt idx="303">
                  <c:v>43787</c:v>
                </c:pt>
                <c:pt idx="304">
                  <c:v>43784</c:v>
                </c:pt>
                <c:pt idx="305">
                  <c:v>43783</c:v>
                </c:pt>
                <c:pt idx="306">
                  <c:v>43782</c:v>
                </c:pt>
                <c:pt idx="307">
                  <c:v>43780</c:v>
                </c:pt>
                <c:pt idx="308">
                  <c:v>43777</c:v>
                </c:pt>
                <c:pt idx="309">
                  <c:v>43776</c:v>
                </c:pt>
                <c:pt idx="310">
                  <c:v>43775</c:v>
                </c:pt>
                <c:pt idx="311">
                  <c:v>43774</c:v>
                </c:pt>
                <c:pt idx="312">
                  <c:v>43773</c:v>
                </c:pt>
                <c:pt idx="313">
                  <c:v>43770</c:v>
                </c:pt>
                <c:pt idx="314">
                  <c:v>43769</c:v>
                </c:pt>
                <c:pt idx="315">
                  <c:v>43768</c:v>
                </c:pt>
                <c:pt idx="316">
                  <c:v>43767</c:v>
                </c:pt>
                <c:pt idx="317">
                  <c:v>43765</c:v>
                </c:pt>
                <c:pt idx="318">
                  <c:v>43763</c:v>
                </c:pt>
                <c:pt idx="319">
                  <c:v>43762</c:v>
                </c:pt>
                <c:pt idx="320">
                  <c:v>43761</c:v>
                </c:pt>
                <c:pt idx="321">
                  <c:v>43760</c:v>
                </c:pt>
                <c:pt idx="322">
                  <c:v>43756</c:v>
                </c:pt>
                <c:pt idx="323">
                  <c:v>43755</c:v>
                </c:pt>
                <c:pt idx="324">
                  <c:v>43754</c:v>
                </c:pt>
                <c:pt idx="325">
                  <c:v>43753</c:v>
                </c:pt>
                <c:pt idx="326">
                  <c:v>43752</c:v>
                </c:pt>
                <c:pt idx="327">
                  <c:v>43749</c:v>
                </c:pt>
                <c:pt idx="328">
                  <c:v>43748</c:v>
                </c:pt>
                <c:pt idx="329">
                  <c:v>43747</c:v>
                </c:pt>
                <c:pt idx="330">
                  <c:v>43745</c:v>
                </c:pt>
                <c:pt idx="331">
                  <c:v>43742</c:v>
                </c:pt>
                <c:pt idx="332">
                  <c:v>43741</c:v>
                </c:pt>
                <c:pt idx="333">
                  <c:v>43739</c:v>
                </c:pt>
                <c:pt idx="334">
                  <c:v>43738</c:v>
                </c:pt>
                <c:pt idx="335">
                  <c:v>43735</c:v>
                </c:pt>
                <c:pt idx="336">
                  <c:v>43734</c:v>
                </c:pt>
                <c:pt idx="337">
                  <c:v>43733</c:v>
                </c:pt>
                <c:pt idx="338">
                  <c:v>43732</c:v>
                </c:pt>
                <c:pt idx="339">
                  <c:v>43731</c:v>
                </c:pt>
                <c:pt idx="340">
                  <c:v>43728</c:v>
                </c:pt>
                <c:pt idx="341">
                  <c:v>43727</c:v>
                </c:pt>
                <c:pt idx="342">
                  <c:v>43726</c:v>
                </c:pt>
                <c:pt idx="343">
                  <c:v>43725</c:v>
                </c:pt>
                <c:pt idx="344">
                  <c:v>43724</c:v>
                </c:pt>
                <c:pt idx="345">
                  <c:v>43721</c:v>
                </c:pt>
                <c:pt idx="346">
                  <c:v>43720</c:v>
                </c:pt>
                <c:pt idx="347">
                  <c:v>43719</c:v>
                </c:pt>
                <c:pt idx="348">
                  <c:v>43717</c:v>
                </c:pt>
                <c:pt idx="349">
                  <c:v>43714</c:v>
                </c:pt>
                <c:pt idx="350">
                  <c:v>43713</c:v>
                </c:pt>
                <c:pt idx="351">
                  <c:v>43712</c:v>
                </c:pt>
                <c:pt idx="352">
                  <c:v>43711</c:v>
                </c:pt>
                <c:pt idx="353">
                  <c:v>43707</c:v>
                </c:pt>
                <c:pt idx="354">
                  <c:v>43706</c:v>
                </c:pt>
                <c:pt idx="355">
                  <c:v>43705</c:v>
                </c:pt>
                <c:pt idx="356">
                  <c:v>43704</c:v>
                </c:pt>
                <c:pt idx="357">
                  <c:v>43703</c:v>
                </c:pt>
                <c:pt idx="358">
                  <c:v>43700</c:v>
                </c:pt>
                <c:pt idx="359">
                  <c:v>43699</c:v>
                </c:pt>
                <c:pt idx="360">
                  <c:v>43698</c:v>
                </c:pt>
                <c:pt idx="361">
                  <c:v>43697</c:v>
                </c:pt>
                <c:pt idx="362">
                  <c:v>43696</c:v>
                </c:pt>
                <c:pt idx="363">
                  <c:v>43693</c:v>
                </c:pt>
                <c:pt idx="364">
                  <c:v>43691</c:v>
                </c:pt>
                <c:pt idx="365">
                  <c:v>43690</c:v>
                </c:pt>
                <c:pt idx="366">
                  <c:v>43686</c:v>
                </c:pt>
                <c:pt idx="367">
                  <c:v>43685</c:v>
                </c:pt>
                <c:pt idx="368">
                  <c:v>43684</c:v>
                </c:pt>
                <c:pt idx="369">
                  <c:v>43683</c:v>
                </c:pt>
                <c:pt idx="370">
                  <c:v>43682</c:v>
                </c:pt>
                <c:pt idx="371">
                  <c:v>43679</c:v>
                </c:pt>
                <c:pt idx="372">
                  <c:v>43678</c:v>
                </c:pt>
                <c:pt idx="373">
                  <c:v>43677</c:v>
                </c:pt>
                <c:pt idx="374">
                  <c:v>43676</c:v>
                </c:pt>
                <c:pt idx="375">
                  <c:v>43675</c:v>
                </c:pt>
                <c:pt idx="376">
                  <c:v>43672</c:v>
                </c:pt>
                <c:pt idx="377">
                  <c:v>43671</c:v>
                </c:pt>
                <c:pt idx="378">
                  <c:v>43670</c:v>
                </c:pt>
                <c:pt idx="379">
                  <c:v>43669</c:v>
                </c:pt>
                <c:pt idx="380">
                  <c:v>43668</c:v>
                </c:pt>
                <c:pt idx="381">
                  <c:v>43665</c:v>
                </c:pt>
                <c:pt idx="382">
                  <c:v>43664</c:v>
                </c:pt>
                <c:pt idx="383">
                  <c:v>43663</c:v>
                </c:pt>
                <c:pt idx="384">
                  <c:v>43662</c:v>
                </c:pt>
                <c:pt idx="385">
                  <c:v>43661</c:v>
                </c:pt>
                <c:pt idx="386">
                  <c:v>43658</c:v>
                </c:pt>
                <c:pt idx="387">
                  <c:v>43657</c:v>
                </c:pt>
                <c:pt idx="388">
                  <c:v>43656</c:v>
                </c:pt>
                <c:pt idx="389">
                  <c:v>43655</c:v>
                </c:pt>
                <c:pt idx="390">
                  <c:v>43654</c:v>
                </c:pt>
                <c:pt idx="391">
                  <c:v>43651</c:v>
                </c:pt>
                <c:pt idx="392">
                  <c:v>43650</c:v>
                </c:pt>
                <c:pt idx="393">
                  <c:v>43649</c:v>
                </c:pt>
                <c:pt idx="394">
                  <c:v>43648</c:v>
                </c:pt>
                <c:pt idx="395">
                  <c:v>43647</c:v>
                </c:pt>
                <c:pt idx="396">
                  <c:v>43644</c:v>
                </c:pt>
                <c:pt idx="397">
                  <c:v>43643</c:v>
                </c:pt>
                <c:pt idx="398">
                  <c:v>43642</c:v>
                </c:pt>
                <c:pt idx="399">
                  <c:v>43641</c:v>
                </c:pt>
                <c:pt idx="400">
                  <c:v>43640</c:v>
                </c:pt>
                <c:pt idx="401">
                  <c:v>43637</c:v>
                </c:pt>
                <c:pt idx="402">
                  <c:v>43636</c:v>
                </c:pt>
                <c:pt idx="403">
                  <c:v>43635</c:v>
                </c:pt>
                <c:pt idx="404">
                  <c:v>43634</c:v>
                </c:pt>
                <c:pt idx="405">
                  <c:v>43633</c:v>
                </c:pt>
                <c:pt idx="406">
                  <c:v>43630</c:v>
                </c:pt>
                <c:pt idx="407">
                  <c:v>43629</c:v>
                </c:pt>
                <c:pt idx="408">
                  <c:v>43628</c:v>
                </c:pt>
                <c:pt idx="409">
                  <c:v>43627</c:v>
                </c:pt>
                <c:pt idx="410">
                  <c:v>43626</c:v>
                </c:pt>
                <c:pt idx="411">
                  <c:v>43623</c:v>
                </c:pt>
                <c:pt idx="412">
                  <c:v>43622</c:v>
                </c:pt>
                <c:pt idx="413">
                  <c:v>43620</c:v>
                </c:pt>
                <c:pt idx="414">
                  <c:v>43619</c:v>
                </c:pt>
                <c:pt idx="415">
                  <c:v>43616</c:v>
                </c:pt>
                <c:pt idx="416">
                  <c:v>43615</c:v>
                </c:pt>
                <c:pt idx="417">
                  <c:v>43614</c:v>
                </c:pt>
                <c:pt idx="418">
                  <c:v>43613</c:v>
                </c:pt>
                <c:pt idx="419">
                  <c:v>43612</c:v>
                </c:pt>
                <c:pt idx="420">
                  <c:v>43609</c:v>
                </c:pt>
                <c:pt idx="421">
                  <c:v>43608</c:v>
                </c:pt>
                <c:pt idx="422">
                  <c:v>43607</c:v>
                </c:pt>
                <c:pt idx="423">
                  <c:v>43606</c:v>
                </c:pt>
                <c:pt idx="424">
                  <c:v>43605</c:v>
                </c:pt>
                <c:pt idx="425">
                  <c:v>43602</c:v>
                </c:pt>
                <c:pt idx="426">
                  <c:v>43601</c:v>
                </c:pt>
                <c:pt idx="427">
                  <c:v>43600</c:v>
                </c:pt>
                <c:pt idx="428">
                  <c:v>43599</c:v>
                </c:pt>
                <c:pt idx="429">
                  <c:v>43598</c:v>
                </c:pt>
                <c:pt idx="430">
                  <c:v>43595</c:v>
                </c:pt>
                <c:pt idx="431">
                  <c:v>43594</c:v>
                </c:pt>
                <c:pt idx="432">
                  <c:v>43593</c:v>
                </c:pt>
                <c:pt idx="433">
                  <c:v>43592</c:v>
                </c:pt>
                <c:pt idx="434">
                  <c:v>43591</c:v>
                </c:pt>
                <c:pt idx="435">
                  <c:v>43588</c:v>
                </c:pt>
                <c:pt idx="436">
                  <c:v>43587</c:v>
                </c:pt>
                <c:pt idx="437">
                  <c:v>43585</c:v>
                </c:pt>
                <c:pt idx="438">
                  <c:v>43581</c:v>
                </c:pt>
                <c:pt idx="439">
                  <c:v>43580</c:v>
                </c:pt>
                <c:pt idx="440">
                  <c:v>43579</c:v>
                </c:pt>
                <c:pt idx="441">
                  <c:v>43578</c:v>
                </c:pt>
                <c:pt idx="442">
                  <c:v>43577</c:v>
                </c:pt>
                <c:pt idx="443">
                  <c:v>43573</c:v>
                </c:pt>
                <c:pt idx="444">
                  <c:v>43571</c:v>
                </c:pt>
                <c:pt idx="445">
                  <c:v>43570</c:v>
                </c:pt>
                <c:pt idx="446">
                  <c:v>43567</c:v>
                </c:pt>
                <c:pt idx="447">
                  <c:v>43566</c:v>
                </c:pt>
                <c:pt idx="448">
                  <c:v>43565</c:v>
                </c:pt>
                <c:pt idx="449">
                  <c:v>43564</c:v>
                </c:pt>
                <c:pt idx="450">
                  <c:v>43563</c:v>
                </c:pt>
                <c:pt idx="451">
                  <c:v>43560</c:v>
                </c:pt>
                <c:pt idx="452">
                  <c:v>43559</c:v>
                </c:pt>
                <c:pt idx="453">
                  <c:v>43558</c:v>
                </c:pt>
                <c:pt idx="454">
                  <c:v>43557</c:v>
                </c:pt>
                <c:pt idx="455">
                  <c:v>43556</c:v>
                </c:pt>
                <c:pt idx="456">
                  <c:v>43553</c:v>
                </c:pt>
                <c:pt idx="457">
                  <c:v>43552</c:v>
                </c:pt>
                <c:pt idx="458">
                  <c:v>43551</c:v>
                </c:pt>
                <c:pt idx="459">
                  <c:v>43550</c:v>
                </c:pt>
                <c:pt idx="460">
                  <c:v>43549</c:v>
                </c:pt>
                <c:pt idx="461">
                  <c:v>43546</c:v>
                </c:pt>
                <c:pt idx="462">
                  <c:v>43544</c:v>
                </c:pt>
                <c:pt idx="463">
                  <c:v>43543</c:v>
                </c:pt>
                <c:pt idx="464">
                  <c:v>43542</c:v>
                </c:pt>
                <c:pt idx="465">
                  <c:v>43539</c:v>
                </c:pt>
                <c:pt idx="466">
                  <c:v>43538</c:v>
                </c:pt>
                <c:pt idx="467">
                  <c:v>43537</c:v>
                </c:pt>
                <c:pt idx="468">
                  <c:v>43536</c:v>
                </c:pt>
                <c:pt idx="469">
                  <c:v>43535</c:v>
                </c:pt>
                <c:pt idx="470">
                  <c:v>43532</c:v>
                </c:pt>
                <c:pt idx="471">
                  <c:v>43531</c:v>
                </c:pt>
                <c:pt idx="472">
                  <c:v>43530</c:v>
                </c:pt>
                <c:pt idx="473">
                  <c:v>43529</c:v>
                </c:pt>
                <c:pt idx="474">
                  <c:v>43525</c:v>
                </c:pt>
                <c:pt idx="475">
                  <c:v>43524</c:v>
                </c:pt>
                <c:pt idx="476">
                  <c:v>43523</c:v>
                </c:pt>
                <c:pt idx="477">
                  <c:v>43522</c:v>
                </c:pt>
                <c:pt idx="478">
                  <c:v>43521</c:v>
                </c:pt>
                <c:pt idx="479">
                  <c:v>43518</c:v>
                </c:pt>
                <c:pt idx="480">
                  <c:v>43517</c:v>
                </c:pt>
                <c:pt idx="481">
                  <c:v>43516</c:v>
                </c:pt>
                <c:pt idx="482">
                  <c:v>43515</c:v>
                </c:pt>
                <c:pt idx="483">
                  <c:v>43514</c:v>
                </c:pt>
                <c:pt idx="484">
                  <c:v>43511</c:v>
                </c:pt>
                <c:pt idx="485">
                  <c:v>43510</c:v>
                </c:pt>
                <c:pt idx="486">
                  <c:v>43509</c:v>
                </c:pt>
                <c:pt idx="487">
                  <c:v>43508</c:v>
                </c:pt>
                <c:pt idx="488">
                  <c:v>43507</c:v>
                </c:pt>
                <c:pt idx="489">
                  <c:v>43504</c:v>
                </c:pt>
                <c:pt idx="490">
                  <c:v>43503</c:v>
                </c:pt>
                <c:pt idx="491">
                  <c:v>43502</c:v>
                </c:pt>
                <c:pt idx="492">
                  <c:v>43501</c:v>
                </c:pt>
                <c:pt idx="493">
                  <c:v>43500</c:v>
                </c:pt>
                <c:pt idx="494">
                  <c:v>43497</c:v>
                </c:pt>
              </c:numCache>
            </c:numRef>
          </c:xVal>
          <c:yVal>
            <c:numRef>
              <c:f>'graphical_pre-test'!$C$2:$C$496</c:f>
              <c:numCache>
                <c:formatCode>General</c:formatCode>
                <c:ptCount val="495"/>
                <c:pt idx="0">
                  <c:v>608.75</c:v>
                </c:pt>
                <c:pt idx="1">
                  <c:v>538.95000000000005</c:v>
                </c:pt>
                <c:pt idx="2">
                  <c:v>528.25</c:v>
                </c:pt>
                <c:pt idx="3">
                  <c:v>522.75</c:v>
                </c:pt>
                <c:pt idx="4">
                  <c:v>537.29999999999995</c:v>
                </c:pt>
                <c:pt idx="5">
                  <c:v>532</c:v>
                </c:pt>
                <c:pt idx="6">
                  <c:v>553.1</c:v>
                </c:pt>
                <c:pt idx="7">
                  <c:v>550.75</c:v>
                </c:pt>
                <c:pt idx="8">
                  <c:v>547</c:v>
                </c:pt>
                <c:pt idx="9">
                  <c:v>530.45000000000005</c:v>
                </c:pt>
                <c:pt idx="10">
                  <c:v>541.95000000000005</c:v>
                </c:pt>
                <c:pt idx="11">
                  <c:v>553.6</c:v>
                </c:pt>
                <c:pt idx="12">
                  <c:v>556</c:v>
                </c:pt>
                <c:pt idx="13">
                  <c:v>547.95000000000005</c:v>
                </c:pt>
                <c:pt idx="14">
                  <c:v>545.20000000000005</c:v>
                </c:pt>
                <c:pt idx="15">
                  <c:v>542</c:v>
                </c:pt>
                <c:pt idx="16">
                  <c:v>542.25</c:v>
                </c:pt>
                <c:pt idx="17">
                  <c:v>544.9</c:v>
                </c:pt>
                <c:pt idx="18">
                  <c:v>536.65</c:v>
                </c:pt>
                <c:pt idx="19">
                  <c:v>531.70000000000005</c:v>
                </c:pt>
                <c:pt idx="20">
                  <c:v>527.79999999999995</c:v>
                </c:pt>
                <c:pt idx="21">
                  <c:v>534</c:v>
                </c:pt>
                <c:pt idx="22">
                  <c:v>527.6</c:v>
                </c:pt>
                <c:pt idx="23">
                  <c:v>530.1</c:v>
                </c:pt>
                <c:pt idx="24">
                  <c:v>520.5</c:v>
                </c:pt>
                <c:pt idx="25">
                  <c:v>513.04999999999995</c:v>
                </c:pt>
                <c:pt idx="26">
                  <c:v>505</c:v>
                </c:pt>
                <c:pt idx="27">
                  <c:v>499.55</c:v>
                </c:pt>
                <c:pt idx="28">
                  <c:v>492.3</c:v>
                </c:pt>
                <c:pt idx="29">
                  <c:v>515.95000000000005</c:v>
                </c:pt>
                <c:pt idx="30">
                  <c:v>511.3</c:v>
                </c:pt>
                <c:pt idx="31">
                  <c:v>512.5</c:v>
                </c:pt>
                <c:pt idx="32">
                  <c:v>516.70000000000005</c:v>
                </c:pt>
                <c:pt idx="33">
                  <c:v>526</c:v>
                </c:pt>
                <c:pt idx="34">
                  <c:v>515.5</c:v>
                </c:pt>
                <c:pt idx="35">
                  <c:v>506.3</c:v>
                </c:pt>
                <c:pt idx="36">
                  <c:v>510.7</c:v>
                </c:pt>
                <c:pt idx="37">
                  <c:v>508.55</c:v>
                </c:pt>
                <c:pt idx="38">
                  <c:v>509</c:v>
                </c:pt>
                <c:pt idx="39">
                  <c:v>503.5</c:v>
                </c:pt>
                <c:pt idx="40">
                  <c:v>482.2</c:v>
                </c:pt>
                <c:pt idx="41">
                  <c:v>479.45</c:v>
                </c:pt>
                <c:pt idx="42">
                  <c:v>484.2</c:v>
                </c:pt>
                <c:pt idx="43">
                  <c:v>474.3</c:v>
                </c:pt>
                <c:pt idx="44">
                  <c:v>477</c:v>
                </c:pt>
                <c:pt idx="45">
                  <c:v>472.2</c:v>
                </c:pt>
                <c:pt idx="46">
                  <c:v>479</c:v>
                </c:pt>
                <c:pt idx="47">
                  <c:v>468.3</c:v>
                </c:pt>
                <c:pt idx="48">
                  <c:v>477</c:v>
                </c:pt>
                <c:pt idx="49">
                  <c:v>476.8</c:v>
                </c:pt>
                <c:pt idx="50">
                  <c:v>497.35</c:v>
                </c:pt>
                <c:pt idx="51">
                  <c:v>487.75</c:v>
                </c:pt>
                <c:pt idx="52">
                  <c:v>485.65</c:v>
                </c:pt>
                <c:pt idx="53">
                  <c:v>485.8</c:v>
                </c:pt>
                <c:pt idx="54">
                  <c:v>476.55</c:v>
                </c:pt>
                <c:pt idx="55">
                  <c:v>489.8</c:v>
                </c:pt>
                <c:pt idx="56">
                  <c:v>484.8</c:v>
                </c:pt>
                <c:pt idx="57">
                  <c:v>464.3</c:v>
                </c:pt>
                <c:pt idx="58">
                  <c:v>443.5</c:v>
                </c:pt>
                <c:pt idx="59">
                  <c:v>438.15</c:v>
                </c:pt>
                <c:pt idx="60">
                  <c:v>434.35</c:v>
                </c:pt>
                <c:pt idx="61">
                  <c:v>445.05</c:v>
                </c:pt>
                <c:pt idx="62">
                  <c:v>416.25</c:v>
                </c:pt>
                <c:pt idx="63">
                  <c:v>393.5</c:v>
                </c:pt>
                <c:pt idx="64">
                  <c:v>398.9</c:v>
                </c:pt>
                <c:pt idx="65">
                  <c:v>397.25</c:v>
                </c:pt>
                <c:pt idx="66">
                  <c:v>410.3</c:v>
                </c:pt>
                <c:pt idx="67">
                  <c:v>405.15</c:v>
                </c:pt>
                <c:pt idx="68">
                  <c:v>416.35</c:v>
                </c:pt>
                <c:pt idx="69">
                  <c:v>413.5</c:v>
                </c:pt>
                <c:pt idx="70">
                  <c:v>420.45</c:v>
                </c:pt>
                <c:pt idx="71">
                  <c:v>414</c:v>
                </c:pt>
                <c:pt idx="72">
                  <c:v>415.95</c:v>
                </c:pt>
                <c:pt idx="73">
                  <c:v>395.35</c:v>
                </c:pt>
                <c:pt idx="74">
                  <c:v>390.25</c:v>
                </c:pt>
                <c:pt idx="75">
                  <c:v>405.75</c:v>
                </c:pt>
                <c:pt idx="76">
                  <c:v>395.45</c:v>
                </c:pt>
                <c:pt idx="77">
                  <c:v>404.15</c:v>
                </c:pt>
                <c:pt idx="78">
                  <c:v>403.25</c:v>
                </c:pt>
                <c:pt idx="79">
                  <c:v>387.4</c:v>
                </c:pt>
                <c:pt idx="80">
                  <c:v>382.75</c:v>
                </c:pt>
                <c:pt idx="81">
                  <c:v>380.15</c:v>
                </c:pt>
                <c:pt idx="82">
                  <c:v>373.25</c:v>
                </c:pt>
                <c:pt idx="83">
                  <c:v>368.5</c:v>
                </c:pt>
                <c:pt idx="84">
                  <c:v>353.5</c:v>
                </c:pt>
                <c:pt idx="85">
                  <c:v>358.4</c:v>
                </c:pt>
                <c:pt idx="86">
                  <c:v>363.05</c:v>
                </c:pt>
                <c:pt idx="87">
                  <c:v>347.5</c:v>
                </c:pt>
                <c:pt idx="88">
                  <c:v>337.35</c:v>
                </c:pt>
                <c:pt idx="89">
                  <c:v>353.5</c:v>
                </c:pt>
                <c:pt idx="90">
                  <c:v>354.65</c:v>
                </c:pt>
                <c:pt idx="91">
                  <c:v>350.7</c:v>
                </c:pt>
                <c:pt idx="92">
                  <c:v>368.85</c:v>
                </c:pt>
                <c:pt idx="93">
                  <c:v>368.7</c:v>
                </c:pt>
                <c:pt idx="94">
                  <c:v>374.25</c:v>
                </c:pt>
                <c:pt idx="95">
                  <c:v>371.7</c:v>
                </c:pt>
                <c:pt idx="96">
                  <c:v>364.5</c:v>
                </c:pt>
                <c:pt idx="97">
                  <c:v>370.35</c:v>
                </c:pt>
                <c:pt idx="98">
                  <c:v>371.5</c:v>
                </c:pt>
                <c:pt idx="99">
                  <c:v>368</c:v>
                </c:pt>
                <c:pt idx="100">
                  <c:v>371.95</c:v>
                </c:pt>
                <c:pt idx="101">
                  <c:v>374</c:v>
                </c:pt>
                <c:pt idx="102">
                  <c:v>375</c:v>
                </c:pt>
                <c:pt idx="103">
                  <c:v>384.45</c:v>
                </c:pt>
                <c:pt idx="104">
                  <c:v>392.55</c:v>
                </c:pt>
                <c:pt idx="105">
                  <c:v>393.45</c:v>
                </c:pt>
                <c:pt idx="106">
                  <c:v>392.4</c:v>
                </c:pt>
                <c:pt idx="107">
                  <c:v>409.5</c:v>
                </c:pt>
                <c:pt idx="108">
                  <c:v>392.9</c:v>
                </c:pt>
                <c:pt idx="109">
                  <c:v>389.75</c:v>
                </c:pt>
                <c:pt idx="110">
                  <c:v>385.55</c:v>
                </c:pt>
                <c:pt idx="111">
                  <c:v>379.8</c:v>
                </c:pt>
                <c:pt idx="112">
                  <c:v>371.3</c:v>
                </c:pt>
                <c:pt idx="113">
                  <c:v>366.85</c:v>
                </c:pt>
                <c:pt idx="114">
                  <c:v>375</c:v>
                </c:pt>
                <c:pt idx="115">
                  <c:v>369.5</c:v>
                </c:pt>
                <c:pt idx="116">
                  <c:v>361.15</c:v>
                </c:pt>
                <c:pt idx="117">
                  <c:v>360.9</c:v>
                </c:pt>
                <c:pt idx="118">
                  <c:v>368.3</c:v>
                </c:pt>
                <c:pt idx="119">
                  <c:v>365.7</c:v>
                </c:pt>
                <c:pt idx="120">
                  <c:v>366.45</c:v>
                </c:pt>
                <c:pt idx="121">
                  <c:v>364.2</c:v>
                </c:pt>
                <c:pt idx="122">
                  <c:v>358.1</c:v>
                </c:pt>
                <c:pt idx="123">
                  <c:v>359.5</c:v>
                </c:pt>
                <c:pt idx="124">
                  <c:v>353.05</c:v>
                </c:pt>
                <c:pt idx="125">
                  <c:v>351.4</c:v>
                </c:pt>
                <c:pt idx="126">
                  <c:v>343.75</c:v>
                </c:pt>
                <c:pt idx="127">
                  <c:v>347.2</c:v>
                </c:pt>
                <c:pt idx="128">
                  <c:v>345.4</c:v>
                </c:pt>
                <c:pt idx="129">
                  <c:v>351.2</c:v>
                </c:pt>
                <c:pt idx="130">
                  <c:v>352.15</c:v>
                </c:pt>
                <c:pt idx="131">
                  <c:v>358.7</c:v>
                </c:pt>
                <c:pt idx="132">
                  <c:v>382.5</c:v>
                </c:pt>
                <c:pt idx="133">
                  <c:v>394.8</c:v>
                </c:pt>
                <c:pt idx="134">
                  <c:v>381.8</c:v>
                </c:pt>
                <c:pt idx="135">
                  <c:v>378.9</c:v>
                </c:pt>
                <c:pt idx="136">
                  <c:v>362.1</c:v>
                </c:pt>
                <c:pt idx="137">
                  <c:v>354.6</c:v>
                </c:pt>
                <c:pt idx="138">
                  <c:v>344.85</c:v>
                </c:pt>
                <c:pt idx="139">
                  <c:v>347.9</c:v>
                </c:pt>
                <c:pt idx="140">
                  <c:v>346.05</c:v>
                </c:pt>
                <c:pt idx="141">
                  <c:v>354.15</c:v>
                </c:pt>
                <c:pt idx="142">
                  <c:v>359.9</c:v>
                </c:pt>
                <c:pt idx="143">
                  <c:v>371.75</c:v>
                </c:pt>
                <c:pt idx="144">
                  <c:v>368.6</c:v>
                </c:pt>
                <c:pt idx="145">
                  <c:v>374.6</c:v>
                </c:pt>
                <c:pt idx="146">
                  <c:v>362.4</c:v>
                </c:pt>
                <c:pt idx="147">
                  <c:v>360.8</c:v>
                </c:pt>
                <c:pt idx="148">
                  <c:v>363.6</c:v>
                </c:pt>
                <c:pt idx="149">
                  <c:v>362.4</c:v>
                </c:pt>
                <c:pt idx="150">
                  <c:v>352</c:v>
                </c:pt>
                <c:pt idx="151">
                  <c:v>342.5</c:v>
                </c:pt>
                <c:pt idx="152">
                  <c:v>351</c:v>
                </c:pt>
                <c:pt idx="153">
                  <c:v>350.5</c:v>
                </c:pt>
                <c:pt idx="154">
                  <c:v>349.35</c:v>
                </c:pt>
                <c:pt idx="155">
                  <c:v>376.05</c:v>
                </c:pt>
                <c:pt idx="156">
                  <c:v>367.85</c:v>
                </c:pt>
                <c:pt idx="157">
                  <c:v>363.8</c:v>
                </c:pt>
                <c:pt idx="158">
                  <c:v>351.4</c:v>
                </c:pt>
                <c:pt idx="159">
                  <c:v>342.25</c:v>
                </c:pt>
                <c:pt idx="160">
                  <c:v>342.4</c:v>
                </c:pt>
                <c:pt idx="161">
                  <c:v>331.15</c:v>
                </c:pt>
                <c:pt idx="162">
                  <c:v>343</c:v>
                </c:pt>
                <c:pt idx="163">
                  <c:v>341.75</c:v>
                </c:pt>
                <c:pt idx="164">
                  <c:v>356.45</c:v>
                </c:pt>
                <c:pt idx="165">
                  <c:v>346.3</c:v>
                </c:pt>
                <c:pt idx="166">
                  <c:v>361</c:v>
                </c:pt>
                <c:pt idx="167">
                  <c:v>359.8</c:v>
                </c:pt>
                <c:pt idx="168">
                  <c:v>348.2</c:v>
                </c:pt>
                <c:pt idx="169">
                  <c:v>357.5</c:v>
                </c:pt>
                <c:pt idx="170">
                  <c:v>349</c:v>
                </c:pt>
                <c:pt idx="171">
                  <c:v>337.85</c:v>
                </c:pt>
                <c:pt idx="172">
                  <c:v>330</c:v>
                </c:pt>
                <c:pt idx="173">
                  <c:v>325.75</c:v>
                </c:pt>
                <c:pt idx="174">
                  <c:v>318.89999999999998</c:v>
                </c:pt>
                <c:pt idx="175">
                  <c:v>293.89999999999998</c:v>
                </c:pt>
                <c:pt idx="176">
                  <c:v>292.39999999999998</c:v>
                </c:pt>
                <c:pt idx="177">
                  <c:v>304.10000000000002</c:v>
                </c:pt>
                <c:pt idx="178">
                  <c:v>307</c:v>
                </c:pt>
                <c:pt idx="179">
                  <c:v>300.8</c:v>
                </c:pt>
                <c:pt idx="180">
                  <c:v>300.60000000000002</c:v>
                </c:pt>
                <c:pt idx="181">
                  <c:v>322</c:v>
                </c:pt>
                <c:pt idx="182">
                  <c:v>327.5</c:v>
                </c:pt>
                <c:pt idx="183">
                  <c:v>337.2</c:v>
                </c:pt>
                <c:pt idx="184">
                  <c:v>322.8</c:v>
                </c:pt>
                <c:pt idx="185">
                  <c:v>322.10000000000002</c:v>
                </c:pt>
                <c:pt idx="186">
                  <c:v>335.65</c:v>
                </c:pt>
                <c:pt idx="187">
                  <c:v>337.9</c:v>
                </c:pt>
                <c:pt idx="188">
                  <c:v>342.8</c:v>
                </c:pt>
                <c:pt idx="189">
                  <c:v>332</c:v>
                </c:pt>
                <c:pt idx="190">
                  <c:v>340</c:v>
                </c:pt>
                <c:pt idx="191">
                  <c:v>377.7</c:v>
                </c:pt>
                <c:pt idx="192">
                  <c:v>367.65</c:v>
                </c:pt>
                <c:pt idx="193">
                  <c:v>361</c:v>
                </c:pt>
                <c:pt idx="194">
                  <c:v>346.3</c:v>
                </c:pt>
                <c:pt idx="195">
                  <c:v>337.05</c:v>
                </c:pt>
                <c:pt idx="196">
                  <c:v>350.8</c:v>
                </c:pt>
                <c:pt idx="197">
                  <c:v>336.5</c:v>
                </c:pt>
                <c:pt idx="198">
                  <c:v>329.8</c:v>
                </c:pt>
                <c:pt idx="199">
                  <c:v>361.75</c:v>
                </c:pt>
                <c:pt idx="200">
                  <c:v>375</c:v>
                </c:pt>
                <c:pt idx="201">
                  <c:v>342.85</c:v>
                </c:pt>
                <c:pt idx="202">
                  <c:v>328.5</c:v>
                </c:pt>
                <c:pt idx="203">
                  <c:v>331.1</c:v>
                </c:pt>
                <c:pt idx="204">
                  <c:v>342</c:v>
                </c:pt>
                <c:pt idx="205">
                  <c:v>317.64999999999998</c:v>
                </c:pt>
                <c:pt idx="206">
                  <c:v>324.8</c:v>
                </c:pt>
                <c:pt idx="207">
                  <c:v>288</c:v>
                </c:pt>
                <c:pt idx="208">
                  <c:v>311.5</c:v>
                </c:pt>
                <c:pt idx="209">
                  <c:v>320.39999999999998</c:v>
                </c:pt>
                <c:pt idx="210">
                  <c:v>315.10000000000002</c:v>
                </c:pt>
                <c:pt idx="211">
                  <c:v>338.5</c:v>
                </c:pt>
                <c:pt idx="212">
                  <c:v>331.5</c:v>
                </c:pt>
                <c:pt idx="213">
                  <c:v>315.14999999999998</c:v>
                </c:pt>
                <c:pt idx="214">
                  <c:v>298.55</c:v>
                </c:pt>
                <c:pt idx="215">
                  <c:v>282.39999999999998</c:v>
                </c:pt>
                <c:pt idx="216">
                  <c:v>344.4</c:v>
                </c:pt>
                <c:pt idx="217">
                  <c:v>335.4</c:v>
                </c:pt>
                <c:pt idx="218">
                  <c:v>358</c:v>
                </c:pt>
                <c:pt idx="219">
                  <c:v>366.95</c:v>
                </c:pt>
                <c:pt idx="220">
                  <c:v>401.1</c:v>
                </c:pt>
                <c:pt idx="221">
                  <c:v>449.95</c:v>
                </c:pt>
                <c:pt idx="222">
                  <c:v>432.95</c:v>
                </c:pt>
                <c:pt idx="223">
                  <c:v>465.55</c:v>
                </c:pt>
                <c:pt idx="224">
                  <c:v>457.5</c:v>
                </c:pt>
                <c:pt idx="225">
                  <c:v>485.75</c:v>
                </c:pt>
                <c:pt idx="226">
                  <c:v>504</c:v>
                </c:pt>
                <c:pt idx="227">
                  <c:v>508.95</c:v>
                </c:pt>
                <c:pt idx="228">
                  <c:v>516.9</c:v>
                </c:pt>
                <c:pt idx="229">
                  <c:v>505.9</c:v>
                </c:pt>
                <c:pt idx="230">
                  <c:v>498.95</c:v>
                </c:pt>
                <c:pt idx="231">
                  <c:v>514.4</c:v>
                </c:pt>
                <c:pt idx="232">
                  <c:v>522.5</c:v>
                </c:pt>
                <c:pt idx="233">
                  <c:v>530.9</c:v>
                </c:pt>
                <c:pt idx="234">
                  <c:v>530.54999999999995</c:v>
                </c:pt>
                <c:pt idx="235">
                  <c:v>546.5</c:v>
                </c:pt>
                <c:pt idx="236">
                  <c:v>546</c:v>
                </c:pt>
                <c:pt idx="237">
                  <c:v>540.9</c:v>
                </c:pt>
                <c:pt idx="238">
                  <c:v>542.29999999999995</c:v>
                </c:pt>
                <c:pt idx="239">
                  <c:v>545.79999999999995</c:v>
                </c:pt>
                <c:pt idx="240">
                  <c:v>540.04999999999995</c:v>
                </c:pt>
                <c:pt idx="241">
                  <c:v>549.4</c:v>
                </c:pt>
                <c:pt idx="242">
                  <c:v>539.5</c:v>
                </c:pt>
                <c:pt idx="243">
                  <c:v>535</c:v>
                </c:pt>
                <c:pt idx="244">
                  <c:v>535.4</c:v>
                </c:pt>
                <c:pt idx="245">
                  <c:v>541.1</c:v>
                </c:pt>
                <c:pt idx="246">
                  <c:v>538.70000000000005</c:v>
                </c:pt>
                <c:pt idx="247">
                  <c:v>530.65</c:v>
                </c:pt>
                <c:pt idx="248">
                  <c:v>516.5</c:v>
                </c:pt>
                <c:pt idx="249">
                  <c:v>505.5</c:v>
                </c:pt>
                <c:pt idx="250">
                  <c:v>525.79999999999995</c:v>
                </c:pt>
                <c:pt idx="251">
                  <c:v>531.1</c:v>
                </c:pt>
                <c:pt idx="252">
                  <c:v>526.9</c:v>
                </c:pt>
                <c:pt idx="253">
                  <c:v>528</c:v>
                </c:pt>
                <c:pt idx="254">
                  <c:v>535.9</c:v>
                </c:pt>
                <c:pt idx="255">
                  <c:v>535.45000000000005</c:v>
                </c:pt>
                <c:pt idx="256">
                  <c:v>527.75</c:v>
                </c:pt>
                <c:pt idx="257">
                  <c:v>522</c:v>
                </c:pt>
                <c:pt idx="258">
                  <c:v>531.15</c:v>
                </c:pt>
                <c:pt idx="259">
                  <c:v>534.70000000000005</c:v>
                </c:pt>
                <c:pt idx="260">
                  <c:v>530.65</c:v>
                </c:pt>
                <c:pt idx="261">
                  <c:v>536.79999999999995</c:v>
                </c:pt>
                <c:pt idx="262">
                  <c:v>535.5</c:v>
                </c:pt>
                <c:pt idx="263">
                  <c:v>538.15</c:v>
                </c:pt>
                <c:pt idx="264">
                  <c:v>539</c:v>
                </c:pt>
                <c:pt idx="265">
                  <c:v>540.15</c:v>
                </c:pt>
                <c:pt idx="266">
                  <c:v>545.6</c:v>
                </c:pt>
                <c:pt idx="267">
                  <c:v>525.79999999999995</c:v>
                </c:pt>
                <c:pt idx="268">
                  <c:v>524.15</c:v>
                </c:pt>
                <c:pt idx="269">
                  <c:v>525.70000000000005</c:v>
                </c:pt>
                <c:pt idx="270">
                  <c:v>539.5</c:v>
                </c:pt>
                <c:pt idx="271">
                  <c:v>540.79999999999995</c:v>
                </c:pt>
                <c:pt idx="272">
                  <c:v>538</c:v>
                </c:pt>
                <c:pt idx="273">
                  <c:v>538.65</c:v>
                </c:pt>
                <c:pt idx="274">
                  <c:v>544.5</c:v>
                </c:pt>
                <c:pt idx="275">
                  <c:v>549.5</c:v>
                </c:pt>
                <c:pt idx="276">
                  <c:v>538.79999999999995</c:v>
                </c:pt>
                <c:pt idx="277">
                  <c:v>541.85</c:v>
                </c:pt>
                <c:pt idx="278">
                  <c:v>541.15</c:v>
                </c:pt>
                <c:pt idx="279">
                  <c:v>546.1</c:v>
                </c:pt>
                <c:pt idx="280">
                  <c:v>540.5</c:v>
                </c:pt>
                <c:pt idx="281">
                  <c:v>542</c:v>
                </c:pt>
                <c:pt idx="282">
                  <c:v>541.95000000000005</c:v>
                </c:pt>
                <c:pt idx="283">
                  <c:v>539.75</c:v>
                </c:pt>
                <c:pt idx="284">
                  <c:v>537.1</c:v>
                </c:pt>
                <c:pt idx="285">
                  <c:v>535.5</c:v>
                </c:pt>
                <c:pt idx="286">
                  <c:v>533.65</c:v>
                </c:pt>
                <c:pt idx="287">
                  <c:v>529.75</c:v>
                </c:pt>
                <c:pt idx="288">
                  <c:v>526.85</c:v>
                </c:pt>
                <c:pt idx="289">
                  <c:v>525.25</c:v>
                </c:pt>
                <c:pt idx="290">
                  <c:v>527.45000000000005</c:v>
                </c:pt>
                <c:pt idx="291">
                  <c:v>528.79999999999995</c:v>
                </c:pt>
                <c:pt idx="292">
                  <c:v>510.75</c:v>
                </c:pt>
                <c:pt idx="293">
                  <c:v>510.95</c:v>
                </c:pt>
                <c:pt idx="294">
                  <c:v>512.5</c:v>
                </c:pt>
                <c:pt idx="295">
                  <c:v>518.1</c:v>
                </c:pt>
                <c:pt idx="296">
                  <c:v>506.75</c:v>
                </c:pt>
                <c:pt idx="297">
                  <c:v>513</c:v>
                </c:pt>
                <c:pt idx="298">
                  <c:v>498.45</c:v>
                </c:pt>
                <c:pt idx="299">
                  <c:v>497.65</c:v>
                </c:pt>
                <c:pt idx="300">
                  <c:v>499</c:v>
                </c:pt>
                <c:pt idx="301">
                  <c:v>494.85</c:v>
                </c:pt>
                <c:pt idx="302">
                  <c:v>494.3</c:v>
                </c:pt>
                <c:pt idx="303">
                  <c:v>499</c:v>
                </c:pt>
                <c:pt idx="304">
                  <c:v>498.85</c:v>
                </c:pt>
                <c:pt idx="305">
                  <c:v>498.05</c:v>
                </c:pt>
                <c:pt idx="306">
                  <c:v>487</c:v>
                </c:pt>
                <c:pt idx="307">
                  <c:v>497.25</c:v>
                </c:pt>
                <c:pt idx="308">
                  <c:v>490</c:v>
                </c:pt>
                <c:pt idx="309">
                  <c:v>479.6</c:v>
                </c:pt>
                <c:pt idx="310">
                  <c:v>480</c:v>
                </c:pt>
                <c:pt idx="311">
                  <c:v>468.25</c:v>
                </c:pt>
                <c:pt idx="312">
                  <c:v>471</c:v>
                </c:pt>
                <c:pt idx="313">
                  <c:v>462.9</c:v>
                </c:pt>
                <c:pt idx="314">
                  <c:v>463.95</c:v>
                </c:pt>
                <c:pt idx="315">
                  <c:v>470.65</c:v>
                </c:pt>
                <c:pt idx="316">
                  <c:v>476</c:v>
                </c:pt>
                <c:pt idx="317">
                  <c:v>467.8</c:v>
                </c:pt>
                <c:pt idx="318">
                  <c:v>469.2</c:v>
                </c:pt>
                <c:pt idx="319">
                  <c:v>455.5</c:v>
                </c:pt>
                <c:pt idx="320">
                  <c:v>456.35</c:v>
                </c:pt>
                <c:pt idx="321">
                  <c:v>451.75</c:v>
                </c:pt>
                <c:pt idx="322">
                  <c:v>437.1</c:v>
                </c:pt>
                <c:pt idx="323">
                  <c:v>440.75</c:v>
                </c:pt>
                <c:pt idx="324">
                  <c:v>435.8</c:v>
                </c:pt>
                <c:pt idx="325">
                  <c:v>432.2</c:v>
                </c:pt>
                <c:pt idx="326">
                  <c:v>427.6</c:v>
                </c:pt>
                <c:pt idx="327">
                  <c:v>427.9</c:v>
                </c:pt>
                <c:pt idx="328">
                  <c:v>424.5</c:v>
                </c:pt>
                <c:pt idx="329">
                  <c:v>436.5</c:v>
                </c:pt>
                <c:pt idx="330">
                  <c:v>416.1</c:v>
                </c:pt>
                <c:pt idx="331">
                  <c:v>413.1</c:v>
                </c:pt>
                <c:pt idx="332">
                  <c:v>427.5</c:v>
                </c:pt>
                <c:pt idx="333">
                  <c:v>425.6</c:v>
                </c:pt>
                <c:pt idx="334">
                  <c:v>433.8</c:v>
                </c:pt>
                <c:pt idx="335">
                  <c:v>450</c:v>
                </c:pt>
                <c:pt idx="336">
                  <c:v>451.7</c:v>
                </c:pt>
                <c:pt idx="337">
                  <c:v>434.8</c:v>
                </c:pt>
                <c:pt idx="338">
                  <c:v>441</c:v>
                </c:pt>
                <c:pt idx="339">
                  <c:v>442</c:v>
                </c:pt>
                <c:pt idx="340">
                  <c:v>415.75</c:v>
                </c:pt>
                <c:pt idx="341">
                  <c:v>386.3</c:v>
                </c:pt>
                <c:pt idx="342">
                  <c:v>399.25</c:v>
                </c:pt>
                <c:pt idx="343">
                  <c:v>400.25</c:v>
                </c:pt>
                <c:pt idx="344">
                  <c:v>411.5</c:v>
                </c:pt>
                <c:pt idx="345">
                  <c:v>413.7</c:v>
                </c:pt>
                <c:pt idx="346">
                  <c:v>402.6</c:v>
                </c:pt>
                <c:pt idx="347">
                  <c:v>394.2</c:v>
                </c:pt>
                <c:pt idx="348">
                  <c:v>395.85</c:v>
                </c:pt>
                <c:pt idx="349">
                  <c:v>392.05</c:v>
                </c:pt>
                <c:pt idx="350">
                  <c:v>388.6</c:v>
                </c:pt>
                <c:pt idx="351">
                  <c:v>397.95</c:v>
                </c:pt>
                <c:pt idx="352">
                  <c:v>391.85</c:v>
                </c:pt>
                <c:pt idx="353">
                  <c:v>411.35</c:v>
                </c:pt>
                <c:pt idx="354">
                  <c:v>406.3</c:v>
                </c:pt>
                <c:pt idx="355">
                  <c:v>412.7</c:v>
                </c:pt>
                <c:pt idx="356">
                  <c:v>418.4</c:v>
                </c:pt>
                <c:pt idx="357">
                  <c:v>413.25</c:v>
                </c:pt>
                <c:pt idx="358">
                  <c:v>395.9</c:v>
                </c:pt>
                <c:pt idx="359">
                  <c:v>398.85</c:v>
                </c:pt>
                <c:pt idx="360">
                  <c:v>411.5</c:v>
                </c:pt>
                <c:pt idx="361">
                  <c:v>416.65</c:v>
                </c:pt>
                <c:pt idx="362">
                  <c:v>423.45</c:v>
                </c:pt>
                <c:pt idx="363">
                  <c:v>419.2</c:v>
                </c:pt>
                <c:pt idx="364">
                  <c:v>416.9</c:v>
                </c:pt>
                <c:pt idx="365">
                  <c:v>409.85</c:v>
                </c:pt>
                <c:pt idx="366">
                  <c:v>421.35</c:v>
                </c:pt>
                <c:pt idx="367">
                  <c:v>416.25</c:v>
                </c:pt>
                <c:pt idx="368">
                  <c:v>407.4</c:v>
                </c:pt>
                <c:pt idx="369">
                  <c:v>410.55</c:v>
                </c:pt>
                <c:pt idx="370">
                  <c:v>403.05</c:v>
                </c:pt>
                <c:pt idx="371">
                  <c:v>411</c:v>
                </c:pt>
                <c:pt idx="372">
                  <c:v>418.65</c:v>
                </c:pt>
                <c:pt idx="373">
                  <c:v>425.85</c:v>
                </c:pt>
                <c:pt idx="374">
                  <c:v>427.25</c:v>
                </c:pt>
                <c:pt idx="375">
                  <c:v>427.8</c:v>
                </c:pt>
                <c:pt idx="376">
                  <c:v>419.15</c:v>
                </c:pt>
                <c:pt idx="377">
                  <c:v>410.25</c:v>
                </c:pt>
                <c:pt idx="378">
                  <c:v>407.9</c:v>
                </c:pt>
                <c:pt idx="379">
                  <c:v>410.9</c:v>
                </c:pt>
                <c:pt idx="380">
                  <c:v>411.85</c:v>
                </c:pt>
                <c:pt idx="381">
                  <c:v>411.8</c:v>
                </c:pt>
                <c:pt idx="382">
                  <c:v>418.65</c:v>
                </c:pt>
                <c:pt idx="383">
                  <c:v>424.4</c:v>
                </c:pt>
                <c:pt idx="384">
                  <c:v>424.75</c:v>
                </c:pt>
                <c:pt idx="385">
                  <c:v>422.55</c:v>
                </c:pt>
                <c:pt idx="386">
                  <c:v>427.3</c:v>
                </c:pt>
                <c:pt idx="387">
                  <c:v>425.85</c:v>
                </c:pt>
                <c:pt idx="388">
                  <c:v>431.7</c:v>
                </c:pt>
                <c:pt idx="389">
                  <c:v>428.1</c:v>
                </c:pt>
                <c:pt idx="390">
                  <c:v>426.75</c:v>
                </c:pt>
                <c:pt idx="391">
                  <c:v>435.65</c:v>
                </c:pt>
                <c:pt idx="392">
                  <c:v>434.4</c:v>
                </c:pt>
                <c:pt idx="393">
                  <c:v>435.55</c:v>
                </c:pt>
                <c:pt idx="394">
                  <c:v>436.9</c:v>
                </c:pt>
                <c:pt idx="395">
                  <c:v>438</c:v>
                </c:pt>
                <c:pt idx="396">
                  <c:v>436.7</c:v>
                </c:pt>
                <c:pt idx="397">
                  <c:v>439.3</c:v>
                </c:pt>
                <c:pt idx="398">
                  <c:v>438.2</c:v>
                </c:pt>
                <c:pt idx="399">
                  <c:v>433</c:v>
                </c:pt>
                <c:pt idx="400">
                  <c:v>430.15</c:v>
                </c:pt>
                <c:pt idx="401">
                  <c:v>431</c:v>
                </c:pt>
                <c:pt idx="402">
                  <c:v>433</c:v>
                </c:pt>
                <c:pt idx="403">
                  <c:v>421.1</c:v>
                </c:pt>
                <c:pt idx="404">
                  <c:v>422.4</c:v>
                </c:pt>
                <c:pt idx="405">
                  <c:v>414.8</c:v>
                </c:pt>
                <c:pt idx="406">
                  <c:v>417.6</c:v>
                </c:pt>
                <c:pt idx="407">
                  <c:v>420.15</c:v>
                </c:pt>
                <c:pt idx="408">
                  <c:v>418.6</c:v>
                </c:pt>
                <c:pt idx="409">
                  <c:v>422</c:v>
                </c:pt>
                <c:pt idx="410">
                  <c:v>416.1</c:v>
                </c:pt>
                <c:pt idx="411">
                  <c:v>417.45</c:v>
                </c:pt>
                <c:pt idx="412">
                  <c:v>411.3</c:v>
                </c:pt>
                <c:pt idx="413">
                  <c:v>419</c:v>
                </c:pt>
                <c:pt idx="414">
                  <c:v>422.85</c:v>
                </c:pt>
                <c:pt idx="415">
                  <c:v>421.6</c:v>
                </c:pt>
                <c:pt idx="416">
                  <c:v>427.95</c:v>
                </c:pt>
                <c:pt idx="417">
                  <c:v>423.5</c:v>
                </c:pt>
                <c:pt idx="418">
                  <c:v>437</c:v>
                </c:pt>
                <c:pt idx="419">
                  <c:v>435.05</c:v>
                </c:pt>
                <c:pt idx="420">
                  <c:v>432.5</c:v>
                </c:pt>
                <c:pt idx="421">
                  <c:v>411.5</c:v>
                </c:pt>
                <c:pt idx="422">
                  <c:v>405.4</c:v>
                </c:pt>
                <c:pt idx="423">
                  <c:v>400.3</c:v>
                </c:pt>
                <c:pt idx="424">
                  <c:v>408.25</c:v>
                </c:pt>
                <c:pt idx="425">
                  <c:v>391.15</c:v>
                </c:pt>
                <c:pt idx="426">
                  <c:v>382.95</c:v>
                </c:pt>
                <c:pt idx="427">
                  <c:v>376.8</c:v>
                </c:pt>
                <c:pt idx="428">
                  <c:v>381.5</c:v>
                </c:pt>
                <c:pt idx="429">
                  <c:v>377.4</c:v>
                </c:pt>
                <c:pt idx="430">
                  <c:v>383.65</c:v>
                </c:pt>
                <c:pt idx="431">
                  <c:v>382</c:v>
                </c:pt>
                <c:pt idx="432">
                  <c:v>382.4</c:v>
                </c:pt>
                <c:pt idx="433">
                  <c:v>386.2</c:v>
                </c:pt>
                <c:pt idx="434">
                  <c:v>401.8</c:v>
                </c:pt>
                <c:pt idx="435">
                  <c:v>402.75</c:v>
                </c:pt>
                <c:pt idx="436">
                  <c:v>394.75</c:v>
                </c:pt>
                <c:pt idx="437">
                  <c:v>405.75</c:v>
                </c:pt>
                <c:pt idx="438">
                  <c:v>407.2</c:v>
                </c:pt>
                <c:pt idx="439">
                  <c:v>395.65</c:v>
                </c:pt>
                <c:pt idx="440">
                  <c:v>401.6</c:v>
                </c:pt>
                <c:pt idx="441">
                  <c:v>397</c:v>
                </c:pt>
                <c:pt idx="442">
                  <c:v>394.75</c:v>
                </c:pt>
                <c:pt idx="443">
                  <c:v>403.35</c:v>
                </c:pt>
                <c:pt idx="444">
                  <c:v>407.95</c:v>
                </c:pt>
                <c:pt idx="445">
                  <c:v>392.6</c:v>
                </c:pt>
                <c:pt idx="446">
                  <c:v>393.45</c:v>
                </c:pt>
                <c:pt idx="447">
                  <c:v>390</c:v>
                </c:pt>
                <c:pt idx="448">
                  <c:v>393.5</c:v>
                </c:pt>
                <c:pt idx="449">
                  <c:v>397.15</c:v>
                </c:pt>
                <c:pt idx="450">
                  <c:v>387.15</c:v>
                </c:pt>
                <c:pt idx="451">
                  <c:v>391.75</c:v>
                </c:pt>
                <c:pt idx="452">
                  <c:v>388.9</c:v>
                </c:pt>
                <c:pt idx="453">
                  <c:v>392.55</c:v>
                </c:pt>
                <c:pt idx="454">
                  <c:v>398.55</c:v>
                </c:pt>
                <c:pt idx="455">
                  <c:v>397</c:v>
                </c:pt>
                <c:pt idx="456">
                  <c:v>399.1</c:v>
                </c:pt>
                <c:pt idx="457">
                  <c:v>399.05</c:v>
                </c:pt>
                <c:pt idx="458">
                  <c:v>392.5</c:v>
                </c:pt>
                <c:pt idx="459">
                  <c:v>394.7</c:v>
                </c:pt>
                <c:pt idx="460">
                  <c:v>383.4</c:v>
                </c:pt>
                <c:pt idx="461">
                  <c:v>391.45</c:v>
                </c:pt>
                <c:pt idx="462">
                  <c:v>393.9</c:v>
                </c:pt>
                <c:pt idx="463">
                  <c:v>397.85</c:v>
                </c:pt>
                <c:pt idx="464">
                  <c:v>399.65</c:v>
                </c:pt>
                <c:pt idx="465">
                  <c:v>395.8</c:v>
                </c:pt>
                <c:pt idx="466">
                  <c:v>388</c:v>
                </c:pt>
                <c:pt idx="467">
                  <c:v>391.15</c:v>
                </c:pt>
                <c:pt idx="468">
                  <c:v>388.7</c:v>
                </c:pt>
                <c:pt idx="469">
                  <c:v>375.4</c:v>
                </c:pt>
                <c:pt idx="470">
                  <c:v>370.7</c:v>
                </c:pt>
                <c:pt idx="471">
                  <c:v>370.3</c:v>
                </c:pt>
                <c:pt idx="472">
                  <c:v>371.25</c:v>
                </c:pt>
                <c:pt idx="473">
                  <c:v>361.75</c:v>
                </c:pt>
                <c:pt idx="474">
                  <c:v>354.1</c:v>
                </c:pt>
                <c:pt idx="475">
                  <c:v>351.05</c:v>
                </c:pt>
                <c:pt idx="476">
                  <c:v>345.3</c:v>
                </c:pt>
                <c:pt idx="477">
                  <c:v>348.5</c:v>
                </c:pt>
                <c:pt idx="478">
                  <c:v>355.7</c:v>
                </c:pt>
                <c:pt idx="479">
                  <c:v>352</c:v>
                </c:pt>
                <c:pt idx="480">
                  <c:v>351.5</c:v>
                </c:pt>
                <c:pt idx="481">
                  <c:v>345.7</c:v>
                </c:pt>
                <c:pt idx="482">
                  <c:v>342.7</c:v>
                </c:pt>
                <c:pt idx="483">
                  <c:v>338.5</c:v>
                </c:pt>
                <c:pt idx="484">
                  <c:v>342.6</c:v>
                </c:pt>
                <c:pt idx="485">
                  <c:v>343.95</c:v>
                </c:pt>
                <c:pt idx="486">
                  <c:v>339.5</c:v>
                </c:pt>
                <c:pt idx="487">
                  <c:v>344</c:v>
                </c:pt>
                <c:pt idx="488">
                  <c:v>351.5</c:v>
                </c:pt>
                <c:pt idx="489">
                  <c:v>354.45</c:v>
                </c:pt>
                <c:pt idx="490">
                  <c:v>358.45</c:v>
                </c:pt>
                <c:pt idx="491">
                  <c:v>359.25</c:v>
                </c:pt>
                <c:pt idx="492">
                  <c:v>353.5</c:v>
                </c:pt>
                <c:pt idx="493">
                  <c:v>354.7</c:v>
                </c:pt>
                <c:pt idx="494">
                  <c:v>353.35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A-4A69-BF2C-E23574A3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71632"/>
        <c:axId val="799568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'graphical_pre-test'!$D$1</c15:sqref>
                        </c15:formulaRef>
                      </c:ext>
                    </c:extLst>
                    <c:strCache>
                      <c:ptCount val="1"/>
                      <c:pt idx="0">
                        <c:v>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'graphical_pre-test'!$A$2:$A$496</c15:sqref>
                        </c15:formulaRef>
                      </c:ext>
                    </c:extLst>
                    <c:numCache>
                      <c:formatCode>d\-mmm\-yy</c:formatCode>
                      <c:ptCount val="495"/>
                      <c:pt idx="0">
                        <c:v>44228</c:v>
                      </c:pt>
                      <c:pt idx="1">
                        <c:v>44225</c:v>
                      </c:pt>
                      <c:pt idx="2">
                        <c:v>44224</c:v>
                      </c:pt>
                      <c:pt idx="3">
                        <c:v>44223</c:v>
                      </c:pt>
                      <c:pt idx="4">
                        <c:v>44221</c:v>
                      </c:pt>
                      <c:pt idx="5">
                        <c:v>44218</c:v>
                      </c:pt>
                      <c:pt idx="6">
                        <c:v>44217</c:v>
                      </c:pt>
                      <c:pt idx="7">
                        <c:v>44216</c:v>
                      </c:pt>
                      <c:pt idx="8">
                        <c:v>44215</c:v>
                      </c:pt>
                      <c:pt idx="9">
                        <c:v>44214</c:v>
                      </c:pt>
                      <c:pt idx="10">
                        <c:v>44211</c:v>
                      </c:pt>
                      <c:pt idx="11">
                        <c:v>44210</c:v>
                      </c:pt>
                      <c:pt idx="12">
                        <c:v>44209</c:v>
                      </c:pt>
                      <c:pt idx="13">
                        <c:v>44208</c:v>
                      </c:pt>
                      <c:pt idx="14">
                        <c:v>44207</c:v>
                      </c:pt>
                      <c:pt idx="15">
                        <c:v>44204</c:v>
                      </c:pt>
                      <c:pt idx="16">
                        <c:v>44203</c:v>
                      </c:pt>
                      <c:pt idx="17">
                        <c:v>44202</c:v>
                      </c:pt>
                      <c:pt idx="18">
                        <c:v>44201</c:v>
                      </c:pt>
                      <c:pt idx="19">
                        <c:v>44200</c:v>
                      </c:pt>
                      <c:pt idx="20">
                        <c:v>44197</c:v>
                      </c:pt>
                      <c:pt idx="21">
                        <c:v>44196</c:v>
                      </c:pt>
                      <c:pt idx="22">
                        <c:v>44195</c:v>
                      </c:pt>
                      <c:pt idx="23">
                        <c:v>44194</c:v>
                      </c:pt>
                      <c:pt idx="24">
                        <c:v>44193</c:v>
                      </c:pt>
                      <c:pt idx="25">
                        <c:v>44189</c:v>
                      </c:pt>
                      <c:pt idx="26">
                        <c:v>44188</c:v>
                      </c:pt>
                      <c:pt idx="27">
                        <c:v>44187</c:v>
                      </c:pt>
                      <c:pt idx="28">
                        <c:v>44186</c:v>
                      </c:pt>
                      <c:pt idx="29">
                        <c:v>44183</c:v>
                      </c:pt>
                      <c:pt idx="30">
                        <c:v>44182</c:v>
                      </c:pt>
                      <c:pt idx="31">
                        <c:v>44181</c:v>
                      </c:pt>
                      <c:pt idx="32">
                        <c:v>44180</c:v>
                      </c:pt>
                      <c:pt idx="33">
                        <c:v>44179</c:v>
                      </c:pt>
                      <c:pt idx="34">
                        <c:v>44176</c:v>
                      </c:pt>
                      <c:pt idx="35">
                        <c:v>44175</c:v>
                      </c:pt>
                      <c:pt idx="36">
                        <c:v>44174</c:v>
                      </c:pt>
                      <c:pt idx="37">
                        <c:v>44173</c:v>
                      </c:pt>
                      <c:pt idx="38">
                        <c:v>44172</c:v>
                      </c:pt>
                      <c:pt idx="39">
                        <c:v>44169</c:v>
                      </c:pt>
                      <c:pt idx="40">
                        <c:v>44168</c:v>
                      </c:pt>
                      <c:pt idx="41">
                        <c:v>44167</c:v>
                      </c:pt>
                      <c:pt idx="42">
                        <c:v>44166</c:v>
                      </c:pt>
                      <c:pt idx="43">
                        <c:v>44162</c:v>
                      </c:pt>
                      <c:pt idx="44">
                        <c:v>44161</c:v>
                      </c:pt>
                      <c:pt idx="45">
                        <c:v>44160</c:v>
                      </c:pt>
                      <c:pt idx="46">
                        <c:v>44159</c:v>
                      </c:pt>
                      <c:pt idx="47">
                        <c:v>44158</c:v>
                      </c:pt>
                      <c:pt idx="48">
                        <c:v>44155</c:v>
                      </c:pt>
                      <c:pt idx="49">
                        <c:v>44154</c:v>
                      </c:pt>
                      <c:pt idx="50">
                        <c:v>44153</c:v>
                      </c:pt>
                      <c:pt idx="51">
                        <c:v>44152</c:v>
                      </c:pt>
                      <c:pt idx="52">
                        <c:v>44149</c:v>
                      </c:pt>
                      <c:pt idx="53">
                        <c:v>44148</c:v>
                      </c:pt>
                      <c:pt idx="54">
                        <c:v>44147</c:v>
                      </c:pt>
                      <c:pt idx="55">
                        <c:v>44146</c:v>
                      </c:pt>
                      <c:pt idx="56">
                        <c:v>44145</c:v>
                      </c:pt>
                      <c:pt idx="57">
                        <c:v>44144</c:v>
                      </c:pt>
                      <c:pt idx="58">
                        <c:v>44141</c:v>
                      </c:pt>
                      <c:pt idx="59">
                        <c:v>44140</c:v>
                      </c:pt>
                      <c:pt idx="60">
                        <c:v>44139</c:v>
                      </c:pt>
                      <c:pt idx="61">
                        <c:v>44138</c:v>
                      </c:pt>
                      <c:pt idx="62">
                        <c:v>44137</c:v>
                      </c:pt>
                      <c:pt idx="63">
                        <c:v>44134</c:v>
                      </c:pt>
                      <c:pt idx="64">
                        <c:v>44133</c:v>
                      </c:pt>
                      <c:pt idx="65">
                        <c:v>44132</c:v>
                      </c:pt>
                      <c:pt idx="66">
                        <c:v>44131</c:v>
                      </c:pt>
                      <c:pt idx="67">
                        <c:v>44130</c:v>
                      </c:pt>
                      <c:pt idx="68">
                        <c:v>44127</c:v>
                      </c:pt>
                      <c:pt idx="69">
                        <c:v>44126</c:v>
                      </c:pt>
                      <c:pt idx="70">
                        <c:v>44125</c:v>
                      </c:pt>
                      <c:pt idx="71">
                        <c:v>44124</c:v>
                      </c:pt>
                      <c:pt idx="72">
                        <c:v>44123</c:v>
                      </c:pt>
                      <c:pt idx="73">
                        <c:v>44120</c:v>
                      </c:pt>
                      <c:pt idx="74">
                        <c:v>44119</c:v>
                      </c:pt>
                      <c:pt idx="75">
                        <c:v>44118</c:v>
                      </c:pt>
                      <c:pt idx="76">
                        <c:v>44117</c:v>
                      </c:pt>
                      <c:pt idx="77">
                        <c:v>44116</c:v>
                      </c:pt>
                      <c:pt idx="78">
                        <c:v>44113</c:v>
                      </c:pt>
                      <c:pt idx="79">
                        <c:v>44112</c:v>
                      </c:pt>
                      <c:pt idx="80">
                        <c:v>44111</c:v>
                      </c:pt>
                      <c:pt idx="81">
                        <c:v>44110</c:v>
                      </c:pt>
                      <c:pt idx="82">
                        <c:v>44109</c:v>
                      </c:pt>
                      <c:pt idx="83">
                        <c:v>44105</c:v>
                      </c:pt>
                      <c:pt idx="84">
                        <c:v>44104</c:v>
                      </c:pt>
                      <c:pt idx="85">
                        <c:v>44103</c:v>
                      </c:pt>
                      <c:pt idx="86">
                        <c:v>44102</c:v>
                      </c:pt>
                      <c:pt idx="87">
                        <c:v>44099</c:v>
                      </c:pt>
                      <c:pt idx="88">
                        <c:v>44098</c:v>
                      </c:pt>
                      <c:pt idx="89">
                        <c:v>44097</c:v>
                      </c:pt>
                      <c:pt idx="90">
                        <c:v>44096</c:v>
                      </c:pt>
                      <c:pt idx="91">
                        <c:v>44095</c:v>
                      </c:pt>
                      <c:pt idx="92">
                        <c:v>44092</c:v>
                      </c:pt>
                      <c:pt idx="93">
                        <c:v>44091</c:v>
                      </c:pt>
                      <c:pt idx="94">
                        <c:v>44090</c:v>
                      </c:pt>
                      <c:pt idx="95">
                        <c:v>44089</c:v>
                      </c:pt>
                      <c:pt idx="96">
                        <c:v>44088</c:v>
                      </c:pt>
                      <c:pt idx="97">
                        <c:v>44085</c:v>
                      </c:pt>
                      <c:pt idx="98">
                        <c:v>44084</c:v>
                      </c:pt>
                      <c:pt idx="99">
                        <c:v>44083</c:v>
                      </c:pt>
                      <c:pt idx="100">
                        <c:v>44082</c:v>
                      </c:pt>
                      <c:pt idx="101">
                        <c:v>44081</c:v>
                      </c:pt>
                      <c:pt idx="102">
                        <c:v>44078</c:v>
                      </c:pt>
                      <c:pt idx="103">
                        <c:v>44077</c:v>
                      </c:pt>
                      <c:pt idx="104">
                        <c:v>44076</c:v>
                      </c:pt>
                      <c:pt idx="105">
                        <c:v>44075</c:v>
                      </c:pt>
                      <c:pt idx="106">
                        <c:v>44074</c:v>
                      </c:pt>
                      <c:pt idx="107">
                        <c:v>44071</c:v>
                      </c:pt>
                      <c:pt idx="108">
                        <c:v>44070</c:v>
                      </c:pt>
                      <c:pt idx="109">
                        <c:v>44069</c:v>
                      </c:pt>
                      <c:pt idx="110">
                        <c:v>44068</c:v>
                      </c:pt>
                      <c:pt idx="111">
                        <c:v>44067</c:v>
                      </c:pt>
                      <c:pt idx="112">
                        <c:v>44064</c:v>
                      </c:pt>
                      <c:pt idx="113">
                        <c:v>44063</c:v>
                      </c:pt>
                      <c:pt idx="114">
                        <c:v>44062</c:v>
                      </c:pt>
                      <c:pt idx="115">
                        <c:v>44061</c:v>
                      </c:pt>
                      <c:pt idx="116">
                        <c:v>44060</c:v>
                      </c:pt>
                      <c:pt idx="117">
                        <c:v>44057</c:v>
                      </c:pt>
                      <c:pt idx="118">
                        <c:v>44056</c:v>
                      </c:pt>
                      <c:pt idx="119">
                        <c:v>44055</c:v>
                      </c:pt>
                      <c:pt idx="120">
                        <c:v>44054</c:v>
                      </c:pt>
                      <c:pt idx="121">
                        <c:v>44053</c:v>
                      </c:pt>
                      <c:pt idx="122">
                        <c:v>44050</c:v>
                      </c:pt>
                      <c:pt idx="123">
                        <c:v>44049</c:v>
                      </c:pt>
                      <c:pt idx="124">
                        <c:v>44048</c:v>
                      </c:pt>
                      <c:pt idx="125">
                        <c:v>44047</c:v>
                      </c:pt>
                      <c:pt idx="126">
                        <c:v>44046</c:v>
                      </c:pt>
                      <c:pt idx="127">
                        <c:v>44043</c:v>
                      </c:pt>
                      <c:pt idx="128">
                        <c:v>44042</c:v>
                      </c:pt>
                      <c:pt idx="129">
                        <c:v>44041</c:v>
                      </c:pt>
                      <c:pt idx="130">
                        <c:v>44040</c:v>
                      </c:pt>
                      <c:pt idx="131">
                        <c:v>44039</c:v>
                      </c:pt>
                      <c:pt idx="132">
                        <c:v>44036</c:v>
                      </c:pt>
                      <c:pt idx="133">
                        <c:v>44035</c:v>
                      </c:pt>
                      <c:pt idx="134">
                        <c:v>44034</c:v>
                      </c:pt>
                      <c:pt idx="135">
                        <c:v>44033</c:v>
                      </c:pt>
                      <c:pt idx="136">
                        <c:v>44032</c:v>
                      </c:pt>
                      <c:pt idx="137">
                        <c:v>44029</c:v>
                      </c:pt>
                      <c:pt idx="138">
                        <c:v>44028</c:v>
                      </c:pt>
                      <c:pt idx="139">
                        <c:v>44027</c:v>
                      </c:pt>
                      <c:pt idx="140">
                        <c:v>44026</c:v>
                      </c:pt>
                      <c:pt idx="141">
                        <c:v>44025</c:v>
                      </c:pt>
                      <c:pt idx="142">
                        <c:v>44022</c:v>
                      </c:pt>
                      <c:pt idx="143">
                        <c:v>44021</c:v>
                      </c:pt>
                      <c:pt idx="144">
                        <c:v>44020</c:v>
                      </c:pt>
                      <c:pt idx="145">
                        <c:v>44019</c:v>
                      </c:pt>
                      <c:pt idx="146">
                        <c:v>44018</c:v>
                      </c:pt>
                      <c:pt idx="147">
                        <c:v>44015</c:v>
                      </c:pt>
                      <c:pt idx="148">
                        <c:v>44014</c:v>
                      </c:pt>
                      <c:pt idx="149">
                        <c:v>44013</c:v>
                      </c:pt>
                      <c:pt idx="150">
                        <c:v>44012</c:v>
                      </c:pt>
                      <c:pt idx="151">
                        <c:v>44011</c:v>
                      </c:pt>
                      <c:pt idx="152">
                        <c:v>44008</c:v>
                      </c:pt>
                      <c:pt idx="153">
                        <c:v>44007</c:v>
                      </c:pt>
                      <c:pt idx="154">
                        <c:v>44006</c:v>
                      </c:pt>
                      <c:pt idx="155">
                        <c:v>44005</c:v>
                      </c:pt>
                      <c:pt idx="156">
                        <c:v>44004</c:v>
                      </c:pt>
                      <c:pt idx="157">
                        <c:v>44001</c:v>
                      </c:pt>
                      <c:pt idx="158">
                        <c:v>44000</c:v>
                      </c:pt>
                      <c:pt idx="159">
                        <c:v>43999</c:v>
                      </c:pt>
                      <c:pt idx="160">
                        <c:v>43998</c:v>
                      </c:pt>
                      <c:pt idx="161">
                        <c:v>43997</c:v>
                      </c:pt>
                      <c:pt idx="162">
                        <c:v>43994</c:v>
                      </c:pt>
                      <c:pt idx="163">
                        <c:v>43993</c:v>
                      </c:pt>
                      <c:pt idx="164">
                        <c:v>43992</c:v>
                      </c:pt>
                      <c:pt idx="165">
                        <c:v>43991</c:v>
                      </c:pt>
                      <c:pt idx="166">
                        <c:v>43990</c:v>
                      </c:pt>
                      <c:pt idx="167">
                        <c:v>43987</c:v>
                      </c:pt>
                      <c:pt idx="168">
                        <c:v>43986</c:v>
                      </c:pt>
                      <c:pt idx="169">
                        <c:v>43985</c:v>
                      </c:pt>
                      <c:pt idx="170">
                        <c:v>43984</c:v>
                      </c:pt>
                      <c:pt idx="171">
                        <c:v>43983</c:v>
                      </c:pt>
                      <c:pt idx="172">
                        <c:v>43980</c:v>
                      </c:pt>
                      <c:pt idx="173">
                        <c:v>43979</c:v>
                      </c:pt>
                      <c:pt idx="174">
                        <c:v>43978</c:v>
                      </c:pt>
                      <c:pt idx="175">
                        <c:v>43977</c:v>
                      </c:pt>
                      <c:pt idx="176">
                        <c:v>43973</c:v>
                      </c:pt>
                      <c:pt idx="177">
                        <c:v>43972</c:v>
                      </c:pt>
                      <c:pt idx="178">
                        <c:v>43971</c:v>
                      </c:pt>
                      <c:pt idx="179">
                        <c:v>43970</c:v>
                      </c:pt>
                      <c:pt idx="180">
                        <c:v>43969</c:v>
                      </c:pt>
                      <c:pt idx="181">
                        <c:v>43966</c:v>
                      </c:pt>
                      <c:pt idx="182">
                        <c:v>43965</c:v>
                      </c:pt>
                      <c:pt idx="183">
                        <c:v>43964</c:v>
                      </c:pt>
                      <c:pt idx="184">
                        <c:v>43963</c:v>
                      </c:pt>
                      <c:pt idx="185">
                        <c:v>43962</c:v>
                      </c:pt>
                      <c:pt idx="186">
                        <c:v>43959</c:v>
                      </c:pt>
                      <c:pt idx="187">
                        <c:v>43958</c:v>
                      </c:pt>
                      <c:pt idx="188">
                        <c:v>43957</c:v>
                      </c:pt>
                      <c:pt idx="189">
                        <c:v>43956</c:v>
                      </c:pt>
                      <c:pt idx="190">
                        <c:v>43955</c:v>
                      </c:pt>
                      <c:pt idx="191">
                        <c:v>43951</c:v>
                      </c:pt>
                      <c:pt idx="192">
                        <c:v>43950</c:v>
                      </c:pt>
                      <c:pt idx="193">
                        <c:v>43949</c:v>
                      </c:pt>
                      <c:pt idx="194">
                        <c:v>43948</c:v>
                      </c:pt>
                      <c:pt idx="195">
                        <c:v>43945</c:v>
                      </c:pt>
                      <c:pt idx="196">
                        <c:v>43944</c:v>
                      </c:pt>
                      <c:pt idx="197">
                        <c:v>43943</c:v>
                      </c:pt>
                      <c:pt idx="198">
                        <c:v>43942</c:v>
                      </c:pt>
                      <c:pt idx="199">
                        <c:v>43941</c:v>
                      </c:pt>
                      <c:pt idx="200">
                        <c:v>43938</c:v>
                      </c:pt>
                      <c:pt idx="201">
                        <c:v>43937</c:v>
                      </c:pt>
                      <c:pt idx="202">
                        <c:v>43936</c:v>
                      </c:pt>
                      <c:pt idx="203">
                        <c:v>43934</c:v>
                      </c:pt>
                      <c:pt idx="204">
                        <c:v>43930</c:v>
                      </c:pt>
                      <c:pt idx="205">
                        <c:v>43929</c:v>
                      </c:pt>
                      <c:pt idx="206">
                        <c:v>43928</c:v>
                      </c:pt>
                      <c:pt idx="207">
                        <c:v>43924</c:v>
                      </c:pt>
                      <c:pt idx="208">
                        <c:v>43922</c:v>
                      </c:pt>
                      <c:pt idx="209">
                        <c:v>43921</c:v>
                      </c:pt>
                      <c:pt idx="210">
                        <c:v>43920</c:v>
                      </c:pt>
                      <c:pt idx="211">
                        <c:v>43917</c:v>
                      </c:pt>
                      <c:pt idx="212">
                        <c:v>43916</c:v>
                      </c:pt>
                      <c:pt idx="213">
                        <c:v>43915</c:v>
                      </c:pt>
                      <c:pt idx="214">
                        <c:v>43914</c:v>
                      </c:pt>
                      <c:pt idx="215">
                        <c:v>43913</c:v>
                      </c:pt>
                      <c:pt idx="216">
                        <c:v>43910</c:v>
                      </c:pt>
                      <c:pt idx="217">
                        <c:v>43909</c:v>
                      </c:pt>
                      <c:pt idx="218">
                        <c:v>43908</c:v>
                      </c:pt>
                      <c:pt idx="219">
                        <c:v>43907</c:v>
                      </c:pt>
                      <c:pt idx="220">
                        <c:v>43906</c:v>
                      </c:pt>
                      <c:pt idx="221">
                        <c:v>43903</c:v>
                      </c:pt>
                      <c:pt idx="222">
                        <c:v>43902</c:v>
                      </c:pt>
                      <c:pt idx="223">
                        <c:v>43901</c:v>
                      </c:pt>
                      <c:pt idx="224">
                        <c:v>43899</c:v>
                      </c:pt>
                      <c:pt idx="225">
                        <c:v>43896</c:v>
                      </c:pt>
                      <c:pt idx="226">
                        <c:v>43895</c:v>
                      </c:pt>
                      <c:pt idx="227">
                        <c:v>43894</c:v>
                      </c:pt>
                      <c:pt idx="228">
                        <c:v>43893</c:v>
                      </c:pt>
                      <c:pt idx="229">
                        <c:v>43892</c:v>
                      </c:pt>
                      <c:pt idx="230">
                        <c:v>43889</c:v>
                      </c:pt>
                      <c:pt idx="231">
                        <c:v>43888</c:v>
                      </c:pt>
                      <c:pt idx="232">
                        <c:v>43887</c:v>
                      </c:pt>
                      <c:pt idx="233">
                        <c:v>43886</c:v>
                      </c:pt>
                      <c:pt idx="234">
                        <c:v>43885</c:v>
                      </c:pt>
                      <c:pt idx="235">
                        <c:v>43881</c:v>
                      </c:pt>
                      <c:pt idx="236">
                        <c:v>43880</c:v>
                      </c:pt>
                      <c:pt idx="237">
                        <c:v>43879</c:v>
                      </c:pt>
                      <c:pt idx="238">
                        <c:v>43878</c:v>
                      </c:pt>
                      <c:pt idx="239">
                        <c:v>43875</c:v>
                      </c:pt>
                      <c:pt idx="240">
                        <c:v>43874</c:v>
                      </c:pt>
                      <c:pt idx="241">
                        <c:v>43873</c:v>
                      </c:pt>
                      <c:pt idx="242">
                        <c:v>43872</c:v>
                      </c:pt>
                      <c:pt idx="243">
                        <c:v>43871</c:v>
                      </c:pt>
                      <c:pt idx="244">
                        <c:v>43868</c:v>
                      </c:pt>
                      <c:pt idx="245">
                        <c:v>43867</c:v>
                      </c:pt>
                      <c:pt idx="246">
                        <c:v>43866</c:v>
                      </c:pt>
                      <c:pt idx="247">
                        <c:v>43865</c:v>
                      </c:pt>
                      <c:pt idx="248">
                        <c:v>43864</c:v>
                      </c:pt>
                      <c:pt idx="249">
                        <c:v>43862</c:v>
                      </c:pt>
                      <c:pt idx="250">
                        <c:v>43861</c:v>
                      </c:pt>
                      <c:pt idx="251">
                        <c:v>43860</c:v>
                      </c:pt>
                      <c:pt idx="252">
                        <c:v>43859</c:v>
                      </c:pt>
                      <c:pt idx="253">
                        <c:v>43858</c:v>
                      </c:pt>
                      <c:pt idx="254">
                        <c:v>43857</c:v>
                      </c:pt>
                      <c:pt idx="255">
                        <c:v>43854</c:v>
                      </c:pt>
                      <c:pt idx="256">
                        <c:v>43853</c:v>
                      </c:pt>
                      <c:pt idx="257">
                        <c:v>43852</c:v>
                      </c:pt>
                      <c:pt idx="258">
                        <c:v>43851</c:v>
                      </c:pt>
                      <c:pt idx="259">
                        <c:v>43850</c:v>
                      </c:pt>
                      <c:pt idx="260">
                        <c:v>43847</c:v>
                      </c:pt>
                      <c:pt idx="261">
                        <c:v>43846</c:v>
                      </c:pt>
                      <c:pt idx="262">
                        <c:v>43845</c:v>
                      </c:pt>
                      <c:pt idx="263">
                        <c:v>43844</c:v>
                      </c:pt>
                      <c:pt idx="264">
                        <c:v>43843</c:v>
                      </c:pt>
                      <c:pt idx="265">
                        <c:v>43840</c:v>
                      </c:pt>
                      <c:pt idx="266">
                        <c:v>43839</c:v>
                      </c:pt>
                      <c:pt idx="267">
                        <c:v>43838</c:v>
                      </c:pt>
                      <c:pt idx="268">
                        <c:v>43837</c:v>
                      </c:pt>
                      <c:pt idx="269">
                        <c:v>43836</c:v>
                      </c:pt>
                      <c:pt idx="270">
                        <c:v>43833</c:v>
                      </c:pt>
                      <c:pt idx="271">
                        <c:v>43832</c:v>
                      </c:pt>
                      <c:pt idx="272">
                        <c:v>43831</c:v>
                      </c:pt>
                      <c:pt idx="273">
                        <c:v>43830</c:v>
                      </c:pt>
                      <c:pt idx="274">
                        <c:v>43829</c:v>
                      </c:pt>
                      <c:pt idx="275">
                        <c:v>43826</c:v>
                      </c:pt>
                      <c:pt idx="276">
                        <c:v>43825</c:v>
                      </c:pt>
                      <c:pt idx="277">
                        <c:v>43823</c:v>
                      </c:pt>
                      <c:pt idx="278">
                        <c:v>43822</c:v>
                      </c:pt>
                      <c:pt idx="279">
                        <c:v>43819</c:v>
                      </c:pt>
                      <c:pt idx="280">
                        <c:v>43818</c:v>
                      </c:pt>
                      <c:pt idx="281">
                        <c:v>43817</c:v>
                      </c:pt>
                      <c:pt idx="282">
                        <c:v>43816</c:v>
                      </c:pt>
                      <c:pt idx="283">
                        <c:v>43815</c:v>
                      </c:pt>
                      <c:pt idx="284">
                        <c:v>43812</c:v>
                      </c:pt>
                      <c:pt idx="285">
                        <c:v>43811</c:v>
                      </c:pt>
                      <c:pt idx="286">
                        <c:v>43810</c:v>
                      </c:pt>
                      <c:pt idx="287">
                        <c:v>43809</c:v>
                      </c:pt>
                      <c:pt idx="288">
                        <c:v>43808</c:v>
                      </c:pt>
                      <c:pt idx="289">
                        <c:v>43805</c:v>
                      </c:pt>
                      <c:pt idx="290">
                        <c:v>43804</c:v>
                      </c:pt>
                      <c:pt idx="291">
                        <c:v>43803</c:v>
                      </c:pt>
                      <c:pt idx="292">
                        <c:v>43802</c:v>
                      </c:pt>
                      <c:pt idx="293">
                        <c:v>43801</c:v>
                      </c:pt>
                      <c:pt idx="294">
                        <c:v>43798</c:v>
                      </c:pt>
                      <c:pt idx="295">
                        <c:v>43797</c:v>
                      </c:pt>
                      <c:pt idx="296">
                        <c:v>43796</c:v>
                      </c:pt>
                      <c:pt idx="297">
                        <c:v>43795</c:v>
                      </c:pt>
                      <c:pt idx="298">
                        <c:v>43794</c:v>
                      </c:pt>
                      <c:pt idx="299">
                        <c:v>43791</c:v>
                      </c:pt>
                      <c:pt idx="300">
                        <c:v>43790</c:v>
                      </c:pt>
                      <c:pt idx="301">
                        <c:v>43789</c:v>
                      </c:pt>
                      <c:pt idx="302">
                        <c:v>43788</c:v>
                      </c:pt>
                      <c:pt idx="303">
                        <c:v>43787</c:v>
                      </c:pt>
                      <c:pt idx="304">
                        <c:v>43784</c:v>
                      </c:pt>
                      <c:pt idx="305">
                        <c:v>43783</c:v>
                      </c:pt>
                      <c:pt idx="306">
                        <c:v>43782</c:v>
                      </c:pt>
                      <c:pt idx="307">
                        <c:v>43780</c:v>
                      </c:pt>
                      <c:pt idx="308">
                        <c:v>43777</c:v>
                      </c:pt>
                      <c:pt idx="309">
                        <c:v>43776</c:v>
                      </c:pt>
                      <c:pt idx="310">
                        <c:v>43775</c:v>
                      </c:pt>
                      <c:pt idx="311">
                        <c:v>43774</c:v>
                      </c:pt>
                      <c:pt idx="312">
                        <c:v>43773</c:v>
                      </c:pt>
                      <c:pt idx="313">
                        <c:v>43770</c:v>
                      </c:pt>
                      <c:pt idx="314">
                        <c:v>43769</c:v>
                      </c:pt>
                      <c:pt idx="315">
                        <c:v>43768</c:v>
                      </c:pt>
                      <c:pt idx="316">
                        <c:v>43767</c:v>
                      </c:pt>
                      <c:pt idx="317">
                        <c:v>43765</c:v>
                      </c:pt>
                      <c:pt idx="318">
                        <c:v>43763</c:v>
                      </c:pt>
                      <c:pt idx="319">
                        <c:v>43762</c:v>
                      </c:pt>
                      <c:pt idx="320">
                        <c:v>43761</c:v>
                      </c:pt>
                      <c:pt idx="321">
                        <c:v>43760</c:v>
                      </c:pt>
                      <c:pt idx="322">
                        <c:v>43756</c:v>
                      </c:pt>
                      <c:pt idx="323">
                        <c:v>43755</c:v>
                      </c:pt>
                      <c:pt idx="324">
                        <c:v>43754</c:v>
                      </c:pt>
                      <c:pt idx="325">
                        <c:v>43753</c:v>
                      </c:pt>
                      <c:pt idx="326">
                        <c:v>43752</c:v>
                      </c:pt>
                      <c:pt idx="327">
                        <c:v>43749</c:v>
                      </c:pt>
                      <c:pt idx="328">
                        <c:v>43748</c:v>
                      </c:pt>
                      <c:pt idx="329">
                        <c:v>43747</c:v>
                      </c:pt>
                      <c:pt idx="330">
                        <c:v>43745</c:v>
                      </c:pt>
                      <c:pt idx="331">
                        <c:v>43742</c:v>
                      </c:pt>
                      <c:pt idx="332">
                        <c:v>43741</c:v>
                      </c:pt>
                      <c:pt idx="333">
                        <c:v>43739</c:v>
                      </c:pt>
                      <c:pt idx="334">
                        <c:v>43738</c:v>
                      </c:pt>
                      <c:pt idx="335">
                        <c:v>43735</c:v>
                      </c:pt>
                      <c:pt idx="336">
                        <c:v>43734</c:v>
                      </c:pt>
                      <c:pt idx="337">
                        <c:v>43733</c:v>
                      </c:pt>
                      <c:pt idx="338">
                        <c:v>43732</c:v>
                      </c:pt>
                      <c:pt idx="339">
                        <c:v>43731</c:v>
                      </c:pt>
                      <c:pt idx="340">
                        <c:v>43728</c:v>
                      </c:pt>
                      <c:pt idx="341">
                        <c:v>43727</c:v>
                      </c:pt>
                      <c:pt idx="342">
                        <c:v>43726</c:v>
                      </c:pt>
                      <c:pt idx="343">
                        <c:v>43725</c:v>
                      </c:pt>
                      <c:pt idx="344">
                        <c:v>43724</c:v>
                      </c:pt>
                      <c:pt idx="345">
                        <c:v>43721</c:v>
                      </c:pt>
                      <c:pt idx="346">
                        <c:v>43720</c:v>
                      </c:pt>
                      <c:pt idx="347">
                        <c:v>43719</c:v>
                      </c:pt>
                      <c:pt idx="348">
                        <c:v>43717</c:v>
                      </c:pt>
                      <c:pt idx="349">
                        <c:v>43714</c:v>
                      </c:pt>
                      <c:pt idx="350">
                        <c:v>43713</c:v>
                      </c:pt>
                      <c:pt idx="351">
                        <c:v>43712</c:v>
                      </c:pt>
                      <c:pt idx="352">
                        <c:v>43711</c:v>
                      </c:pt>
                      <c:pt idx="353">
                        <c:v>43707</c:v>
                      </c:pt>
                      <c:pt idx="354">
                        <c:v>43706</c:v>
                      </c:pt>
                      <c:pt idx="355">
                        <c:v>43705</c:v>
                      </c:pt>
                      <c:pt idx="356">
                        <c:v>43704</c:v>
                      </c:pt>
                      <c:pt idx="357">
                        <c:v>43703</c:v>
                      </c:pt>
                      <c:pt idx="358">
                        <c:v>43700</c:v>
                      </c:pt>
                      <c:pt idx="359">
                        <c:v>43699</c:v>
                      </c:pt>
                      <c:pt idx="360">
                        <c:v>43698</c:v>
                      </c:pt>
                      <c:pt idx="361">
                        <c:v>43697</c:v>
                      </c:pt>
                      <c:pt idx="362">
                        <c:v>43696</c:v>
                      </c:pt>
                      <c:pt idx="363">
                        <c:v>43693</c:v>
                      </c:pt>
                      <c:pt idx="364">
                        <c:v>43691</c:v>
                      </c:pt>
                      <c:pt idx="365">
                        <c:v>43690</c:v>
                      </c:pt>
                      <c:pt idx="366">
                        <c:v>43686</c:v>
                      </c:pt>
                      <c:pt idx="367">
                        <c:v>43685</c:v>
                      </c:pt>
                      <c:pt idx="368">
                        <c:v>43684</c:v>
                      </c:pt>
                      <c:pt idx="369">
                        <c:v>43683</c:v>
                      </c:pt>
                      <c:pt idx="370">
                        <c:v>43682</c:v>
                      </c:pt>
                      <c:pt idx="371">
                        <c:v>43679</c:v>
                      </c:pt>
                      <c:pt idx="372">
                        <c:v>43678</c:v>
                      </c:pt>
                      <c:pt idx="373">
                        <c:v>43677</c:v>
                      </c:pt>
                      <c:pt idx="374">
                        <c:v>43676</c:v>
                      </c:pt>
                      <c:pt idx="375">
                        <c:v>43675</c:v>
                      </c:pt>
                      <c:pt idx="376">
                        <c:v>43672</c:v>
                      </c:pt>
                      <c:pt idx="377">
                        <c:v>43671</c:v>
                      </c:pt>
                      <c:pt idx="378">
                        <c:v>43670</c:v>
                      </c:pt>
                      <c:pt idx="379">
                        <c:v>43669</c:v>
                      </c:pt>
                      <c:pt idx="380">
                        <c:v>43668</c:v>
                      </c:pt>
                      <c:pt idx="381">
                        <c:v>43665</c:v>
                      </c:pt>
                      <c:pt idx="382">
                        <c:v>43664</c:v>
                      </c:pt>
                      <c:pt idx="383">
                        <c:v>43663</c:v>
                      </c:pt>
                      <c:pt idx="384">
                        <c:v>43662</c:v>
                      </c:pt>
                      <c:pt idx="385">
                        <c:v>43661</c:v>
                      </c:pt>
                      <c:pt idx="386">
                        <c:v>43658</c:v>
                      </c:pt>
                      <c:pt idx="387">
                        <c:v>43657</c:v>
                      </c:pt>
                      <c:pt idx="388">
                        <c:v>43656</c:v>
                      </c:pt>
                      <c:pt idx="389">
                        <c:v>43655</c:v>
                      </c:pt>
                      <c:pt idx="390">
                        <c:v>43654</c:v>
                      </c:pt>
                      <c:pt idx="391">
                        <c:v>43651</c:v>
                      </c:pt>
                      <c:pt idx="392">
                        <c:v>43650</c:v>
                      </c:pt>
                      <c:pt idx="393">
                        <c:v>43649</c:v>
                      </c:pt>
                      <c:pt idx="394">
                        <c:v>43648</c:v>
                      </c:pt>
                      <c:pt idx="395">
                        <c:v>43647</c:v>
                      </c:pt>
                      <c:pt idx="396">
                        <c:v>43644</c:v>
                      </c:pt>
                      <c:pt idx="397">
                        <c:v>43643</c:v>
                      </c:pt>
                      <c:pt idx="398">
                        <c:v>43642</c:v>
                      </c:pt>
                      <c:pt idx="399">
                        <c:v>43641</c:v>
                      </c:pt>
                      <c:pt idx="400">
                        <c:v>43640</c:v>
                      </c:pt>
                      <c:pt idx="401">
                        <c:v>43637</c:v>
                      </c:pt>
                      <c:pt idx="402">
                        <c:v>43636</c:v>
                      </c:pt>
                      <c:pt idx="403">
                        <c:v>43635</c:v>
                      </c:pt>
                      <c:pt idx="404">
                        <c:v>43634</c:v>
                      </c:pt>
                      <c:pt idx="405">
                        <c:v>43633</c:v>
                      </c:pt>
                      <c:pt idx="406">
                        <c:v>43630</c:v>
                      </c:pt>
                      <c:pt idx="407">
                        <c:v>43629</c:v>
                      </c:pt>
                      <c:pt idx="408">
                        <c:v>43628</c:v>
                      </c:pt>
                      <c:pt idx="409">
                        <c:v>43627</c:v>
                      </c:pt>
                      <c:pt idx="410">
                        <c:v>43626</c:v>
                      </c:pt>
                      <c:pt idx="411">
                        <c:v>43623</c:v>
                      </c:pt>
                      <c:pt idx="412">
                        <c:v>43622</c:v>
                      </c:pt>
                      <c:pt idx="413">
                        <c:v>43620</c:v>
                      </c:pt>
                      <c:pt idx="414">
                        <c:v>43619</c:v>
                      </c:pt>
                      <c:pt idx="415">
                        <c:v>43616</c:v>
                      </c:pt>
                      <c:pt idx="416">
                        <c:v>43615</c:v>
                      </c:pt>
                      <c:pt idx="417">
                        <c:v>43614</c:v>
                      </c:pt>
                      <c:pt idx="418">
                        <c:v>43613</c:v>
                      </c:pt>
                      <c:pt idx="419">
                        <c:v>43612</c:v>
                      </c:pt>
                      <c:pt idx="420">
                        <c:v>43609</c:v>
                      </c:pt>
                      <c:pt idx="421">
                        <c:v>43608</c:v>
                      </c:pt>
                      <c:pt idx="422">
                        <c:v>43607</c:v>
                      </c:pt>
                      <c:pt idx="423">
                        <c:v>43606</c:v>
                      </c:pt>
                      <c:pt idx="424">
                        <c:v>43605</c:v>
                      </c:pt>
                      <c:pt idx="425">
                        <c:v>43602</c:v>
                      </c:pt>
                      <c:pt idx="426">
                        <c:v>43601</c:v>
                      </c:pt>
                      <c:pt idx="427">
                        <c:v>43600</c:v>
                      </c:pt>
                      <c:pt idx="428">
                        <c:v>43599</c:v>
                      </c:pt>
                      <c:pt idx="429">
                        <c:v>43598</c:v>
                      </c:pt>
                      <c:pt idx="430">
                        <c:v>43595</c:v>
                      </c:pt>
                      <c:pt idx="431">
                        <c:v>43594</c:v>
                      </c:pt>
                      <c:pt idx="432">
                        <c:v>43593</c:v>
                      </c:pt>
                      <c:pt idx="433">
                        <c:v>43592</c:v>
                      </c:pt>
                      <c:pt idx="434">
                        <c:v>43591</c:v>
                      </c:pt>
                      <c:pt idx="435">
                        <c:v>43588</c:v>
                      </c:pt>
                      <c:pt idx="436">
                        <c:v>43587</c:v>
                      </c:pt>
                      <c:pt idx="437">
                        <c:v>43585</c:v>
                      </c:pt>
                      <c:pt idx="438">
                        <c:v>43581</c:v>
                      </c:pt>
                      <c:pt idx="439">
                        <c:v>43580</c:v>
                      </c:pt>
                      <c:pt idx="440">
                        <c:v>43579</c:v>
                      </c:pt>
                      <c:pt idx="441">
                        <c:v>43578</c:v>
                      </c:pt>
                      <c:pt idx="442">
                        <c:v>43577</c:v>
                      </c:pt>
                      <c:pt idx="443">
                        <c:v>43573</c:v>
                      </c:pt>
                      <c:pt idx="444">
                        <c:v>43571</c:v>
                      </c:pt>
                      <c:pt idx="445">
                        <c:v>43570</c:v>
                      </c:pt>
                      <c:pt idx="446">
                        <c:v>43567</c:v>
                      </c:pt>
                      <c:pt idx="447">
                        <c:v>43566</c:v>
                      </c:pt>
                      <c:pt idx="448">
                        <c:v>43565</c:v>
                      </c:pt>
                      <c:pt idx="449">
                        <c:v>43564</c:v>
                      </c:pt>
                      <c:pt idx="450">
                        <c:v>43563</c:v>
                      </c:pt>
                      <c:pt idx="451">
                        <c:v>43560</c:v>
                      </c:pt>
                      <c:pt idx="452">
                        <c:v>43559</c:v>
                      </c:pt>
                      <c:pt idx="453">
                        <c:v>43558</c:v>
                      </c:pt>
                      <c:pt idx="454">
                        <c:v>43557</c:v>
                      </c:pt>
                      <c:pt idx="455">
                        <c:v>43556</c:v>
                      </c:pt>
                      <c:pt idx="456">
                        <c:v>43553</c:v>
                      </c:pt>
                      <c:pt idx="457">
                        <c:v>43552</c:v>
                      </c:pt>
                      <c:pt idx="458">
                        <c:v>43551</c:v>
                      </c:pt>
                      <c:pt idx="459">
                        <c:v>43550</c:v>
                      </c:pt>
                      <c:pt idx="460">
                        <c:v>43549</c:v>
                      </c:pt>
                      <c:pt idx="461">
                        <c:v>43546</c:v>
                      </c:pt>
                      <c:pt idx="462">
                        <c:v>43544</c:v>
                      </c:pt>
                      <c:pt idx="463">
                        <c:v>43543</c:v>
                      </c:pt>
                      <c:pt idx="464">
                        <c:v>43542</c:v>
                      </c:pt>
                      <c:pt idx="465">
                        <c:v>43539</c:v>
                      </c:pt>
                      <c:pt idx="466">
                        <c:v>43538</c:v>
                      </c:pt>
                      <c:pt idx="467">
                        <c:v>43537</c:v>
                      </c:pt>
                      <c:pt idx="468">
                        <c:v>43536</c:v>
                      </c:pt>
                      <c:pt idx="469">
                        <c:v>43535</c:v>
                      </c:pt>
                      <c:pt idx="470">
                        <c:v>43532</c:v>
                      </c:pt>
                      <c:pt idx="471">
                        <c:v>43531</c:v>
                      </c:pt>
                      <c:pt idx="472">
                        <c:v>43530</c:v>
                      </c:pt>
                      <c:pt idx="473">
                        <c:v>43529</c:v>
                      </c:pt>
                      <c:pt idx="474">
                        <c:v>43525</c:v>
                      </c:pt>
                      <c:pt idx="475">
                        <c:v>43524</c:v>
                      </c:pt>
                      <c:pt idx="476">
                        <c:v>43523</c:v>
                      </c:pt>
                      <c:pt idx="477">
                        <c:v>43522</c:v>
                      </c:pt>
                      <c:pt idx="478">
                        <c:v>43521</c:v>
                      </c:pt>
                      <c:pt idx="479">
                        <c:v>43518</c:v>
                      </c:pt>
                      <c:pt idx="480">
                        <c:v>43517</c:v>
                      </c:pt>
                      <c:pt idx="481">
                        <c:v>43516</c:v>
                      </c:pt>
                      <c:pt idx="482">
                        <c:v>43515</c:v>
                      </c:pt>
                      <c:pt idx="483">
                        <c:v>43514</c:v>
                      </c:pt>
                      <c:pt idx="484">
                        <c:v>43511</c:v>
                      </c:pt>
                      <c:pt idx="485">
                        <c:v>43510</c:v>
                      </c:pt>
                      <c:pt idx="486">
                        <c:v>43509</c:v>
                      </c:pt>
                      <c:pt idx="487">
                        <c:v>43508</c:v>
                      </c:pt>
                      <c:pt idx="488">
                        <c:v>43507</c:v>
                      </c:pt>
                      <c:pt idx="489">
                        <c:v>43504</c:v>
                      </c:pt>
                      <c:pt idx="490">
                        <c:v>43503</c:v>
                      </c:pt>
                      <c:pt idx="491">
                        <c:v>43502</c:v>
                      </c:pt>
                      <c:pt idx="492">
                        <c:v>43501</c:v>
                      </c:pt>
                      <c:pt idx="493">
                        <c:v>43500</c:v>
                      </c:pt>
                      <c:pt idx="494">
                        <c:v>43497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'graphical_pre-test'!$D$2:$D$496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2.431211498973306</c:v>
                      </c:pt>
                      <c:pt idx="1">
                        <c:v>2.58094442898228</c:v>
                      </c:pt>
                      <c:pt idx="2">
                        <c:v>2.5972550875532416</c:v>
                      </c:pt>
                      <c:pt idx="3">
                        <c:v>2.6996652319464371</c:v>
                      </c:pt>
                      <c:pt idx="4">
                        <c:v>2.7303182579564491</c:v>
                      </c:pt>
                      <c:pt idx="5">
                        <c:v>2.7149436090225563</c:v>
                      </c:pt>
                      <c:pt idx="6">
                        <c:v>2.6685951907430843</c:v>
                      </c:pt>
                      <c:pt idx="7">
                        <c:v>2.7054017249205629</c:v>
                      </c:pt>
                      <c:pt idx="8">
                        <c:v>2.7456124314442412</c:v>
                      </c:pt>
                      <c:pt idx="9">
                        <c:v>2.7900838910359127</c:v>
                      </c:pt>
                      <c:pt idx="10">
                        <c:v>2.7068917796844727</c:v>
                      </c:pt>
                      <c:pt idx="11">
                        <c:v>2.6625722543352599</c:v>
                      </c:pt>
                      <c:pt idx="12">
                        <c:v>2.65044964028777</c:v>
                      </c:pt>
                      <c:pt idx="13">
                        <c:v>2.7019801076740575</c:v>
                      </c:pt>
                      <c:pt idx="14">
                        <c:v>2.6643433602347759</c:v>
                      </c:pt>
                      <c:pt idx="15">
                        <c:v>2.6439114391143912</c:v>
                      </c:pt>
                      <c:pt idx="16">
                        <c:v>2.6130013831258645</c:v>
                      </c:pt>
                      <c:pt idx="17">
                        <c:v>2.6056157093044594</c:v>
                      </c:pt>
                      <c:pt idx="18">
                        <c:v>2.6569458678840956</c:v>
                      </c:pt>
                      <c:pt idx="19">
                        <c:v>2.6749106639082187</c:v>
                      </c:pt>
                      <c:pt idx="20">
                        <c:v>2.6969496021220163</c:v>
                      </c:pt>
                      <c:pt idx="21">
                        <c:v>2.6937265917602997</c:v>
                      </c:pt>
                      <c:pt idx="22">
                        <c:v>2.7142721758908261</c:v>
                      </c:pt>
                      <c:pt idx="23">
                        <c:v>2.6937370307489155</c:v>
                      </c:pt>
                      <c:pt idx="24">
                        <c:v>2.7200768491834775</c:v>
                      </c:pt>
                      <c:pt idx="25">
                        <c:v>2.7207874476171918</c:v>
                      </c:pt>
                      <c:pt idx="26">
                        <c:v>2.7287128712871289</c:v>
                      </c:pt>
                      <c:pt idx="27">
                        <c:v>2.7484736262636371</c:v>
                      </c:pt>
                      <c:pt idx="28">
                        <c:v>2.7809262644728823</c:v>
                      </c:pt>
                      <c:pt idx="29">
                        <c:v>2.7307878670413799</c:v>
                      </c:pt>
                      <c:pt idx="30">
                        <c:v>2.8163504791707412</c:v>
                      </c:pt>
                      <c:pt idx="31">
                        <c:v>2.7470243902439022</c:v>
                      </c:pt>
                      <c:pt idx="32">
                        <c:v>2.6949874201664406</c:v>
                      </c:pt>
                      <c:pt idx="33">
                        <c:v>2.6034220532319394</c:v>
                      </c:pt>
                      <c:pt idx="34">
                        <c:v>2.6809893307468475</c:v>
                      </c:pt>
                      <c:pt idx="35">
                        <c:v>2.739482520244914</c:v>
                      </c:pt>
                      <c:pt idx="36">
                        <c:v>2.7579792441746624</c:v>
                      </c:pt>
                      <c:pt idx="37">
                        <c:v>2.703568970602694</c:v>
                      </c:pt>
                      <c:pt idx="38">
                        <c:v>2.7023575638506876</c:v>
                      </c:pt>
                      <c:pt idx="39">
                        <c:v>2.7608738828202579</c:v>
                      </c:pt>
                      <c:pt idx="40">
                        <c:v>2.8639568643716302</c:v>
                      </c:pt>
                      <c:pt idx="41">
                        <c:v>2.9311711335905724</c:v>
                      </c:pt>
                      <c:pt idx="42">
                        <c:v>2.9513630731102851</c:v>
                      </c:pt>
                      <c:pt idx="43">
                        <c:v>3.0318363904701666</c:v>
                      </c:pt>
                      <c:pt idx="44">
                        <c:v>3.0018867924528303</c:v>
                      </c:pt>
                      <c:pt idx="45">
                        <c:v>2.9786107581533248</c:v>
                      </c:pt>
                      <c:pt idx="46">
                        <c:v>3.0146137787056366</c:v>
                      </c:pt>
                      <c:pt idx="47">
                        <c:v>2.9837710869101004</c:v>
                      </c:pt>
                      <c:pt idx="48">
                        <c:v>2.9454926624737947</c:v>
                      </c:pt>
                      <c:pt idx="49">
                        <c:v>2.875</c:v>
                      </c:pt>
                      <c:pt idx="50">
                        <c:v>2.8330149793907711</c:v>
                      </c:pt>
                      <c:pt idx="51">
                        <c:v>2.8883649410558685</c:v>
                      </c:pt>
                      <c:pt idx="52">
                        <c:v>2.8230206939153715</c:v>
                      </c:pt>
                      <c:pt idx="53">
                        <c:v>2.7953890489913542</c:v>
                      </c:pt>
                      <c:pt idx="54">
                        <c:v>2.8808099884587133</c:v>
                      </c:pt>
                      <c:pt idx="55">
                        <c:v>2.838199265006125</c:v>
                      </c:pt>
                      <c:pt idx="56">
                        <c:v>2.8737623762376239</c:v>
                      </c:pt>
                      <c:pt idx="57">
                        <c:v>2.8925263838035753</c:v>
                      </c:pt>
                      <c:pt idx="58">
                        <c:v>2.9492671927846672</c:v>
                      </c:pt>
                      <c:pt idx="59">
                        <c:v>2.9020883259157824</c:v>
                      </c:pt>
                      <c:pt idx="60">
                        <c:v>2.8870726372740876</c:v>
                      </c:pt>
                      <c:pt idx="61">
                        <c:v>2.8041793056959889</c:v>
                      </c:pt>
                      <c:pt idx="62">
                        <c:v>2.9219219219219221</c:v>
                      </c:pt>
                      <c:pt idx="63">
                        <c:v>3.0048284625158832</c:v>
                      </c:pt>
                      <c:pt idx="64">
                        <c:v>2.9844572574580095</c:v>
                      </c:pt>
                      <c:pt idx="65">
                        <c:v>3.0466960352422907</c:v>
                      </c:pt>
                      <c:pt idx="66">
                        <c:v>3.0099926882768706</c:v>
                      </c:pt>
                      <c:pt idx="67">
                        <c:v>3.0027150438109342</c:v>
                      </c:pt>
                      <c:pt idx="68">
                        <c:v>2.9699771826588206</c:v>
                      </c:pt>
                      <c:pt idx="69">
                        <c:v>2.9794437726723095</c:v>
                      </c:pt>
                      <c:pt idx="70">
                        <c:v>2.961707694137234</c:v>
                      </c:pt>
                      <c:pt idx="71">
                        <c:v>2.9579710144927533</c:v>
                      </c:pt>
                      <c:pt idx="72">
                        <c:v>2.8921745402091599</c:v>
                      </c:pt>
                      <c:pt idx="73">
                        <c:v>3.0437586948273676</c:v>
                      </c:pt>
                      <c:pt idx="74">
                        <c:v>2.9944907110826393</c:v>
                      </c:pt>
                      <c:pt idx="75">
                        <c:v>2.9907578558225509</c:v>
                      </c:pt>
                      <c:pt idx="76">
                        <c:v>3.022506005816159</c:v>
                      </c:pt>
                      <c:pt idx="77">
                        <c:v>3.0050723741185204</c:v>
                      </c:pt>
                      <c:pt idx="78">
                        <c:v>3.0631122132672042</c:v>
                      </c:pt>
                      <c:pt idx="79">
                        <c:v>3.0715023231801761</c:v>
                      </c:pt>
                      <c:pt idx="80">
                        <c:v>3.0320052253429131</c:v>
                      </c:pt>
                      <c:pt idx="81">
                        <c:v>3.0071024595554392</c:v>
                      </c:pt>
                      <c:pt idx="82">
                        <c:v>2.9805760214333556</c:v>
                      </c:pt>
                      <c:pt idx="83">
                        <c:v>3.0067842605156039</c:v>
                      </c:pt>
                      <c:pt idx="84">
                        <c:v>3.0495049504950495</c:v>
                      </c:pt>
                      <c:pt idx="85">
                        <c:v>2.9698660714285721</c:v>
                      </c:pt>
                      <c:pt idx="86">
                        <c:v>2.9141991461231234</c:v>
                      </c:pt>
                      <c:pt idx="87">
                        <c:v>3.0001438848920863</c:v>
                      </c:pt>
                      <c:pt idx="88">
                        <c:v>3.0546909737661179</c:v>
                      </c:pt>
                      <c:pt idx="89">
                        <c:v>2.9673267326732673</c:v>
                      </c:pt>
                      <c:pt idx="90">
                        <c:v>2.9268292682926833</c:v>
                      </c:pt>
                      <c:pt idx="91">
                        <c:v>2.9714856002281151</c:v>
                      </c:pt>
                      <c:pt idx="92">
                        <c:v>2.8708146943201842</c:v>
                      </c:pt>
                      <c:pt idx="93">
                        <c:v>2.944128017358286</c:v>
                      </c:pt>
                      <c:pt idx="94">
                        <c:v>2.9191716766867066</c:v>
                      </c:pt>
                      <c:pt idx="95">
                        <c:v>2.8886198547215498</c:v>
                      </c:pt>
                      <c:pt idx="96">
                        <c:v>2.9</c:v>
                      </c:pt>
                      <c:pt idx="97">
                        <c:v>2.9175104630754691</c:v>
                      </c:pt>
                      <c:pt idx="98">
                        <c:v>2.939300134589502</c:v>
                      </c:pt>
                      <c:pt idx="99">
                        <c:v>2.9781249999999999</c:v>
                      </c:pt>
                      <c:pt idx="100">
                        <c:v>2.9897835730608953</c:v>
                      </c:pt>
                      <c:pt idx="101">
                        <c:v>2.9732620320855614</c:v>
                      </c:pt>
                      <c:pt idx="102">
                        <c:v>2.984</c:v>
                      </c:pt>
                      <c:pt idx="103">
                        <c:v>2.9401742749382231</c:v>
                      </c:pt>
                      <c:pt idx="104">
                        <c:v>2.8880397401604889</c:v>
                      </c:pt>
                      <c:pt idx="105">
                        <c:v>2.8566526877621046</c:v>
                      </c:pt>
                      <c:pt idx="106">
                        <c:v>2.8329510703363918</c:v>
                      </c:pt>
                      <c:pt idx="107">
                        <c:v>2.7291819291819288</c:v>
                      </c:pt>
                      <c:pt idx="108">
                        <c:v>2.8362178671417664</c:v>
                      </c:pt>
                      <c:pt idx="109">
                        <c:v>2.8697883258499037</c:v>
                      </c:pt>
                      <c:pt idx="110">
                        <c:v>2.9068862663727142</c:v>
                      </c:pt>
                      <c:pt idx="111">
                        <c:v>2.9352290679304893</c:v>
                      </c:pt>
                      <c:pt idx="112">
                        <c:v>2.9240506329113924</c:v>
                      </c:pt>
                      <c:pt idx="113">
                        <c:v>2.8822406978329012</c:v>
                      </c:pt>
                      <c:pt idx="114">
                        <c:v>2.8425333333333334</c:v>
                      </c:pt>
                      <c:pt idx="115">
                        <c:v>2.8595399188092014</c:v>
                      </c:pt>
                      <c:pt idx="116">
                        <c:v>2.8630762840924824</c:v>
                      </c:pt>
                      <c:pt idx="117">
                        <c:v>2.8678304239401498</c:v>
                      </c:pt>
                      <c:pt idx="118">
                        <c:v>2.8806679337496606</c:v>
                      </c:pt>
                      <c:pt idx="119">
                        <c:v>2.9067541700847692</c:v>
                      </c:pt>
                      <c:pt idx="120">
                        <c:v>2.9224996588893437</c:v>
                      </c:pt>
                      <c:pt idx="121">
                        <c:v>2.8885227896760024</c:v>
                      </c:pt>
                      <c:pt idx="122">
                        <c:v>2.9149678860653445</c:v>
                      </c:pt>
                      <c:pt idx="123">
                        <c:v>2.8969401947148818</c:v>
                      </c:pt>
                      <c:pt idx="124">
                        <c:v>2.920124628239626</c:v>
                      </c:pt>
                      <c:pt idx="125">
                        <c:v>2.9601593625498013</c:v>
                      </c:pt>
                      <c:pt idx="126">
                        <c:v>2.9262545454545452</c:v>
                      </c:pt>
                      <c:pt idx="127">
                        <c:v>2.9759504608294933</c:v>
                      </c:pt>
                      <c:pt idx="128">
                        <c:v>3.0412565141864509</c:v>
                      </c:pt>
                      <c:pt idx="129">
                        <c:v>3.0324601366742598</c:v>
                      </c:pt>
                      <c:pt idx="130">
                        <c:v>3.0802214965213692</c:v>
                      </c:pt>
                      <c:pt idx="131">
                        <c:v>3.0107332032339005</c:v>
                      </c:pt>
                      <c:pt idx="132">
                        <c:v>2.9281045751633985</c:v>
                      </c:pt>
                      <c:pt idx="133">
                        <c:v>2.8617021276595742</c:v>
                      </c:pt>
                      <c:pt idx="134">
                        <c:v>2.9544264012572028</c:v>
                      </c:pt>
                      <c:pt idx="135">
                        <c:v>3.0084455001319612</c:v>
                      </c:pt>
                      <c:pt idx="136">
                        <c:v>3.1206848936757798</c:v>
                      </c:pt>
                      <c:pt idx="137">
                        <c:v>3.1115341229554425</c:v>
                      </c:pt>
                      <c:pt idx="138">
                        <c:v>3.071335363201392</c:v>
                      </c:pt>
                      <c:pt idx="139">
                        <c:v>3.031762000574878</c:v>
                      </c:pt>
                      <c:pt idx="140">
                        <c:v>3.0673313105042626</c:v>
                      </c:pt>
                      <c:pt idx="141">
                        <c:v>3.0595792743187915</c:v>
                      </c:pt>
                      <c:pt idx="142">
                        <c:v>3.0748819116421231</c:v>
                      </c:pt>
                      <c:pt idx="143">
                        <c:v>3.0316072629455277</c:v>
                      </c:pt>
                      <c:pt idx="144">
                        <c:v>3.0122083559413997</c:v>
                      </c:pt>
                      <c:pt idx="145">
                        <c:v>2.9471436198611851</c:v>
                      </c:pt>
                      <c:pt idx="146">
                        <c:v>3.0420805739514352</c:v>
                      </c:pt>
                      <c:pt idx="147">
                        <c:v>2.9808758314855877</c:v>
                      </c:pt>
                      <c:pt idx="148">
                        <c:v>3.0019251925192516</c:v>
                      </c:pt>
                      <c:pt idx="149">
                        <c:v>2.9787527593818988</c:v>
                      </c:pt>
                      <c:pt idx="150">
                        <c:v>3.0296875000000001</c:v>
                      </c:pt>
                      <c:pt idx="151">
                        <c:v>3.1401459854014599</c:v>
                      </c:pt>
                      <c:pt idx="152">
                        <c:v>3.0156695156695155</c:v>
                      </c:pt>
                      <c:pt idx="153">
                        <c:v>2.9529243937232525</c:v>
                      </c:pt>
                      <c:pt idx="154">
                        <c:v>2.9539144124803207</c:v>
                      </c:pt>
                      <c:pt idx="155">
                        <c:v>2.7788857864645657</c:v>
                      </c:pt>
                      <c:pt idx="156">
                        <c:v>2.7973358705994289</c:v>
                      </c:pt>
                      <c:pt idx="157">
                        <c:v>2.8393347993402971</c:v>
                      </c:pt>
                      <c:pt idx="158">
                        <c:v>2.895845190665908</c:v>
                      </c:pt>
                      <c:pt idx="159">
                        <c:v>2.8594594594594596</c:v>
                      </c:pt>
                      <c:pt idx="160">
                        <c:v>2.8888726635514019</c:v>
                      </c:pt>
                      <c:pt idx="161">
                        <c:v>2.8740751925109471</c:v>
                      </c:pt>
                      <c:pt idx="162">
                        <c:v>2.8486880466472302</c:v>
                      </c:pt>
                      <c:pt idx="163">
                        <c:v>2.8362838332114118</c:v>
                      </c:pt>
                      <c:pt idx="164">
                        <c:v>2.7858044606536683</c:v>
                      </c:pt>
                      <c:pt idx="165">
                        <c:v>2.8427663875252671</c:v>
                      </c:pt>
                      <c:pt idx="166">
                        <c:v>2.8166204986149581</c:v>
                      </c:pt>
                      <c:pt idx="167">
                        <c:v>2.8878543635352973</c:v>
                      </c:pt>
                      <c:pt idx="168">
                        <c:v>2.8575531303848365</c:v>
                      </c:pt>
                      <c:pt idx="169">
                        <c:v>2.8615384615384616</c:v>
                      </c:pt>
                      <c:pt idx="170">
                        <c:v>2.8796561604584525</c:v>
                      </c:pt>
                      <c:pt idx="171">
                        <c:v>2.912683143406837</c:v>
                      </c:pt>
                      <c:pt idx="172">
                        <c:v>2.87</c:v>
                      </c:pt>
                      <c:pt idx="173">
                        <c:v>2.908672294704528</c:v>
                      </c:pt>
                      <c:pt idx="174">
                        <c:v>2.8265914079648793</c:v>
                      </c:pt>
                      <c:pt idx="175">
                        <c:v>2.9193603266417152</c:v>
                      </c:pt>
                      <c:pt idx="176">
                        <c:v>2.8818399452804377</c:v>
                      </c:pt>
                      <c:pt idx="177">
                        <c:v>2.8293324564288058</c:v>
                      </c:pt>
                      <c:pt idx="178">
                        <c:v>2.8127035830618894</c:v>
                      </c:pt>
                      <c:pt idx="179">
                        <c:v>2.7687832446808511</c:v>
                      </c:pt>
                      <c:pt idx="180">
                        <c:v>2.7877578176979374</c:v>
                      </c:pt>
                      <c:pt idx="181">
                        <c:v>2.7577639751552794</c:v>
                      </c:pt>
                      <c:pt idx="182">
                        <c:v>2.7293129770992368</c:v>
                      </c:pt>
                      <c:pt idx="183">
                        <c:v>2.754893238434164</c:v>
                      </c:pt>
                      <c:pt idx="184">
                        <c:v>2.7958488228004956</c:v>
                      </c:pt>
                      <c:pt idx="185">
                        <c:v>2.8435268550139705</c:v>
                      </c:pt>
                      <c:pt idx="186">
                        <c:v>2.7707433338298824</c:v>
                      </c:pt>
                      <c:pt idx="187">
                        <c:v>2.7443030482391242</c:v>
                      </c:pt>
                      <c:pt idx="188">
                        <c:v>2.7612310385064176</c:v>
                      </c:pt>
                      <c:pt idx="189">
                        <c:v>2.7545180722891565</c:v>
                      </c:pt>
                      <c:pt idx="190">
                        <c:v>2.7202941176470588</c:v>
                      </c:pt>
                      <c:pt idx="191">
                        <c:v>2.6476039184537994</c:v>
                      </c:pt>
                      <c:pt idx="192">
                        <c:v>2.638514891880865</c:v>
                      </c:pt>
                      <c:pt idx="193">
                        <c:v>2.5853185595567867</c:v>
                      </c:pt>
                      <c:pt idx="194">
                        <c:v>2.6853883915680048</c:v>
                      </c:pt>
                      <c:pt idx="195">
                        <c:v>2.7800029669188548</c:v>
                      </c:pt>
                      <c:pt idx="196">
                        <c:v>2.7140820980615734</c:v>
                      </c:pt>
                      <c:pt idx="197">
                        <c:v>2.763001485884101</c:v>
                      </c:pt>
                      <c:pt idx="198">
                        <c:v>2.7869921164342024</c:v>
                      </c:pt>
                      <c:pt idx="199">
                        <c:v>2.6076019350380095</c:v>
                      </c:pt>
                      <c:pt idx="200">
                        <c:v>2.4402666666666666</c:v>
                      </c:pt>
                      <c:pt idx="201">
                        <c:v>2.5791162315881579</c:v>
                      </c:pt>
                      <c:pt idx="202">
                        <c:v>2.6336377473363775</c:v>
                      </c:pt>
                      <c:pt idx="203">
                        <c:v>2.7115675022651762</c:v>
                      </c:pt>
                      <c:pt idx="204">
                        <c:v>2.6961988304093567</c:v>
                      </c:pt>
                      <c:pt idx="205">
                        <c:v>2.7977333543207936</c:v>
                      </c:pt>
                      <c:pt idx="206">
                        <c:v>2.7580049261083741</c:v>
                      </c:pt>
                      <c:pt idx="207">
                        <c:v>2.8159722222222223</c:v>
                      </c:pt>
                      <c:pt idx="208">
                        <c:v>2.6630818619582661</c:v>
                      </c:pt>
                      <c:pt idx="209">
                        <c:v>2.677746566791511</c:v>
                      </c:pt>
                      <c:pt idx="210">
                        <c:v>2.6372580133291015</c:v>
                      </c:pt>
                      <c:pt idx="211">
                        <c:v>2.6587887740029541</c:v>
                      </c:pt>
                      <c:pt idx="212">
                        <c:v>2.708898944193062</c:v>
                      </c:pt>
                      <c:pt idx="213">
                        <c:v>2.7383785498968747</c:v>
                      </c:pt>
                      <c:pt idx="214">
                        <c:v>2.5952101825489864</c:v>
                      </c:pt>
                      <c:pt idx="215">
                        <c:v>2.7581444759206799</c:v>
                      </c:pt>
                      <c:pt idx="216">
                        <c:v>2.5587979094076658</c:v>
                      </c:pt>
                      <c:pt idx="217">
                        <c:v>2.6970781156827672</c:v>
                      </c:pt>
                      <c:pt idx="218">
                        <c:v>2.5097765363128492</c:v>
                      </c:pt>
                      <c:pt idx="219">
                        <c:v>2.6603079438615618</c:v>
                      </c:pt>
                      <c:pt idx="220">
                        <c:v>2.4962602842183994</c:v>
                      </c:pt>
                      <c:pt idx="221">
                        <c:v>2.3869318813201468</c:v>
                      </c:pt>
                      <c:pt idx="222">
                        <c:v>2.3836470724102092</c:v>
                      </c:pt>
                      <c:pt idx="223">
                        <c:v>2.384276662012673</c:v>
                      </c:pt>
                      <c:pt idx="224">
                        <c:v>2.430601092896175</c:v>
                      </c:pt>
                      <c:pt idx="225">
                        <c:v>2.3345342254246013</c:v>
                      </c:pt>
                      <c:pt idx="226">
                        <c:v>2.2797619047619047</c:v>
                      </c:pt>
                      <c:pt idx="227">
                        <c:v>2.257883878573534</c:v>
                      </c:pt>
                      <c:pt idx="228">
                        <c:v>2.2876765331785647</c:v>
                      </c:pt>
                      <c:pt idx="229">
                        <c:v>2.3423601502273179</c:v>
                      </c:pt>
                      <c:pt idx="230">
                        <c:v>2.362561378895681</c:v>
                      </c:pt>
                      <c:pt idx="231">
                        <c:v>2.3321345256609645</c:v>
                      </c:pt>
                      <c:pt idx="232">
                        <c:v>2.2987559808612437</c:v>
                      </c:pt>
                      <c:pt idx="233">
                        <c:v>2.2637031456018084</c:v>
                      </c:pt>
                      <c:pt idx="234">
                        <c:v>2.2811233625482989</c:v>
                      </c:pt>
                      <c:pt idx="235">
                        <c:v>2.2268984446477584</c:v>
                      </c:pt>
                      <c:pt idx="236">
                        <c:v>2.2476190476190476</c:v>
                      </c:pt>
                      <c:pt idx="237">
                        <c:v>2.2500462192641892</c:v>
                      </c:pt>
                      <c:pt idx="238">
                        <c:v>2.2459893048128343</c:v>
                      </c:pt>
                      <c:pt idx="239">
                        <c:v>2.2342433125687067</c:v>
                      </c:pt>
                      <c:pt idx="240">
                        <c:v>2.295157855754097</c:v>
                      </c:pt>
                      <c:pt idx="241">
                        <c:v>2.273389151801966</c:v>
                      </c:pt>
                      <c:pt idx="242">
                        <c:v>2.2982391102873034</c:v>
                      </c:pt>
                      <c:pt idx="243">
                        <c:v>2.3195327102803738</c:v>
                      </c:pt>
                      <c:pt idx="244">
                        <c:v>2.3160254015689206</c:v>
                      </c:pt>
                      <c:pt idx="245">
                        <c:v>2.291535760487895</c:v>
                      </c:pt>
                      <c:pt idx="246">
                        <c:v>2.3129756821978837</c:v>
                      </c:pt>
                      <c:pt idx="247">
                        <c:v>2.3160275134269295</c:v>
                      </c:pt>
                      <c:pt idx="248">
                        <c:v>2.3117134559535333</c:v>
                      </c:pt>
                      <c:pt idx="249">
                        <c:v>2.3590504451038576</c:v>
                      </c:pt>
                      <c:pt idx="250">
                        <c:v>2.3283567896538608</c:v>
                      </c:pt>
                      <c:pt idx="251">
                        <c:v>2.3119939747693468</c:v>
                      </c:pt>
                      <c:pt idx="252">
                        <c:v>2.3454165875877777</c:v>
                      </c:pt>
                      <c:pt idx="253">
                        <c:v>2.3164772727272727</c:v>
                      </c:pt>
                      <c:pt idx="254">
                        <c:v>2.26441500279903</c:v>
                      </c:pt>
                      <c:pt idx="255">
                        <c:v>2.326641142963862</c:v>
                      </c:pt>
                      <c:pt idx="256">
                        <c:v>2.3597347228801513</c:v>
                      </c:pt>
                      <c:pt idx="257">
                        <c:v>2.379022988505747</c:v>
                      </c:pt>
                      <c:pt idx="258">
                        <c:v>2.3437823590322888</c:v>
                      </c:pt>
                      <c:pt idx="259">
                        <c:v>2.3515055171123991</c:v>
                      </c:pt>
                      <c:pt idx="260">
                        <c:v>2.4072364081786493</c:v>
                      </c:pt>
                      <c:pt idx="261">
                        <c:v>2.3984724292101345</c:v>
                      </c:pt>
                      <c:pt idx="262">
                        <c:v>2.399719887955182</c:v>
                      </c:pt>
                      <c:pt idx="263">
                        <c:v>2.3933847440304747</c:v>
                      </c:pt>
                      <c:pt idx="264">
                        <c:v>2.3877551020408165</c:v>
                      </c:pt>
                      <c:pt idx="265">
                        <c:v>2.3715634545959459</c:v>
                      </c:pt>
                      <c:pt idx="266">
                        <c:v>2.3310117302052786</c:v>
                      </c:pt>
                      <c:pt idx="267">
                        <c:v>2.3887409661468242</c:v>
                      </c:pt>
                      <c:pt idx="268">
                        <c:v>2.4057998664504439</c:v>
                      </c:pt>
                      <c:pt idx="269">
                        <c:v>2.3592353053072093</c:v>
                      </c:pt>
                      <c:pt idx="270">
                        <c:v>2.3512511584800739</c:v>
                      </c:pt>
                      <c:pt idx="271">
                        <c:v>2.3779585798816569</c:v>
                      </c:pt>
                      <c:pt idx="272">
                        <c:v>2.3773234200743496</c:v>
                      </c:pt>
                      <c:pt idx="273">
                        <c:v>2.3679569293604383</c:v>
                      </c:pt>
                      <c:pt idx="274">
                        <c:v>2.3597796143250691</c:v>
                      </c:pt>
                      <c:pt idx="275">
                        <c:v>2.3216560509554141</c:v>
                      </c:pt>
                      <c:pt idx="276">
                        <c:v>2.35681143281366</c:v>
                      </c:pt>
                      <c:pt idx="277">
                        <c:v>2.3807326750945834</c:v>
                      </c:pt>
                      <c:pt idx="278">
                        <c:v>2.4050632911392404</c:v>
                      </c:pt>
                      <c:pt idx="279">
                        <c:v>2.3740157480314958</c:v>
                      </c:pt>
                      <c:pt idx="280">
                        <c:v>2.3839037927844586</c:v>
                      </c:pt>
                      <c:pt idx="281">
                        <c:v>2.3850553505535057</c:v>
                      </c:pt>
                      <c:pt idx="282">
                        <c:v>2.3466186917612326</c:v>
                      </c:pt>
                      <c:pt idx="283">
                        <c:v>2.3320055581287633</c:v>
                      </c:pt>
                      <c:pt idx="284">
                        <c:v>2.3517035933718113</c:v>
                      </c:pt>
                      <c:pt idx="285">
                        <c:v>2.3637721755368815</c:v>
                      </c:pt>
                      <c:pt idx="286">
                        <c:v>2.3433898622692775</c:v>
                      </c:pt>
                      <c:pt idx="287">
                        <c:v>2.3597923548843793</c:v>
                      </c:pt>
                      <c:pt idx="288">
                        <c:v>2.3602543418430293</c:v>
                      </c:pt>
                      <c:pt idx="289">
                        <c:v>2.3710613993336507</c:v>
                      </c:pt>
                      <c:pt idx="290">
                        <c:v>2.3602237178879513</c:v>
                      </c:pt>
                      <c:pt idx="291">
                        <c:v>2.3669629349470505</c:v>
                      </c:pt>
                      <c:pt idx="292">
                        <c:v>2.4573666177190403</c:v>
                      </c:pt>
                      <c:pt idx="293">
                        <c:v>2.4709854193169587</c:v>
                      </c:pt>
                      <c:pt idx="294">
                        <c:v>2.4878048780487805</c:v>
                      </c:pt>
                      <c:pt idx="295">
                        <c:v>2.4469214437367302</c:v>
                      </c:pt>
                      <c:pt idx="296">
                        <c:v>2.5231376418352243</c:v>
                      </c:pt>
                      <c:pt idx="297">
                        <c:v>2.4873294346978558</c:v>
                      </c:pt>
                      <c:pt idx="298">
                        <c:v>2.5537165212157693</c:v>
                      </c:pt>
                      <c:pt idx="299">
                        <c:v>2.5449613181955191</c:v>
                      </c:pt>
                      <c:pt idx="300">
                        <c:v>2.5690380761523048</c:v>
                      </c:pt>
                      <c:pt idx="301">
                        <c:v>2.5765383449530161</c:v>
                      </c:pt>
                      <c:pt idx="302">
                        <c:v>2.5788994537730123</c:v>
                      </c:pt>
                      <c:pt idx="303">
                        <c:v>2.5303607214428858</c:v>
                      </c:pt>
                      <c:pt idx="304">
                        <c:v>2.5654004209682268</c:v>
                      </c:pt>
                      <c:pt idx="305">
                        <c:v>2.5599839373556872</c:v>
                      </c:pt>
                      <c:pt idx="306">
                        <c:v>2.5831622176591376</c:v>
                      </c:pt>
                      <c:pt idx="307">
                        <c:v>2.5445952740070386</c:v>
                      </c:pt>
                      <c:pt idx="308">
                        <c:v>2.5609183673469387</c:v>
                      </c:pt>
                      <c:pt idx="309">
                        <c:v>2.6314637197664719</c:v>
                      </c:pt>
                      <c:pt idx="310">
                        <c:v>2.6177083333333333</c:v>
                      </c:pt>
                      <c:pt idx="311">
                        <c:v>2.6481580352375866</c:v>
                      </c:pt>
                      <c:pt idx="312">
                        <c:v>2.6283439490445861</c:v>
                      </c:pt>
                      <c:pt idx="313">
                        <c:v>2.6852451933462951</c:v>
                      </c:pt>
                      <c:pt idx="314">
                        <c:v>2.651147752990624</c:v>
                      </c:pt>
                      <c:pt idx="315">
                        <c:v>2.6554764687134815</c:v>
                      </c:pt>
                      <c:pt idx="316">
                        <c:v>2.6103991596638654</c:v>
                      </c:pt>
                      <c:pt idx="317">
                        <c:v>2.6464300983326208</c:v>
                      </c:pt>
                      <c:pt idx="318">
                        <c:v>2.6170076726342715</c:v>
                      </c:pt>
                      <c:pt idx="319">
                        <c:v>2.7113062568605928</c:v>
                      </c:pt>
                      <c:pt idx="320">
                        <c:v>2.728169168401446</c:v>
                      </c:pt>
                      <c:pt idx="321">
                        <c:v>2.7446596568898731</c:v>
                      </c:pt>
                      <c:pt idx="322">
                        <c:v>2.8117135666895448</c:v>
                      </c:pt>
                      <c:pt idx="323">
                        <c:v>2.7714123652864435</c:v>
                      </c:pt>
                      <c:pt idx="324">
                        <c:v>2.8028912345112436</c:v>
                      </c:pt>
                      <c:pt idx="325">
                        <c:v>2.8313280888477559</c:v>
                      </c:pt>
                      <c:pt idx="326">
                        <c:v>2.8166510757717496</c:v>
                      </c:pt>
                      <c:pt idx="327">
                        <c:v>2.8000701098387477</c:v>
                      </c:pt>
                      <c:pt idx="328">
                        <c:v>2.8339222614840991</c:v>
                      </c:pt>
                      <c:pt idx="329">
                        <c:v>2.8137457044673542</c:v>
                      </c:pt>
                      <c:pt idx="330">
                        <c:v>2.8467916366258108</c:v>
                      </c:pt>
                      <c:pt idx="331">
                        <c:v>2.8800532558702492</c:v>
                      </c:pt>
                      <c:pt idx="332">
                        <c:v>2.8605847953216377</c:v>
                      </c:pt>
                      <c:pt idx="333">
                        <c:v>2.9375</c:v>
                      </c:pt>
                      <c:pt idx="334">
                        <c:v>2.8296449976947899</c:v>
                      </c:pt>
                      <c:pt idx="335">
                        <c:v>2.7679999999999998</c:v>
                      </c:pt>
                      <c:pt idx="336">
                        <c:v>2.7584680097409784</c:v>
                      </c:pt>
                      <c:pt idx="337">
                        <c:v>2.8518859245630175</c:v>
                      </c:pt>
                      <c:pt idx="338">
                        <c:v>2.8393424036281183</c:v>
                      </c:pt>
                      <c:pt idx="339">
                        <c:v>2.840045248868778</c:v>
                      </c:pt>
                      <c:pt idx="340">
                        <c:v>2.8911605532170777</c:v>
                      </c:pt>
                      <c:pt idx="341">
                        <c:v>2.8476572611959616</c:v>
                      </c:pt>
                      <c:pt idx="342">
                        <c:v>5.480275516593613</c:v>
                      </c:pt>
                      <c:pt idx="343">
                        <c:v>5.5465334166146159</c:v>
                      </c:pt>
                      <c:pt idx="344">
                        <c:v>5.4507897934386396</c:v>
                      </c:pt>
                      <c:pt idx="345">
                        <c:v>5.4624123761179604</c:v>
                      </c:pt>
                      <c:pt idx="346">
                        <c:v>5.6332588176850464</c:v>
                      </c:pt>
                      <c:pt idx="347">
                        <c:v>5.6976154236428211</c:v>
                      </c:pt>
                      <c:pt idx="348">
                        <c:v>5.6717190855121888</c:v>
                      </c:pt>
                      <c:pt idx="349">
                        <c:v>5.7180206606300219</c:v>
                      </c:pt>
                      <c:pt idx="350">
                        <c:v>5.743695316520844</c:v>
                      </c:pt>
                      <c:pt idx="351">
                        <c:v>5.6388993592159817</c:v>
                      </c:pt>
                      <c:pt idx="352">
                        <c:v>5.6156692611968859</c:v>
                      </c:pt>
                      <c:pt idx="353">
                        <c:v>5.42579312021393</c:v>
                      </c:pt>
                      <c:pt idx="354">
                        <c:v>5.4774796948067932</c:v>
                      </c:pt>
                      <c:pt idx="355">
                        <c:v>5.4397867700508842</c:v>
                      </c:pt>
                      <c:pt idx="356">
                        <c:v>5.3967495219885278</c:v>
                      </c:pt>
                      <c:pt idx="357">
                        <c:v>5.4664246823956439</c:v>
                      </c:pt>
                      <c:pt idx="358">
                        <c:v>5.4683000757767122</c:v>
                      </c:pt>
                      <c:pt idx="359">
                        <c:v>5.4581923028707529</c:v>
                      </c:pt>
                      <c:pt idx="360">
                        <c:v>5.4087484811664641</c:v>
                      </c:pt>
                      <c:pt idx="361">
                        <c:v>5.3378135125405022</c:v>
                      </c:pt>
                      <c:pt idx="362">
                        <c:v>5.2212776006612351</c:v>
                      </c:pt>
                      <c:pt idx="363">
                        <c:v>5.3052242366412212</c:v>
                      </c:pt>
                      <c:pt idx="364">
                        <c:v>5.3439673782681707</c:v>
                      </c:pt>
                      <c:pt idx="365">
                        <c:v>5.4361351714041719</c:v>
                      </c:pt>
                      <c:pt idx="366">
                        <c:v>5.4230449744867686</c:v>
                      </c:pt>
                      <c:pt idx="367">
                        <c:v>5.380900900900901</c:v>
                      </c:pt>
                      <c:pt idx="368">
                        <c:v>5.3510063819342175</c:v>
                      </c:pt>
                      <c:pt idx="369">
                        <c:v>5.3172573377176953</c:v>
                      </c:pt>
                      <c:pt idx="370">
                        <c:v>5.3953603771244261</c:v>
                      </c:pt>
                      <c:pt idx="371">
                        <c:v>5.4014598540145986</c:v>
                      </c:pt>
                      <c:pt idx="372">
                        <c:v>5.3147020183924525</c:v>
                      </c:pt>
                      <c:pt idx="373">
                        <c:v>5.2826112480920511</c:v>
                      </c:pt>
                      <c:pt idx="374">
                        <c:v>5.2774722059684027</c:v>
                      </c:pt>
                      <c:pt idx="375">
                        <c:v>5.2578307620383358</c:v>
                      </c:pt>
                      <c:pt idx="376">
                        <c:v>5.4300369796015753</c:v>
                      </c:pt>
                      <c:pt idx="377">
                        <c:v>5.5843997562461913</c:v>
                      </c:pt>
                      <c:pt idx="378">
                        <c:v>5.5994116204952196</c:v>
                      </c:pt>
                      <c:pt idx="379">
                        <c:v>5.5135069359941591</c:v>
                      </c:pt>
                      <c:pt idx="380">
                        <c:v>5.5913560762413503</c:v>
                      </c:pt>
                      <c:pt idx="381">
                        <c:v>5.7782904322486646</c:v>
                      </c:pt>
                      <c:pt idx="382">
                        <c:v>5.767944583781202</c:v>
                      </c:pt>
                      <c:pt idx="383">
                        <c:v>5.6595193213949111</c:v>
                      </c:pt>
                      <c:pt idx="384">
                        <c:v>5.6339022954679221</c:v>
                      </c:pt>
                      <c:pt idx="385">
                        <c:v>5.6750680392852919</c:v>
                      </c:pt>
                      <c:pt idx="386">
                        <c:v>5.5932600046805518</c:v>
                      </c:pt>
                      <c:pt idx="387">
                        <c:v>5.6445931666079598</c:v>
                      </c:pt>
                      <c:pt idx="388">
                        <c:v>5.5390317350011582</c:v>
                      </c:pt>
                      <c:pt idx="389">
                        <c:v>5.5539593552908197</c:v>
                      </c:pt>
                      <c:pt idx="390">
                        <c:v>5.6536613942589335</c:v>
                      </c:pt>
                      <c:pt idx="391">
                        <c:v>5.6673935498680139</c:v>
                      </c:pt>
                      <c:pt idx="392">
                        <c:v>5.715584714548803</c:v>
                      </c:pt>
                      <c:pt idx="393">
                        <c:v>5.7130065434508097</c:v>
                      </c:pt>
                      <c:pt idx="394">
                        <c:v>5.7018768596932938</c:v>
                      </c:pt>
                      <c:pt idx="395">
                        <c:v>5.6757990867579906</c:v>
                      </c:pt>
                      <c:pt idx="396">
                        <c:v>5.5896496450652622</c:v>
                      </c:pt>
                      <c:pt idx="397">
                        <c:v>5.6011837013430457</c:v>
                      </c:pt>
                      <c:pt idx="398">
                        <c:v>5.6252852578731174</c:v>
                      </c:pt>
                      <c:pt idx="399">
                        <c:v>5.5935334872979219</c:v>
                      </c:pt>
                      <c:pt idx="400">
                        <c:v>5.6282692084156691</c:v>
                      </c:pt>
                      <c:pt idx="401">
                        <c:v>5.611948955916473</c:v>
                      </c:pt>
                      <c:pt idx="402">
                        <c:v>5.6020785219399531</c:v>
                      </c:pt>
                      <c:pt idx="403">
                        <c:v>5.7835431014010918</c:v>
                      </c:pt>
                      <c:pt idx="404">
                        <c:v>5.7244318181818183</c:v>
                      </c:pt>
                      <c:pt idx="405">
                        <c:v>5.838958534233365</c:v>
                      </c:pt>
                      <c:pt idx="406">
                        <c:v>5.8280651340996172</c:v>
                      </c:pt>
                      <c:pt idx="407">
                        <c:v>5.8145900273711772</c:v>
                      </c:pt>
                      <c:pt idx="408">
                        <c:v>5.8069756330625895</c:v>
                      </c:pt>
                      <c:pt idx="409">
                        <c:v>5.7973933649289098</c:v>
                      </c:pt>
                      <c:pt idx="410">
                        <c:v>5.8702235039653923</c:v>
                      </c:pt>
                      <c:pt idx="411">
                        <c:v>5.8618996286980485</c:v>
                      </c:pt>
                      <c:pt idx="412">
                        <c:v>5.9027473863360083</c:v>
                      </c:pt>
                      <c:pt idx="413">
                        <c:v>5.8591885441527447</c:v>
                      </c:pt>
                      <c:pt idx="414">
                        <c:v>5.8034764100744942</c:v>
                      </c:pt>
                      <c:pt idx="415">
                        <c:v>5.7542694497153697</c:v>
                      </c:pt>
                      <c:pt idx="416">
                        <c:v>5.7016006542820428</c:v>
                      </c:pt>
                      <c:pt idx="417">
                        <c:v>5.7095631641086184</c:v>
                      </c:pt>
                      <c:pt idx="418">
                        <c:v>5.5377574370709386</c:v>
                      </c:pt>
                      <c:pt idx="419">
                        <c:v>5.5277554304102976</c:v>
                      </c:pt>
                      <c:pt idx="420">
                        <c:v>5.4864739884393066</c:v>
                      </c:pt>
                      <c:pt idx="421">
                        <c:v>5.7108140947752126</c:v>
                      </c:pt>
                      <c:pt idx="422">
                        <c:v>5.944745929945733</c:v>
                      </c:pt>
                      <c:pt idx="423">
                        <c:v>6.0178616037971517</c:v>
                      </c:pt>
                      <c:pt idx="424">
                        <c:v>5.9473361910594003</c:v>
                      </c:pt>
                      <c:pt idx="425">
                        <c:v>6.0462738080020459</c:v>
                      </c:pt>
                      <c:pt idx="426">
                        <c:v>6.0382556469512991</c:v>
                      </c:pt>
                      <c:pt idx="427">
                        <c:v>6.0687367303609339</c:v>
                      </c:pt>
                      <c:pt idx="428">
                        <c:v>5.9973787680209698</c:v>
                      </c:pt>
                      <c:pt idx="429">
                        <c:v>6.0606783253842087</c:v>
                      </c:pt>
                      <c:pt idx="430">
                        <c:v>5.9859246709240193</c:v>
                      </c:pt>
                      <c:pt idx="431">
                        <c:v>6</c:v>
                      </c:pt>
                      <c:pt idx="432">
                        <c:v>6.0381799163179917</c:v>
                      </c:pt>
                      <c:pt idx="433">
                        <c:v>6.0075090626618328</c:v>
                      </c:pt>
                      <c:pt idx="434">
                        <c:v>5.7936784469885518</c:v>
                      </c:pt>
                      <c:pt idx="435">
                        <c:v>5.8721291123525763</c:v>
                      </c:pt>
                      <c:pt idx="436">
                        <c:v>5.9683343888537053</c:v>
                      </c:pt>
                      <c:pt idx="437">
                        <c:v>5.715341959334566</c:v>
                      </c:pt>
                      <c:pt idx="438">
                        <c:v>5.5888998035363464</c:v>
                      </c:pt>
                      <c:pt idx="439">
                        <c:v>5.7178061417919883</c:v>
                      </c:pt>
                      <c:pt idx="440">
                        <c:v>5.6796563745019917</c:v>
                      </c:pt>
                      <c:pt idx="441">
                        <c:v>5.6607052896725447</c:v>
                      </c:pt>
                      <c:pt idx="442">
                        <c:v>5.7426219126029139</c:v>
                      </c:pt>
                      <c:pt idx="443">
                        <c:v>5.6848890541713146</c:v>
                      </c:pt>
                      <c:pt idx="444">
                        <c:v>5.6551047922539528</c:v>
                      </c:pt>
                      <c:pt idx="445">
                        <c:v>5.8082017320427921</c:v>
                      </c:pt>
                      <c:pt idx="446">
                        <c:v>5.7364341085271322</c:v>
                      </c:pt>
                      <c:pt idx="447">
                        <c:v>5.7912820512820513</c:v>
                      </c:pt>
                      <c:pt idx="448">
                        <c:v>5.6846251588310039</c:v>
                      </c:pt>
                      <c:pt idx="449">
                        <c:v>5.7660833438247519</c:v>
                      </c:pt>
                      <c:pt idx="450">
                        <c:v>5.9129536355417791</c:v>
                      </c:pt>
                      <c:pt idx="451">
                        <c:v>5.8966177409061897</c:v>
                      </c:pt>
                      <c:pt idx="452">
                        <c:v>5.8827462072512224</c:v>
                      </c:pt>
                      <c:pt idx="453">
                        <c:v>5.8311043179212838</c:v>
                      </c:pt>
                      <c:pt idx="454">
                        <c:v>5.768410488019069</c:v>
                      </c:pt>
                      <c:pt idx="455">
                        <c:v>5.8107052896725442</c:v>
                      </c:pt>
                      <c:pt idx="456">
                        <c:v>5.8030568779754441</c:v>
                      </c:pt>
                      <c:pt idx="457">
                        <c:v>5.7837363738879839</c:v>
                      </c:pt>
                      <c:pt idx="458">
                        <c:v>5.8624203821656051</c:v>
                      </c:pt>
                      <c:pt idx="459">
                        <c:v>5.8614137319483151</c:v>
                      </c:pt>
                      <c:pt idx="460">
                        <c:v>5.9415753781950968</c:v>
                      </c:pt>
                      <c:pt idx="461">
                        <c:v>5.8119810959254057</c:v>
                      </c:pt>
                      <c:pt idx="462">
                        <c:v>5.8365067275958369</c:v>
                      </c:pt>
                      <c:pt idx="463">
                        <c:v>5.7006409450798037</c:v>
                      </c:pt>
                      <c:pt idx="464">
                        <c:v>5.6799699737270117</c:v>
                      </c:pt>
                      <c:pt idx="465">
                        <c:v>5.7049014653865591</c:v>
                      </c:pt>
                      <c:pt idx="466">
                        <c:v>5.7295103092783508</c:v>
                      </c:pt>
                      <c:pt idx="467">
                        <c:v>5.6985811069922025</c:v>
                      </c:pt>
                      <c:pt idx="468">
                        <c:v>5.5775662464625677</c:v>
                      </c:pt>
                      <c:pt idx="469">
                        <c:v>5.6672882258923822</c:v>
                      </c:pt>
                      <c:pt idx="470">
                        <c:v>5.7431885621796601</c:v>
                      </c:pt>
                      <c:pt idx="471">
                        <c:v>5.7391304347826084</c:v>
                      </c:pt>
                      <c:pt idx="472">
                        <c:v>5.6650505050505053</c:v>
                      </c:pt>
                      <c:pt idx="473">
                        <c:v>5.8244644091223217</c:v>
                      </c:pt>
                      <c:pt idx="474">
                        <c:v>5.8740468794125951</c:v>
                      </c:pt>
                      <c:pt idx="475">
                        <c:v>5.9162512462612167</c:v>
                      </c:pt>
                      <c:pt idx="476">
                        <c:v>6.0613958876339415</c:v>
                      </c:pt>
                      <c:pt idx="477">
                        <c:v>6.0516499282639886</c:v>
                      </c:pt>
                      <c:pt idx="478">
                        <c:v>5.9685127916783811</c:v>
                      </c:pt>
                      <c:pt idx="479">
                        <c:v>5.9403409090909092</c:v>
                      </c:pt>
                      <c:pt idx="480">
                        <c:v>6.0190611664295872</c:v>
                      </c:pt>
                      <c:pt idx="481">
                        <c:v>6.1006653167486258</c:v>
                      </c:pt>
                      <c:pt idx="482">
                        <c:v>6.0795156113218551</c:v>
                      </c:pt>
                      <c:pt idx="483">
                        <c:v>6.1734121122599701</c:v>
                      </c:pt>
                      <c:pt idx="484">
                        <c:v>6.1316403969643893</c:v>
                      </c:pt>
                      <c:pt idx="485">
                        <c:v>6.1404273877017008</c:v>
                      </c:pt>
                      <c:pt idx="486">
                        <c:v>6.3033873343151692</c:v>
                      </c:pt>
                      <c:pt idx="487">
                        <c:v>6.1920058139534886</c:v>
                      </c:pt>
                      <c:pt idx="488">
                        <c:v>6.0853485064011377</c:v>
                      </c:pt>
                      <c:pt idx="489">
                        <c:v>5.9726336577796584</c:v>
                      </c:pt>
                      <c:pt idx="490">
                        <c:v>5.8889663830380812</c:v>
                      </c:pt>
                      <c:pt idx="491">
                        <c:v>5.9067501739735562</c:v>
                      </c:pt>
                      <c:pt idx="492">
                        <c:v>5.9830268741159829</c:v>
                      </c:pt>
                      <c:pt idx="493">
                        <c:v>5.9164082323089939</c:v>
                      </c:pt>
                      <c:pt idx="494">
                        <c:v>5.9310881562190456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79A-4A69-BF2C-E23574A3E60B}"/>
                  </c:ext>
                </c:extLst>
              </c15:ser>
            </c15:filteredScatterSeries>
          </c:ext>
        </c:extLst>
      </c:scatterChart>
      <c:valAx>
        <c:axId val="79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Date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55268360261002514"/>
              <c:y val="0.91457058196778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68720"/>
        <c:crosses val="autoZero"/>
        <c:crossBetween val="midCat"/>
      </c:valAx>
      <c:valAx>
        <c:axId val="79956872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LTP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7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04923259953903"/>
          <c:y val="0.17502349598609712"/>
          <c:w val="0.18337379189283365"/>
          <c:h val="0.12116749671963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129542</xdr:colOff>
      <xdr:row>0</xdr:row>
      <xdr:rowOff>44175</xdr:rowOff>
    </xdr:from>
    <xdr:to>
      <xdr:col>34</xdr:col>
      <xdr:colOff>1126434</xdr:colOff>
      <xdr:row>15</xdr:row>
      <xdr:rowOff>164758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19806-8FD0-43F7-A916-C267B6FED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187740</xdr:colOff>
      <xdr:row>65</xdr:row>
      <xdr:rowOff>14357</xdr:rowOff>
    </xdr:from>
    <xdr:to>
      <xdr:col>41</xdr:col>
      <xdr:colOff>607390</xdr:colOff>
      <xdr:row>98</xdr:row>
      <xdr:rowOff>22086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6A7F76-3DE2-4C90-B89A-8218AC4A1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17268</xdr:colOff>
      <xdr:row>1</xdr:row>
      <xdr:rowOff>183267</xdr:rowOff>
    </xdr:from>
    <xdr:to>
      <xdr:col>27</xdr:col>
      <xdr:colOff>19291</xdr:colOff>
      <xdr:row>23</xdr:row>
      <xdr:rowOff>57874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D8A43E-460A-4ADF-8A55-F3701F6C8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192043</xdr:colOff>
      <xdr:row>2</xdr:row>
      <xdr:rowOff>13792</xdr:rowOff>
    </xdr:from>
    <xdr:to>
      <xdr:col>17</xdr:col>
      <xdr:colOff>0</xdr:colOff>
      <xdr:row>26</xdr:row>
      <xdr:rowOff>115747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5BFEFD-82D8-48DA-9D7D-2A52DF95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5B3-436E-40FC-B509-7FF8FC811051}">
  <dimension ref="A1:N496"/>
  <sheetViews>
    <sheetView workbookViewId="0">
      <selection activeCell="Q10" sqref="Q10"/>
    </sheetView>
  </sheetViews>
  <sheetFormatPr defaultRowHeight="14.4" x14ac:dyDescent="0.3"/>
  <cols>
    <col min="1" max="1" width="9.88671875" bestFit="1" customWidth="1"/>
    <col min="13" max="13" width="16.44140625" bestFit="1" customWidth="1"/>
  </cols>
  <sheetData>
    <row r="1" spans="1:14" x14ac:dyDescent="0.3">
      <c r="A1" t="s">
        <v>1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0</v>
      </c>
      <c r="M1" t="s">
        <v>57</v>
      </c>
      <c r="N1" t="s">
        <v>58</v>
      </c>
    </row>
    <row r="2" spans="1:14" x14ac:dyDescent="0.3">
      <c r="A2" s="2">
        <v>44228</v>
      </c>
      <c r="B2" t="s">
        <v>59</v>
      </c>
      <c r="C2" s="1">
        <v>1410.25</v>
      </c>
      <c r="D2" s="1">
        <v>1482.5</v>
      </c>
      <c r="E2" s="1">
        <v>1401</v>
      </c>
      <c r="F2" s="1">
        <v>1390.5</v>
      </c>
      <c r="G2" s="1">
        <v>1480</v>
      </c>
      <c r="H2" s="1">
        <v>1476.75</v>
      </c>
      <c r="I2" s="1">
        <v>1439.43</v>
      </c>
      <c r="J2" s="1">
        <v>1511.65</v>
      </c>
      <c r="K2">
        <v>738.75</v>
      </c>
      <c r="L2">
        <v>13185272</v>
      </c>
      <c r="M2" s="1">
        <v>18979231489.450001</v>
      </c>
      <c r="N2">
        <v>301952</v>
      </c>
    </row>
    <row r="3" spans="1:14" x14ac:dyDescent="0.3">
      <c r="A3" s="2">
        <v>44225</v>
      </c>
      <c r="B3" t="s">
        <v>59</v>
      </c>
      <c r="C3" s="1">
        <v>1391.35</v>
      </c>
      <c r="D3" s="1">
        <v>1408.75</v>
      </c>
      <c r="E3" s="1">
        <v>1364.5</v>
      </c>
      <c r="F3" s="1">
        <v>1371.45</v>
      </c>
      <c r="G3" s="1">
        <v>1391</v>
      </c>
      <c r="H3" s="1">
        <v>1390.5</v>
      </c>
      <c r="I3" s="1">
        <v>1388.21</v>
      </c>
      <c r="J3" s="1">
        <v>1511.65</v>
      </c>
      <c r="K3">
        <v>738.75</v>
      </c>
      <c r="L3">
        <v>14352251</v>
      </c>
      <c r="M3" s="1">
        <v>19923891702.849998</v>
      </c>
      <c r="N3">
        <v>358077</v>
      </c>
    </row>
    <row r="4" spans="1:14" x14ac:dyDescent="0.3">
      <c r="A4" s="2">
        <v>44224</v>
      </c>
      <c r="B4" t="s">
        <v>59</v>
      </c>
      <c r="C4" s="1">
        <v>1389.9</v>
      </c>
      <c r="D4" s="1">
        <v>1401.3</v>
      </c>
      <c r="E4" s="1">
        <v>1342</v>
      </c>
      <c r="F4" s="1">
        <v>1409.6</v>
      </c>
      <c r="G4" s="1">
        <v>1372</v>
      </c>
      <c r="H4" s="1">
        <v>1371.45</v>
      </c>
      <c r="I4" s="1">
        <v>1364.16</v>
      </c>
      <c r="J4" s="1">
        <v>1511.65</v>
      </c>
      <c r="K4">
        <v>738.75</v>
      </c>
      <c r="L4">
        <v>21352223</v>
      </c>
      <c r="M4" s="1">
        <v>29127886352.349998</v>
      </c>
      <c r="N4">
        <v>452148</v>
      </c>
    </row>
    <row r="5" spans="1:14" x14ac:dyDescent="0.3">
      <c r="A5" s="2">
        <v>44223</v>
      </c>
      <c r="B5" t="s">
        <v>59</v>
      </c>
      <c r="C5" s="1">
        <v>1468</v>
      </c>
      <c r="D5" s="1">
        <v>1471.9</v>
      </c>
      <c r="E5" s="1">
        <v>1406.15</v>
      </c>
      <c r="F5" s="1">
        <v>1462.85</v>
      </c>
      <c r="G5" s="1">
        <v>1411.25</v>
      </c>
      <c r="H5" s="1">
        <v>1409.6</v>
      </c>
      <c r="I5" s="1">
        <v>1437.02</v>
      </c>
      <c r="J5" s="1">
        <v>1511.65</v>
      </c>
      <c r="K5">
        <v>738.75</v>
      </c>
      <c r="L5">
        <v>11778138</v>
      </c>
      <c r="M5" s="1">
        <v>16925445420.15</v>
      </c>
      <c r="N5">
        <v>308009</v>
      </c>
    </row>
    <row r="6" spans="1:14" x14ac:dyDescent="0.3">
      <c r="A6" s="2">
        <v>44221</v>
      </c>
      <c r="B6" t="s">
        <v>59</v>
      </c>
      <c r="C6" s="1">
        <v>1465.1</v>
      </c>
      <c r="D6" s="1">
        <v>1481</v>
      </c>
      <c r="E6" s="1">
        <v>1455.15</v>
      </c>
      <c r="F6" s="1">
        <v>1443.55</v>
      </c>
      <c r="G6" s="1">
        <v>1467</v>
      </c>
      <c r="H6" s="1">
        <v>1462.85</v>
      </c>
      <c r="I6" s="1">
        <v>1465.91</v>
      </c>
      <c r="J6" s="1">
        <v>1511.65</v>
      </c>
      <c r="K6">
        <v>738.75</v>
      </c>
      <c r="L6">
        <v>10172359</v>
      </c>
      <c r="M6" s="1">
        <v>14911805741.75</v>
      </c>
      <c r="N6">
        <v>231078</v>
      </c>
    </row>
    <row r="7" spans="1:14" x14ac:dyDescent="0.3">
      <c r="A7" s="2">
        <v>44218</v>
      </c>
      <c r="B7" t="s">
        <v>59</v>
      </c>
      <c r="C7" s="1">
        <v>1467.9</v>
      </c>
      <c r="D7" s="1">
        <v>1467.9</v>
      </c>
      <c r="E7" s="1">
        <v>1440.15</v>
      </c>
      <c r="F7" s="1">
        <v>1474.8</v>
      </c>
      <c r="G7" s="1">
        <v>1444.35</v>
      </c>
      <c r="H7" s="1">
        <v>1443.55</v>
      </c>
      <c r="I7" s="1">
        <v>1454.4</v>
      </c>
      <c r="J7" s="1">
        <v>1511.65</v>
      </c>
      <c r="K7">
        <v>738.75</v>
      </c>
      <c r="L7">
        <v>7696182</v>
      </c>
      <c r="M7" s="1">
        <v>11193363698.15</v>
      </c>
      <c r="N7">
        <v>222926</v>
      </c>
    </row>
    <row r="8" spans="1:14" x14ac:dyDescent="0.3">
      <c r="A8" s="2">
        <v>44217</v>
      </c>
      <c r="B8" t="s">
        <v>59</v>
      </c>
      <c r="C8" s="1">
        <v>1492</v>
      </c>
      <c r="D8" s="1">
        <v>1494.35</v>
      </c>
      <c r="E8" s="1">
        <v>1468.15</v>
      </c>
      <c r="F8" s="1">
        <v>1492</v>
      </c>
      <c r="G8" s="1">
        <v>1476</v>
      </c>
      <c r="H8" s="1">
        <v>1474.8</v>
      </c>
      <c r="I8" s="1">
        <v>1479.22</v>
      </c>
      <c r="J8" s="1">
        <v>1511.65</v>
      </c>
      <c r="K8">
        <v>738.75</v>
      </c>
      <c r="L8">
        <v>13166527</v>
      </c>
      <c r="M8" s="1">
        <v>19476138889.349998</v>
      </c>
      <c r="N8">
        <v>262288</v>
      </c>
    </row>
    <row r="9" spans="1:14" x14ac:dyDescent="0.3">
      <c r="A9" s="2">
        <v>44216</v>
      </c>
      <c r="B9" t="s">
        <v>59</v>
      </c>
      <c r="C9" s="1">
        <v>1501</v>
      </c>
      <c r="D9" s="1">
        <v>1501</v>
      </c>
      <c r="E9" s="1">
        <v>1486</v>
      </c>
      <c r="F9" s="1">
        <v>1503.85</v>
      </c>
      <c r="G9" s="1">
        <v>1490</v>
      </c>
      <c r="H9" s="1">
        <v>1492</v>
      </c>
      <c r="I9" s="1">
        <v>1493.75</v>
      </c>
      <c r="J9" s="1">
        <v>1511.65</v>
      </c>
      <c r="K9">
        <v>738.75</v>
      </c>
      <c r="L9">
        <v>6673026</v>
      </c>
      <c r="M9" s="1">
        <v>9967840647.2999992</v>
      </c>
      <c r="N9">
        <v>137443</v>
      </c>
    </row>
    <row r="10" spans="1:14" x14ac:dyDescent="0.3">
      <c r="A10" s="2">
        <v>44215</v>
      </c>
      <c r="B10" t="s">
        <v>59</v>
      </c>
      <c r="C10" s="1">
        <v>1491.8</v>
      </c>
      <c r="D10" s="1">
        <v>1511.65</v>
      </c>
      <c r="E10" s="1">
        <v>1467</v>
      </c>
      <c r="F10" s="1">
        <v>1483.1</v>
      </c>
      <c r="G10" s="1">
        <v>1501.85</v>
      </c>
      <c r="H10" s="1">
        <v>1503.85</v>
      </c>
      <c r="I10" s="1">
        <v>1490.12</v>
      </c>
      <c r="J10" s="1">
        <v>1511.65</v>
      </c>
      <c r="K10">
        <v>738.75</v>
      </c>
      <c r="L10">
        <v>8680127</v>
      </c>
      <c r="M10" s="1">
        <v>12934447133.9</v>
      </c>
      <c r="N10">
        <v>197402</v>
      </c>
    </row>
    <row r="11" spans="1:14" x14ac:dyDescent="0.3">
      <c r="A11" s="2">
        <v>44214</v>
      </c>
      <c r="B11" t="s">
        <v>59</v>
      </c>
      <c r="C11" s="1">
        <v>1469.9</v>
      </c>
      <c r="D11" s="1">
        <v>1502.85</v>
      </c>
      <c r="E11" s="1">
        <v>1467</v>
      </c>
      <c r="F11" s="1">
        <v>1466.65</v>
      </c>
      <c r="G11" s="1">
        <v>1480</v>
      </c>
      <c r="H11" s="1">
        <v>1483.1</v>
      </c>
      <c r="I11" s="1">
        <v>1488.94</v>
      </c>
      <c r="J11" s="1">
        <v>1502.85</v>
      </c>
      <c r="K11">
        <v>738.75</v>
      </c>
      <c r="L11">
        <v>21412816</v>
      </c>
      <c r="M11" s="1">
        <v>31882488250.450001</v>
      </c>
      <c r="N11">
        <v>483314</v>
      </c>
    </row>
    <row r="12" spans="1:14" x14ac:dyDescent="0.3">
      <c r="A12" s="2">
        <v>44211</v>
      </c>
      <c r="B12" t="s">
        <v>59</v>
      </c>
      <c r="C12" s="1">
        <v>1469.1</v>
      </c>
      <c r="D12" s="1">
        <v>1471.65</v>
      </c>
      <c r="E12" s="1">
        <v>1445</v>
      </c>
      <c r="F12" s="1">
        <v>1468.75</v>
      </c>
      <c r="G12" s="1">
        <v>1467</v>
      </c>
      <c r="H12" s="1">
        <v>1466.65</v>
      </c>
      <c r="I12" s="1">
        <v>1458.15</v>
      </c>
      <c r="J12" s="1">
        <v>1496.9</v>
      </c>
      <c r="K12">
        <v>738.75</v>
      </c>
      <c r="L12">
        <v>7082618</v>
      </c>
      <c r="M12" s="1">
        <v>10327507402.4</v>
      </c>
      <c r="N12">
        <v>168203</v>
      </c>
    </row>
    <row r="13" spans="1:14" x14ac:dyDescent="0.3">
      <c r="A13" s="2">
        <v>44210</v>
      </c>
      <c r="B13" t="s">
        <v>59</v>
      </c>
      <c r="C13" s="1">
        <v>1471.15</v>
      </c>
      <c r="D13" s="1">
        <v>1488</v>
      </c>
      <c r="E13" s="1">
        <v>1456</v>
      </c>
      <c r="F13" s="1">
        <v>1470.65</v>
      </c>
      <c r="G13" s="1">
        <v>1474</v>
      </c>
      <c r="H13" s="1">
        <v>1468.75</v>
      </c>
      <c r="I13" s="1">
        <v>1468.8</v>
      </c>
      <c r="J13" s="1">
        <v>1496.9</v>
      </c>
      <c r="K13">
        <v>738.75</v>
      </c>
      <c r="L13">
        <v>6148583</v>
      </c>
      <c r="M13" s="1">
        <v>9031062462.3999996</v>
      </c>
      <c r="N13">
        <v>187531</v>
      </c>
    </row>
    <row r="14" spans="1:14" x14ac:dyDescent="0.3">
      <c r="A14" s="2">
        <v>44209</v>
      </c>
      <c r="B14" t="s">
        <v>59</v>
      </c>
      <c r="C14" s="1">
        <v>1492.9</v>
      </c>
      <c r="D14" s="1">
        <v>1496.9</v>
      </c>
      <c r="E14" s="1">
        <v>1462.1</v>
      </c>
      <c r="F14" s="1">
        <v>1481</v>
      </c>
      <c r="G14" s="1">
        <v>1473.65</v>
      </c>
      <c r="H14" s="1">
        <v>1470.65</v>
      </c>
      <c r="I14" s="1">
        <v>1476.17</v>
      </c>
      <c r="J14" s="1">
        <v>1496.9</v>
      </c>
      <c r="K14">
        <v>738.75</v>
      </c>
      <c r="L14">
        <v>8467325</v>
      </c>
      <c r="M14" s="1">
        <v>12499197280.65</v>
      </c>
      <c r="N14">
        <v>179332</v>
      </c>
    </row>
    <row r="15" spans="1:14" x14ac:dyDescent="0.3">
      <c r="A15" s="2">
        <v>44208</v>
      </c>
      <c r="B15" t="s">
        <v>59</v>
      </c>
      <c r="C15" s="1">
        <v>1452.45</v>
      </c>
      <c r="D15" s="1">
        <v>1487.7</v>
      </c>
      <c r="E15" s="1">
        <v>1449.1</v>
      </c>
      <c r="F15" s="1">
        <v>1451.45</v>
      </c>
      <c r="G15" s="1">
        <v>1480.55</v>
      </c>
      <c r="H15" s="1">
        <v>1481</v>
      </c>
      <c r="I15" s="1">
        <v>1469.44</v>
      </c>
      <c r="J15" s="1">
        <v>1487.7</v>
      </c>
      <c r="K15">
        <v>738.75</v>
      </c>
      <c r="L15">
        <v>10194078</v>
      </c>
      <c r="M15" s="1">
        <v>14979563595.9</v>
      </c>
      <c r="N15">
        <v>226594</v>
      </c>
    </row>
    <row r="16" spans="1:14" x14ac:dyDescent="0.3">
      <c r="A16" s="2">
        <v>44207</v>
      </c>
      <c r="B16" t="s">
        <v>59</v>
      </c>
      <c r="C16" s="1">
        <v>1450</v>
      </c>
      <c r="D16" s="1">
        <v>1464.9</v>
      </c>
      <c r="E16" s="1">
        <v>1436.3</v>
      </c>
      <c r="F16" s="1">
        <v>1431.65</v>
      </c>
      <c r="G16" s="1">
        <v>1452.6</v>
      </c>
      <c r="H16" s="1">
        <v>1451.45</v>
      </c>
      <c r="I16" s="1">
        <v>1452.8</v>
      </c>
      <c r="J16" s="1">
        <v>1464.9</v>
      </c>
      <c r="K16">
        <v>738.75</v>
      </c>
      <c r="L16">
        <v>8665696</v>
      </c>
      <c r="M16" s="1">
        <v>12589482027</v>
      </c>
      <c r="N16">
        <v>213318</v>
      </c>
    </row>
    <row r="17" spans="1:14" x14ac:dyDescent="0.3">
      <c r="A17" s="2">
        <v>44204</v>
      </c>
      <c r="B17" t="s">
        <v>59</v>
      </c>
      <c r="C17" s="1">
        <v>1432</v>
      </c>
      <c r="D17" s="1">
        <v>1442</v>
      </c>
      <c r="E17" s="1">
        <v>1423.1</v>
      </c>
      <c r="F17" s="1">
        <v>1416.25</v>
      </c>
      <c r="G17" s="1">
        <v>1433</v>
      </c>
      <c r="H17" s="1">
        <v>1431.65</v>
      </c>
      <c r="I17" s="1">
        <v>1432.81</v>
      </c>
      <c r="J17" s="1">
        <v>1464.4</v>
      </c>
      <c r="K17">
        <v>738.75</v>
      </c>
      <c r="L17">
        <v>6884382</v>
      </c>
      <c r="M17" s="1">
        <v>9863997390.1499996</v>
      </c>
      <c r="N17">
        <v>162375</v>
      </c>
    </row>
    <row r="18" spans="1:14" x14ac:dyDescent="0.3">
      <c r="A18" s="2">
        <v>44203</v>
      </c>
      <c r="B18" t="s">
        <v>59</v>
      </c>
      <c r="C18" s="1">
        <v>1432.5</v>
      </c>
      <c r="D18" s="1">
        <v>1432.6</v>
      </c>
      <c r="E18" s="1">
        <v>1412.55</v>
      </c>
      <c r="F18" s="1">
        <v>1420.55</v>
      </c>
      <c r="G18" s="1">
        <v>1416.9</v>
      </c>
      <c r="H18" s="1">
        <v>1416.25</v>
      </c>
      <c r="I18" s="1">
        <v>1422.34</v>
      </c>
      <c r="J18" s="1">
        <v>1464.4</v>
      </c>
      <c r="K18">
        <v>738.75</v>
      </c>
      <c r="L18">
        <v>9947421</v>
      </c>
      <c r="M18" s="1">
        <v>14148623311.15</v>
      </c>
      <c r="N18">
        <v>127305</v>
      </c>
    </row>
    <row r="19" spans="1:14" x14ac:dyDescent="0.3">
      <c r="A19" s="2">
        <v>44202</v>
      </c>
      <c r="B19" t="s">
        <v>59</v>
      </c>
      <c r="C19" s="1">
        <v>1435</v>
      </c>
      <c r="D19" s="1">
        <v>1440</v>
      </c>
      <c r="E19" s="1">
        <v>1413.1</v>
      </c>
      <c r="F19" s="1">
        <v>1426.7</v>
      </c>
      <c r="G19" s="1">
        <v>1419.8</v>
      </c>
      <c r="H19" s="1">
        <v>1420.55</v>
      </c>
      <c r="I19" s="1">
        <v>1423.55</v>
      </c>
      <c r="J19" s="1">
        <v>1464.4</v>
      </c>
      <c r="K19">
        <v>738.75</v>
      </c>
      <c r="L19">
        <v>11067025</v>
      </c>
      <c r="M19" s="1">
        <v>15754511010.200001</v>
      </c>
      <c r="N19">
        <v>151854</v>
      </c>
    </row>
    <row r="20" spans="1:14" x14ac:dyDescent="0.3">
      <c r="A20" s="2">
        <v>44201</v>
      </c>
      <c r="B20" t="s">
        <v>59</v>
      </c>
      <c r="C20" s="1">
        <v>1419.2</v>
      </c>
      <c r="D20" s="1">
        <v>1430.75</v>
      </c>
      <c r="E20" s="1">
        <v>1409</v>
      </c>
      <c r="F20" s="1">
        <v>1416</v>
      </c>
      <c r="G20" s="1">
        <v>1425.85</v>
      </c>
      <c r="H20" s="1">
        <v>1426.7</v>
      </c>
      <c r="I20" s="1">
        <v>1419.93</v>
      </c>
      <c r="J20" s="1">
        <v>1464.4</v>
      </c>
      <c r="K20">
        <v>738.75</v>
      </c>
      <c r="L20">
        <v>7193412</v>
      </c>
      <c r="M20" s="1">
        <v>10214160602.4</v>
      </c>
      <c r="N20">
        <v>186611</v>
      </c>
    </row>
    <row r="21" spans="1:14" x14ac:dyDescent="0.3">
      <c r="A21" s="2">
        <v>44200</v>
      </c>
      <c r="B21" t="s">
        <v>59</v>
      </c>
      <c r="C21" s="1">
        <v>1438</v>
      </c>
      <c r="D21" s="1">
        <v>1438</v>
      </c>
      <c r="E21" s="1">
        <v>1399</v>
      </c>
      <c r="F21" s="1">
        <v>1425.05</v>
      </c>
      <c r="G21" s="1">
        <v>1422.25</v>
      </c>
      <c r="H21" s="1">
        <v>1416</v>
      </c>
      <c r="I21" s="1">
        <v>1417.2</v>
      </c>
      <c r="J21" s="1">
        <v>1464.4</v>
      </c>
      <c r="K21">
        <v>738.75</v>
      </c>
      <c r="L21">
        <v>7870096</v>
      </c>
      <c r="M21" s="1">
        <v>11153473281.700001</v>
      </c>
      <c r="N21">
        <v>177576</v>
      </c>
    </row>
    <row r="22" spans="1:14" x14ac:dyDescent="0.3">
      <c r="A22" s="2">
        <v>44197</v>
      </c>
      <c r="B22" t="s">
        <v>59</v>
      </c>
      <c r="C22" s="1">
        <v>1440</v>
      </c>
      <c r="D22" s="1">
        <v>1443</v>
      </c>
      <c r="E22" s="1">
        <v>1420.6</v>
      </c>
      <c r="F22" s="1">
        <v>1436.3</v>
      </c>
      <c r="G22" s="1">
        <v>1423.45</v>
      </c>
      <c r="H22" s="1">
        <v>1425.05</v>
      </c>
      <c r="I22" s="1">
        <v>1433.57</v>
      </c>
      <c r="J22" s="1">
        <v>1464.4</v>
      </c>
      <c r="K22">
        <v>738.75</v>
      </c>
      <c r="L22">
        <v>4405469</v>
      </c>
      <c r="M22" s="1">
        <v>6315533421.9499998</v>
      </c>
      <c r="N22">
        <v>85415</v>
      </c>
    </row>
    <row r="23" spans="1:14" x14ac:dyDescent="0.3">
      <c r="A23" s="2">
        <v>44196</v>
      </c>
      <c r="B23" t="s">
        <v>59</v>
      </c>
      <c r="C23" s="1">
        <v>1435</v>
      </c>
      <c r="D23" s="1">
        <v>1444</v>
      </c>
      <c r="E23" s="1">
        <v>1425.05</v>
      </c>
      <c r="F23" s="1">
        <v>1432.5</v>
      </c>
      <c r="G23" s="1">
        <v>1438.45</v>
      </c>
      <c r="H23" s="1">
        <v>1436.3</v>
      </c>
      <c r="I23" s="1">
        <v>1436.4</v>
      </c>
      <c r="J23" s="1">
        <v>1464.4</v>
      </c>
      <c r="K23">
        <v>738.75</v>
      </c>
      <c r="L23">
        <v>11072875</v>
      </c>
      <c r="M23" s="1">
        <v>15905040698.85</v>
      </c>
      <c r="N23">
        <v>207512</v>
      </c>
    </row>
    <row r="24" spans="1:14" x14ac:dyDescent="0.3">
      <c r="A24" s="2">
        <v>44195</v>
      </c>
      <c r="B24" t="s">
        <v>59</v>
      </c>
      <c r="C24" s="1">
        <v>1439.9</v>
      </c>
      <c r="D24" s="1">
        <v>1439.9</v>
      </c>
      <c r="E24" s="1">
        <v>1413</v>
      </c>
      <c r="F24" s="1">
        <v>1427.2</v>
      </c>
      <c r="G24" s="1">
        <v>1432.05</v>
      </c>
      <c r="H24" s="1">
        <v>1432.5</v>
      </c>
      <c r="I24" s="1">
        <v>1427.25</v>
      </c>
      <c r="J24" s="1">
        <v>1464.4</v>
      </c>
      <c r="K24">
        <v>738.75</v>
      </c>
      <c r="L24">
        <v>8108363</v>
      </c>
      <c r="M24" s="1">
        <v>11572701536.35</v>
      </c>
      <c r="N24">
        <v>137892</v>
      </c>
    </row>
    <row r="25" spans="1:14" x14ac:dyDescent="0.3">
      <c r="A25" s="2">
        <v>44194</v>
      </c>
      <c r="B25" t="s">
        <v>59</v>
      </c>
      <c r="C25" s="1">
        <v>1421.05</v>
      </c>
      <c r="D25" s="1">
        <v>1434.75</v>
      </c>
      <c r="E25" s="1">
        <v>1420</v>
      </c>
      <c r="F25" s="1">
        <v>1412.85</v>
      </c>
      <c r="G25" s="1">
        <v>1427.95</v>
      </c>
      <c r="H25" s="1">
        <v>1427.2</v>
      </c>
      <c r="I25" s="1">
        <v>1428.05</v>
      </c>
      <c r="J25" s="1">
        <v>1464.4</v>
      </c>
      <c r="K25">
        <v>738.75</v>
      </c>
      <c r="L25">
        <v>7247673</v>
      </c>
      <c r="M25" s="1">
        <v>10350035824.15</v>
      </c>
      <c r="N25">
        <v>164187</v>
      </c>
    </row>
    <row r="26" spans="1:14" x14ac:dyDescent="0.3">
      <c r="A26" s="2">
        <v>44193</v>
      </c>
      <c r="B26" t="s">
        <v>59</v>
      </c>
      <c r="C26" s="1">
        <v>1405</v>
      </c>
      <c r="D26" s="1">
        <v>1421</v>
      </c>
      <c r="E26" s="1">
        <v>1404</v>
      </c>
      <c r="F26" s="1">
        <v>1397.1</v>
      </c>
      <c r="G26" s="1">
        <v>1415.8</v>
      </c>
      <c r="H26" s="1">
        <v>1412.85</v>
      </c>
      <c r="I26" s="1">
        <v>1414.43</v>
      </c>
      <c r="J26" s="1">
        <v>1464.4</v>
      </c>
      <c r="K26">
        <v>738.75</v>
      </c>
      <c r="L26">
        <v>5849597</v>
      </c>
      <c r="M26" s="1">
        <v>8273855755.3500004</v>
      </c>
      <c r="N26">
        <v>222546</v>
      </c>
    </row>
    <row r="27" spans="1:14" x14ac:dyDescent="0.3">
      <c r="A27" s="2">
        <v>44189</v>
      </c>
      <c r="B27" t="s">
        <v>59</v>
      </c>
      <c r="C27" s="1">
        <v>1389.4</v>
      </c>
      <c r="D27" s="1">
        <v>1404</v>
      </c>
      <c r="E27" s="1">
        <v>1377</v>
      </c>
      <c r="F27" s="1">
        <v>1375.65</v>
      </c>
      <c r="G27" s="1">
        <v>1395.9</v>
      </c>
      <c r="H27" s="1">
        <v>1397.1</v>
      </c>
      <c r="I27" s="1">
        <v>1393.22</v>
      </c>
      <c r="J27" s="1">
        <v>1464.4</v>
      </c>
      <c r="K27">
        <v>738.75</v>
      </c>
      <c r="L27">
        <v>7476094</v>
      </c>
      <c r="M27" s="1">
        <v>10415823397.4</v>
      </c>
      <c r="N27">
        <v>207764</v>
      </c>
    </row>
    <row r="28" spans="1:14" x14ac:dyDescent="0.3">
      <c r="A28" s="2">
        <v>44188</v>
      </c>
      <c r="B28" t="s">
        <v>59</v>
      </c>
      <c r="C28" s="1">
        <v>1367.5</v>
      </c>
      <c r="D28" s="1">
        <v>1380.95</v>
      </c>
      <c r="E28" s="1">
        <v>1361.05</v>
      </c>
      <c r="F28" s="1">
        <v>1373.1</v>
      </c>
      <c r="G28" s="1">
        <v>1378</v>
      </c>
      <c r="H28" s="1">
        <v>1375.65</v>
      </c>
      <c r="I28" s="1">
        <v>1371.48</v>
      </c>
      <c r="J28" s="1">
        <v>1464.4</v>
      </c>
      <c r="K28">
        <v>738.75</v>
      </c>
      <c r="L28">
        <v>7733697</v>
      </c>
      <c r="M28" s="1">
        <v>10606644402.049999</v>
      </c>
      <c r="N28">
        <v>209433</v>
      </c>
    </row>
    <row r="29" spans="1:14" x14ac:dyDescent="0.3">
      <c r="A29" s="2">
        <v>44187</v>
      </c>
      <c r="B29" t="s">
        <v>59</v>
      </c>
      <c r="C29" s="1">
        <v>1384.8</v>
      </c>
      <c r="D29" s="1">
        <v>1384.8</v>
      </c>
      <c r="E29" s="1">
        <v>1345</v>
      </c>
      <c r="F29" s="1">
        <v>1372.65</v>
      </c>
      <c r="G29" s="1">
        <v>1373</v>
      </c>
      <c r="H29" s="1">
        <v>1373.1</v>
      </c>
      <c r="I29" s="1">
        <v>1365.22</v>
      </c>
      <c r="J29" s="1">
        <v>1464.4</v>
      </c>
      <c r="K29">
        <v>738.75</v>
      </c>
      <c r="L29">
        <v>11425779</v>
      </c>
      <c r="M29" s="1">
        <v>15598730164.200001</v>
      </c>
      <c r="N29">
        <v>321428</v>
      </c>
    </row>
    <row r="30" spans="1:14" x14ac:dyDescent="0.3">
      <c r="A30" s="2">
        <v>44186</v>
      </c>
      <c r="B30" t="s">
        <v>59</v>
      </c>
      <c r="C30" s="1">
        <v>1417.5</v>
      </c>
      <c r="D30" s="1">
        <v>1423.85</v>
      </c>
      <c r="E30" s="1">
        <v>1366.7</v>
      </c>
      <c r="F30" s="1">
        <v>1411.35</v>
      </c>
      <c r="G30" s="1">
        <v>1369.05</v>
      </c>
      <c r="H30" s="1">
        <v>1372.65</v>
      </c>
      <c r="I30" s="1">
        <v>1402.25</v>
      </c>
      <c r="J30" s="1">
        <v>1464.4</v>
      </c>
      <c r="K30">
        <v>738.75</v>
      </c>
      <c r="L30">
        <v>11880912</v>
      </c>
      <c r="M30" s="1">
        <v>16660066426.299999</v>
      </c>
      <c r="N30">
        <v>245182</v>
      </c>
    </row>
    <row r="31" spans="1:14" x14ac:dyDescent="0.3">
      <c r="A31" s="2">
        <v>44183</v>
      </c>
      <c r="B31" t="s">
        <v>59</v>
      </c>
      <c r="C31" s="1">
        <v>1435</v>
      </c>
      <c r="D31" s="1">
        <v>1439.7</v>
      </c>
      <c r="E31" s="1">
        <v>1406.3</v>
      </c>
      <c r="F31" s="1">
        <v>1441.8</v>
      </c>
      <c r="G31" s="1">
        <v>1408.95</v>
      </c>
      <c r="H31" s="1">
        <v>1411.35</v>
      </c>
      <c r="I31" s="1">
        <v>1416.04</v>
      </c>
      <c r="J31" s="1">
        <v>1464.4</v>
      </c>
      <c r="K31">
        <v>738.75</v>
      </c>
      <c r="L31">
        <v>11497959</v>
      </c>
      <c r="M31" s="1">
        <v>16281519676.25</v>
      </c>
      <c r="N31">
        <v>204985</v>
      </c>
    </row>
    <row r="32" spans="1:14" x14ac:dyDescent="0.3">
      <c r="A32" s="2">
        <v>44182</v>
      </c>
      <c r="B32" t="s">
        <v>59</v>
      </c>
      <c r="C32" s="1">
        <v>1418.6</v>
      </c>
      <c r="D32" s="1">
        <v>1445</v>
      </c>
      <c r="E32" s="1">
        <v>1404.5</v>
      </c>
      <c r="F32" s="1">
        <v>1410.7</v>
      </c>
      <c r="G32" s="1">
        <v>1440</v>
      </c>
      <c r="H32" s="1">
        <v>1441.8</v>
      </c>
      <c r="I32" s="1">
        <v>1429.35</v>
      </c>
      <c r="J32" s="1">
        <v>1464.4</v>
      </c>
      <c r="K32">
        <v>738.75</v>
      </c>
      <c r="L32">
        <v>10962239</v>
      </c>
      <c r="M32" s="1">
        <v>15668891347.049999</v>
      </c>
      <c r="N32">
        <v>227695</v>
      </c>
    </row>
    <row r="33" spans="1:14" x14ac:dyDescent="0.3">
      <c r="A33" s="2">
        <v>44181</v>
      </c>
      <c r="B33" t="s">
        <v>59</v>
      </c>
      <c r="C33" s="1">
        <v>1404</v>
      </c>
      <c r="D33" s="1">
        <v>1416.8</v>
      </c>
      <c r="E33" s="1">
        <v>1394.5</v>
      </c>
      <c r="F33" s="1">
        <v>1391.3</v>
      </c>
      <c r="G33" s="1">
        <v>1407.85</v>
      </c>
      <c r="H33" s="1">
        <v>1410.7</v>
      </c>
      <c r="I33" s="1">
        <v>1405.85</v>
      </c>
      <c r="J33" s="1">
        <v>1464.4</v>
      </c>
      <c r="K33">
        <v>738.75</v>
      </c>
      <c r="L33">
        <v>8416046</v>
      </c>
      <c r="M33" s="1">
        <v>11831665558.4</v>
      </c>
      <c r="N33">
        <v>207995</v>
      </c>
    </row>
    <row r="34" spans="1:14" x14ac:dyDescent="0.3">
      <c r="A34" s="2">
        <v>44180</v>
      </c>
      <c r="B34" t="s">
        <v>59</v>
      </c>
      <c r="C34" s="1">
        <v>1380.8</v>
      </c>
      <c r="D34" s="1">
        <v>1394.95</v>
      </c>
      <c r="E34" s="1">
        <v>1366</v>
      </c>
      <c r="F34" s="1">
        <v>1372.15</v>
      </c>
      <c r="G34" s="1">
        <v>1392.5</v>
      </c>
      <c r="H34" s="1">
        <v>1391.3</v>
      </c>
      <c r="I34" s="1">
        <v>1380.9</v>
      </c>
      <c r="J34" s="1">
        <v>1464.4</v>
      </c>
      <c r="K34">
        <v>738.75</v>
      </c>
      <c r="L34">
        <v>10780718</v>
      </c>
      <c r="M34" s="1">
        <v>14887141542.75</v>
      </c>
      <c r="N34">
        <v>213331</v>
      </c>
    </row>
    <row r="35" spans="1:14" x14ac:dyDescent="0.3">
      <c r="A35" s="2">
        <v>44179</v>
      </c>
      <c r="B35" t="s">
        <v>59</v>
      </c>
      <c r="C35" s="1">
        <v>1383</v>
      </c>
      <c r="D35" s="1">
        <v>1388</v>
      </c>
      <c r="E35" s="1">
        <v>1368</v>
      </c>
      <c r="F35" s="1">
        <v>1382.8</v>
      </c>
      <c r="G35" s="1">
        <v>1369.4</v>
      </c>
      <c r="H35" s="1">
        <v>1372.15</v>
      </c>
      <c r="I35" s="1">
        <v>1376.22</v>
      </c>
      <c r="J35" s="1">
        <v>1464.4</v>
      </c>
      <c r="K35">
        <v>738.75</v>
      </c>
      <c r="L35">
        <v>8611025</v>
      </c>
      <c r="M35" s="1">
        <v>11850694443.9</v>
      </c>
      <c r="N35">
        <v>226700</v>
      </c>
    </row>
    <row r="36" spans="1:14" x14ac:dyDescent="0.3">
      <c r="A36" s="2">
        <v>44176</v>
      </c>
      <c r="B36" t="s">
        <v>59</v>
      </c>
      <c r="C36" s="1">
        <v>1390.05</v>
      </c>
      <c r="D36" s="1">
        <v>1395</v>
      </c>
      <c r="E36" s="1">
        <v>1373</v>
      </c>
      <c r="F36" s="1">
        <v>1385.85</v>
      </c>
      <c r="G36" s="1">
        <v>1382.05</v>
      </c>
      <c r="H36" s="1">
        <v>1382.8</v>
      </c>
      <c r="I36" s="1">
        <v>1382.89</v>
      </c>
      <c r="J36" s="1">
        <v>1464.4</v>
      </c>
      <c r="K36">
        <v>738.75</v>
      </c>
      <c r="L36">
        <v>10678192</v>
      </c>
      <c r="M36" s="1">
        <v>14766730477.75</v>
      </c>
      <c r="N36">
        <v>184156</v>
      </c>
    </row>
    <row r="37" spans="1:14" x14ac:dyDescent="0.3">
      <c r="A37" s="2">
        <v>44175</v>
      </c>
      <c r="B37" t="s">
        <v>59</v>
      </c>
      <c r="C37" s="1">
        <v>1398</v>
      </c>
      <c r="D37" s="1">
        <v>1402</v>
      </c>
      <c r="E37" s="1">
        <v>1375.75</v>
      </c>
      <c r="F37" s="1">
        <v>1407.2</v>
      </c>
      <c r="G37" s="1">
        <v>1387</v>
      </c>
      <c r="H37" s="1">
        <v>1385.85</v>
      </c>
      <c r="I37" s="1">
        <v>1386.04</v>
      </c>
      <c r="J37" s="1">
        <v>1464.4</v>
      </c>
      <c r="K37">
        <v>738.75</v>
      </c>
      <c r="L37">
        <v>9863983</v>
      </c>
      <c r="M37" s="1">
        <v>13671853428.5</v>
      </c>
      <c r="N37">
        <v>253318</v>
      </c>
    </row>
    <row r="38" spans="1:14" x14ac:dyDescent="0.3">
      <c r="A38" s="2">
        <v>44174</v>
      </c>
      <c r="B38" t="s">
        <v>59</v>
      </c>
      <c r="C38" s="1">
        <v>1377</v>
      </c>
      <c r="D38" s="1">
        <v>1410.05</v>
      </c>
      <c r="E38" s="1">
        <v>1375.05</v>
      </c>
      <c r="F38" s="1">
        <v>1376.3</v>
      </c>
      <c r="G38" s="1">
        <v>1408.5</v>
      </c>
      <c r="H38" s="1">
        <v>1407.2</v>
      </c>
      <c r="I38" s="1">
        <v>1395.27</v>
      </c>
      <c r="J38" s="1">
        <v>1464.4</v>
      </c>
      <c r="K38">
        <v>738.75</v>
      </c>
      <c r="L38">
        <v>11034537</v>
      </c>
      <c r="M38" s="1">
        <v>15396172248.450001</v>
      </c>
      <c r="N38">
        <v>283201</v>
      </c>
    </row>
    <row r="39" spans="1:14" x14ac:dyDescent="0.3">
      <c r="A39" s="2">
        <v>44173</v>
      </c>
      <c r="B39" t="s">
        <v>59</v>
      </c>
      <c r="C39" s="1">
        <v>1375</v>
      </c>
      <c r="D39" s="1">
        <v>1388.8</v>
      </c>
      <c r="E39" s="1">
        <v>1365.15</v>
      </c>
      <c r="F39" s="1">
        <v>1372.25</v>
      </c>
      <c r="G39" s="1">
        <v>1374.9</v>
      </c>
      <c r="H39" s="1">
        <v>1376.3</v>
      </c>
      <c r="I39" s="1">
        <v>1377.34</v>
      </c>
      <c r="J39" s="1">
        <v>1464.4</v>
      </c>
      <c r="K39">
        <v>738.75</v>
      </c>
      <c r="L39">
        <v>9728948</v>
      </c>
      <c r="M39" s="1">
        <v>13400035184.9</v>
      </c>
      <c r="N39">
        <v>239499</v>
      </c>
    </row>
    <row r="40" spans="1:14" x14ac:dyDescent="0.3">
      <c r="A40" s="2">
        <v>44172</v>
      </c>
      <c r="B40" t="s">
        <v>59</v>
      </c>
      <c r="C40" s="1">
        <v>1375</v>
      </c>
      <c r="D40" s="1">
        <v>1379.95</v>
      </c>
      <c r="E40" s="1">
        <v>1358.1</v>
      </c>
      <c r="F40" s="1">
        <v>1385.6</v>
      </c>
      <c r="G40" s="1">
        <v>1375.5</v>
      </c>
      <c r="H40" s="1">
        <v>1372.25</v>
      </c>
      <c r="I40" s="1">
        <v>1368.13</v>
      </c>
      <c r="J40" s="1">
        <v>1464.4</v>
      </c>
      <c r="K40">
        <v>738.75</v>
      </c>
      <c r="L40">
        <v>12158159</v>
      </c>
      <c r="M40" s="1">
        <v>16633921187.35</v>
      </c>
      <c r="N40">
        <v>326818</v>
      </c>
    </row>
    <row r="41" spans="1:14" x14ac:dyDescent="0.3">
      <c r="A41" s="2">
        <v>44169</v>
      </c>
      <c r="B41" t="s">
        <v>59</v>
      </c>
      <c r="C41" s="1">
        <v>1381</v>
      </c>
      <c r="D41" s="1">
        <v>1401.45</v>
      </c>
      <c r="E41" s="1">
        <v>1373.3</v>
      </c>
      <c r="F41" s="1">
        <v>1377.2</v>
      </c>
      <c r="G41" s="1">
        <v>1390.1</v>
      </c>
      <c r="H41" s="1">
        <v>1385.6</v>
      </c>
      <c r="I41" s="1">
        <v>1386.77</v>
      </c>
      <c r="J41" s="1">
        <v>1464.4</v>
      </c>
      <c r="K41">
        <v>738.75</v>
      </c>
      <c r="L41">
        <v>13456161</v>
      </c>
      <c r="M41" s="1">
        <v>18660621784.299999</v>
      </c>
      <c r="N41">
        <v>287684</v>
      </c>
    </row>
    <row r="42" spans="1:14" x14ac:dyDescent="0.3">
      <c r="A42" s="2">
        <v>44168</v>
      </c>
      <c r="B42" t="s">
        <v>59</v>
      </c>
      <c r="C42" s="1">
        <v>1429</v>
      </c>
      <c r="D42" s="1">
        <v>1432</v>
      </c>
      <c r="E42" s="1">
        <v>1374.05</v>
      </c>
      <c r="F42" s="1">
        <v>1406.95</v>
      </c>
      <c r="G42" s="1">
        <v>1381</v>
      </c>
      <c r="H42" s="1">
        <v>1377.2</v>
      </c>
      <c r="I42" s="1">
        <v>1396.88</v>
      </c>
      <c r="J42" s="1">
        <v>1464.4</v>
      </c>
      <c r="K42">
        <v>738.75</v>
      </c>
      <c r="L42">
        <v>18966611</v>
      </c>
      <c r="M42" s="1">
        <v>26494094892.799999</v>
      </c>
      <c r="N42">
        <v>370031</v>
      </c>
    </row>
    <row r="43" spans="1:14" x14ac:dyDescent="0.3">
      <c r="A43" s="2">
        <v>44167</v>
      </c>
      <c r="B43" t="s">
        <v>59</v>
      </c>
      <c r="C43" s="1">
        <v>1431</v>
      </c>
      <c r="D43" s="1">
        <v>1431.8</v>
      </c>
      <c r="E43" s="1">
        <v>1394.8</v>
      </c>
      <c r="F43" s="1">
        <v>1433.3</v>
      </c>
      <c r="G43" s="1">
        <v>1405.35</v>
      </c>
      <c r="H43" s="1">
        <v>1406.95</v>
      </c>
      <c r="I43" s="1">
        <v>1410.23</v>
      </c>
      <c r="J43" s="1">
        <v>1464.4</v>
      </c>
      <c r="K43">
        <v>738.75</v>
      </c>
      <c r="L43">
        <v>8946075</v>
      </c>
      <c r="M43" s="1">
        <v>12616027252</v>
      </c>
      <c r="N43">
        <v>187793</v>
      </c>
    </row>
    <row r="44" spans="1:14" x14ac:dyDescent="0.3">
      <c r="A44" s="2">
        <v>44166</v>
      </c>
      <c r="B44" t="s">
        <v>59</v>
      </c>
      <c r="C44" s="1">
        <v>1440.85</v>
      </c>
      <c r="D44" s="1">
        <v>1449</v>
      </c>
      <c r="E44" s="1">
        <v>1425.5</v>
      </c>
      <c r="F44" s="1">
        <v>1440.85</v>
      </c>
      <c r="G44" s="1">
        <v>1429.05</v>
      </c>
      <c r="H44" s="1">
        <v>1433.3</v>
      </c>
      <c r="I44" s="1">
        <v>1439.22</v>
      </c>
      <c r="J44" s="1">
        <v>1464.4</v>
      </c>
      <c r="K44">
        <v>738.75</v>
      </c>
      <c r="L44">
        <v>8573787</v>
      </c>
      <c r="M44" s="1">
        <v>12339584610.700001</v>
      </c>
      <c r="N44">
        <v>197206</v>
      </c>
    </row>
    <row r="45" spans="1:14" x14ac:dyDescent="0.3">
      <c r="A45" s="2">
        <v>44162</v>
      </c>
      <c r="B45" t="s">
        <v>59</v>
      </c>
      <c r="C45" s="1">
        <v>1431.8</v>
      </c>
      <c r="D45" s="1">
        <v>1446</v>
      </c>
      <c r="E45" s="1">
        <v>1415.55</v>
      </c>
      <c r="F45" s="1">
        <v>1426.65</v>
      </c>
      <c r="G45" s="1">
        <v>1438</v>
      </c>
      <c r="H45" s="1">
        <v>1440.85</v>
      </c>
      <c r="I45" s="1">
        <v>1429.86</v>
      </c>
      <c r="J45" s="1">
        <v>1464.4</v>
      </c>
      <c r="K45">
        <v>738.75</v>
      </c>
      <c r="L45">
        <v>8997290</v>
      </c>
      <c r="M45" s="1">
        <v>12864832853.65</v>
      </c>
      <c r="N45">
        <v>174132</v>
      </c>
    </row>
    <row r="46" spans="1:14" x14ac:dyDescent="0.3">
      <c r="A46" s="2">
        <v>44161</v>
      </c>
      <c r="B46" t="s">
        <v>59</v>
      </c>
      <c r="C46" s="1">
        <v>1415</v>
      </c>
      <c r="D46" s="1">
        <v>1432</v>
      </c>
      <c r="E46" s="1">
        <v>1387</v>
      </c>
      <c r="F46" s="1">
        <v>1402.8</v>
      </c>
      <c r="G46" s="1">
        <v>1431.9</v>
      </c>
      <c r="H46" s="1">
        <v>1426.65</v>
      </c>
      <c r="I46" s="1">
        <v>1410.64</v>
      </c>
      <c r="J46" s="1">
        <v>1464.4</v>
      </c>
      <c r="K46">
        <v>738.75</v>
      </c>
      <c r="L46">
        <v>13971563</v>
      </c>
      <c r="M46" s="1">
        <v>19708891649.450001</v>
      </c>
      <c r="N46">
        <v>269679</v>
      </c>
    </row>
    <row r="47" spans="1:14" x14ac:dyDescent="0.3">
      <c r="A47" s="2">
        <v>44160</v>
      </c>
      <c r="B47" t="s">
        <v>59</v>
      </c>
      <c r="C47" s="1">
        <v>1451.3</v>
      </c>
      <c r="D47" s="1">
        <v>1464.4</v>
      </c>
      <c r="E47" s="1">
        <v>1397</v>
      </c>
      <c r="F47" s="1">
        <v>1438.2</v>
      </c>
      <c r="G47" s="1">
        <v>1406.5</v>
      </c>
      <c r="H47" s="1">
        <v>1402.8</v>
      </c>
      <c r="I47" s="1">
        <v>1431.81</v>
      </c>
      <c r="J47" s="1">
        <v>1464.4</v>
      </c>
      <c r="K47">
        <v>738.75</v>
      </c>
      <c r="L47">
        <v>12076301</v>
      </c>
      <c r="M47" s="1">
        <v>17290970161.5</v>
      </c>
      <c r="N47">
        <v>310836</v>
      </c>
    </row>
    <row r="48" spans="1:14" x14ac:dyDescent="0.3">
      <c r="A48" s="2">
        <v>44159</v>
      </c>
      <c r="B48" t="s">
        <v>59</v>
      </c>
      <c r="C48" s="1">
        <v>1408</v>
      </c>
      <c r="D48" s="1">
        <v>1445</v>
      </c>
      <c r="E48" s="1">
        <v>1402.05</v>
      </c>
      <c r="F48" s="1">
        <v>1394.6</v>
      </c>
      <c r="G48" s="1">
        <v>1444</v>
      </c>
      <c r="H48" s="1">
        <v>1438.2</v>
      </c>
      <c r="I48" s="1">
        <v>1430</v>
      </c>
      <c r="J48" s="1">
        <v>1445</v>
      </c>
      <c r="K48">
        <v>738.75</v>
      </c>
      <c r="L48">
        <v>20077200</v>
      </c>
      <c r="M48" s="1">
        <v>28710493464.849998</v>
      </c>
      <c r="N48">
        <v>341801</v>
      </c>
    </row>
    <row r="49" spans="1:14" x14ac:dyDescent="0.3">
      <c r="A49" s="2">
        <v>44158</v>
      </c>
      <c r="B49" t="s">
        <v>59</v>
      </c>
      <c r="C49" s="1">
        <v>1415</v>
      </c>
      <c r="D49" s="1">
        <v>1423.65</v>
      </c>
      <c r="E49" s="1">
        <v>1375.35</v>
      </c>
      <c r="F49" s="1">
        <v>1403.65</v>
      </c>
      <c r="G49" s="1">
        <v>1397.3</v>
      </c>
      <c r="H49" s="1">
        <v>1394.6</v>
      </c>
      <c r="I49" s="1">
        <v>1398.55</v>
      </c>
      <c r="J49" s="1">
        <v>1423.65</v>
      </c>
      <c r="K49">
        <v>738.75</v>
      </c>
      <c r="L49">
        <v>12623318</v>
      </c>
      <c r="M49" s="1">
        <v>17654381087.200001</v>
      </c>
      <c r="N49">
        <v>297107</v>
      </c>
    </row>
    <row r="50" spans="1:14" x14ac:dyDescent="0.3">
      <c r="A50" s="2">
        <v>44155</v>
      </c>
      <c r="B50" t="s">
        <v>59</v>
      </c>
      <c r="C50" s="1">
        <v>1372.65</v>
      </c>
      <c r="D50" s="1">
        <v>1408.4</v>
      </c>
      <c r="E50" s="1">
        <v>1365.05</v>
      </c>
      <c r="F50" s="1">
        <v>1374.35</v>
      </c>
      <c r="G50" s="1">
        <v>1405</v>
      </c>
      <c r="H50" s="1">
        <v>1403.65</v>
      </c>
      <c r="I50" s="1">
        <v>1391.31</v>
      </c>
      <c r="J50" s="1">
        <v>1419</v>
      </c>
      <c r="K50">
        <v>738.75</v>
      </c>
      <c r="L50">
        <v>10202681</v>
      </c>
      <c r="M50" s="1">
        <v>14195115496</v>
      </c>
      <c r="N50">
        <v>235627</v>
      </c>
    </row>
    <row r="51" spans="1:14" x14ac:dyDescent="0.3">
      <c r="A51" s="2">
        <v>44154</v>
      </c>
      <c r="B51" t="s">
        <v>59</v>
      </c>
      <c r="C51" s="1">
        <v>1389.7</v>
      </c>
      <c r="D51" s="1">
        <v>1399.45</v>
      </c>
      <c r="E51" s="1">
        <v>1368</v>
      </c>
      <c r="F51" s="1">
        <v>1408.7</v>
      </c>
      <c r="G51" s="1">
        <v>1370.8</v>
      </c>
      <c r="H51" s="1">
        <v>1374.35</v>
      </c>
      <c r="I51" s="1">
        <v>1383.36</v>
      </c>
      <c r="J51" s="1">
        <v>1419</v>
      </c>
      <c r="K51">
        <v>738.75</v>
      </c>
      <c r="L51">
        <v>10133441</v>
      </c>
      <c r="M51" s="1">
        <v>14018208193.6</v>
      </c>
      <c r="N51">
        <v>222482</v>
      </c>
    </row>
    <row r="52" spans="1:14" x14ac:dyDescent="0.3">
      <c r="A52" s="2">
        <v>44153</v>
      </c>
      <c r="B52" t="s">
        <v>59</v>
      </c>
      <c r="C52" s="1">
        <v>1403</v>
      </c>
      <c r="D52" s="1">
        <v>1419</v>
      </c>
      <c r="E52" s="1">
        <v>1399.05</v>
      </c>
      <c r="F52" s="1">
        <v>1408.45</v>
      </c>
      <c r="G52" s="1">
        <v>1409</v>
      </c>
      <c r="H52" s="1">
        <v>1408.7</v>
      </c>
      <c r="I52" s="1">
        <v>1408.6</v>
      </c>
      <c r="J52" s="1">
        <v>1419</v>
      </c>
      <c r="K52">
        <v>738.75</v>
      </c>
      <c r="L52">
        <v>9431388</v>
      </c>
      <c r="M52" s="1">
        <v>13285065362.799999</v>
      </c>
      <c r="N52">
        <v>209420</v>
      </c>
    </row>
    <row r="53" spans="1:14" x14ac:dyDescent="0.3">
      <c r="A53" s="2">
        <v>44152</v>
      </c>
      <c r="B53" t="s">
        <v>59</v>
      </c>
      <c r="C53" s="1">
        <v>1385.8</v>
      </c>
      <c r="D53" s="1">
        <v>1412.6</v>
      </c>
      <c r="E53" s="1">
        <v>1380.6</v>
      </c>
      <c r="F53" s="1">
        <v>1369.7</v>
      </c>
      <c r="G53" s="1">
        <v>1408.8</v>
      </c>
      <c r="H53" s="1">
        <v>1408.45</v>
      </c>
      <c r="I53" s="1">
        <v>1401.66</v>
      </c>
      <c r="J53" s="1">
        <v>1414.8</v>
      </c>
      <c r="K53">
        <v>738.75</v>
      </c>
      <c r="L53">
        <v>15529950</v>
      </c>
      <c r="M53" s="1">
        <v>21767651962.700001</v>
      </c>
      <c r="N53">
        <v>297055</v>
      </c>
    </row>
    <row r="54" spans="1:14" x14ac:dyDescent="0.3">
      <c r="A54" s="2">
        <v>44149</v>
      </c>
      <c r="B54" t="s">
        <v>59</v>
      </c>
      <c r="C54" s="1">
        <v>1367.8</v>
      </c>
      <c r="D54" s="1">
        <v>1374.95</v>
      </c>
      <c r="E54" s="1">
        <v>1365.2</v>
      </c>
      <c r="F54" s="1">
        <v>1358.8</v>
      </c>
      <c r="G54" s="1">
        <v>1371</v>
      </c>
      <c r="H54" s="1">
        <v>1369.7</v>
      </c>
      <c r="I54" s="1">
        <v>1370.51</v>
      </c>
      <c r="J54" s="1">
        <v>1414.8</v>
      </c>
      <c r="K54">
        <v>738.75</v>
      </c>
      <c r="L54">
        <v>917533</v>
      </c>
      <c r="M54" s="1">
        <v>1257485129.45</v>
      </c>
      <c r="N54">
        <v>30732</v>
      </c>
    </row>
    <row r="55" spans="1:14" x14ac:dyDescent="0.3">
      <c r="A55" s="2">
        <v>44148</v>
      </c>
      <c r="B55" t="s">
        <v>59</v>
      </c>
      <c r="C55" s="1">
        <v>1368.8</v>
      </c>
      <c r="D55" s="1">
        <v>1368.8</v>
      </c>
      <c r="E55" s="1">
        <v>1347</v>
      </c>
      <c r="F55" s="1">
        <v>1371.7</v>
      </c>
      <c r="G55" s="1">
        <v>1358</v>
      </c>
      <c r="H55" s="1">
        <v>1358.8</v>
      </c>
      <c r="I55" s="1">
        <v>1356.21</v>
      </c>
      <c r="J55" s="1">
        <v>1414.8</v>
      </c>
      <c r="K55">
        <v>738.75</v>
      </c>
      <c r="L55">
        <v>11236240</v>
      </c>
      <c r="M55" s="1">
        <v>15238648107.85</v>
      </c>
      <c r="N55">
        <v>205964</v>
      </c>
    </row>
    <row r="56" spans="1:14" x14ac:dyDescent="0.3">
      <c r="A56" s="2">
        <v>44147</v>
      </c>
      <c r="B56" t="s">
        <v>59</v>
      </c>
      <c r="C56" s="1">
        <v>1377.4</v>
      </c>
      <c r="D56" s="1">
        <v>1388.55</v>
      </c>
      <c r="E56" s="1">
        <v>1360</v>
      </c>
      <c r="F56" s="1">
        <v>1389.95</v>
      </c>
      <c r="G56" s="1">
        <v>1372.85</v>
      </c>
      <c r="H56" s="1">
        <v>1371.7</v>
      </c>
      <c r="I56" s="1">
        <v>1373.54</v>
      </c>
      <c r="J56" s="1">
        <v>1414.8</v>
      </c>
      <c r="K56">
        <v>738.75</v>
      </c>
      <c r="L56">
        <v>13526974</v>
      </c>
      <c r="M56" s="1">
        <v>18579858764.400002</v>
      </c>
      <c r="N56">
        <v>315193</v>
      </c>
    </row>
    <row r="57" spans="1:14" x14ac:dyDescent="0.3">
      <c r="A57" s="2">
        <v>44146</v>
      </c>
      <c r="B57" t="s">
        <v>59</v>
      </c>
      <c r="C57" s="1">
        <v>1399.9</v>
      </c>
      <c r="D57" s="1">
        <v>1414.8</v>
      </c>
      <c r="E57" s="1">
        <v>1370.5</v>
      </c>
      <c r="F57" s="1">
        <v>1393.65</v>
      </c>
      <c r="G57" s="1">
        <v>1390.15</v>
      </c>
      <c r="H57" s="1">
        <v>1389.95</v>
      </c>
      <c r="I57" s="1">
        <v>1393.64</v>
      </c>
      <c r="J57" s="1">
        <v>1414.8</v>
      </c>
      <c r="K57">
        <v>738.75</v>
      </c>
      <c r="L57">
        <v>18058097</v>
      </c>
      <c r="M57" s="1">
        <v>25166453033.450001</v>
      </c>
      <c r="N57">
        <v>319672</v>
      </c>
    </row>
    <row r="58" spans="1:14" x14ac:dyDescent="0.3">
      <c r="A58" s="2">
        <v>44145</v>
      </c>
      <c r="B58" t="s">
        <v>59</v>
      </c>
      <c r="C58" s="1">
        <v>1357</v>
      </c>
      <c r="D58" s="1">
        <v>1395</v>
      </c>
      <c r="E58" s="1">
        <v>1351.55</v>
      </c>
      <c r="F58" s="1">
        <v>1340.55</v>
      </c>
      <c r="G58" s="1">
        <v>1393.2</v>
      </c>
      <c r="H58" s="1">
        <v>1393.65</v>
      </c>
      <c r="I58" s="1">
        <v>1376.45</v>
      </c>
      <c r="J58" s="1">
        <v>1395</v>
      </c>
      <c r="K58">
        <v>738.75</v>
      </c>
      <c r="L58">
        <v>20758678</v>
      </c>
      <c r="M58" s="1">
        <v>28573194384.700001</v>
      </c>
      <c r="N58">
        <v>460114</v>
      </c>
    </row>
    <row r="59" spans="1:14" x14ac:dyDescent="0.3">
      <c r="A59" s="2">
        <v>44144</v>
      </c>
      <c r="B59" t="s">
        <v>59</v>
      </c>
      <c r="C59" s="1">
        <v>1315.2</v>
      </c>
      <c r="D59" s="1">
        <v>1345.95</v>
      </c>
      <c r="E59" s="1">
        <v>1315.2</v>
      </c>
      <c r="F59" s="1">
        <v>1307.6500000000001</v>
      </c>
      <c r="G59" s="1">
        <v>1343</v>
      </c>
      <c r="H59" s="1">
        <v>1340.55</v>
      </c>
      <c r="I59" s="1">
        <v>1334.35</v>
      </c>
      <c r="J59" s="1">
        <v>1345.95</v>
      </c>
      <c r="K59">
        <v>738.75</v>
      </c>
      <c r="L59">
        <v>13144220</v>
      </c>
      <c r="M59" s="1">
        <v>17539012739.75</v>
      </c>
      <c r="N59">
        <v>235872</v>
      </c>
    </row>
    <row r="60" spans="1:14" x14ac:dyDescent="0.3">
      <c r="A60" s="2">
        <v>44141</v>
      </c>
      <c r="B60" t="s">
        <v>59</v>
      </c>
      <c r="C60" s="1">
        <v>1266.25</v>
      </c>
      <c r="D60" s="1">
        <v>1310</v>
      </c>
      <c r="E60" s="1">
        <v>1265.5</v>
      </c>
      <c r="F60" s="1">
        <v>1269.2</v>
      </c>
      <c r="G60" s="1">
        <v>1308</v>
      </c>
      <c r="H60" s="1">
        <v>1307.6500000000001</v>
      </c>
      <c r="I60" s="1">
        <v>1294.8900000000001</v>
      </c>
      <c r="J60" s="1">
        <v>1310</v>
      </c>
      <c r="K60">
        <v>738.75</v>
      </c>
      <c r="L60">
        <v>17852862</v>
      </c>
      <c r="M60" s="1">
        <v>23117431812.650002</v>
      </c>
      <c r="N60">
        <v>330534</v>
      </c>
    </row>
    <row r="61" spans="1:14" x14ac:dyDescent="0.3">
      <c r="A61" s="2">
        <v>44140</v>
      </c>
      <c r="B61" t="s">
        <v>59</v>
      </c>
      <c r="C61" s="1">
        <v>1266</v>
      </c>
      <c r="D61" s="1">
        <v>1276</v>
      </c>
      <c r="E61" s="1">
        <v>1252.3499999999999</v>
      </c>
      <c r="F61" s="1">
        <v>1257.4000000000001</v>
      </c>
      <c r="G61" s="1">
        <v>1271.55</v>
      </c>
      <c r="H61" s="1">
        <v>1269.2</v>
      </c>
      <c r="I61" s="1">
        <v>1269.42</v>
      </c>
      <c r="J61" s="1">
        <v>1305.5</v>
      </c>
      <c r="K61">
        <v>738.75</v>
      </c>
      <c r="L61">
        <v>10716964</v>
      </c>
      <c r="M61" s="1">
        <v>13604287092.549999</v>
      </c>
      <c r="N61">
        <v>217902</v>
      </c>
    </row>
    <row r="62" spans="1:14" x14ac:dyDescent="0.3">
      <c r="A62" s="2">
        <v>44139</v>
      </c>
      <c r="B62" t="s">
        <v>59</v>
      </c>
      <c r="C62" s="1">
        <v>1252</v>
      </c>
      <c r="D62" s="1">
        <v>1264.8</v>
      </c>
      <c r="E62" s="1">
        <v>1230</v>
      </c>
      <c r="F62" s="1">
        <v>1247.95</v>
      </c>
      <c r="G62" s="1">
        <v>1254</v>
      </c>
      <c r="H62" s="1">
        <v>1257.4000000000001</v>
      </c>
      <c r="I62" s="1">
        <v>1251.6300000000001</v>
      </c>
      <c r="J62" s="1">
        <v>1305.5</v>
      </c>
      <c r="K62">
        <v>738.75</v>
      </c>
      <c r="L62">
        <v>11702411</v>
      </c>
      <c r="M62" s="1">
        <v>14647036990.25</v>
      </c>
      <c r="N62">
        <v>245494</v>
      </c>
    </row>
    <row r="63" spans="1:14" x14ac:dyDescent="0.3">
      <c r="A63" s="2">
        <v>44138</v>
      </c>
      <c r="B63" t="s">
        <v>59</v>
      </c>
      <c r="C63" s="1">
        <v>1226.45</v>
      </c>
      <c r="D63" s="1">
        <v>1250.75</v>
      </c>
      <c r="E63" s="1">
        <v>1225.5</v>
      </c>
      <c r="F63" s="1">
        <v>1215.25</v>
      </c>
      <c r="G63" s="1">
        <v>1248</v>
      </c>
      <c r="H63" s="1">
        <v>1247.95</v>
      </c>
      <c r="I63" s="1">
        <v>1243.1500000000001</v>
      </c>
      <c r="J63" s="1">
        <v>1305.5</v>
      </c>
      <c r="K63">
        <v>738.75</v>
      </c>
      <c r="L63">
        <v>14082115</v>
      </c>
      <c r="M63" s="1">
        <v>17506178550.75</v>
      </c>
      <c r="N63">
        <v>278299</v>
      </c>
    </row>
    <row r="64" spans="1:14" x14ac:dyDescent="0.3">
      <c r="A64" s="2">
        <v>44137</v>
      </c>
      <c r="B64" t="s">
        <v>59</v>
      </c>
      <c r="C64" s="1">
        <v>1194.3499999999999</v>
      </c>
      <c r="D64" s="1">
        <v>1225</v>
      </c>
      <c r="E64" s="1">
        <v>1177.5</v>
      </c>
      <c r="F64" s="1">
        <v>1183.55</v>
      </c>
      <c r="G64" s="1">
        <v>1216.25</v>
      </c>
      <c r="H64" s="1">
        <v>1215.25</v>
      </c>
      <c r="I64" s="1">
        <v>1198.51</v>
      </c>
      <c r="J64" s="1">
        <v>1305.5</v>
      </c>
      <c r="K64">
        <v>738.75</v>
      </c>
      <c r="L64">
        <v>10963040</v>
      </c>
      <c r="M64" s="1">
        <v>13139347186.25</v>
      </c>
      <c r="N64">
        <v>225643</v>
      </c>
    </row>
    <row r="65" spans="1:14" x14ac:dyDescent="0.3">
      <c r="A65" s="2">
        <v>44134</v>
      </c>
      <c r="B65" t="s">
        <v>59</v>
      </c>
      <c r="C65" s="1">
        <v>1182.55</v>
      </c>
      <c r="D65" s="1">
        <v>1199.3</v>
      </c>
      <c r="E65" s="1">
        <v>1176.3499999999999</v>
      </c>
      <c r="F65" s="1">
        <v>1187.2</v>
      </c>
      <c r="G65" s="1">
        <v>1182.4000000000001</v>
      </c>
      <c r="H65" s="1">
        <v>1183.55</v>
      </c>
      <c r="I65" s="1">
        <v>1186.31</v>
      </c>
      <c r="J65" s="1">
        <v>1305.5</v>
      </c>
      <c r="K65">
        <v>738.75</v>
      </c>
      <c r="L65">
        <v>5761470</v>
      </c>
      <c r="M65" s="1">
        <v>6834878663.6499996</v>
      </c>
      <c r="N65">
        <v>137766</v>
      </c>
    </row>
    <row r="66" spans="1:14" x14ac:dyDescent="0.3">
      <c r="A66" s="2">
        <v>44133</v>
      </c>
      <c r="B66" t="s">
        <v>59</v>
      </c>
      <c r="C66" s="1">
        <v>1200.5999999999999</v>
      </c>
      <c r="D66" s="1">
        <v>1204.45</v>
      </c>
      <c r="E66" s="1">
        <v>1178.5</v>
      </c>
      <c r="F66" s="1">
        <v>1209.5999999999999</v>
      </c>
      <c r="G66" s="1">
        <v>1190.5</v>
      </c>
      <c r="H66" s="1">
        <v>1187.2</v>
      </c>
      <c r="I66" s="1">
        <v>1189.6300000000001</v>
      </c>
      <c r="J66" s="1">
        <v>1305.5</v>
      </c>
      <c r="K66">
        <v>738.75</v>
      </c>
      <c r="L66">
        <v>11530152</v>
      </c>
      <c r="M66" s="1">
        <v>13716659781.799999</v>
      </c>
      <c r="N66">
        <v>207330</v>
      </c>
    </row>
    <row r="67" spans="1:14" x14ac:dyDescent="0.3">
      <c r="A67" s="2">
        <v>44132</v>
      </c>
      <c r="B67" t="s">
        <v>59</v>
      </c>
      <c r="C67" s="1">
        <v>1228</v>
      </c>
      <c r="D67" s="1">
        <v>1232</v>
      </c>
      <c r="E67" s="1">
        <v>1201.5</v>
      </c>
      <c r="F67" s="1">
        <v>1233.0999999999999</v>
      </c>
      <c r="G67" s="1">
        <v>1210.3</v>
      </c>
      <c r="H67" s="1">
        <v>1209.5999999999999</v>
      </c>
      <c r="I67" s="1">
        <v>1214.22</v>
      </c>
      <c r="J67" s="1">
        <v>1305.5</v>
      </c>
      <c r="K67">
        <v>738.75</v>
      </c>
      <c r="L67">
        <v>8285625</v>
      </c>
      <c r="M67" s="1">
        <v>10060586819.9</v>
      </c>
      <c r="N67">
        <v>202965</v>
      </c>
    </row>
    <row r="68" spans="1:14" x14ac:dyDescent="0.3">
      <c r="A68" s="2">
        <v>44131</v>
      </c>
      <c r="B68" t="s">
        <v>59</v>
      </c>
      <c r="C68" s="1">
        <v>1226</v>
      </c>
      <c r="D68" s="1">
        <v>1236</v>
      </c>
      <c r="E68" s="1">
        <v>1197.8499999999999</v>
      </c>
      <c r="F68" s="1">
        <v>1210.9000000000001</v>
      </c>
      <c r="G68" s="1">
        <v>1235</v>
      </c>
      <c r="H68" s="1">
        <v>1233.0999999999999</v>
      </c>
      <c r="I68" s="1">
        <v>1216.83</v>
      </c>
      <c r="J68" s="1">
        <v>1305.5</v>
      </c>
      <c r="K68">
        <v>738.75</v>
      </c>
      <c r="L68">
        <v>12158922</v>
      </c>
      <c r="M68" s="1">
        <v>14795287654.700001</v>
      </c>
      <c r="N68">
        <v>207342</v>
      </c>
    </row>
    <row r="69" spans="1:14" x14ac:dyDescent="0.3">
      <c r="A69" s="2">
        <v>44130</v>
      </c>
      <c r="B69" t="s">
        <v>59</v>
      </c>
      <c r="C69" s="1">
        <v>1229.8</v>
      </c>
      <c r="D69" s="1">
        <v>1242</v>
      </c>
      <c r="E69" s="1">
        <v>1204.5999999999999</v>
      </c>
      <c r="F69" s="1">
        <v>1235.8</v>
      </c>
      <c r="G69" s="1">
        <v>1216.55</v>
      </c>
      <c r="H69" s="1">
        <v>1210.9000000000001</v>
      </c>
      <c r="I69" s="1">
        <v>1222.29</v>
      </c>
      <c r="J69" s="1">
        <v>1305.5</v>
      </c>
      <c r="K69">
        <v>738.75</v>
      </c>
      <c r="L69">
        <v>9786023</v>
      </c>
      <c r="M69" s="1">
        <v>11961384155.700001</v>
      </c>
      <c r="N69">
        <v>197782</v>
      </c>
    </row>
    <row r="70" spans="1:14" x14ac:dyDescent="0.3">
      <c r="A70" s="2">
        <v>44127</v>
      </c>
      <c r="B70" t="s">
        <v>59</v>
      </c>
      <c r="C70" s="1">
        <v>1243.5</v>
      </c>
      <c r="D70" s="1">
        <v>1248.45</v>
      </c>
      <c r="E70" s="1">
        <v>1231.2</v>
      </c>
      <c r="F70" s="1">
        <v>1233.3</v>
      </c>
      <c r="G70" s="1">
        <v>1236.55</v>
      </c>
      <c r="H70" s="1">
        <v>1235.8</v>
      </c>
      <c r="I70" s="1">
        <v>1238.33</v>
      </c>
      <c r="J70" s="1">
        <v>1305.5</v>
      </c>
      <c r="K70">
        <v>738.75</v>
      </c>
      <c r="L70">
        <v>7933126</v>
      </c>
      <c r="M70" s="1">
        <v>9823852876.8999996</v>
      </c>
      <c r="N70">
        <v>172764</v>
      </c>
    </row>
    <row r="71" spans="1:14" x14ac:dyDescent="0.3">
      <c r="A71" s="2">
        <v>44126</v>
      </c>
      <c r="B71" t="s">
        <v>59</v>
      </c>
      <c r="C71" s="1">
        <v>1239.95</v>
      </c>
      <c r="D71" s="1">
        <v>1250</v>
      </c>
      <c r="E71" s="1">
        <v>1223</v>
      </c>
      <c r="F71" s="1">
        <v>1246.7</v>
      </c>
      <c r="G71" s="1">
        <v>1232</v>
      </c>
      <c r="H71" s="1">
        <v>1233.3</v>
      </c>
      <c r="I71" s="1">
        <v>1237.77</v>
      </c>
      <c r="J71" s="1">
        <v>1305.5</v>
      </c>
      <c r="K71">
        <v>738.75</v>
      </c>
      <c r="L71">
        <v>10956548</v>
      </c>
      <c r="M71" s="1">
        <v>13561713112.700001</v>
      </c>
      <c r="N71">
        <v>269781</v>
      </c>
    </row>
    <row r="72" spans="1:14" x14ac:dyDescent="0.3">
      <c r="A72" s="2">
        <v>44125</v>
      </c>
      <c r="B72" t="s">
        <v>59</v>
      </c>
      <c r="C72" s="1">
        <v>1230.5999999999999</v>
      </c>
      <c r="D72" s="1">
        <v>1251</v>
      </c>
      <c r="E72" s="1">
        <v>1221.7</v>
      </c>
      <c r="F72" s="1">
        <v>1223.95</v>
      </c>
      <c r="G72" s="1">
        <v>1245.25</v>
      </c>
      <c r="H72" s="1">
        <v>1246.7</v>
      </c>
      <c r="I72" s="1">
        <v>1238.33</v>
      </c>
      <c r="J72" s="1">
        <v>1305.5</v>
      </c>
      <c r="K72">
        <v>738.75</v>
      </c>
      <c r="L72">
        <v>17820565</v>
      </c>
      <c r="M72" s="1">
        <v>22067746473.400002</v>
      </c>
      <c r="N72">
        <v>311963</v>
      </c>
    </row>
    <row r="73" spans="1:14" x14ac:dyDescent="0.3">
      <c r="A73" s="2">
        <v>44124</v>
      </c>
      <c r="B73" t="s">
        <v>59</v>
      </c>
      <c r="C73" s="1">
        <v>1207.5</v>
      </c>
      <c r="D73" s="1">
        <v>1227.4000000000001</v>
      </c>
      <c r="E73" s="1">
        <v>1205.9000000000001</v>
      </c>
      <c r="F73" s="1">
        <v>1203.55</v>
      </c>
      <c r="G73" s="1">
        <v>1224.5999999999999</v>
      </c>
      <c r="H73" s="1">
        <v>1223.95</v>
      </c>
      <c r="I73" s="1">
        <v>1218.32</v>
      </c>
      <c r="J73" s="1">
        <v>1305.5</v>
      </c>
      <c r="K73">
        <v>738.75</v>
      </c>
      <c r="L73">
        <v>13705994</v>
      </c>
      <c r="M73" s="1">
        <v>16698234148.049999</v>
      </c>
      <c r="N73">
        <v>278115</v>
      </c>
    </row>
    <row r="74" spans="1:14" x14ac:dyDescent="0.3">
      <c r="A74" s="2">
        <v>44123</v>
      </c>
      <c r="B74" t="s">
        <v>59</v>
      </c>
      <c r="C74" s="1">
        <v>1235</v>
      </c>
      <c r="D74" s="1">
        <v>1235</v>
      </c>
      <c r="E74" s="1">
        <v>1192.5999999999999</v>
      </c>
      <c r="F74" s="1">
        <v>1199.3499999999999</v>
      </c>
      <c r="G74" s="1">
        <v>1203</v>
      </c>
      <c r="H74" s="1">
        <v>1203.55</v>
      </c>
      <c r="I74" s="1">
        <v>1206.93</v>
      </c>
      <c r="J74" s="1">
        <v>1305.5</v>
      </c>
      <c r="K74">
        <v>738.75</v>
      </c>
      <c r="L74">
        <v>21179884</v>
      </c>
      <c r="M74" s="1">
        <v>25562653004</v>
      </c>
      <c r="N74">
        <v>312856</v>
      </c>
    </row>
    <row r="75" spans="1:14" x14ac:dyDescent="0.3">
      <c r="A75" s="2">
        <v>44120</v>
      </c>
      <c r="B75" t="s">
        <v>59</v>
      </c>
      <c r="C75" s="1">
        <v>1180</v>
      </c>
      <c r="D75" s="1">
        <v>1203.5</v>
      </c>
      <c r="E75" s="1">
        <v>1173</v>
      </c>
      <c r="F75" s="1">
        <v>1169.25</v>
      </c>
      <c r="G75" s="1">
        <v>1203.3499999999999</v>
      </c>
      <c r="H75" s="1">
        <v>1199.3499999999999</v>
      </c>
      <c r="I75" s="1">
        <v>1189.99</v>
      </c>
      <c r="J75" s="1">
        <v>1305.5</v>
      </c>
      <c r="K75">
        <v>738.75</v>
      </c>
      <c r="L75">
        <v>12911559</v>
      </c>
      <c r="M75" s="1">
        <v>15364649993.6</v>
      </c>
      <c r="N75">
        <v>232163</v>
      </c>
    </row>
    <row r="76" spans="1:14" x14ac:dyDescent="0.3">
      <c r="A76" s="2">
        <v>44119</v>
      </c>
      <c r="B76" t="s">
        <v>59</v>
      </c>
      <c r="C76" s="1">
        <v>1214.2</v>
      </c>
      <c r="D76" s="1">
        <v>1217</v>
      </c>
      <c r="E76" s="1">
        <v>1164</v>
      </c>
      <c r="F76" s="1">
        <v>1211.5</v>
      </c>
      <c r="G76" s="1">
        <v>1168.5999999999999</v>
      </c>
      <c r="H76" s="1">
        <v>1169.25</v>
      </c>
      <c r="I76" s="1">
        <v>1195.0899999999999</v>
      </c>
      <c r="J76" s="1">
        <v>1305.5</v>
      </c>
      <c r="K76">
        <v>738.75</v>
      </c>
      <c r="L76">
        <v>14123569</v>
      </c>
      <c r="M76" s="1">
        <v>16878959918.700001</v>
      </c>
      <c r="N76">
        <v>238649</v>
      </c>
    </row>
    <row r="77" spans="1:14" x14ac:dyDescent="0.3">
      <c r="A77" s="2">
        <v>44118</v>
      </c>
      <c r="B77" t="s">
        <v>59</v>
      </c>
      <c r="C77" s="1">
        <v>1195.55</v>
      </c>
      <c r="D77" s="1">
        <v>1214.3</v>
      </c>
      <c r="E77" s="1">
        <v>1175.5</v>
      </c>
      <c r="F77" s="1">
        <v>1198.45</v>
      </c>
      <c r="G77" s="1">
        <v>1213.5</v>
      </c>
      <c r="H77" s="1">
        <v>1211.5</v>
      </c>
      <c r="I77" s="1">
        <v>1190.04</v>
      </c>
      <c r="J77" s="1">
        <v>1305.5</v>
      </c>
      <c r="K77">
        <v>738.75</v>
      </c>
      <c r="L77">
        <v>11291473</v>
      </c>
      <c r="M77" s="1">
        <v>13437251785.950001</v>
      </c>
      <c r="N77">
        <v>220645</v>
      </c>
    </row>
    <row r="78" spans="1:14" x14ac:dyDescent="0.3">
      <c r="A78" s="2">
        <v>44117</v>
      </c>
      <c r="B78" t="s">
        <v>59</v>
      </c>
      <c r="C78" s="1">
        <v>1213.4000000000001</v>
      </c>
      <c r="D78" s="1">
        <v>1222.45</v>
      </c>
      <c r="E78" s="1">
        <v>1195</v>
      </c>
      <c r="F78" s="1">
        <v>1213.6500000000001</v>
      </c>
      <c r="G78" s="1">
        <v>1195.25</v>
      </c>
      <c r="H78" s="1">
        <v>1198.45</v>
      </c>
      <c r="I78" s="1">
        <v>1206.3399999999999</v>
      </c>
      <c r="J78" s="1">
        <v>1305.5</v>
      </c>
      <c r="K78">
        <v>738.75</v>
      </c>
      <c r="L78">
        <v>9177015</v>
      </c>
      <c r="M78" s="1">
        <v>11070573513.5</v>
      </c>
      <c r="N78">
        <v>183515</v>
      </c>
    </row>
    <row r="79" spans="1:14" x14ac:dyDescent="0.3">
      <c r="A79" s="2">
        <v>44116</v>
      </c>
      <c r="B79" t="s">
        <v>59</v>
      </c>
      <c r="C79" s="1">
        <v>1231.55</v>
      </c>
      <c r="D79" s="1">
        <v>1242.75</v>
      </c>
      <c r="E79" s="1">
        <v>1205.5999999999999</v>
      </c>
      <c r="F79" s="1">
        <v>1233.55</v>
      </c>
      <c r="G79" s="1">
        <v>1214.5</v>
      </c>
      <c r="H79" s="1">
        <v>1213.6500000000001</v>
      </c>
      <c r="I79" s="1">
        <v>1220.43</v>
      </c>
      <c r="J79" s="1">
        <v>1305.5</v>
      </c>
      <c r="K79">
        <v>738.75</v>
      </c>
      <c r="L79">
        <v>9610277</v>
      </c>
      <c r="M79" s="1">
        <v>11728711136.65</v>
      </c>
      <c r="N79">
        <v>192519</v>
      </c>
    </row>
    <row r="80" spans="1:14" x14ac:dyDescent="0.3">
      <c r="A80" s="2">
        <v>44113</v>
      </c>
      <c r="B80" t="s">
        <v>59</v>
      </c>
      <c r="C80" s="1">
        <v>1201</v>
      </c>
      <c r="D80" s="1">
        <v>1237</v>
      </c>
      <c r="E80" s="1">
        <v>1191.6500000000001</v>
      </c>
      <c r="F80" s="1">
        <v>1191.8</v>
      </c>
      <c r="G80" s="1">
        <v>1235.2</v>
      </c>
      <c r="H80" s="1">
        <v>1233.55</v>
      </c>
      <c r="I80" s="1">
        <v>1218.6199999999999</v>
      </c>
      <c r="J80" s="1">
        <v>1305.5</v>
      </c>
      <c r="K80">
        <v>738.75</v>
      </c>
      <c r="L80">
        <v>22486215</v>
      </c>
      <c r="M80" s="1">
        <v>27402147398.549999</v>
      </c>
      <c r="N80">
        <v>338324</v>
      </c>
    </row>
    <row r="81" spans="1:14" x14ac:dyDescent="0.3">
      <c r="A81" s="2">
        <v>44112</v>
      </c>
      <c r="B81" t="s">
        <v>59</v>
      </c>
      <c r="C81" s="1">
        <v>1180</v>
      </c>
      <c r="D81" s="1">
        <v>1203</v>
      </c>
      <c r="E81" s="1">
        <v>1163.3499999999999</v>
      </c>
      <c r="F81" s="1">
        <v>1162.25</v>
      </c>
      <c r="G81" s="1">
        <v>1189.9000000000001</v>
      </c>
      <c r="H81" s="1">
        <v>1191.8</v>
      </c>
      <c r="I81" s="1">
        <v>1187.94</v>
      </c>
      <c r="J81" s="1">
        <v>1305.5</v>
      </c>
      <c r="K81">
        <v>738.75</v>
      </c>
      <c r="L81">
        <v>17530368</v>
      </c>
      <c r="M81" s="1">
        <v>20825050397.450001</v>
      </c>
      <c r="N81">
        <v>242763</v>
      </c>
    </row>
    <row r="82" spans="1:14" x14ac:dyDescent="0.3">
      <c r="A82" s="2">
        <v>44111</v>
      </c>
      <c r="B82" t="s">
        <v>59</v>
      </c>
      <c r="C82" s="1">
        <v>1144.9000000000001</v>
      </c>
      <c r="D82" s="1">
        <v>1164.8499999999999</v>
      </c>
      <c r="E82" s="1">
        <v>1137.5999999999999</v>
      </c>
      <c r="F82" s="1">
        <v>1144.0999999999999</v>
      </c>
      <c r="G82" s="1">
        <v>1160.5</v>
      </c>
      <c r="H82" s="1">
        <v>1162.25</v>
      </c>
      <c r="I82" s="1">
        <v>1154.8800000000001</v>
      </c>
      <c r="J82" s="1">
        <v>1305.5</v>
      </c>
      <c r="K82">
        <v>738.75</v>
      </c>
      <c r="L82">
        <v>10624527</v>
      </c>
      <c r="M82" s="1">
        <v>12270100197</v>
      </c>
      <c r="N82">
        <v>210164</v>
      </c>
    </row>
    <row r="83" spans="1:14" x14ac:dyDescent="0.3">
      <c r="A83" s="2">
        <v>44110</v>
      </c>
      <c r="B83" t="s">
        <v>59</v>
      </c>
      <c r="C83" s="1">
        <v>1135.05</v>
      </c>
      <c r="D83" s="1">
        <v>1148</v>
      </c>
      <c r="E83" s="1">
        <v>1126.2</v>
      </c>
      <c r="F83" s="1">
        <v>1114.3499999999999</v>
      </c>
      <c r="G83" s="1">
        <v>1143.1500000000001</v>
      </c>
      <c r="H83" s="1">
        <v>1144.0999999999999</v>
      </c>
      <c r="I83" s="1">
        <v>1137.6300000000001</v>
      </c>
      <c r="J83" s="1">
        <v>1305.5</v>
      </c>
      <c r="K83">
        <v>738.75</v>
      </c>
      <c r="L83">
        <v>9685997</v>
      </c>
      <c r="M83" s="1">
        <v>11019111125.299999</v>
      </c>
      <c r="N83">
        <v>214476</v>
      </c>
    </row>
    <row r="84" spans="1:14" x14ac:dyDescent="0.3">
      <c r="A84" s="2">
        <v>44109</v>
      </c>
      <c r="B84" t="s">
        <v>59</v>
      </c>
      <c r="C84" s="1">
        <v>1112</v>
      </c>
      <c r="D84" s="1">
        <v>1132</v>
      </c>
      <c r="E84" s="1">
        <v>1111</v>
      </c>
      <c r="F84" s="1">
        <v>1106.95</v>
      </c>
      <c r="G84" s="1">
        <v>1112.5</v>
      </c>
      <c r="H84" s="1">
        <v>1114.3499999999999</v>
      </c>
      <c r="I84" s="1">
        <v>1121.6600000000001</v>
      </c>
      <c r="J84" s="1">
        <v>1305.5</v>
      </c>
      <c r="K84">
        <v>738.75</v>
      </c>
      <c r="L84">
        <v>8470109</v>
      </c>
      <c r="M84" s="1">
        <v>9500543768.3500004</v>
      </c>
      <c r="N84">
        <v>160877</v>
      </c>
    </row>
    <row r="85" spans="1:14" x14ac:dyDescent="0.3">
      <c r="A85" s="2">
        <v>44105</v>
      </c>
      <c r="B85" t="s">
        <v>59</v>
      </c>
      <c r="C85" s="1">
        <v>1090.0999999999999</v>
      </c>
      <c r="D85" s="1">
        <v>1110</v>
      </c>
      <c r="E85" s="1">
        <v>1090.0999999999999</v>
      </c>
      <c r="F85" s="1">
        <v>1078.5999999999999</v>
      </c>
      <c r="G85" s="1">
        <v>1108</v>
      </c>
      <c r="H85" s="1">
        <v>1106.95</v>
      </c>
      <c r="I85" s="1">
        <v>1099.5999999999999</v>
      </c>
      <c r="J85" s="1">
        <v>1305.5</v>
      </c>
      <c r="K85">
        <v>738.75</v>
      </c>
      <c r="L85">
        <v>10601566</v>
      </c>
      <c r="M85" s="1">
        <v>11657442720.450001</v>
      </c>
      <c r="N85">
        <v>173095</v>
      </c>
    </row>
    <row r="86" spans="1:14" x14ac:dyDescent="0.3">
      <c r="A86" s="2">
        <v>44104</v>
      </c>
      <c r="B86" t="s">
        <v>59</v>
      </c>
      <c r="C86" s="1">
        <v>1060</v>
      </c>
      <c r="D86" s="1">
        <v>1086.9000000000001</v>
      </c>
      <c r="E86" s="1">
        <v>1052</v>
      </c>
      <c r="F86" s="1">
        <v>1062.55</v>
      </c>
      <c r="G86" s="1">
        <v>1078</v>
      </c>
      <c r="H86" s="1">
        <v>1078.5999999999999</v>
      </c>
      <c r="I86" s="1">
        <v>1070.1099999999999</v>
      </c>
      <c r="J86" s="1">
        <v>1305.5</v>
      </c>
      <c r="K86">
        <v>738.75</v>
      </c>
      <c r="L86">
        <v>9407038</v>
      </c>
      <c r="M86" s="1">
        <v>10066598890.799999</v>
      </c>
      <c r="N86">
        <v>226805</v>
      </c>
    </row>
    <row r="87" spans="1:14" x14ac:dyDescent="0.3">
      <c r="A87" s="2">
        <v>44103</v>
      </c>
      <c r="B87" t="s">
        <v>59</v>
      </c>
      <c r="C87" s="1">
        <v>1058</v>
      </c>
      <c r="D87" s="1">
        <v>1069.9000000000001</v>
      </c>
      <c r="E87" s="1">
        <v>1051</v>
      </c>
      <c r="F87" s="1">
        <v>1054.2</v>
      </c>
      <c r="G87" s="1">
        <v>1064.4000000000001</v>
      </c>
      <c r="H87" s="1">
        <v>1062.55</v>
      </c>
      <c r="I87" s="1">
        <v>1059.74</v>
      </c>
      <c r="J87" s="1">
        <v>1305.5</v>
      </c>
      <c r="K87">
        <v>738.75</v>
      </c>
      <c r="L87">
        <v>6322274</v>
      </c>
      <c r="M87" s="1">
        <v>6699937414.8999996</v>
      </c>
      <c r="N87">
        <v>106799</v>
      </c>
    </row>
    <row r="88" spans="1:14" x14ac:dyDescent="0.3">
      <c r="A88" s="2">
        <v>44102</v>
      </c>
      <c r="B88" t="s">
        <v>59</v>
      </c>
      <c r="C88" s="1">
        <v>1048.95</v>
      </c>
      <c r="D88" s="1">
        <v>1059</v>
      </c>
      <c r="E88" s="1">
        <v>1042.6500000000001</v>
      </c>
      <c r="F88" s="1">
        <v>1044</v>
      </c>
      <c r="G88" s="1">
        <v>1058</v>
      </c>
      <c r="H88" s="1">
        <v>1054.2</v>
      </c>
      <c r="I88" s="1">
        <v>1053.08</v>
      </c>
      <c r="J88" s="1">
        <v>1305.5</v>
      </c>
      <c r="K88">
        <v>738.75</v>
      </c>
      <c r="L88">
        <v>8076211</v>
      </c>
      <c r="M88" s="1">
        <v>8504877498.6000004</v>
      </c>
      <c r="N88">
        <v>133937</v>
      </c>
    </row>
    <row r="89" spans="1:14" x14ac:dyDescent="0.3">
      <c r="A89" s="2">
        <v>44099</v>
      </c>
      <c r="B89" t="s">
        <v>59</v>
      </c>
      <c r="C89" s="1">
        <v>1050</v>
      </c>
      <c r="D89" s="1">
        <v>1051.95</v>
      </c>
      <c r="E89" s="1">
        <v>1025.6500000000001</v>
      </c>
      <c r="F89" s="1">
        <v>1030.4000000000001</v>
      </c>
      <c r="G89" s="1">
        <v>1042.55</v>
      </c>
      <c r="H89" s="1">
        <v>1044</v>
      </c>
      <c r="I89" s="1">
        <v>1038.1300000000001</v>
      </c>
      <c r="J89" s="1">
        <v>1305.5</v>
      </c>
      <c r="K89">
        <v>738.75</v>
      </c>
      <c r="L89">
        <v>10160775</v>
      </c>
      <c r="M89" s="1">
        <v>10548254280</v>
      </c>
      <c r="N89">
        <v>162790</v>
      </c>
    </row>
    <row r="90" spans="1:14" x14ac:dyDescent="0.3">
      <c r="A90" s="2">
        <v>44098</v>
      </c>
      <c r="B90" t="s">
        <v>59</v>
      </c>
      <c r="C90" s="1">
        <v>1038</v>
      </c>
      <c r="D90" s="1">
        <v>1047</v>
      </c>
      <c r="E90" s="1">
        <v>1025</v>
      </c>
      <c r="F90" s="1">
        <v>1047.25</v>
      </c>
      <c r="G90" s="1">
        <v>1030.5</v>
      </c>
      <c r="H90" s="1">
        <v>1030.4000000000001</v>
      </c>
      <c r="I90" s="1">
        <v>1035.26</v>
      </c>
      <c r="J90" s="1">
        <v>1305.5</v>
      </c>
      <c r="K90">
        <v>738.75</v>
      </c>
      <c r="L90">
        <v>9904895</v>
      </c>
      <c r="M90" s="1">
        <v>10254115892.950001</v>
      </c>
      <c r="N90">
        <v>198189</v>
      </c>
    </row>
    <row r="91" spans="1:14" x14ac:dyDescent="0.3">
      <c r="A91" s="2">
        <v>44097</v>
      </c>
      <c r="B91" t="s">
        <v>59</v>
      </c>
      <c r="C91" s="1">
        <v>1046</v>
      </c>
      <c r="D91" s="1">
        <v>1055</v>
      </c>
      <c r="E91" s="1">
        <v>1034.3499999999999</v>
      </c>
      <c r="F91" s="1">
        <v>1035.4000000000001</v>
      </c>
      <c r="G91" s="1">
        <v>1048.95</v>
      </c>
      <c r="H91" s="1">
        <v>1047.25</v>
      </c>
      <c r="I91" s="1">
        <v>1046.3800000000001</v>
      </c>
      <c r="J91" s="1">
        <v>1305.5</v>
      </c>
      <c r="K91">
        <v>738.75</v>
      </c>
      <c r="L91">
        <v>8039935</v>
      </c>
      <c r="M91" s="1">
        <v>8412863750.9499998</v>
      </c>
      <c r="N91">
        <v>181416</v>
      </c>
    </row>
    <row r="92" spans="1:14" x14ac:dyDescent="0.3">
      <c r="A92" s="2">
        <v>44096</v>
      </c>
      <c r="B92" t="s">
        <v>59</v>
      </c>
      <c r="C92" s="1">
        <v>1054.05</v>
      </c>
      <c r="D92" s="1">
        <v>1058.1500000000001</v>
      </c>
      <c r="E92" s="1">
        <v>1029.5</v>
      </c>
      <c r="F92" s="1">
        <v>1049.3</v>
      </c>
      <c r="G92" s="1">
        <v>1038</v>
      </c>
      <c r="H92" s="1">
        <v>1035.4000000000001</v>
      </c>
      <c r="I92" s="1">
        <v>1042.49</v>
      </c>
      <c r="J92" s="1">
        <v>1305.5</v>
      </c>
      <c r="K92">
        <v>738.75</v>
      </c>
      <c r="L92">
        <v>9310339</v>
      </c>
      <c r="M92" s="1">
        <v>9705907839.5499992</v>
      </c>
      <c r="N92">
        <v>218683</v>
      </c>
    </row>
    <row r="93" spans="1:14" x14ac:dyDescent="0.3">
      <c r="A93" s="2">
        <v>44095</v>
      </c>
      <c r="B93" t="s">
        <v>59</v>
      </c>
      <c r="C93" s="1">
        <v>1055</v>
      </c>
      <c r="D93" s="1">
        <v>1071.3499999999999</v>
      </c>
      <c r="E93" s="1">
        <v>1041.5</v>
      </c>
      <c r="F93" s="1">
        <v>1057.3</v>
      </c>
      <c r="G93" s="1">
        <v>1042.0999999999999</v>
      </c>
      <c r="H93" s="1">
        <v>1049.3</v>
      </c>
      <c r="I93" s="1">
        <v>1058.7</v>
      </c>
      <c r="J93" s="1">
        <v>1305.5</v>
      </c>
      <c r="K93">
        <v>738.75</v>
      </c>
      <c r="L93">
        <v>9921439</v>
      </c>
      <c r="M93" s="1">
        <v>10503830354.450001</v>
      </c>
      <c r="N93">
        <v>206109</v>
      </c>
    </row>
    <row r="94" spans="1:14" x14ac:dyDescent="0.3">
      <c r="A94" s="2">
        <v>44092</v>
      </c>
      <c r="B94" t="s">
        <v>59</v>
      </c>
      <c r="C94" s="1">
        <v>1092</v>
      </c>
      <c r="D94" s="1">
        <v>1092.2</v>
      </c>
      <c r="E94" s="1">
        <v>1047.2</v>
      </c>
      <c r="F94" s="1">
        <v>1083.5999999999999</v>
      </c>
      <c r="G94" s="1">
        <v>1058.9000000000001</v>
      </c>
      <c r="H94" s="1">
        <v>1057.3</v>
      </c>
      <c r="I94" s="1">
        <v>1068.82</v>
      </c>
      <c r="J94" s="1">
        <v>2262.65</v>
      </c>
      <c r="K94">
        <v>738.75</v>
      </c>
      <c r="L94">
        <v>11740889</v>
      </c>
      <c r="M94" s="1">
        <v>12548919022.4</v>
      </c>
      <c r="N94">
        <v>194150</v>
      </c>
    </row>
    <row r="95" spans="1:14" x14ac:dyDescent="0.3">
      <c r="A95" s="2">
        <v>44091</v>
      </c>
      <c r="B95" t="s">
        <v>59</v>
      </c>
      <c r="C95" s="1">
        <v>1084</v>
      </c>
      <c r="D95" s="1">
        <v>1094</v>
      </c>
      <c r="E95" s="1">
        <v>1078</v>
      </c>
      <c r="F95" s="1">
        <v>1093.6500000000001</v>
      </c>
      <c r="G95" s="1">
        <v>1085.5</v>
      </c>
      <c r="H95" s="1">
        <v>1083.5999999999999</v>
      </c>
      <c r="I95" s="1">
        <v>1087.1400000000001</v>
      </c>
      <c r="J95" s="1">
        <v>2262.65</v>
      </c>
      <c r="K95">
        <v>738.75</v>
      </c>
      <c r="L95">
        <v>9159413</v>
      </c>
      <c r="M95" s="1">
        <v>9957605566.0499992</v>
      </c>
      <c r="N95">
        <v>130623</v>
      </c>
    </row>
    <row r="96" spans="1:14" x14ac:dyDescent="0.3">
      <c r="A96" s="2">
        <v>44090</v>
      </c>
      <c r="B96" t="s">
        <v>59</v>
      </c>
      <c r="C96" s="1">
        <v>1070.2</v>
      </c>
      <c r="D96" s="1">
        <v>1096</v>
      </c>
      <c r="E96" s="1">
        <v>1068.3499999999999</v>
      </c>
      <c r="F96" s="1">
        <v>1070.5</v>
      </c>
      <c r="G96" s="1">
        <v>1092.5</v>
      </c>
      <c r="H96" s="1">
        <v>1093.6500000000001</v>
      </c>
      <c r="I96" s="1">
        <v>1084.56</v>
      </c>
      <c r="J96" s="1">
        <v>2262.65</v>
      </c>
      <c r="K96">
        <v>738.75</v>
      </c>
      <c r="L96">
        <v>9355126</v>
      </c>
      <c r="M96" s="1">
        <v>10146158177.200001</v>
      </c>
      <c r="N96">
        <v>169907</v>
      </c>
    </row>
    <row r="97" spans="1:14" x14ac:dyDescent="0.3">
      <c r="A97" s="2">
        <v>44089</v>
      </c>
      <c r="B97" t="s">
        <v>59</v>
      </c>
      <c r="C97" s="1">
        <v>1068</v>
      </c>
      <c r="D97" s="1">
        <v>1076.1500000000001</v>
      </c>
      <c r="E97" s="1">
        <v>1058.0999999999999</v>
      </c>
      <c r="F97" s="1">
        <v>1057.95</v>
      </c>
      <c r="G97" s="1">
        <v>1073.7</v>
      </c>
      <c r="H97" s="1">
        <v>1070.5</v>
      </c>
      <c r="I97" s="1">
        <v>1066.57</v>
      </c>
      <c r="J97" s="1">
        <v>2262.65</v>
      </c>
      <c r="K97">
        <v>738.75</v>
      </c>
      <c r="L97">
        <v>8252566</v>
      </c>
      <c r="M97" s="1">
        <v>8801920567.75</v>
      </c>
      <c r="N97">
        <v>147079</v>
      </c>
    </row>
    <row r="98" spans="1:14" x14ac:dyDescent="0.3">
      <c r="A98" s="2">
        <v>44088</v>
      </c>
      <c r="B98" t="s">
        <v>59</v>
      </c>
      <c r="C98" s="1">
        <v>1088</v>
      </c>
      <c r="D98" s="1">
        <v>1094</v>
      </c>
      <c r="E98" s="1">
        <v>1052.3499999999999</v>
      </c>
      <c r="F98" s="1">
        <v>1078.6500000000001</v>
      </c>
      <c r="G98" s="1">
        <v>1057.05</v>
      </c>
      <c r="H98" s="1">
        <v>1057.95</v>
      </c>
      <c r="I98" s="1">
        <v>1073.19</v>
      </c>
      <c r="J98" s="1">
        <v>2262.65</v>
      </c>
      <c r="K98">
        <v>738.75</v>
      </c>
      <c r="L98">
        <v>10825874</v>
      </c>
      <c r="M98" s="1">
        <v>11618227245.700001</v>
      </c>
      <c r="N98">
        <v>215379</v>
      </c>
    </row>
    <row r="99" spans="1:14" x14ac:dyDescent="0.3">
      <c r="A99" s="2">
        <v>44085</v>
      </c>
      <c r="B99" t="s">
        <v>59</v>
      </c>
      <c r="C99" s="1">
        <v>1096.45</v>
      </c>
      <c r="D99" s="1">
        <v>1104.8499999999999</v>
      </c>
      <c r="E99" s="1">
        <v>1071</v>
      </c>
      <c r="F99" s="1">
        <v>1090.55</v>
      </c>
      <c r="G99" s="1">
        <v>1080.5</v>
      </c>
      <c r="H99" s="1">
        <v>1078.6500000000001</v>
      </c>
      <c r="I99" s="1">
        <v>1083.3</v>
      </c>
      <c r="J99" s="1">
        <v>2288.8000000000002</v>
      </c>
      <c r="K99">
        <v>738.75</v>
      </c>
      <c r="L99">
        <v>10397545</v>
      </c>
      <c r="M99" s="1">
        <v>11263633320.799999</v>
      </c>
      <c r="N99">
        <v>201271</v>
      </c>
    </row>
    <row r="100" spans="1:14" x14ac:dyDescent="0.3">
      <c r="A100" s="2">
        <v>44084</v>
      </c>
      <c r="B100" t="s">
        <v>59</v>
      </c>
      <c r="C100" s="1">
        <v>1103</v>
      </c>
      <c r="D100" s="1">
        <v>1104.8499999999999</v>
      </c>
      <c r="E100" s="1">
        <v>1084</v>
      </c>
      <c r="F100" s="1">
        <v>1096.5</v>
      </c>
      <c r="G100" s="1">
        <v>1091.95</v>
      </c>
      <c r="H100" s="1">
        <v>1090.55</v>
      </c>
      <c r="I100" s="1">
        <v>1095.1099999999999</v>
      </c>
      <c r="J100" s="1">
        <v>2288.8000000000002</v>
      </c>
      <c r="K100">
        <v>738.75</v>
      </c>
      <c r="L100">
        <v>7594209</v>
      </c>
      <c r="M100" s="1">
        <v>8316493920.5</v>
      </c>
      <c r="N100">
        <v>132365</v>
      </c>
    </row>
    <row r="101" spans="1:14" x14ac:dyDescent="0.3">
      <c r="A101" s="2">
        <v>44083</v>
      </c>
      <c r="B101" t="s">
        <v>59</v>
      </c>
      <c r="C101" s="1">
        <v>1101</v>
      </c>
      <c r="D101" s="1">
        <v>1110</v>
      </c>
      <c r="E101" s="1">
        <v>1091.25</v>
      </c>
      <c r="F101" s="1">
        <v>1112.45</v>
      </c>
      <c r="G101" s="1">
        <v>1095.95</v>
      </c>
      <c r="H101" s="1">
        <v>1096.5</v>
      </c>
      <c r="I101" s="1">
        <v>1099.31</v>
      </c>
      <c r="J101" s="1">
        <v>2288.8000000000002</v>
      </c>
      <c r="K101">
        <v>738.75</v>
      </c>
      <c r="L101">
        <v>7864545</v>
      </c>
      <c r="M101" s="1">
        <v>8645552641.7999992</v>
      </c>
      <c r="N101">
        <v>136765</v>
      </c>
    </row>
    <row r="102" spans="1:14" x14ac:dyDescent="0.3">
      <c r="A102" s="2">
        <v>44082</v>
      </c>
      <c r="B102" t="s">
        <v>59</v>
      </c>
      <c r="C102" s="1">
        <v>1114</v>
      </c>
      <c r="D102" s="1">
        <v>1118.8</v>
      </c>
      <c r="E102" s="1">
        <v>1103</v>
      </c>
      <c r="F102" s="1">
        <v>1110.5</v>
      </c>
      <c r="G102" s="1">
        <v>1112.05</v>
      </c>
      <c r="H102" s="1">
        <v>1112.45</v>
      </c>
      <c r="I102" s="1">
        <v>1112</v>
      </c>
      <c r="J102" s="1">
        <v>2288.8000000000002</v>
      </c>
      <c r="K102">
        <v>738.75</v>
      </c>
      <c r="L102">
        <v>7312460</v>
      </c>
      <c r="M102" s="1">
        <v>8131452200.6999998</v>
      </c>
      <c r="N102">
        <v>160085</v>
      </c>
    </row>
    <row r="103" spans="1:14" x14ac:dyDescent="0.3">
      <c r="A103" s="2">
        <v>44081</v>
      </c>
      <c r="B103" t="s">
        <v>59</v>
      </c>
      <c r="C103" s="1">
        <v>1116.3</v>
      </c>
      <c r="D103" s="1">
        <v>1119.5</v>
      </c>
      <c r="E103" s="1">
        <v>1099</v>
      </c>
      <c r="F103" s="1">
        <v>1119.3</v>
      </c>
      <c r="G103" s="1">
        <v>1112</v>
      </c>
      <c r="H103" s="1">
        <v>1110.5</v>
      </c>
      <c r="I103" s="1">
        <v>1109.77</v>
      </c>
      <c r="J103" s="1">
        <v>2288.8000000000002</v>
      </c>
      <c r="K103">
        <v>738.75</v>
      </c>
      <c r="L103">
        <v>8807764</v>
      </c>
      <c r="M103" s="1">
        <v>9774635499.8500004</v>
      </c>
      <c r="N103">
        <v>165759</v>
      </c>
    </row>
    <row r="104" spans="1:14" x14ac:dyDescent="0.3">
      <c r="A104" s="2">
        <v>44078</v>
      </c>
      <c r="B104" t="s">
        <v>59</v>
      </c>
      <c r="C104" s="1">
        <v>1110</v>
      </c>
      <c r="D104" s="1">
        <v>1125.4000000000001</v>
      </c>
      <c r="E104" s="1">
        <v>1104.4000000000001</v>
      </c>
      <c r="F104" s="1">
        <v>1130.9000000000001</v>
      </c>
      <c r="G104" s="1">
        <v>1119</v>
      </c>
      <c r="H104" s="1">
        <v>1119.3</v>
      </c>
      <c r="I104" s="1">
        <v>1114.55</v>
      </c>
      <c r="J104" s="1">
        <v>2288.8000000000002</v>
      </c>
      <c r="K104">
        <v>738.75</v>
      </c>
      <c r="L104">
        <v>11830686</v>
      </c>
      <c r="M104" s="1">
        <v>13185884649.25</v>
      </c>
      <c r="N104">
        <v>215475</v>
      </c>
    </row>
    <row r="105" spans="1:14" x14ac:dyDescent="0.3">
      <c r="A105" s="2">
        <v>44077</v>
      </c>
      <c r="B105" t="s">
        <v>59</v>
      </c>
      <c r="C105" s="1">
        <v>1137.25</v>
      </c>
      <c r="D105" s="1">
        <v>1145.95</v>
      </c>
      <c r="E105" s="1">
        <v>1128</v>
      </c>
      <c r="F105" s="1">
        <v>1134.1500000000001</v>
      </c>
      <c r="G105" s="1">
        <v>1130.3499999999999</v>
      </c>
      <c r="H105" s="1">
        <v>1130.9000000000001</v>
      </c>
      <c r="I105" s="1">
        <v>1138.33</v>
      </c>
      <c r="J105" s="1">
        <v>2288.8000000000002</v>
      </c>
      <c r="K105">
        <v>738.75</v>
      </c>
      <c r="L105">
        <v>9916701</v>
      </c>
      <c r="M105" s="1">
        <v>11288501148.9</v>
      </c>
      <c r="N105">
        <v>164687</v>
      </c>
    </row>
    <row r="106" spans="1:14" x14ac:dyDescent="0.3">
      <c r="A106" s="2">
        <v>44076</v>
      </c>
      <c r="B106" t="s">
        <v>59</v>
      </c>
      <c r="C106" s="1">
        <v>1124.0999999999999</v>
      </c>
      <c r="D106" s="1">
        <v>1139</v>
      </c>
      <c r="E106" s="1">
        <v>1120.7</v>
      </c>
      <c r="F106" s="1">
        <v>1127.3</v>
      </c>
      <c r="G106" s="1">
        <v>1133.7</v>
      </c>
      <c r="H106" s="1">
        <v>1134.1500000000001</v>
      </c>
      <c r="I106" s="1">
        <v>1130.82</v>
      </c>
      <c r="J106" s="1">
        <v>2288.8000000000002</v>
      </c>
      <c r="K106">
        <v>738.75</v>
      </c>
      <c r="L106">
        <v>9880855</v>
      </c>
      <c r="M106" s="1">
        <v>11173484461.950001</v>
      </c>
      <c r="N106">
        <v>137409</v>
      </c>
    </row>
    <row r="107" spans="1:14" x14ac:dyDescent="0.3">
      <c r="A107" s="2">
        <v>44075</v>
      </c>
      <c r="B107" t="s">
        <v>59</v>
      </c>
      <c r="C107" s="1">
        <v>1128</v>
      </c>
      <c r="D107" s="1">
        <v>1143.5999999999999</v>
      </c>
      <c r="E107" s="1">
        <v>1108</v>
      </c>
      <c r="F107" s="1">
        <v>1115.8499999999999</v>
      </c>
      <c r="G107" s="1">
        <v>1123.95</v>
      </c>
      <c r="H107" s="1">
        <v>1127.3</v>
      </c>
      <c r="I107" s="1">
        <v>1128</v>
      </c>
      <c r="J107" s="1">
        <v>2288.8000000000002</v>
      </c>
      <c r="K107">
        <v>738.75</v>
      </c>
      <c r="L107">
        <v>14438949</v>
      </c>
      <c r="M107" s="1">
        <v>16287152244.450001</v>
      </c>
      <c r="N107">
        <v>217329</v>
      </c>
    </row>
    <row r="108" spans="1:14" x14ac:dyDescent="0.3">
      <c r="A108" s="2">
        <v>44074</v>
      </c>
      <c r="B108" t="s">
        <v>59</v>
      </c>
      <c r="C108" s="1">
        <v>1129.5</v>
      </c>
      <c r="D108" s="1">
        <v>1148.8</v>
      </c>
      <c r="E108" s="1">
        <v>1100.7</v>
      </c>
      <c r="F108" s="1">
        <v>1114.5</v>
      </c>
      <c r="G108" s="1">
        <v>1111.6500000000001</v>
      </c>
      <c r="H108" s="1">
        <v>1115.8499999999999</v>
      </c>
      <c r="I108" s="1">
        <v>1126.33</v>
      </c>
      <c r="J108" s="1">
        <v>2288.8000000000002</v>
      </c>
      <c r="K108">
        <v>738.75</v>
      </c>
      <c r="L108">
        <v>19250721</v>
      </c>
      <c r="M108" s="1">
        <v>21682636226.799999</v>
      </c>
      <c r="N108">
        <v>267840</v>
      </c>
    </row>
    <row r="109" spans="1:14" x14ac:dyDescent="0.3">
      <c r="A109" s="2">
        <v>44071</v>
      </c>
      <c r="B109" t="s">
        <v>59</v>
      </c>
      <c r="C109" s="1">
        <v>1111.95</v>
      </c>
      <c r="D109" s="1">
        <v>1125</v>
      </c>
      <c r="E109" s="1">
        <v>1095</v>
      </c>
      <c r="F109" s="1">
        <v>1112.0999999999999</v>
      </c>
      <c r="G109" s="1">
        <v>1117.5999999999999</v>
      </c>
      <c r="H109" s="1">
        <v>1114.5</v>
      </c>
      <c r="I109" s="1">
        <v>1111.75</v>
      </c>
      <c r="J109" s="1">
        <v>2288.8000000000002</v>
      </c>
      <c r="K109">
        <v>738.75</v>
      </c>
      <c r="L109">
        <v>19349069</v>
      </c>
      <c r="M109" s="1">
        <v>21511391001.700001</v>
      </c>
      <c r="N109">
        <v>260599</v>
      </c>
    </row>
    <row r="110" spans="1:14" x14ac:dyDescent="0.3">
      <c r="A110" s="2">
        <v>44070</v>
      </c>
      <c r="B110" t="s">
        <v>59</v>
      </c>
      <c r="C110" s="1">
        <v>1125.8</v>
      </c>
      <c r="D110" s="1">
        <v>1129.9000000000001</v>
      </c>
      <c r="E110" s="1">
        <v>1106.25</v>
      </c>
      <c r="F110" s="1">
        <v>1118.45</v>
      </c>
      <c r="G110" s="1">
        <v>1114.3499999999999</v>
      </c>
      <c r="H110" s="1">
        <v>1112.0999999999999</v>
      </c>
      <c r="I110" s="1">
        <v>1117.8900000000001</v>
      </c>
      <c r="J110" s="1">
        <v>2288.8000000000002</v>
      </c>
      <c r="K110">
        <v>738.75</v>
      </c>
      <c r="L110">
        <v>10323015</v>
      </c>
      <c r="M110" s="1">
        <v>11540043391.200001</v>
      </c>
      <c r="N110">
        <v>184107</v>
      </c>
    </row>
    <row r="111" spans="1:14" x14ac:dyDescent="0.3">
      <c r="A111" s="2">
        <v>44069</v>
      </c>
      <c r="B111" t="s">
        <v>59</v>
      </c>
      <c r="C111" s="1">
        <v>1121</v>
      </c>
      <c r="D111" s="1">
        <v>1131.75</v>
      </c>
      <c r="E111" s="1">
        <v>1109.5</v>
      </c>
      <c r="F111" s="1">
        <v>1119.7</v>
      </c>
      <c r="G111" s="1">
        <v>1118.5</v>
      </c>
      <c r="H111" s="1">
        <v>1118.45</v>
      </c>
      <c r="I111" s="1">
        <v>1118.92</v>
      </c>
      <c r="J111" s="1">
        <v>2288.8000000000002</v>
      </c>
      <c r="K111">
        <v>738.75</v>
      </c>
      <c r="L111">
        <v>12595131</v>
      </c>
      <c r="M111" s="1">
        <v>14092892254.1</v>
      </c>
      <c r="N111">
        <v>164529</v>
      </c>
    </row>
    <row r="112" spans="1:14" x14ac:dyDescent="0.3">
      <c r="A112" s="2">
        <v>44068</v>
      </c>
      <c r="B112" t="s">
        <v>59</v>
      </c>
      <c r="C112" s="1">
        <v>1119</v>
      </c>
      <c r="D112" s="1">
        <v>1127</v>
      </c>
      <c r="E112" s="1">
        <v>1106.2</v>
      </c>
      <c r="F112" s="1">
        <v>1117.05</v>
      </c>
      <c r="G112" s="1">
        <v>1120.75</v>
      </c>
      <c r="H112" s="1">
        <v>1119.7</v>
      </c>
      <c r="I112" s="1">
        <v>1116.31</v>
      </c>
      <c r="J112" s="1">
        <v>2288.8000000000002</v>
      </c>
      <c r="K112">
        <v>738.75</v>
      </c>
      <c r="L112">
        <v>13800972</v>
      </c>
      <c r="M112" s="1">
        <v>15406108014.200001</v>
      </c>
      <c r="N112">
        <v>206191</v>
      </c>
    </row>
    <row r="113" spans="1:14" x14ac:dyDescent="0.3">
      <c r="A113" s="2">
        <v>44067</v>
      </c>
      <c r="B113" t="s">
        <v>59</v>
      </c>
      <c r="C113" s="1">
        <v>1086</v>
      </c>
      <c r="D113" s="1">
        <v>1122.95</v>
      </c>
      <c r="E113" s="1">
        <v>1085.6500000000001</v>
      </c>
      <c r="F113" s="1">
        <v>1085.6500000000001</v>
      </c>
      <c r="G113" s="1">
        <v>1114.8</v>
      </c>
      <c r="H113" s="1">
        <v>1117.05</v>
      </c>
      <c r="I113" s="1">
        <v>1112.49</v>
      </c>
      <c r="J113" s="1">
        <v>2288.8000000000002</v>
      </c>
      <c r="K113">
        <v>738.75</v>
      </c>
      <c r="L113">
        <v>18389929</v>
      </c>
      <c r="M113" s="1">
        <v>20458608459.75</v>
      </c>
      <c r="N113">
        <v>282003</v>
      </c>
    </row>
    <row r="114" spans="1:14" x14ac:dyDescent="0.3">
      <c r="A114" s="2">
        <v>44064</v>
      </c>
      <c r="B114" t="s">
        <v>59</v>
      </c>
      <c r="C114" s="1">
        <v>1065.4000000000001</v>
      </c>
      <c r="D114" s="1">
        <v>1088.8</v>
      </c>
      <c r="E114" s="1">
        <v>1064.5999999999999</v>
      </c>
      <c r="F114" s="1">
        <v>1059</v>
      </c>
      <c r="G114" s="1">
        <v>1085.7</v>
      </c>
      <c r="H114" s="1">
        <v>1085.6500000000001</v>
      </c>
      <c r="I114" s="1">
        <v>1081.52</v>
      </c>
      <c r="J114" s="1">
        <v>2288.8000000000002</v>
      </c>
      <c r="K114">
        <v>738.75</v>
      </c>
      <c r="L114">
        <v>14462237</v>
      </c>
      <c r="M114" s="1">
        <v>15641184568.6</v>
      </c>
      <c r="N114">
        <v>228261</v>
      </c>
    </row>
    <row r="115" spans="1:14" x14ac:dyDescent="0.3">
      <c r="A115" s="2">
        <v>44063</v>
      </c>
      <c r="B115" t="s">
        <v>59</v>
      </c>
      <c r="C115" s="1">
        <v>1054.95</v>
      </c>
      <c r="D115" s="1">
        <v>1068.95</v>
      </c>
      <c r="E115" s="1">
        <v>1052</v>
      </c>
      <c r="F115" s="1">
        <v>1066.5999999999999</v>
      </c>
      <c r="G115" s="1">
        <v>1057.3499999999999</v>
      </c>
      <c r="H115" s="1">
        <v>1059</v>
      </c>
      <c r="I115" s="1">
        <v>1059.3</v>
      </c>
      <c r="J115" s="1">
        <v>2288.8000000000002</v>
      </c>
      <c r="K115">
        <v>738.75</v>
      </c>
      <c r="L115">
        <v>9608591</v>
      </c>
      <c r="M115" s="1">
        <v>10178400071.799999</v>
      </c>
      <c r="N115">
        <v>149244</v>
      </c>
    </row>
    <row r="116" spans="1:14" x14ac:dyDescent="0.3">
      <c r="A116" s="2">
        <v>44062</v>
      </c>
      <c r="B116" t="s">
        <v>59</v>
      </c>
      <c r="C116" s="1">
        <v>1065</v>
      </c>
      <c r="D116" s="1">
        <v>1069.8</v>
      </c>
      <c r="E116" s="1">
        <v>1056.25</v>
      </c>
      <c r="F116" s="1">
        <v>1056.5</v>
      </c>
      <c r="G116" s="1">
        <v>1065.95</v>
      </c>
      <c r="H116" s="1">
        <v>1066.5999999999999</v>
      </c>
      <c r="I116" s="1">
        <v>1063.75</v>
      </c>
      <c r="J116" s="1">
        <v>2288.8000000000002</v>
      </c>
      <c r="K116">
        <v>738.75</v>
      </c>
      <c r="L116">
        <v>8858056</v>
      </c>
      <c r="M116" s="1">
        <v>9422741414.6000004</v>
      </c>
      <c r="N116">
        <v>157562</v>
      </c>
    </row>
    <row r="117" spans="1:14" x14ac:dyDescent="0.3">
      <c r="A117" s="2">
        <v>44061</v>
      </c>
      <c r="B117" t="s">
        <v>59</v>
      </c>
      <c r="C117" s="1">
        <v>1028</v>
      </c>
      <c r="D117" s="1">
        <v>1061.6500000000001</v>
      </c>
      <c r="E117" s="1">
        <v>1022</v>
      </c>
      <c r="F117" s="1">
        <v>1032.75</v>
      </c>
      <c r="G117" s="1">
        <v>1056.5999999999999</v>
      </c>
      <c r="H117" s="1">
        <v>1056.5</v>
      </c>
      <c r="I117" s="1">
        <v>1044.74</v>
      </c>
      <c r="J117" s="1">
        <v>2288.8000000000002</v>
      </c>
      <c r="K117">
        <v>738.75</v>
      </c>
      <c r="L117">
        <v>12020562</v>
      </c>
      <c r="M117" s="1">
        <v>12558337618.4</v>
      </c>
      <c r="N117">
        <v>193067</v>
      </c>
    </row>
    <row r="118" spans="1:14" x14ac:dyDescent="0.3">
      <c r="A118" s="2">
        <v>44060</v>
      </c>
      <c r="B118" t="s">
        <v>59</v>
      </c>
      <c r="C118" s="1">
        <v>1047</v>
      </c>
      <c r="D118" s="1">
        <v>1047</v>
      </c>
      <c r="E118" s="1">
        <v>1020.2</v>
      </c>
      <c r="F118" s="1">
        <v>1034.45</v>
      </c>
      <c r="G118" s="1">
        <v>1034</v>
      </c>
      <c r="H118" s="1">
        <v>1032.75</v>
      </c>
      <c r="I118" s="1">
        <v>1031.26</v>
      </c>
      <c r="J118" s="1">
        <v>2288.8000000000002</v>
      </c>
      <c r="K118">
        <v>738.75</v>
      </c>
      <c r="L118">
        <v>9780591</v>
      </c>
      <c r="M118" s="1">
        <v>10086346720.35</v>
      </c>
      <c r="N118">
        <v>175355</v>
      </c>
    </row>
    <row r="119" spans="1:14" x14ac:dyDescent="0.3">
      <c r="A119" s="2">
        <v>44057</v>
      </c>
      <c r="B119" t="s">
        <v>59</v>
      </c>
      <c r="C119" s="1">
        <v>1065.9000000000001</v>
      </c>
      <c r="D119" s="1">
        <v>1065.9000000000001</v>
      </c>
      <c r="E119" s="1">
        <v>1027.3</v>
      </c>
      <c r="F119" s="1">
        <v>1059.05</v>
      </c>
      <c r="G119" s="1">
        <v>1035</v>
      </c>
      <c r="H119" s="1">
        <v>1034.45</v>
      </c>
      <c r="I119" s="1">
        <v>1047.2</v>
      </c>
      <c r="J119" s="1">
        <v>2288.8000000000002</v>
      </c>
      <c r="K119">
        <v>738.75</v>
      </c>
      <c r="L119">
        <v>10462350</v>
      </c>
      <c r="M119" s="1">
        <v>10956159018.35</v>
      </c>
      <c r="N119">
        <v>213350</v>
      </c>
    </row>
    <row r="120" spans="1:14" x14ac:dyDescent="0.3">
      <c r="A120" s="2">
        <v>44056</v>
      </c>
      <c r="B120" t="s">
        <v>59</v>
      </c>
      <c r="C120" s="1">
        <v>1067.95</v>
      </c>
      <c r="D120" s="1">
        <v>1071.3499999999999</v>
      </c>
      <c r="E120" s="1">
        <v>1056.5</v>
      </c>
      <c r="F120" s="1">
        <v>1063.7</v>
      </c>
      <c r="G120" s="1">
        <v>1060.95</v>
      </c>
      <c r="H120" s="1">
        <v>1059.05</v>
      </c>
      <c r="I120" s="1">
        <v>1063.05</v>
      </c>
      <c r="J120" s="1">
        <v>2288.8000000000002</v>
      </c>
      <c r="K120">
        <v>738.75</v>
      </c>
      <c r="L120">
        <v>9946370</v>
      </c>
      <c r="M120" s="1">
        <v>10573451442.799999</v>
      </c>
      <c r="N120">
        <v>128692</v>
      </c>
    </row>
    <row r="121" spans="1:14" x14ac:dyDescent="0.3">
      <c r="A121" s="2">
        <v>44055</v>
      </c>
      <c r="B121" t="s">
        <v>59</v>
      </c>
      <c r="C121" s="1">
        <v>1065</v>
      </c>
      <c r="D121" s="1">
        <v>1066</v>
      </c>
      <c r="E121" s="1">
        <v>1048</v>
      </c>
      <c r="F121" s="1">
        <v>1066.6500000000001</v>
      </c>
      <c r="G121" s="1">
        <v>1063</v>
      </c>
      <c r="H121" s="1">
        <v>1063.7</v>
      </c>
      <c r="I121" s="1">
        <v>1057.73</v>
      </c>
      <c r="J121" s="1">
        <v>2288.8000000000002</v>
      </c>
      <c r="K121">
        <v>738.75</v>
      </c>
      <c r="L121">
        <v>10333222</v>
      </c>
      <c r="M121" s="1">
        <v>10929750519.450001</v>
      </c>
      <c r="N121">
        <v>158659</v>
      </c>
    </row>
    <row r="122" spans="1:14" x14ac:dyDescent="0.3">
      <c r="A122" s="2">
        <v>44054</v>
      </c>
      <c r="B122" t="s">
        <v>59</v>
      </c>
      <c r="C122" s="1">
        <v>1048.5</v>
      </c>
      <c r="D122" s="1">
        <v>1071</v>
      </c>
      <c r="E122" s="1">
        <v>1048.5</v>
      </c>
      <c r="F122" s="1">
        <v>1050.6500000000001</v>
      </c>
      <c r="G122" s="1">
        <v>1070.95</v>
      </c>
      <c r="H122" s="1">
        <v>1066.6500000000001</v>
      </c>
      <c r="I122" s="1">
        <v>1062.9100000000001</v>
      </c>
      <c r="J122" s="1">
        <v>2288.8000000000002</v>
      </c>
      <c r="K122">
        <v>738.75</v>
      </c>
      <c r="L122">
        <v>10068150</v>
      </c>
      <c r="M122" s="1">
        <v>10701552832.200001</v>
      </c>
      <c r="N122">
        <v>157609</v>
      </c>
    </row>
    <row r="123" spans="1:14" x14ac:dyDescent="0.3">
      <c r="A123" s="2">
        <v>44053</v>
      </c>
      <c r="B123" t="s">
        <v>59</v>
      </c>
      <c r="C123" s="1">
        <v>1044</v>
      </c>
      <c r="D123" s="1">
        <v>1064</v>
      </c>
      <c r="E123" s="1">
        <v>1043.8</v>
      </c>
      <c r="F123" s="1">
        <v>1043.8499999999999</v>
      </c>
      <c r="G123" s="1">
        <v>1052</v>
      </c>
      <c r="H123" s="1">
        <v>1050.6500000000001</v>
      </c>
      <c r="I123" s="1">
        <v>1055.9000000000001</v>
      </c>
      <c r="J123" s="1">
        <v>2288.8000000000002</v>
      </c>
      <c r="K123">
        <v>738.75</v>
      </c>
      <c r="L123">
        <v>11086465</v>
      </c>
      <c r="M123" s="1">
        <v>11706189103</v>
      </c>
      <c r="N123">
        <v>166247</v>
      </c>
    </row>
    <row r="124" spans="1:14" x14ac:dyDescent="0.3">
      <c r="A124" s="2">
        <v>44050</v>
      </c>
      <c r="B124" t="s">
        <v>59</v>
      </c>
      <c r="C124" s="1">
        <v>1034.8499999999999</v>
      </c>
      <c r="D124" s="1">
        <v>1047.2</v>
      </c>
      <c r="E124" s="1">
        <v>1020.6</v>
      </c>
      <c r="F124" s="1">
        <v>1040.7</v>
      </c>
      <c r="G124" s="1">
        <v>1043.8499999999999</v>
      </c>
      <c r="H124" s="1">
        <v>1043.8499999999999</v>
      </c>
      <c r="I124" s="1">
        <v>1034.69</v>
      </c>
      <c r="J124" s="1">
        <v>2289</v>
      </c>
      <c r="K124">
        <v>738.75</v>
      </c>
      <c r="L124">
        <v>12418816</v>
      </c>
      <c r="M124" s="1">
        <v>12849598351</v>
      </c>
      <c r="N124">
        <v>178249</v>
      </c>
    </row>
    <row r="125" spans="1:14" x14ac:dyDescent="0.3">
      <c r="A125" s="2">
        <v>44049</v>
      </c>
      <c r="B125" t="s">
        <v>59</v>
      </c>
      <c r="C125" s="1">
        <v>1037</v>
      </c>
      <c r="D125" s="1">
        <v>1055</v>
      </c>
      <c r="E125" s="1">
        <v>1026.25</v>
      </c>
      <c r="F125" s="1">
        <v>1027.55</v>
      </c>
      <c r="G125" s="1">
        <v>1041.45</v>
      </c>
      <c r="H125" s="1">
        <v>1040.7</v>
      </c>
      <c r="I125" s="1">
        <v>1041.75</v>
      </c>
      <c r="J125" s="1">
        <v>2289</v>
      </c>
      <c r="K125">
        <v>738.75</v>
      </c>
      <c r="L125">
        <v>16823558</v>
      </c>
      <c r="M125" s="1">
        <v>17525988624.400002</v>
      </c>
      <c r="N125">
        <v>245766</v>
      </c>
    </row>
    <row r="126" spans="1:14" x14ac:dyDescent="0.3">
      <c r="A126" s="2">
        <v>44048</v>
      </c>
      <c r="B126" t="s">
        <v>59</v>
      </c>
      <c r="C126" s="1">
        <v>1047.95</v>
      </c>
      <c r="D126" s="1">
        <v>1055.8</v>
      </c>
      <c r="E126" s="1">
        <v>1020</v>
      </c>
      <c r="F126" s="1">
        <v>1041.6500000000001</v>
      </c>
      <c r="G126" s="1">
        <v>1030.95</v>
      </c>
      <c r="H126" s="1">
        <v>1027.55</v>
      </c>
      <c r="I126" s="1">
        <v>1035.6400000000001</v>
      </c>
      <c r="J126" s="1">
        <v>2289</v>
      </c>
      <c r="K126">
        <v>738.75</v>
      </c>
      <c r="L126">
        <v>16610696</v>
      </c>
      <c r="M126" s="1">
        <v>17202655726.049999</v>
      </c>
      <c r="N126">
        <v>270414</v>
      </c>
    </row>
    <row r="127" spans="1:14" x14ac:dyDescent="0.3">
      <c r="A127" s="2">
        <v>44047</v>
      </c>
      <c r="B127" t="s">
        <v>59</v>
      </c>
      <c r="C127" s="1">
        <v>1008</v>
      </c>
      <c r="D127" s="1">
        <v>1061.05</v>
      </c>
      <c r="E127" s="1">
        <v>1003</v>
      </c>
      <c r="F127" s="1">
        <v>1002</v>
      </c>
      <c r="G127" s="1">
        <v>1040.2</v>
      </c>
      <c r="H127" s="1">
        <v>1041.6500000000001</v>
      </c>
      <c r="I127" s="1">
        <v>1039.32</v>
      </c>
      <c r="J127" s="1">
        <v>2289</v>
      </c>
      <c r="K127">
        <v>738.75</v>
      </c>
      <c r="L127">
        <v>30153418</v>
      </c>
      <c r="M127" s="1">
        <v>31339154328.150002</v>
      </c>
      <c r="N127">
        <v>472527</v>
      </c>
    </row>
    <row r="128" spans="1:14" x14ac:dyDescent="0.3">
      <c r="A128" s="2">
        <v>44046</v>
      </c>
      <c r="B128" t="s">
        <v>59</v>
      </c>
      <c r="C128" s="1">
        <v>1025.95</v>
      </c>
      <c r="D128" s="1">
        <v>1026.95</v>
      </c>
      <c r="E128">
        <v>993</v>
      </c>
      <c r="F128" s="1">
        <v>1032.8</v>
      </c>
      <c r="G128" s="1">
        <v>1005.9</v>
      </c>
      <c r="H128" s="1">
        <v>1002</v>
      </c>
      <c r="I128" s="1">
        <v>1007.5</v>
      </c>
      <c r="J128" s="1">
        <v>2289</v>
      </c>
      <c r="K128">
        <v>738.75</v>
      </c>
      <c r="L128">
        <v>15891781</v>
      </c>
      <c r="M128" s="1">
        <v>16011037011.450001</v>
      </c>
      <c r="N128">
        <v>343632</v>
      </c>
    </row>
    <row r="129" spans="1:14" x14ac:dyDescent="0.3">
      <c r="A129" s="2">
        <v>44043</v>
      </c>
      <c r="B129" t="s">
        <v>59</v>
      </c>
      <c r="C129" s="1">
        <v>1057.7</v>
      </c>
      <c r="D129" s="1">
        <v>1057.7</v>
      </c>
      <c r="E129" s="1">
        <v>1020.05</v>
      </c>
      <c r="F129" s="1">
        <v>1050.6500000000001</v>
      </c>
      <c r="G129" s="1">
        <v>1033.25</v>
      </c>
      <c r="H129" s="1">
        <v>1032.8</v>
      </c>
      <c r="I129" s="1">
        <v>1031.43</v>
      </c>
      <c r="J129" s="1">
        <v>2289</v>
      </c>
      <c r="K129">
        <v>738.75</v>
      </c>
      <c r="L129">
        <v>18865230</v>
      </c>
      <c r="M129" s="1">
        <v>19458084557.5</v>
      </c>
      <c r="N129">
        <v>325344</v>
      </c>
    </row>
    <row r="130" spans="1:14" x14ac:dyDescent="0.3">
      <c r="A130" s="2">
        <v>44042</v>
      </c>
      <c r="B130" t="s">
        <v>59</v>
      </c>
      <c r="C130" s="1">
        <v>1074</v>
      </c>
      <c r="D130" s="1">
        <v>1083.6500000000001</v>
      </c>
      <c r="E130" s="1">
        <v>1046.7</v>
      </c>
      <c r="F130" s="1">
        <v>1064.5999999999999</v>
      </c>
      <c r="G130" s="1">
        <v>1050.45</v>
      </c>
      <c r="H130" s="1">
        <v>1050.6500000000001</v>
      </c>
      <c r="I130" s="1">
        <v>1064.47</v>
      </c>
      <c r="J130" s="1">
        <v>2289</v>
      </c>
      <c r="K130">
        <v>738.75</v>
      </c>
      <c r="L130">
        <v>13478951</v>
      </c>
      <c r="M130" s="1">
        <v>14347987979.4</v>
      </c>
      <c r="N130">
        <v>251700</v>
      </c>
    </row>
    <row r="131" spans="1:14" x14ac:dyDescent="0.3">
      <c r="A131" s="2">
        <v>44041</v>
      </c>
      <c r="B131" t="s">
        <v>59</v>
      </c>
      <c r="C131" s="1">
        <v>1081</v>
      </c>
      <c r="D131" s="1">
        <v>1088.5</v>
      </c>
      <c r="E131" s="1">
        <v>1055.55</v>
      </c>
      <c r="F131" s="1">
        <v>1086.6500000000001</v>
      </c>
      <c r="G131" s="1">
        <v>1065</v>
      </c>
      <c r="H131" s="1">
        <v>1064.5999999999999</v>
      </c>
      <c r="I131" s="1">
        <v>1072.25</v>
      </c>
      <c r="J131" s="1">
        <v>2289</v>
      </c>
      <c r="K131">
        <v>738.75</v>
      </c>
      <c r="L131">
        <v>16796652</v>
      </c>
      <c r="M131" s="1">
        <v>18010253418</v>
      </c>
      <c r="N131">
        <v>303428</v>
      </c>
    </row>
    <row r="132" spans="1:14" x14ac:dyDescent="0.3">
      <c r="A132" s="2">
        <v>44040</v>
      </c>
      <c r="B132" t="s">
        <v>59</v>
      </c>
      <c r="C132" s="1">
        <v>1079</v>
      </c>
      <c r="D132" s="1">
        <v>1094.4000000000001</v>
      </c>
      <c r="E132" s="1">
        <v>1059.5</v>
      </c>
      <c r="F132" s="1">
        <v>1079.5</v>
      </c>
      <c r="G132" s="1">
        <v>1084.7</v>
      </c>
      <c r="H132" s="1">
        <v>1086.6500000000001</v>
      </c>
      <c r="I132" s="1">
        <v>1080.9000000000001</v>
      </c>
      <c r="J132" s="1">
        <v>2289</v>
      </c>
      <c r="K132">
        <v>738.75</v>
      </c>
      <c r="L132">
        <v>17798330</v>
      </c>
      <c r="M132" s="1">
        <v>19238296402.200001</v>
      </c>
      <c r="N132">
        <v>311878</v>
      </c>
    </row>
    <row r="133" spans="1:14" x14ac:dyDescent="0.3">
      <c r="A133" s="2">
        <v>44039</v>
      </c>
      <c r="B133" t="s">
        <v>59</v>
      </c>
      <c r="C133" s="1">
        <v>1099.8499999999999</v>
      </c>
      <c r="D133" s="1">
        <v>1103</v>
      </c>
      <c r="E133" s="1">
        <v>1075.3499999999999</v>
      </c>
      <c r="F133" s="1">
        <v>1119.0999999999999</v>
      </c>
      <c r="G133" s="1">
        <v>1079.95</v>
      </c>
      <c r="H133" s="1">
        <v>1079.5</v>
      </c>
      <c r="I133" s="1">
        <v>1084.25</v>
      </c>
      <c r="J133" s="1">
        <v>2289</v>
      </c>
      <c r="K133">
        <v>738.75</v>
      </c>
      <c r="L133">
        <v>18985167</v>
      </c>
      <c r="M133" s="1">
        <v>20584576451.5</v>
      </c>
      <c r="N133">
        <v>312366</v>
      </c>
    </row>
    <row r="134" spans="1:14" x14ac:dyDescent="0.3">
      <c r="A134" s="2">
        <v>44036</v>
      </c>
      <c r="B134" t="s">
        <v>59</v>
      </c>
      <c r="C134" s="1">
        <v>1122.9000000000001</v>
      </c>
      <c r="D134" s="1">
        <v>1122.9000000000001</v>
      </c>
      <c r="E134" s="1">
        <v>1101.25</v>
      </c>
      <c r="F134" s="1">
        <v>1130.4000000000001</v>
      </c>
      <c r="G134" s="1">
        <v>1120</v>
      </c>
      <c r="H134" s="1">
        <v>1119.0999999999999</v>
      </c>
      <c r="I134" s="1">
        <v>1112.21</v>
      </c>
      <c r="J134" s="1">
        <v>2349.85</v>
      </c>
      <c r="K134">
        <v>738.75</v>
      </c>
      <c r="L134">
        <v>9799222</v>
      </c>
      <c r="M134" s="1">
        <v>10898804741.950001</v>
      </c>
      <c r="N134">
        <v>166565</v>
      </c>
    </row>
    <row r="135" spans="1:14" x14ac:dyDescent="0.3">
      <c r="A135" s="2">
        <v>44035</v>
      </c>
      <c r="B135" t="s">
        <v>59</v>
      </c>
      <c r="C135" s="1">
        <v>1125</v>
      </c>
      <c r="D135" s="1">
        <v>1143.9000000000001</v>
      </c>
      <c r="E135" s="1">
        <v>1116.25</v>
      </c>
      <c r="F135" s="1">
        <v>1126.3499999999999</v>
      </c>
      <c r="G135" s="1">
        <v>1129.8</v>
      </c>
      <c r="H135" s="1">
        <v>1130.4000000000001</v>
      </c>
      <c r="I135" s="1">
        <v>1133.04</v>
      </c>
      <c r="J135" s="1">
        <v>2349.85</v>
      </c>
      <c r="K135">
        <v>738.75</v>
      </c>
      <c r="L135">
        <v>10074805</v>
      </c>
      <c r="M135" s="1">
        <v>11415185695.25</v>
      </c>
      <c r="N135">
        <v>179616</v>
      </c>
    </row>
    <row r="136" spans="1:14" x14ac:dyDescent="0.3">
      <c r="A136" s="2">
        <v>44034</v>
      </c>
      <c r="B136" t="s">
        <v>59</v>
      </c>
      <c r="C136" s="1">
        <v>1138.5</v>
      </c>
      <c r="D136" s="1">
        <v>1144.5</v>
      </c>
      <c r="E136" s="1">
        <v>1117.55</v>
      </c>
      <c r="F136" s="1">
        <v>1138.55</v>
      </c>
      <c r="G136" s="1">
        <v>1128</v>
      </c>
      <c r="H136" s="1">
        <v>1126.3499999999999</v>
      </c>
      <c r="I136" s="1">
        <v>1124.94</v>
      </c>
      <c r="J136" s="1">
        <v>2349.85</v>
      </c>
      <c r="K136">
        <v>738.75</v>
      </c>
      <c r="L136">
        <v>12359024</v>
      </c>
      <c r="M136" s="1">
        <v>13903126763.35</v>
      </c>
      <c r="N136">
        <v>189616</v>
      </c>
    </row>
    <row r="137" spans="1:14" x14ac:dyDescent="0.3">
      <c r="A137" s="2">
        <v>44033</v>
      </c>
      <c r="B137" t="s">
        <v>59</v>
      </c>
      <c r="C137" s="1">
        <v>1152.05</v>
      </c>
      <c r="D137" s="1">
        <v>1157.95</v>
      </c>
      <c r="E137" s="1">
        <v>1134</v>
      </c>
      <c r="F137" s="1">
        <v>1133.05</v>
      </c>
      <c r="G137" s="1">
        <v>1139.9000000000001</v>
      </c>
      <c r="H137" s="1">
        <v>1138.55</v>
      </c>
      <c r="I137" s="1">
        <v>1142.3699999999999</v>
      </c>
      <c r="J137" s="1">
        <v>2349.85</v>
      </c>
      <c r="K137">
        <v>738.75</v>
      </c>
      <c r="L137">
        <v>23757768</v>
      </c>
      <c r="M137" s="1">
        <v>27140071773.549999</v>
      </c>
      <c r="N137">
        <v>281983</v>
      </c>
    </row>
    <row r="138" spans="1:14" x14ac:dyDescent="0.3">
      <c r="A138" s="2">
        <v>44032</v>
      </c>
      <c r="B138" t="s">
        <v>59</v>
      </c>
      <c r="C138" s="1">
        <v>1135</v>
      </c>
      <c r="D138" s="1">
        <v>1152.9000000000001</v>
      </c>
      <c r="E138" s="1">
        <v>1124.1500000000001</v>
      </c>
      <c r="F138" s="1">
        <v>1098.45</v>
      </c>
      <c r="G138" s="1">
        <v>1130</v>
      </c>
      <c r="H138" s="1">
        <v>1133.05</v>
      </c>
      <c r="I138" s="1">
        <v>1138.3499999999999</v>
      </c>
      <c r="J138" s="1">
        <v>2349.85</v>
      </c>
      <c r="K138">
        <v>738.75</v>
      </c>
      <c r="L138">
        <v>32562064</v>
      </c>
      <c r="M138" s="1">
        <v>37067090452.550003</v>
      </c>
      <c r="N138">
        <v>505889</v>
      </c>
    </row>
    <row r="139" spans="1:14" x14ac:dyDescent="0.3">
      <c r="A139" s="2">
        <v>44029</v>
      </c>
      <c r="B139" t="s">
        <v>59</v>
      </c>
      <c r="C139" s="1">
        <v>1059.05</v>
      </c>
      <c r="D139" s="1">
        <v>1104</v>
      </c>
      <c r="E139" s="1">
        <v>1058.3</v>
      </c>
      <c r="F139" s="1">
        <v>1062.55</v>
      </c>
      <c r="G139" s="1">
        <v>1103.3499999999999</v>
      </c>
      <c r="H139" s="1">
        <v>1098.45</v>
      </c>
      <c r="I139" s="1">
        <v>1080.4100000000001</v>
      </c>
      <c r="J139" s="1">
        <v>2429</v>
      </c>
      <c r="K139">
        <v>738.75</v>
      </c>
      <c r="L139">
        <v>14202933</v>
      </c>
      <c r="M139" s="1">
        <v>15345022436.1</v>
      </c>
      <c r="N139">
        <v>217615</v>
      </c>
    </row>
    <row r="140" spans="1:14" x14ac:dyDescent="0.3">
      <c r="A140" s="2">
        <v>44028</v>
      </c>
      <c r="B140" t="s">
        <v>59</v>
      </c>
      <c r="C140" s="1">
        <v>1053.6500000000001</v>
      </c>
      <c r="D140" s="1">
        <v>1065.5</v>
      </c>
      <c r="E140" s="1">
        <v>1034.0999999999999</v>
      </c>
      <c r="F140" s="1">
        <v>1053.1500000000001</v>
      </c>
      <c r="G140" s="1">
        <v>1059.1500000000001</v>
      </c>
      <c r="H140" s="1">
        <v>1062.55</v>
      </c>
      <c r="I140" s="1">
        <v>1048.1099999999999</v>
      </c>
      <c r="J140" s="1">
        <v>2429</v>
      </c>
      <c r="K140">
        <v>738.75</v>
      </c>
      <c r="L140">
        <v>11831256</v>
      </c>
      <c r="M140" s="1">
        <v>12400487286.25</v>
      </c>
      <c r="N140">
        <v>204641</v>
      </c>
    </row>
    <row r="141" spans="1:14" x14ac:dyDescent="0.3">
      <c r="A141" s="2">
        <v>44027</v>
      </c>
      <c r="B141" t="s">
        <v>59</v>
      </c>
      <c r="C141" s="1">
        <v>1070.2</v>
      </c>
      <c r="D141" s="1">
        <v>1079</v>
      </c>
      <c r="E141" s="1">
        <v>1050.0999999999999</v>
      </c>
      <c r="F141" s="1">
        <v>1058.8499999999999</v>
      </c>
      <c r="G141" s="1">
        <v>1054.75</v>
      </c>
      <c r="H141" s="1">
        <v>1053.1500000000001</v>
      </c>
      <c r="I141" s="1">
        <v>1066.96</v>
      </c>
      <c r="J141" s="1">
        <v>2429</v>
      </c>
      <c r="K141">
        <v>738.75</v>
      </c>
      <c r="L141">
        <v>10487246</v>
      </c>
      <c r="M141" s="1">
        <v>11189519775.549999</v>
      </c>
      <c r="N141">
        <v>177552</v>
      </c>
    </row>
    <row r="142" spans="1:14" x14ac:dyDescent="0.3">
      <c r="A142" s="2">
        <v>44026</v>
      </c>
      <c r="B142" t="s">
        <v>59</v>
      </c>
      <c r="C142" s="1">
        <v>1062.5999999999999</v>
      </c>
      <c r="D142" s="1">
        <v>1068.9000000000001</v>
      </c>
      <c r="E142" s="1">
        <v>1050</v>
      </c>
      <c r="F142" s="1">
        <v>1080.25</v>
      </c>
      <c r="G142" s="1">
        <v>1061.45</v>
      </c>
      <c r="H142" s="1">
        <v>1058.8499999999999</v>
      </c>
      <c r="I142" s="1">
        <v>1057.27</v>
      </c>
      <c r="J142" s="1">
        <v>2429</v>
      </c>
      <c r="K142">
        <v>738.75</v>
      </c>
      <c r="L142">
        <v>13306511</v>
      </c>
      <c r="M142" s="1">
        <v>14068551633.700001</v>
      </c>
      <c r="N142">
        <v>296972</v>
      </c>
    </row>
    <row r="143" spans="1:14" x14ac:dyDescent="0.3">
      <c r="A143" s="2">
        <v>44025</v>
      </c>
      <c r="B143" t="s">
        <v>59</v>
      </c>
      <c r="C143" s="1">
        <v>1109.9000000000001</v>
      </c>
      <c r="D143" s="1">
        <v>1113</v>
      </c>
      <c r="E143" s="1">
        <v>1071.3</v>
      </c>
      <c r="F143" s="1">
        <v>1105.0999999999999</v>
      </c>
      <c r="G143" s="1">
        <v>1083.55</v>
      </c>
      <c r="H143" s="1">
        <v>1080.25</v>
      </c>
      <c r="I143" s="1">
        <v>1086.03</v>
      </c>
      <c r="J143" s="1">
        <v>2429</v>
      </c>
      <c r="K143">
        <v>738.75</v>
      </c>
      <c r="L143">
        <v>14961695</v>
      </c>
      <c r="M143" s="1">
        <v>16248881581</v>
      </c>
      <c r="N143">
        <v>265343</v>
      </c>
    </row>
    <row r="144" spans="1:14" x14ac:dyDescent="0.3">
      <c r="A144" s="2">
        <v>44022</v>
      </c>
      <c r="B144" t="s">
        <v>59</v>
      </c>
      <c r="C144" s="1">
        <v>1117.9000000000001</v>
      </c>
      <c r="D144" s="1">
        <v>1120</v>
      </c>
      <c r="E144" s="1">
        <v>1099.55</v>
      </c>
      <c r="F144" s="1">
        <v>1124.95</v>
      </c>
      <c r="G144" s="1">
        <v>1106.6500000000001</v>
      </c>
      <c r="H144" s="1">
        <v>1105.0999999999999</v>
      </c>
      <c r="I144" s="1">
        <v>1108.8</v>
      </c>
      <c r="J144" s="1">
        <v>2474.6</v>
      </c>
      <c r="K144">
        <v>738.75</v>
      </c>
      <c r="L144">
        <v>8781604</v>
      </c>
      <c r="M144" s="1">
        <v>9737028635.0499992</v>
      </c>
      <c r="N144">
        <v>161321</v>
      </c>
    </row>
    <row r="145" spans="1:14" x14ac:dyDescent="0.3">
      <c r="A145" s="2">
        <v>44021</v>
      </c>
      <c r="B145" t="s">
        <v>59</v>
      </c>
      <c r="C145" s="1">
        <v>1118</v>
      </c>
      <c r="D145" s="1">
        <v>1129.7</v>
      </c>
      <c r="E145" s="1">
        <v>1107.25</v>
      </c>
      <c r="F145" s="1">
        <v>1110.3499999999999</v>
      </c>
      <c r="G145" s="1">
        <v>1127</v>
      </c>
      <c r="H145" s="1">
        <v>1124.95</v>
      </c>
      <c r="I145" s="1">
        <v>1121.08</v>
      </c>
      <c r="J145" s="1">
        <v>2474.6</v>
      </c>
      <c r="K145">
        <v>738.75</v>
      </c>
      <c r="L145">
        <v>10057717</v>
      </c>
      <c r="M145" s="1">
        <v>11275520678.549999</v>
      </c>
      <c r="N145">
        <v>143088</v>
      </c>
    </row>
    <row r="146" spans="1:14" x14ac:dyDescent="0.3">
      <c r="A146" s="2">
        <v>44020</v>
      </c>
      <c r="B146" t="s">
        <v>59</v>
      </c>
      <c r="C146" s="1">
        <v>1107</v>
      </c>
      <c r="D146" s="1">
        <v>1124.9000000000001</v>
      </c>
      <c r="E146" s="1">
        <v>1105</v>
      </c>
      <c r="F146" s="1">
        <v>1105.1500000000001</v>
      </c>
      <c r="G146" s="1">
        <v>1110.3</v>
      </c>
      <c r="H146" s="1">
        <v>1110.3499999999999</v>
      </c>
      <c r="I146" s="1">
        <v>1115.55</v>
      </c>
      <c r="J146" s="1">
        <v>2474.6</v>
      </c>
      <c r="K146">
        <v>738.75</v>
      </c>
      <c r="L146">
        <v>15028412</v>
      </c>
      <c r="M146" s="1">
        <v>16765006215.950001</v>
      </c>
      <c r="N146">
        <v>221878</v>
      </c>
    </row>
    <row r="147" spans="1:14" x14ac:dyDescent="0.3">
      <c r="A147" s="2">
        <v>44019</v>
      </c>
      <c r="B147" t="s">
        <v>59</v>
      </c>
      <c r="C147" s="1">
        <v>1109.4000000000001</v>
      </c>
      <c r="D147" s="1">
        <v>1111.7</v>
      </c>
      <c r="E147" s="1">
        <v>1093.05</v>
      </c>
      <c r="F147" s="1">
        <v>1103</v>
      </c>
      <c r="G147" s="1">
        <v>1104</v>
      </c>
      <c r="H147" s="1">
        <v>1105.1500000000001</v>
      </c>
      <c r="I147" s="1">
        <v>1101.79</v>
      </c>
      <c r="J147" s="1">
        <v>2474.6</v>
      </c>
      <c r="K147">
        <v>738.75</v>
      </c>
      <c r="L147">
        <v>12175425</v>
      </c>
      <c r="M147" s="1">
        <v>13414749481.799999</v>
      </c>
      <c r="N147">
        <v>191000</v>
      </c>
    </row>
    <row r="148" spans="1:14" x14ac:dyDescent="0.3">
      <c r="A148" s="2">
        <v>44018</v>
      </c>
      <c r="B148" t="s">
        <v>59</v>
      </c>
      <c r="C148" s="1">
        <v>1107.95</v>
      </c>
      <c r="D148" s="1">
        <v>1119.9000000000001</v>
      </c>
      <c r="E148" s="1">
        <v>1100</v>
      </c>
      <c r="F148" s="1">
        <v>1073.95</v>
      </c>
      <c r="G148" s="1">
        <v>1102.45</v>
      </c>
      <c r="H148" s="1">
        <v>1103</v>
      </c>
      <c r="I148" s="1">
        <v>1109.1600000000001</v>
      </c>
      <c r="J148" s="1">
        <v>2474.6</v>
      </c>
      <c r="K148">
        <v>738.75</v>
      </c>
      <c r="L148">
        <v>17779243</v>
      </c>
      <c r="M148" s="1">
        <v>19720041008.299999</v>
      </c>
      <c r="N148">
        <v>288861</v>
      </c>
    </row>
    <row r="149" spans="1:14" x14ac:dyDescent="0.3">
      <c r="A149" s="2">
        <v>44015</v>
      </c>
      <c r="B149" t="s">
        <v>59</v>
      </c>
      <c r="C149" s="1">
        <v>1093</v>
      </c>
      <c r="D149" s="1">
        <v>1095.8</v>
      </c>
      <c r="E149" s="1">
        <v>1070</v>
      </c>
      <c r="F149" s="1">
        <v>1089.4000000000001</v>
      </c>
      <c r="G149" s="1">
        <v>1075.5</v>
      </c>
      <c r="H149" s="1">
        <v>1073.95</v>
      </c>
      <c r="I149" s="1">
        <v>1079.3</v>
      </c>
      <c r="J149" s="1">
        <v>2503.3000000000002</v>
      </c>
      <c r="K149">
        <v>738.75</v>
      </c>
      <c r="L149">
        <v>13798879</v>
      </c>
      <c r="M149" s="1">
        <v>14893162920.85</v>
      </c>
      <c r="N149">
        <v>227183</v>
      </c>
    </row>
    <row r="150" spans="1:14" x14ac:dyDescent="0.3">
      <c r="A150" s="2">
        <v>44014</v>
      </c>
      <c r="B150" t="s">
        <v>59</v>
      </c>
      <c r="C150" s="1">
        <v>1090.3</v>
      </c>
      <c r="D150" s="1">
        <v>1111.25</v>
      </c>
      <c r="E150" s="1">
        <v>1085.2</v>
      </c>
      <c r="F150" s="1">
        <v>1084.5999999999999</v>
      </c>
      <c r="G150" s="1">
        <v>1091.5</v>
      </c>
      <c r="H150" s="1">
        <v>1089.4000000000001</v>
      </c>
      <c r="I150" s="1">
        <v>1098.3</v>
      </c>
      <c r="J150" s="1">
        <v>2503.3000000000002</v>
      </c>
      <c r="K150">
        <v>738.75</v>
      </c>
      <c r="L150">
        <v>18477248</v>
      </c>
      <c r="M150" s="1">
        <v>20293649222.349998</v>
      </c>
      <c r="N150">
        <v>268683</v>
      </c>
    </row>
    <row r="151" spans="1:14" x14ac:dyDescent="0.3">
      <c r="A151" s="2">
        <v>44013</v>
      </c>
      <c r="B151" t="s">
        <v>59</v>
      </c>
      <c r="C151" s="1">
        <v>1065.8499999999999</v>
      </c>
      <c r="D151" s="1">
        <v>1096</v>
      </c>
      <c r="E151" s="1">
        <v>1061.3</v>
      </c>
      <c r="F151" s="1">
        <v>1065.8499999999999</v>
      </c>
      <c r="G151" s="1">
        <v>1079.5</v>
      </c>
      <c r="H151" s="1">
        <v>1084.5999999999999</v>
      </c>
      <c r="I151" s="1">
        <v>1083.32</v>
      </c>
      <c r="J151" s="1">
        <v>2503.3000000000002</v>
      </c>
      <c r="K151">
        <v>738.75</v>
      </c>
      <c r="L151">
        <v>17423378</v>
      </c>
      <c r="M151" s="1">
        <v>18875108749.349998</v>
      </c>
      <c r="N151">
        <v>231200</v>
      </c>
    </row>
    <row r="152" spans="1:14" x14ac:dyDescent="0.3">
      <c r="A152" s="2">
        <v>44012</v>
      </c>
      <c r="B152" t="s">
        <v>59</v>
      </c>
      <c r="C152" s="1">
        <v>1074</v>
      </c>
      <c r="D152" s="1">
        <v>1078.55</v>
      </c>
      <c r="E152" s="1">
        <v>1056.3</v>
      </c>
      <c r="F152" s="1">
        <v>1076.05</v>
      </c>
      <c r="G152" s="1">
        <v>1066.45</v>
      </c>
      <c r="H152" s="1">
        <v>1065.8499999999999</v>
      </c>
      <c r="I152" s="1">
        <v>1068.0899999999999</v>
      </c>
      <c r="J152" s="1">
        <v>2503.3000000000002</v>
      </c>
      <c r="K152">
        <v>738.75</v>
      </c>
      <c r="L152">
        <v>17873316</v>
      </c>
      <c r="M152" s="1">
        <v>19090256874.049999</v>
      </c>
      <c r="N152">
        <v>282325</v>
      </c>
    </row>
    <row r="153" spans="1:14" x14ac:dyDescent="0.3">
      <c r="A153" s="2">
        <v>44011</v>
      </c>
      <c r="B153" t="s">
        <v>59</v>
      </c>
      <c r="C153" s="1">
        <v>1037</v>
      </c>
      <c r="D153" s="1">
        <v>1082.5999999999999</v>
      </c>
      <c r="E153" s="1">
        <v>1037</v>
      </c>
      <c r="F153" s="1">
        <v>1056.45</v>
      </c>
      <c r="G153" s="1">
        <v>1075.5</v>
      </c>
      <c r="H153" s="1">
        <v>1076.05</v>
      </c>
      <c r="I153" s="1">
        <v>1058.3800000000001</v>
      </c>
      <c r="J153" s="1">
        <v>2503.3000000000002</v>
      </c>
      <c r="K153">
        <v>738.75</v>
      </c>
      <c r="L153">
        <v>23003725</v>
      </c>
      <c r="M153" s="1">
        <v>24346771790.200001</v>
      </c>
      <c r="N153">
        <v>361163</v>
      </c>
    </row>
    <row r="154" spans="1:14" x14ac:dyDescent="0.3">
      <c r="A154" s="2">
        <v>44008</v>
      </c>
      <c r="B154" t="s">
        <v>59</v>
      </c>
      <c r="C154" s="1">
        <v>1041</v>
      </c>
      <c r="D154" s="1">
        <v>1063</v>
      </c>
      <c r="E154" s="1">
        <v>1028</v>
      </c>
      <c r="F154" s="1">
        <v>1028.75</v>
      </c>
      <c r="G154" s="1">
        <v>1058.5</v>
      </c>
      <c r="H154" s="1">
        <v>1056.45</v>
      </c>
      <c r="I154" s="1">
        <v>1041.81</v>
      </c>
      <c r="J154" s="1">
        <v>2503.3000000000002</v>
      </c>
      <c r="K154">
        <v>738.75</v>
      </c>
      <c r="L154">
        <v>19986677</v>
      </c>
      <c r="M154" s="1">
        <v>20822382331.400002</v>
      </c>
      <c r="N154">
        <v>346461</v>
      </c>
    </row>
    <row r="155" spans="1:14" x14ac:dyDescent="0.3">
      <c r="A155" s="2">
        <v>44007</v>
      </c>
      <c r="B155" t="s">
        <v>59</v>
      </c>
      <c r="C155" s="1">
        <v>1021.9</v>
      </c>
      <c r="D155" s="1">
        <v>1049</v>
      </c>
      <c r="E155" s="1">
        <v>1007</v>
      </c>
      <c r="F155" s="1">
        <v>1032.5</v>
      </c>
      <c r="G155" s="1">
        <v>1035</v>
      </c>
      <c r="H155" s="1">
        <v>1028.75</v>
      </c>
      <c r="I155" s="1">
        <v>1026.56</v>
      </c>
      <c r="J155" s="1">
        <v>2503.3000000000002</v>
      </c>
      <c r="K155">
        <v>738.75</v>
      </c>
      <c r="L155">
        <v>35323457</v>
      </c>
      <c r="M155" s="1">
        <v>36261515753.099998</v>
      </c>
      <c r="N155">
        <v>361881</v>
      </c>
    </row>
    <row r="156" spans="1:14" x14ac:dyDescent="0.3">
      <c r="A156" s="2">
        <v>44006</v>
      </c>
      <c r="B156" t="s">
        <v>59</v>
      </c>
      <c r="C156" s="1">
        <v>1048.5</v>
      </c>
      <c r="D156" s="1">
        <v>1057.5</v>
      </c>
      <c r="E156" s="1">
        <v>1030.05</v>
      </c>
      <c r="F156" s="1">
        <v>1042.3</v>
      </c>
      <c r="G156" s="1">
        <v>1031.95</v>
      </c>
      <c r="H156" s="1">
        <v>1032.5</v>
      </c>
      <c r="I156" s="1">
        <v>1043.8800000000001</v>
      </c>
      <c r="J156" s="1">
        <v>2503.3000000000002</v>
      </c>
      <c r="K156">
        <v>738.75</v>
      </c>
      <c r="L156">
        <v>19714664</v>
      </c>
      <c r="M156" s="1">
        <v>20579739217.599998</v>
      </c>
      <c r="N156">
        <v>356432</v>
      </c>
    </row>
    <row r="157" spans="1:14" x14ac:dyDescent="0.3">
      <c r="A157" s="2">
        <v>44005</v>
      </c>
      <c r="B157" t="s">
        <v>59</v>
      </c>
      <c r="C157" s="1">
        <v>1039</v>
      </c>
      <c r="D157" s="1">
        <v>1045</v>
      </c>
      <c r="E157" s="1">
        <v>1016.55</v>
      </c>
      <c r="F157" s="1">
        <v>1028.75</v>
      </c>
      <c r="G157" s="1">
        <v>1045</v>
      </c>
      <c r="H157" s="1">
        <v>1042.3</v>
      </c>
      <c r="I157" s="1">
        <v>1031.23</v>
      </c>
      <c r="J157" s="1">
        <v>2503.3000000000002</v>
      </c>
      <c r="K157">
        <v>738.75</v>
      </c>
      <c r="L157">
        <v>14415640</v>
      </c>
      <c r="M157" s="1">
        <v>14865898484.450001</v>
      </c>
      <c r="N157">
        <v>231379</v>
      </c>
    </row>
    <row r="158" spans="1:14" x14ac:dyDescent="0.3">
      <c r="A158" s="2">
        <v>44004</v>
      </c>
      <c r="B158" t="s">
        <v>59</v>
      </c>
      <c r="C158" s="1">
        <v>1039.45</v>
      </c>
      <c r="D158" s="1">
        <v>1045.95</v>
      </c>
      <c r="E158" s="1">
        <v>1023.8</v>
      </c>
      <c r="F158" s="1">
        <v>1033.3499999999999</v>
      </c>
      <c r="G158" s="1">
        <v>1029</v>
      </c>
      <c r="H158" s="1">
        <v>1028.75</v>
      </c>
      <c r="I158" s="1">
        <v>1038.22</v>
      </c>
      <c r="J158" s="1">
        <v>2503.3000000000002</v>
      </c>
      <c r="K158">
        <v>738.75</v>
      </c>
      <c r="L158">
        <v>14847321</v>
      </c>
      <c r="M158" s="1">
        <v>15414841315.4</v>
      </c>
      <c r="N158">
        <v>295528</v>
      </c>
    </row>
    <row r="159" spans="1:14" x14ac:dyDescent="0.3">
      <c r="A159" s="2">
        <v>44001</v>
      </c>
      <c r="B159" t="s">
        <v>59</v>
      </c>
      <c r="C159" s="1">
        <v>1017.95</v>
      </c>
      <c r="D159" s="1">
        <v>1043</v>
      </c>
      <c r="E159" s="1">
        <v>1012.15</v>
      </c>
      <c r="F159" s="1">
        <v>1019.95</v>
      </c>
      <c r="G159" s="1">
        <v>1032.95</v>
      </c>
      <c r="H159" s="1">
        <v>1033.3499999999999</v>
      </c>
      <c r="I159" s="1">
        <v>1029.1400000000001</v>
      </c>
      <c r="J159" s="1">
        <v>2503.3000000000002</v>
      </c>
      <c r="K159">
        <v>738.75</v>
      </c>
      <c r="L159">
        <v>23939324</v>
      </c>
      <c r="M159" s="1">
        <v>24637000247.75</v>
      </c>
      <c r="N159">
        <v>330341</v>
      </c>
    </row>
    <row r="160" spans="1:14" x14ac:dyDescent="0.3">
      <c r="A160" s="2">
        <v>44000</v>
      </c>
      <c r="B160" t="s">
        <v>59</v>
      </c>
      <c r="C160">
        <v>980</v>
      </c>
      <c r="D160" s="1">
        <v>1024.9000000000001</v>
      </c>
      <c r="E160">
        <v>972</v>
      </c>
      <c r="F160">
        <v>979.25</v>
      </c>
      <c r="G160" s="1">
        <v>1017.6</v>
      </c>
      <c r="H160" s="1">
        <v>1019.95</v>
      </c>
      <c r="I160">
        <v>998.66</v>
      </c>
      <c r="J160" s="1">
        <v>2503.3000000000002</v>
      </c>
      <c r="K160">
        <v>738.75</v>
      </c>
      <c r="L160">
        <v>20435469</v>
      </c>
      <c r="M160" s="1">
        <v>20408019924.099998</v>
      </c>
      <c r="N160">
        <v>283491</v>
      </c>
    </row>
    <row r="161" spans="1:14" x14ac:dyDescent="0.3">
      <c r="A161" s="2">
        <v>43999</v>
      </c>
      <c r="B161" t="s">
        <v>59</v>
      </c>
      <c r="C161">
        <v>989</v>
      </c>
      <c r="D161">
        <v>998.9</v>
      </c>
      <c r="E161">
        <v>973.25</v>
      </c>
      <c r="F161">
        <v>990.4</v>
      </c>
      <c r="G161">
        <v>978.65</v>
      </c>
      <c r="H161">
        <v>979.25</v>
      </c>
      <c r="I161">
        <v>985.61</v>
      </c>
      <c r="J161" s="1">
        <v>2503.3000000000002</v>
      </c>
      <c r="K161">
        <v>738.75</v>
      </c>
      <c r="L161">
        <v>18479504</v>
      </c>
      <c r="M161" s="1">
        <v>18213663531.150002</v>
      </c>
      <c r="N161">
        <v>263560</v>
      </c>
    </row>
    <row r="162" spans="1:14" x14ac:dyDescent="0.3">
      <c r="A162" s="2">
        <v>43998</v>
      </c>
      <c r="B162" t="s">
        <v>59</v>
      </c>
      <c r="C162">
        <v>975</v>
      </c>
      <c r="D162">
        <v>993.95</v>
      </c>
      <c r="E162">
        <v>952</v>
      </c>
      <c r="F162">
        <v>949.85</v>
      </c>
      <c r="G162">
        <v>989.15</v>
      </c>
      <c r="H162">
        <v>990.4</v>
      </c>
      <c r="I162">
        <v>978.56</v>
      </c>
      <c r="J162" s="1">
        <v>2503.3000000000002</v>
      </c>
      <c r="K162">
        <v>738.75</v>
      </c>
      <c r="L162">
        <v>22700113</v>
      </c>
      <c r="M162" s="1">
        <v>22213351845</v>
      </c>
      <c r="N162">
        <v>318791</v>
      </c>
    </row>
    <row r="163" spans="1:14" x14ac:dyDescent="0.3">
      <c r="A163" s="2">
        <v>43997</v>
      </c>
      <c r="B163" t="s">
        <v>59</v>
      </c>
      <c r="C163">
        <v>968</v>
      </c>
      <c r="D163">
        <v>974</v>
      </c>
      <c r="E163">
        <v>943</v>
      </c>
      <c r="F163">
        <v>982.75</v>
      </c>
      <c r="G163">
        <v>951.75</v>
      </c>
      <c r="H163">
        <v>949.85</v>
      </c>
      <c r="I163">
        <v>954.63</v>
      </c>
      <c r="J163" s="1">
        <v>2503.3000000000002</v>
      </c>
      <c r="K163">
        <v>738.75</v>
      </c>
      <c r="L163">
        <v>16004973</v>
      </c>
      <c r="M163" s="1">
        <v>15278832372.6</v>
      </c>
      <c r="N163">
        <v>261144</v>
      </c>
    </row>
    <row r="164" spans="1:14" x14ac:dyDescent="0.3">
      <c r="A164" s="2">
        <v>43994</v>
      </c>
      <c r="B164" t="s">
        <v>59</v>
      </c>
      <c r="C164">
        <v>928</v>
      </c>
      <c r="D164">
        <v>986.65</v>
      </c>
      <c r="E164">
        <v>928</v>
      </c>
      <c r="F164">
        <v>968.6</v>
      </c>
      <c r="G164">
        <v>977.1</v>
      </c>
      <c r="H164">
        <v>982.75</v>
      </c>
      <c r="I164">
        <v>959.62</v>
      </c>
      <c r="J164" s="1">
        <v>2503.3000000000002</v>
      </c>
      <c r="K164">
        <v>738.75</v>
      </c>
      <c r="L164">
        <v>21322880</v>
      </c>
      <c r="M164" s="1">
        <v>20461954341.049999</v>
      </c>
      <c r="N164">
        <v>329375</v>
      </c>
    </row>
    <row r="165" spans="1:14" x14ac:dyDescent="0.3">
      <c r="A165" s="2">
        <v>43993</v>
      </c>
      <c r="B165" t="s">
        <v>59</v>
      </c>
      <c r="C165">
        <v>985</v>
      </c>
      <c r="D165">
        <v>988.4</v>
      </c>
      <c r="E165">
        <v>965</v>
      </c>
      <c r="F165">
        <v>991.85</v>
      </c>
      <c r="G165">
        <v>969.3</v>
      </c>
      <c r="H165">
        <v>968.6</v>
      </c>
      <c r="I165">
        <v>976.14</v>
      </c>
      <c r="J165" s="1">
        <v>2503.3000000000002</v>
      </c>
      <c r="K165">
        <v>738.75</v>
      </c>
      <c r="L165">
        <v>15449142</v>
      </c>
      <c r="M165" s="1">
        <v>15080485300.950001</v>
      </c>
      <c r="N165">
        <v>290542</v>
      </c>
    </row>
    <row r="166" spans="1:14" x14ac:dyDescent="0.3">
      <c r="A166" s="2">
        <v>43992</v>
      </c>
      <c r="B166" t="s">
        <v>59</v>
      </c>
      <c r="C166">
        <v>990</v>
      </c>
      <c r="D166">
        <v>999.85</v>
      </c>
      <c r="E166">
        <v>978.2</v>
      </c>
      <c r="F166">
        <v>987.3</v>
      </c>
      <c r="G166">
        <v>993</v>
      </c>
      <c r="H166">
        <v>991.85</v>
      </c>
      <c r="I166">
        <v>989.98</v>
      </c>
      <c r="J166" s="1">
        <v>2503.3000000000002</v>
      </c>
      <c r="K166">
        <v>738.75</v>
      </c>
      <c r="L166">
        <v>18248880</v>
      </c>
      <c r="M166" s="1">
        <v>18066101468.5</v>
      </c>
      <c r="N166">
        <v>263364</v>
      </c>
    </row>
    <row r="167" spans="1:14" x14ac:dyDescent="0.3">
      <c r="A167" s="2">
        <v>43991</v>
      </c>
      <c r="B167" t="s">
        <v>59</v>
      </c>
      <c r="C167" s="1">
        <v>1020</v>
      </c>
      <c r="D167" s="1">
        <v>1026.75</v>
      </c>
      <c r="E167">
        <v>979.55</v>
      </c>
      <c r="F167" s="1">
        <v>1015.9</v>
      </c>
      <c r="G167">
        <v>984.45</v>
      </c>
      <c r="H167">
        <v>987.3</v>
      </c>
      <c r="I167" s="1">
        <v>1004.5</v>
      </c>
      <c r="J167" s="1">
        <v>2503.3000000000002</v>
      </c>
      <c r="K167">
        <v>738.75</v>
      </c>
      <c r="L167">
        <v>30922894</v>
      </c>
      <c r="M167" s="1">
        <v>31062063304.349998</v>
      </c>
      <c r="N167">
        <v>417245</v>
      </c>
    </row>
    <row r="168" spans="1:14" x14ac:dyDescent="0.3">
      <c r="A168" s="2">
        <v>43990</v>
      </c>
      <c r="B168" t="s">
        <v>59</v>
      </c>
      <c r="C168" s="1">
        <v>1060</v>
      </c>
      <c r="D168" s="1">
        <v>1066.6500000000001</v>
      </c>
      <c r="E168" s="1">
        <v>1006.4</v>
      </c>
      <c r="F168" s="1">
        <v>1033.3499999999999</v>
      </c>
      <c r="G168" s="1">
        <v>1016.8</v>
      </c>
      <c r="H168" s="1">
        <v>1015.9</v>
      </c>
      <c r="I168" s="1">
        <v>1031.68</v>
      </c>
      <c r="J168" s="1">
        <v>2503.3000000000002</v>
      </c>
      <c r="K168">
        <v>738.75</v>
      </c>
      <c r="L168">
        <v>24906362</v>
      </c>
      <c r="M168" s="1">
        <v>25695464731.700001</v>
      </c>
      <c r="N168">
        <v>388541</v>
      </c>
    </row>
    <row r="169" spans="1:14" x14ac:dyDescent="0.3">
      <c r="A169" s="2">
        <v>43987</v>
      </c>
      <c r="B169" t="s">
        <v>59</v>
      </c>
      <c r="C169" s="1">
        <v>1003.1</v>
      </c>
      <c r="D169" s="1">
        <v>1042.4000000000001</v>
      </c>
      <c r="E169" s="1">
        <v>1002.8</v>
      </c>
      <c r="F169" s="1">
        <v>1001.7</v>
      </c>
      <c r="G169" s="1">
        <v>1039.05</v>
      </c>
      <c r="H169" s="1">
        <v>1033.3499999999999</v>
      </c>
      <c r="I169" s="1">
        <v>1022.13</v>
      </c>
      <c r="J169" s="1">
        <v>2503.3000000000002</v>
      </c>
      <c r="K169">
        <v>738.75</v>
      </c>
      <c r="L169">
        <v>17598103</v>
      </c>
      <c r="M169" s="1">
        <v>17987626065.25</v>
      </c>
      <c r="N169">
        <v>281754</v>
      </c>
    </row>
    <row r="170" spans="1:14" x14ac:dyDescent="0.3">
      <c r="A170" s="2">
        <v>43986</v>
      </c>
      <c r="B170" t="s">
        <v>59</v>
      </c>
      <c r="C170" s="1">
        <v>1028.05</v>
      </c>
      <c r="D170" s="1">
        <v>1038.95</v>
      </c>
      <c r="E170">
        <v>991.1</v>
      </c>
      <c r="F170" s="1">
        <v>1022.25</v>
      </c>
      <c r="G170">
        <v>995</v>
      </c>
      <c r="H170" s="1">
        <v>1001.7</v>
      </c>
      <c r="I170" s="1">
        <v>1015.67</v>
      </c>
      <c r="J170" s="1">
        <v>2503.3000000000002</v>
      </c>
      <c r="K170">
        <v>738.75</v>
      </c>
      <c r="L170">
        <v>27139478</v>
      </c>
      <c r="M170" s="1">
        <v>27564675122.5</v>
      </c>
      <c r="N170">
        <v>406454</v>
      </c>
    </row>
    <row r="171" spans="1:14" x14ac:dyDescent="0.3">
      <c r="A171" s="2">
        <v>43985</v>
      </c>
      <c r="B171" t="s">
        <v>59</v>
      </c>
      <c r="C171" s="1">
        <v>1020</v>
      </c>
      <c r="D171" s="1">
        <v>1046.25</v>
      </c>
      <c r="E171" s="1">
        <v>1015.45</v>
      </c>
      <c r="F171" s="1">
        <v>1001</v>
      </c>
      <c r="G171" s="1">
        <v>1023</v>
      </c>
      <c r="H171" s="1">
        <v>1022.25</v>
      </c>
      <c r="I171" s="1">
        <v>1029.96</v>
      </c>
      <c r="J171" s="1">
        <v>2503.3000000000002</v>
      </c>
      <c r="K171">
        <v>738.75</v>
      </c>
      <c r="L171">
        <v>25273067</v>
      </c>
      <c r="M171" s="1">
        <v>26030319863.799999</v>
      </c>
      <c r="N171">
        <v>336920</v>
      </c>
    </row>
    <row r="172" spans="1:14" x14ac:dyDescent="0.3">
      <c r="A172" s="2">
        <v>43984</v>
      </c>
      <c r="B172" t="s">
        <v>59</v>
      </c>
      <c r="C172">
        <v>986.7</v>
      </c>
      <c r="D172" s="1">
        <v>1005</v>
      </c>
      <c r="E172">
        <v>975.2</v>
      </c>
      <c r="F172">
        <v>987.65</v>
      </c>
      <c r="G172" s="1">
        <v>1005</v>
      </c>
      <c r="H172" s="1">
        <v>1001</v>
      </c>
      <c r="I172">
        <v>993.25</v>
      </c>
      <c r="J172" s="1">
        <v>2503.3000000000002</v>
      </c>
      <c r="K172">
        <v>738.75</v>
      </c>
      <c r="L172">
        <v>20811909</v>
      </c>
      <c r="M172" s="1">
        <v>20671440824.5</v>
      </c>
      <c r="N172">
        <v>312508</v>
      </c>
    </row>
    <row r="173" spans="1:14" x14ac:dyDescent="0.3">
      <c r="A173" s="2">
        <v>43983</v>
      </c>
      <c r="B173" t="s">
        <v>59</v>
      </c>
      <c r="C173">
        <v>975</v>
      </c>
      <c r="D173">
        <v>995</v>
      </c>
      <c r="E173">
        <v>966.1</v>
      </c>
      <c r="F173">
        <v>951.65</v>
      </c>
      <c r="G173">
        <v>984.05</v>
      </c>
      <c r="H173">
        <v>987.65</v>
      </c>
      <c r="I173">
        <v>987.51</v>
      </c>
      <c r="J173" s="1">
        <v>2503.3000000000002</v>
      </c>
      <c r="K173">
        <v>738.75</v>
      </c>
      <c r="L173">
        <v>19595373</v>
      </c>
      <c r="M173" s="1">
        <v>19350540625.650002</v>
      </c>
      <c r="N173">
        <v>294542</v>
      </c>
    </row>
    <row r="174" spans="1:14" x14ac:dyDescent="0.3">
      <c r="A174" s="2">
        <v>43980</v>
      </c>
      <c r="B174" t="s">
        <v>59</v>
      </c>
      <c r="C174">
        <v>944</v>
      </c>
      <c r="D174">
        <v>955</v>
      </c>
      <c r="E174">
        <v>923.45</v>
      </c>
      <c r="F174">
        <v>945.25</v>
      </c>
      <c r="G174">
        <v>947.1</v>
      </c>
      <c r="H174">
        <v>951.65</v>
      </c>
      <c r="I174">
        <v>937.44</v>
      </c>
      <c r="J174" s="1">
        <v>2503.3000000000002</v>
      </c>
      <c r="K174">
        <v>738.75</v>
      </c>
      <c r="L174">
        <v>26512600</v>
      </c>
      <c r="M174" s="1">
        <v>24853972529.549999</v>
      </c>
      <c r="N174">
        <v>352639</v>
      </c>
    </row>
    <row r="175" spans="1:14" x14ac:dyDescent="0.3">
      <c r="A175" s="2">
        <v>43979</v>
      </c>
      <c r="B175" t="s">
        <v>59</v>
      </c>
      <c r="C175">
        <v>920</v>
      </c>
      <c r="D175">
        <v>950</v>
      </c>
      <c r="E175">
        <v>913.95</v>
      </c>
      <c r="F175">
        <v>903.65</v>
      </c>
      <c r="G175">
        <v>947.5</v>
      </c>
      <c r="H175">
        <v>945.25</v>
      </c>
      <c r="I175">
        <v>938.36</v>
      </c>
      <c r="J175" s="1">
        <v>2503.3000000000002</v>
      </c>
      <c r="K175">
        <v>738.75</v>
      </c>
      <c r="L175">
        <v>37744926</v>
      </c>
      <c r="M175" s="1">
        <v>35418447868.849998</v>
      </c>
      <c r="N175">
        <v>631552</v>
      </c>
    </row>
    <row r="176" spans="1:14" x14ac:dyDescent="0.3">
      <c r="A176" s="2">
        <v>43978</v>
      </c>
      <c r="B176" t="s">
        <v>59</v>
      </c>
      <c r="C176">
        <v>859.9</v>
      </c>
      <c r="D176">
        <v>909.8</v>
      </c>
      <c r="E176">
        <v>857.15</v>
      </c>
      <c r="F176">
        <v>852.4</v>
      </c>
      <c r="G176">
        <v>901.4</v>
      </c>
      <c r="H176">
        <v>903.65</v>
      </c>
      <c r="I176">
        <v>881.85</v>
      </c>
      <c r="J176" s="1">
        <v>2503.3000000000002</v>
      </c>
      <c r="K176">
        <v>738.75</v>
      </c>
      <c r="L176">
        <v>28013227</v>
      </c>
      <c r="M176" s="1">
        <v>24703584077.900002</v>
      </c>
      <c r="N176">
        <v>388895</v>
      </c>
    </row>
    <row r="177" spans="1:14" x14ac:dyDescent="0.3">
      <c r="A177" s="2">
        <v>43977</v>
      </c>
      <c r="B177" t="s">
        <v>59</v>
      </c>
      <c r="C177">
        <v>857</v>
      </c>
      <c r="D177">
        <v>871.75</v>
      </c>
      <c r="E177">
        <v>848.75</v>
      </c>
      <c r="F177">
        <v>838.85</v>
      </c>
      <c r="G177">
        <v>858</v>
      </c>
      <c r="H177">
        <v>852.4</v>
      </c>
      <c r="I177">
        <v>860.62</v>
      </c>
      <c r="J177" s="1">
        <v>2503.3000000000002</v>
      </c>
      <c r="K177">
        <v>738.75</v>
      </c>
      <c r="L177">
        <v>19002589</v>
      </c>
      <c r="M177" s="1">
        <v>16354024458.4</v>
      </c>
      <c r="N177">
        <v>303415</v>
      </c>
    </row>
    <row r="178" spans="1:14" x14ac:dyDescent="0.3">
      <c r="A178" s="2">
        <v>43973</v>
      </c>
      <c r="B178" t="s">
        <v>59</v>
      </c>
      <c r="C178">
        <v>850</v>
      </c>
      <c r="D178">
        <v>870.3</v>
      </c>
      <c r="E178">
        <v>833.05</v>
      </c>
      <c r="F178">
        <v>859.55</v>
      </c>
      <c r="G178">
        <v>842.65</v>
      </c>
      <c r="H178">
        <v>838.85</v>
      </c>
      <c r="I178">
        <v>844.52</v>
      </c>
      <c r="J178" s="1">
        <v>2503.3000000000002</v>
      </c>
      <c r="K178">
        <v>738.75</v>
      </c>
      <c r="L178">
        <v>21025849</v>
      </c>
      <c r="M178" s="1">
        <v>17756809302.450001</v>
      </c>
      <c r="N178">
        <v>382888</v>
      </c>
    </row>
    <row r="179" spans="1:14" x14ac:dyDescent="0.3">
      <c r="A179" s="2">
        <v>43972</v>
      </c>
      <c r="B179" t="s">
        <v>59</v>
      </c>
      <c r="C179">
        <v>861.45</v>
      </c>
      <c r="D179">
        <v>884</v>
      </c>
      <c r="E179">
        <v>852.3</v>
      </c>
      <c r="F179">
        <v>857.1</v>
      </c>
      <c r="G179">
        <v>860.4</v>
      </c>
      <c r="H179">
        <v>859.55</v>
      </c>
      <c r="I179">
        <v>870.64</v>
      </c>
      <c r="J179" s="1">
        <v>2503.3000000000002</v>
      </c>
      <c r="K179">
        <v>738.75</v>
      </c>
      <c r="L179">
        <v>24239683</v>
      </c>
      <c r="M179" s="1">
        <v>21104074910.849998</v>
      </c>
      <c r="N179">
        <v>416994</v>
      </c>
    </row>
    <row r="180" spans="1:14" x14ac:dyDescent="0.3">
      <c r="A180" s="2">
        <v>43971</v>
      </c>
      <c r="B180" t="s">
        <v>59</v>
      </c>
      <c r="C180">
        <v>836.45</v>
      </c>
      <c r="D180">
        <v>864</v>
      </c>
      <c r="E180">
        <v>832.2</v>
      </c>
      <c r="F180">
        <v>830.65</v>
      </c>
      <c r="G180">
        <v>863.5</v>
      </c>
      <c r="H180">
        <v>857.1</v>
      </c>
      <c r="I180">
        <v>844.42</v>
      </c>
      <c r="J180" s="1">
        <v>2503.3000000000002</v>
      </c>
      <c r="K180">
        <v>738.75</v>
      </c>
      <c r="L180">
        <v>20007413</v>
      </c>
      <c r="M180" s="1">
        <v>16894738592.950001</v>
      </c>
      <c r="N180">
        <v>359835</v>
      </c>
    </row>
    <row r="181" spans="1:14" x14ac:dyDescent="0.3">
      <c r="A181" s="2">
        <v>43970</v>
      </c>
      <c r="B181" t="s">
        <v>59</v>
      </c>
      <c r="C181">
        <v>860.85</v>
      </c>
      <c r="D181">
        <v>867.3</v>
      </c>
      <c r="E181">
        <v>826.1</v>
      </c>
      <c r="F181">
        <v>836.65</v>
      </c>
      <c r="G181">
        <v>832.85</v>
      </c>
      <c r="H181">
        <v>830.65</v>
      </c>
      <c r="I181">
        <v>846.32</v>
      </c>
      <c r="J181" s="1">
        <v>2503.3000000000002</v>
      </c>
      <c r="K181">
        <v>738.75</v>
      </c>
      <c r="L181">
        <v>23730561</v>
      </c>
      <c r="M181" s="1">
        <v>20083766361</v>
      </c>
      <c r="N181">
        <v>415550</v>
      </c>
    </row>
    <row r="182" spans="1:14" x14ac:dyDescent="0.3">
      <c r="A182" s="2">
        <v>43969</v>
      </c>
      <c r="B182" t="s">
        <v>59</v>
      </c>
      <c r="C182">
        <v>888</v>
      </c>
      <c r="D182">
        <v>888</v>
      </c>
      <c r="E182">
        <v>831.3</v>
      </c>
      <c r="F182">
        <v>888.15</v>
      </c>
      <c r="G182">
        <v>838</v>
      </c>
      <c r="H182">
        <v>836.65</v>
      </c>
      <c r="I182">
        <v>847.83</v>
      </c>
      <c r="J182" s="1">
        <v>2503.3000000000002</v>
      </c>
      <c r="K182">
        <v>738.75</v>
      </c>
      <c r="L182">
        <v>23326656</v>
      </c>
      <c r="M182" s="1">
        <v>19776954026.299999</v>
      </c>
      <c r="N182">
        <v>533951</v>
      </c>
    </row>
    <row r="183" spans="1:14" x14ac:dyDescent="0.3">
      <c r="A183" s="2">
        <v>43966</v>
      </c>
      <c r="B183" t="s">
        <v>59</v>
      </c>
      <c r="C183">
        <v>890.5</v>
      </c>
      <c r="D183">
        <v>892.4</v>
      </c>
      <c r="E183">
        <v>875</v>
      </c>
      <c r="F183">
        <v>893.7</v>
      </c>
      <c r="G183">
        <v>888</v>
      </c>
      <c r="H183">
        <v>888.15</v>
      </c>
      <c r="I183">
        <v>885</v>
      </c>
      <c r="J183" s="1">
        <v>2503.3000000000002</v>
      </c>
      <c r="K183">
        <v>738.75</v>
      </c>
      <c r="L183">
        <v>12174870</v>
      </c>
      <c r="M183" s="1">
        <v>10774797134.75</v>
      </c>
      <c r="N183">
        <v>280499</v>
      </c>
    </row>
    <row r="184" spans="1:14" x14ac:dyDescent="0.3">
      <c r="A184" s="2">
        <v>43965</v>
      </c>
      <c r="B184" t="s">
        <v>59</v>
      </c>
      <c r="C184">
        <v>898</v>
      </c>
      <c r="D184">
        <v>911</v>
      </c>
      <c r="E184">
        <v>890</v>
      </c>
      <c r="F184">
        <v>927.65</v>
      </c>
      <c r="G184">
        <v>893.85</v>
      </c>
      <c r="H184">
        <v>893.7</v>
      </c>
      <c r="I184">
        <v>899.79</v>
      </c>
      <c r="J184" s="1">
        <v>2503.3000000000002</v>
      </c>
      <c r="K184">
        <v>738.75</v>
      </c>
      <c r="L184">
        <v>19777445</v>
      </c>
      <c r="M184" s="1">
        <v>17795529260.150002</v>
      </c>
      <c r="N184">
        <v>364023</v>
      </c>
    </row>
    <row r="185" spans="1:14" x14ac:dyDescent="0.3">
      <c r="A185" s="2">
        <v>43964</v>
      </c>
      <c r="B185" t="s">
        <v>59</v>
      </c>
      <c r="C185">
        <v>951</v>
      </c>
      <c r="D185">
        <v>960</v>
      </c>
      <c r="E185">
        <v>922.1</v>
      </c>
      <c r="F185">
        <v>901.55</v>
      </c>
      <c r="G185">
        <v>928.95</v>
      </c>
      <c r="H185">
        <v>927.65</v>
      </c>
      <c r="I185">
        <v>938.46</v>
      </c>
      <c r="J185" s="1">
        <v>2503.3000000000002</v>
      </c>
      <c r="K185">
        <v>738.75</v>
      </c>
      <c r="L185">
        <v>22173554</v>
      </c>
      <c r="M185" s="1">
        <v>20809009862.75</v>
      </c>
      <c r="N185">
        <v>396148</v>
      </c>
    </row>
    <row r="186" spans="1:14" x14ac:dyDescent="0.3">
      <c r="A186" s="2">
        <v>43963</v>
      </c>
      <c r="B186" t="s">
        <v>59</v>
      </c>
      <c r="C186">
        <v>901</v>
      </c>
      <c r="D186">
        <v>909.4</v>
      </c>
      <c r="E186">
        <v>871.1</v>
      </c>
      <c r="F186">
        <v>915.8</v>
      </c>
      <c r="G186">
        <v>902.5</v>
      </c>
      <c r="H186">
        <v>901.55</v>
      </c>
      <c r="I186">
        <v>888.33</v>
      </c>
      <c r="J186" s="1">
        <v>2503.3000000000002</v>
      </c>
      <c r="K186">
        <v>738.75</v>
      </c>
      <c r="L186">
        <v>24784324</v>
      </c>
      <c r="M186" s="1">
        <v>22016571132.5</v>
      </c>
      <c r="N186">
        <v>516512</v>
      </c>
    </row>
    <row r="187" spans="1:14" x14ac:dyDescent="0.3">
      <c r="A187" s="2">
        <v>43962</v>
      </c>
      <c r="B187" t="s">
        <v>59</v>
      </c>
      <c r="C187">
        <v>937</v>
      </c>
      <c r="D187">
        <v>954</v>
      </c>
      <c r="E187">
        <v>914</v>
      </c>
      <c r="F187">
        <v>929.05</v>
      </c>
      <c r="G187">
        <v>915.9</v>
      </c>
      <c r="H187">
        <v>915.8</v>
      </c>
      <c r="I187">
        <v>934.32</v>
      </c>
      <c r="J187" s="1">
        <v>2503.3000000000002</v>
      </c>
      <c r="K187">
        <v>738.75</v>
      </c>
      <c r="L187">
        <v>14275392</v>
      </c>
      <c r="M187" s="1">
        <v>13337759315.6</v>
      </c>
      <c r="N187">
        <v>316129</v>
      </c>
    </row>
    <row r="188" spans="1:14" x14ac:dyDescent="0.3">
      <c r="A188" s="2">
        <v>43959</v>
      </c>
      <c r="B188" t="s">
        <v>59</v>
      </c>
      <c r="C188">
        <v>942</v>
      </c>
      <c r="D188">
        <v>943.95</v>
      </c>
      <c r="E188">
        <v>925.2</v>
      </c>
      <c r="F188">
        <v>925</v>
      </c>
      <c r="G188">
        <v>930</v>
      </c>
      <c r="H188">
        <v>929.05</v>
      </c>
      <c r="I188">
        <v>932.46</v>
      </c>
      <c r="J188" s="1">
        <v>2503.3000000000002</v>
      </c>
      <c r="K188">
        <v>738.75</v>
      </c>
      <c r="L188">
        <v>10403747</v>
      </c>
      <c r="M188" s="1">
        <v>9701068994.8500004</v>
      </c>
      <c r="N188">
        <v>176643</v>
      </c>
    </row>
    <row r="189" spans="1:14" x14ac:dyDescent="0.3">
      <c r="A189" s="2">
        <v>43958</v>
      </c>
      <c r="B189" t="s">
        <v>59</v>
      </c>
      <c r="C189">
        <v>940.5</v>
      </c>
      <c r="D189">
        <v>943.3</v>
      </c>
      <c r="E189">
        <v>921.35</v>
      </c>
      <c r="F189">
        <v>946.4</v>
      </c>
      <c r="G189">
        <v>927.3</v>
      </c>
      <c r="H189">
        <v>925</v>
      </c>
      <c r="I189">
        <v>930.31</v>
      </c>
      <c r="J189" s="1">
        <v>2503.3000000000002</v>
      </c>
      <c r="K189">
        <v>738.75</v>
      </c>
      <c r="L189">
        <v>10916003</v>
      </c>
      <c r="M189" s="1">
        <v>10155309605.549999</v>
      </c>
      <c r="N189">
        <v>226640</v>
      </c>
    </row>
    <row r="190" spans="1:14" x14ac:dyDescent="0.3">
      <c r="A190" s="2">
        <v>43957</v>
      </c>
      <c r="B190" t="s">
        <v>59</v>
      </c>
      <c r="C190">
        <v>919</v>
      </c>
      <c r="D190">
        <v>950</v>
      </c>
      <c r="E190">
        <v>905.65</v>
      </c>
      <c r="F190">
        <v>911.45</v>
      </c>
      <c r="G190">
        <v>946.55</v>
      </c>
      <c r="H190">
        <v>946.4</v>
      </c>
      <c r="I190">
        <v>936.39</v>
      </c>
      <c r="J190" s="1">
        <v>2503.3000000000002</v>
      </c>
      <c r="K190">
        <v>738.75</v>
      </c>
      <c r="L190">
        <v>16893140</v>
      </c>
      <c r="M190" s="1">
        <v>15818501983.4</v>
      </c>
      <c r="N190">
        <v>310813</v>
      </c>
    </row>
    <row r="191" spans="1:14" x14ac:dyDescent="0.3">
      <c r="A191" s="2">
        <v>43956</v>
      </c>
      <c r="B191" t="s">
        <v>59</v>
      </c>
      <c r="C191">
        <v>938</v>
      </c>
      <c r="D191">
        <v>944</v>
      </c>
      <c r="E191">
        <v>908.05</v>
      </c>
      <c r="F191">
        <v>923</v>
      </c>
      <c r="G191">
        <v>914.5</v>
      </c>
      <c r="H191">
        <v>911.45</v>
      </c>
      <c r="I191">
        <v>928.05</v>
      </c>
      <c r="J191" s="1">
        <v>2503.3000000000002</v>
      </c>
      <c r="K191">
        <v>738.75</v>
      </c>
      <c r="L191">
        <v>14837190</v>
      </c>
      <c r="M191" s="1">
        <v>13769583591.9</v>
      </c>
      <c r="N191">
        <v>298424</v>
      </c>
    </row>
    <row r="192" spans="1:14" x14ac:dyDescent="0.3">
      <c r="A192" s="2">
        <v>43955</v>
      </c>
      <c r="B192" t="s">
        <v>59</v>
      </c>
      <c r="C192">
        <v>957.5</v>
      </c>
      <c r="D192">
        <v>960</v>
      </c>
      <c r="E192">
        <v>917.5</v>
      </c>
      <c r="F192" s="1">
        <v>1001.8</v>
      </c>
      <c r="G192">
        <v>924.9</v>
      </c>
      <c r="H192">
        <v>923</v>
      </c>
      <c r="I192">
        <v>932.42</v>
      </c>
      <c r="J192" s="1">
        <v>2503.3000000000002</v>
      </c>
      <c r="K192">
        <v>738.75</v>
      </c>
      <c r="L192">
        <v>13361177</v>
      </c>
      <c r="M192" s="1">
        <v>12458166946.1</v>
      </c>
      <c r="N192">
        <v>383166</v>
      </c>
    </row>
    <row r="193" spans="1:14" x14ac:dyDescent="0.3">
      <c r="A193" s="2">
        <v>43951</v>
      </c>
      <c r="B193" t="s">
        <v>59</v>
      </c>
      <c r="C193" s="1">
        <v>1001.4</v>
      </c>
      <c r="D193" s="1">
        <v>1019</v>
      </c>
      <c r="E193">
        <v>992.1</v>
      </c>
      <c r="F193">
        <v>977.1</v>
      </c>
      <c r="G193" s="1">
        <v>1000</v>
      </c>
      <c r="H193" s="1">
        <v>1001.8</v>
      </c>
      <c r="I193" s="1">
        <v>1006.05</v>
      </c>
      <c r="J193" s="1">
        <v>2503.3000000000002</v>
      </c>
      <c r="K193">
        <v>738.75</v>
      </c>
      <c r="L193">
        <v>21897643</v>
      </c>
      <c r="M193" s="1">
        <v>22030130436.099998</v>
      </c>
      <c r="N193">
        <v>451072</v>
      </c>
    </row>
    <row r="194" spans="1:14" x14ac:dyDescent="0.3">
      <c r="A194" s="2">
        <v>43950</v>
      </c>
      <c r="B194" t="s">
        <v>59</v>
      </c>
      <c r="C194">
        <v>935</v>
      </c>
      <c r="D194">
        <v>992.7</v>
      </c>
      <c r="E194">
        <v>934.1</v>
      </c>
      <c r="F194">
        <v>931.4</v>
      </c>
      <c r="G194">
        <v>970.05</v>
      </c>
      <c r="H194">
        <v>977.1</v>
      </c>
      <c r="I194">
        <v>964.08</v>
      </c>
      <c r="J194" s="1">
        <v>2503.3000000000002</v>
      </c>
      <c r="K194">
        <v>738.75</v>
      </c>
      <c r="L194">
        <v>27939019</v>
      </c>
      <c r="M194" s="1">
        <v>26935417994.950001</v>
      </c>
      <c r="N194">
        <v>450180</v>
      </c>
    </row>
    <row r="195" spans="1:14" x14ac:dyDescent="0.3">
      <c r="A195" s="2">
        <v>43949</v>
      </c>
      <c r="B195" t="s">
        <v>59</v>
      </c>
      <c r="C195">
        <v>943.8</v>
      </c>
      <c r="D195">
        <v>943.8</v>
      </c>
      <c r="E195">
        <v>922</v>
      </c>
      <c r="F195">
        <v>929.7</v>
      </c>
      <c r="G195">
        <v>933.3</v>
      </c>
      <c r="H195">
        <v>931.4</v>
      </c>
      <c r="I195">
        <v>930.5</v>
      </c>
      <c r="J195" s="1">
        <v>2503.3000000000002</v>
      </c>
      <c r="K195">
        <v>738.75</v>
      </c>
      <c r="L195">
        <v>14720773</v>
      </c>
      <c r="M195" s="1">
        <v>13697606349.35</v>
      </c>
      <c r="N195">
        <v>239400</v>
      </c>
    </row>
    <row r="196" spans="1:14" x14ac:dyDescent="0.3">
      <c r="A196" s="2">
        <v>43948</v>
      </c>
      <c r="B196" t="s">
        <v>59</v>
      </c>
      <c r="C196">
        <v>945.15</v>
      </c>
      <c r="D196">
        <v>957.4</v>
      </c>
      <c r="E196">
        <v>926.3</v>
      </c>
      <c r="F196">
        <v>938.05</v>
      </c>
      <c r="G196">
        <v>929.95</v>
      </c>
      <c r="H196">
        <v>929.7</v>
      </c>
      <c r="I196">
        <v>941.28</v>
      </c>
      <c r="J196" s="1">
        <v>2503.3000000000002</v>
      </c>
      <c r="K196">
        <v>738.75</v>
      </c>
      <c r="L196">
        <v>13710727</v>
      </c>
      <c r="M196" s="1">
        <v>12905669876.5</v>
      </c>
      <c r="N196">
        <v>266336</v>
      </c>
    </row>
    <row r="197" spans="1:14" x14ac:dyDescent="0.3">
      <c r="A197" s="2">
        <v>43945</v>
      </c>
      <c r="B197" t="s">
        <v>59</v>
      </c>
      <c r="C197">
        <v>933</v>
      </c>
      <c r="D197">
        <v>958.4</v>
      </c>
      <c r="E197">
        <v>926</v>
      </c>
      <c r="F197">
        <v>954.95</v>
      </c>
      <c r="G197">
        <v>937</v>
      </c>
      <c r="H197">
        <v>938.05</v>
      </c>
      <c r="I197">
        <v>938.02</v>
      </c>
      <c r="J197" s="1">
        <v>2503.3000000000002</v>
      </c>
      <c r="K197">
        <v>738.75</v>
      </c>
      <c r="L197">
        <v>16642831</v>
      </c>
      <c r="M197" s="1">
        <v>15611268244.200001</v>
      </c>
      <c r="N197">
        <v>293787</v>
      </c>
    </row>
    <row r="198" spans="1:14" x14ac:dyDescent="0.3">
      <c r="A198" s="2">
        <v>43944</v>
      </c>
      <c r="B198" t="s">
        <v>59</v>
      </c>
      <c r="C198">
        <v>935</v>
      </c>
      <c r="D198">
        <v>958.5</v>
      </c>
      <c r="E198">
        <v>912.55</v>
      </c>
      <c r="F198">
        <v>928.6</v>
      </c>
      <c r="G198">
        <v>952.1</v>
      </c>
      <c r="H198">
        <v>954.95</v>
      </c>
      <c r="I198">
        <v>939.81</v>
      </c>
      <c r="J198" s="1">
        <v>2503.3000000000002</v>
      </c>
      <c r="K198">
        <v>738.75</v>
      </c>
      <c r="L198">
        <v>20450895</v>
      </c>
      <c r="M198" s="1">
        <v>19219911302.150002</v>
      </c>
      <c r="N198">
        <v>424855</v>
      </c>
    </row>
    <row r="199" spans="1:14" x14ac:dyDescent="0.3">
      <c r="A199" s="2">
        <v>43943</v>
      </c>
      <c r="B199" t="s">
        <v>59</v>
      </c>
      <c r="C199">
        <v>919.15</v>
      </c>
      <c r="D199">
        <v>933</v>
      </c>
      <c r="E199">
        <v>907.3</v>
      </c>
      <c r="F199">
        <v>921.65</v>
      </c>
      <c r="G199">
        <v>929.75</v>
      </c>
      <c r="H199">
        <v>928.6</v>
      </c>
      <c r="I199">
        <v>920.24</v>
      </c>
      <c r="J199" s="1">
        <v>2503.3000000000002</v>
      </c>
      <c r="K199">
        <v>738.75</v>
      </c>
      <c r="L199">
        <v>19144678</v>
      </c>
      <c r="M199" s="1">
        <v>17617671415.900002</v>
      </c>
      <c r="N199">
        <v>258479</v>
      </c>
    </row>
    <row r="200" spans="1:14" x14ac:dyDescent="0.3">
      <c r="A200" s="2">
        <v>43942</v>
      </c>
      <c r="B200" t="s">
        <v>59</v>
      </c>
      <c r="C200">
        <v>925</v>
      </c>
      <c r="D200">
        <v>934</v>
      </c>
      <c r="E200">
        <v>908</v>
      </c>
      <c r="F200">
        <v>944.85</v>
      </c>
      <c r="G200">
        <v>919.15</v>
      </c>
      <c r="H200">
        <v>921.65</v>
      </c>
      <c r="I200">
        <v>922.24</v>
      </c>
      <c r="J200" s="1">
        <v>2503.3000000000002</v>
      </c>
      <c r="K200">
        <v>738.75</v>
      </c>
      <c r="L200">
        <v>16589148</v>
      </c>
      <c r="M200" s="1">
        <v>15299196199.549999</v>
      </c>
      <c r="N200">
        <v>291815</v>
      </c>
    </row>
    <row r="201" spans="1:14" x14ac:dyDescent="0.3">
      <c r="A201" s="2">
        <v>43941</v>
      </c>
      <c r="B201" t="s">
        <v>59</v>
      </c>
      <c r="C201">
        <v>951</v>
      </c>
      <c r="D201">
        <v>960.95</v>
      </c>
      <c r="E201">
        <v>935</v>
      </c>
      <c r="F201">
        <v>910.3</v>
      </c>
      <c r="G201">
        <v>943.3</v>
      </c>
      <c r="H201">
        <v>944.85</v>
      </c>
      <c r="I201">
        <v>945.7</v>
      </c>
      <c r="J201" s="1">
        <v>2503.3000000000002</v>
      </c>
      <c r="K201">
        <v>738.75</v>
      </c>
      <c r="L201">
        <v>33116614</v>
      </c>
      <c r="M201" s="1">
        <v>31318495817.799999</v>
      </c>
      <c r="N201">
        <v>555965</v>
      </c>
    </row>
    <row r="202" spans="1:14" x14ac:dyDescent="0.3">
      <c r="A202" s="2">
        <v>43938</v>
      </c>
      <c r="B202" t="s">
        <v>59</v>
      </c>
      <c r="C202">
        <v>915</v>
      </c>
      <c r="D202">
        <v>920</v>
      </c>
      <c r="E202">
        <v>887.25</v>
      </c>
      <c r="F202">
        <v>879.75</v>
      </c>
      <c r="G202">
        <v>915.1</v>
      </c>
      <c r="H202">
        <v>910.3</v>
      </c>
      <c r="I202">
        <v>906.63</v>
      </c>
      <c r="J202" s="1">
        <v>2503.3000000000002</v>
      </c>
      <c r="K202">
        <v>738.75</v>
      </c>
      <c r="L202">
        <v>27941831</v>
      </c>
      <c r="M202" s="1">
        <v>25333029144.799999</v>
      </c>
      <c r="N202">
        <v>453652</v>
      </c>
    </row>
    <row r="203" spans="1:14" x14ac:dyDescent="0.3">
      <c r="A203" s="2">
        <v>43937</v>
      </c>
      <c r="B203" t="s">
        <v>59</v>
      </c>
      <c r="C203">
        <v>865</v>
      </c>
      <c r="D203">
        <v>890.7</v>
      </c>
      <c r="E203">
        <v>856.25</v>
      </c>
      <c r="F203">
        <v>863.3</v>
      </c>
      <c r="G203">
        <v>884.25</v>
      </c>
      <c r="H203">
        <v>879.75</v>
      </c>
      <c r="I203">
        <v>870.76</v>
      </c>
      <c r="J203" s="1">
        <v>2503.3000000000002</v>
      </c>
      <c r="K203">
        <v>738.75</v>
      </c>
      <c r="L203">
        <v>26927231</v>
      </c>
      <c r="M203" s="1">
        <v>23447030480.5</v>
      </c>
      <c r="N203">
        <v>467724</v>
      </c>
    </row>
    <row r="204" spans="1:14" x14ac:dyDescent="0.3">
      <c r="A204" s="2">
        <v>43936</v>
      </c>
      <c r="B204" t="s">
        <v>59</v>
      </c>
      <c r="C204">
        <v>930.5</v>
      </c>
      <c r="D204">
        <v>930.5</v>
      </c>
      <c r="E204">
        <v>843</v>
      </c>
      <c r="F204">
        <v>895.35</v>
      </c>
      <c r="G204">
        <v>865.15</v>
      </c>
      <c r="H204">
        <v>863.3</v>
      </c>
      <c r="I204">
        <v>885.42</v>
      </c>
      <c r="J204" s="1">
        <v>2503.3000000000002</v>
      </c>
      <c r="K204">
        <v>738.75</v>
      </c>
      <c r="L204">
        <v>28989523</v>
      </c>
      <c r="M204" s="1">
        <v>25667931187.700001</v>
      </c>
      <c r="N204">
        <v>517354</v>
      </c>
    </row>
    <row r="205" spans="1:14" x14ac:dyDescent="0.3">
      <c r="A205" s="2">
        <v>43934</v>
      </c>
      <c r="B205" t="s">
        <v>59</v>
      </c>
      <c r="C205">
        <v>934</v>
      </c>
      <c r="D205">
        <v>946.7</v>
      </c>
      <c r="E205">
        <v>886.2</v>
      </c>
      <c r="F205">
        <v>925.05</v>
      </c>
      <c r="G205">
        <v>897.8</v>
      </c>
      <c r="H205">
        <v>895.35</v>
      </c>
      <c r="I205">
        <v>907.82</v>
      </c>
      <c r="J205" s="1">
        <v>2503.3000000000002</v>
      </c>
      <c r="K205">
        <v>738.75</v>
      </c>
      <c r="L205">
        <v>17079259</v>
      </c>
      <c r="M205" s="1">
        <v>15504828498.5</v>
      </c>
      <c r="N205">
        <v>389148</v>
      </c>
    </row>
    <row r="206" spans="1:14" x14ac:dyDescent="0.3">
      <c r="A206" s="2">
        <v>43930</v>
      </c>
      <c r="B206" t="s">
        <v>59</v>
      </c>
      <c r="C206">
        <v>913</v>
      </c>
      <c r="D206">
        <v>930.9</v>
      </c>
      <c r="E206">
        <v>890</v>
      </c>
      <c r="F206">
        <v>888.9</v>
      </c>
      <c r="G206">
        <v>922.1</v>
      </c>
      <c r="H206">
        <v>925.05</v>
      </c>
      <c r="I206">
        <v>913.38</v>
      </c>
      <c r="J206" s="1">
        <v>2503.3000000000002</v>
      </c>
      <c r="K206">
        <v>738.75</v>
      </c>
      <c r="L206">
        <v>22229012</v>
      </c>
      <c r="M206" s="1">
        <v>20303462865.400002</v>
      </c>
      <c r="N206">
        <v>417910</v>
      </c>
    </row>
    <row r="207" spans="1:14" x14ac:dyDescent="0.3">
      <c r="A207" s="2">
        <v>43929</v>
      </c>
      <c r="B207" t="s">
        <v>59</v>
      </c>
      <c r="C207">
        <v>879.95</v>
      </c>
      <c r="D207">
        <v>945</v>
      </c>
      <c r="E207">
        <v>866.1</v>
      </c>
      <c r="F207">
        <v>896.1</v>
      </c>
      <c r="G207">
        <v>888.7</v>
      </c>
      <c r="H207">
        <v>888.9</v>
      </c>
      <c r="I207">
        <v>902.09</v>
      </c>
      <c r="J207" s="1">
        <v>2503.3000000000002</v>
      </c>
      <c r="K207">
        <v>738.75</v>
      </c>
      <c r="L207">
        <v>28109877</v>
      </c>
      <c r="M207" s="1">
        <v>25357609084.599998</v>
      </c>
      <c r="N207">
        <v>503019</v>
      </c>
    </row>
    <row r="208" spans="1:14" x14ac:dyDescent="0.3">
      <c r="A208" s="2">
        <v>43928</v>
      </c>
      <c r="B208" t="s">
        <v>59</v>
      </c>
      <c r="C208">
        <v>874</v>
      </c>
      <c r="D208">
        <v>907.3</v>
      </c>
      <c r="E208">
        <v>845.35</v>
      </c>
      <c r="F208">
        <v>813.85</v>
      </c>
      <c r="G208">
        <v>895.8</v>
      </c>
      <c r="H208">
        <v>896.1</v>
      </c>
      <c r="I208">
        <v>871.57</v>
      </c>
      <c r="J208" s="1">
        <v>2503.3000000000002</v>
      </c>
      <c r="K208">
        <v>738.75</v>
      </c>
      <c r="L208">
        <v>30206626</v>
      </c>
      <c r="M208" s="1">
        <v>26327315325.799999</v>
      </c>
      <c r="N208">
        <v>475198</v>
      </c>
    </row>
    <row r="209" spans="1:14" x14ac:dyDescent="0.3">
      <c r="A209" s="2">
        <v>43924</v>
      </c>
      <c r="B209" t="s">
        <v>59</v>
      </c>
      <c r="C209">
        <v>843</v>
      </c>
      <c r="D209">
        <v>844</v>
      </c>
      <c r="E209">
        <v>810</v>
      </c>
      <c r="F209">
        <v>829.65</v>
      </c>
      <c r="G209">
        <v>811</v>
      </c>
      <c r="H209">
        <v>813.85</v>
      </c>
      <c r="I209">
        <v>825.26</v>
      </c>
      <c r="J209" s="1">
        <v>2503.3000000000002</v>
      </c>
      <c r="K209">
        <v>738.75</v>
      </c>
      <c r="L209">
        <v>17499063</v>
      </c>
      <c r="M209" s="1">
        <v>14441317976.200001</v>
      </c>
      <c r="N209">
        <v>392455</v>
      </c>
    </row>
    <row r="210" spans="1:14" x14ac:dyDescent="0.3">
      <c r="A210" s="2">
        <v>43922</v>
      </c>
      <c r="B210" t="s">
        <v>59</v>
      </c>
      <c r="C210">
        <v>863.85</v>
      </c>
      <c r="D210">
        <v>863.85</v>
      </c>
      <c r="E210">
        <v>820</v>
      </c>
      <c r="F210">
        <v>861.9</v>
      </c>
      <c r="G210">
        <v>829.55</v>
      </c>
      <c r="H210">
        <v>829.65</v>
      </c>
      <c r="I210">
        <v>831.99</v>
      </c>
      <c r="J210" s="1">
        <v>2503.3000000000002</v>
      </c>
      <c r="K210">
        <v>738.75</v>
      </c>
      <c r="L210">
        <v>14551758</v>
      </c>
      <c r="M210" s="1">
        <v>12106933301.25</v>
      </c>
      <c r="N210">
        <v>354947</v>
      </c>
    </row>
    <row r="211" spans="1:14" x14ac:dyDescent="0.3">
      <c r="A211" s="2">
        <v>43921</v>
      </c>
      <c r="B211" t="s">
        <v>59</v>
      </c>
      <c r="C211">
        <v>853.8</v>
      </c>
      <c r="D211">
        <v>873.6</v>
      </c>
      <c r="E211">
        <v>838</v>
      </c>
      <c r="F211">
        <v>831.65</v>
      </c>
      <c r="G211">
        <v>857.95</v>
      </c>
      <c r="H211">
        <v>861.9</v>
      </c>
      <c r="I211">
        <v>854.73</v>
      </c>
      <c r="J211" s="1">
        <v>2503.3000000000002</v>
      </c>
      <c r="K211">
        <v>738.75</v>
      </c>
      <c r="L211">
        <v>17605997</v>
      </c>
      <c r="M211" s="1">
        <v>15048445041.15</v>
      </c>
      <c r="N211">
        <v>411360</v>
      </c>
    </row>
    <row r="212" spans="1:14" x14ac:dyDescent="0.3">
      <c r="A212" s="2">
        <v>43920</v>
      </c>
      <c r="B212" t="s">
        <v>59</v>
      </c>
      <c r="C212">
        <v>880</v>
      </c>
      <c r="D212">
        <v>887</v>
      </c>
      <c r="E212">
        <v>828</v>
      </c>
      <c r="F212">
        <v>904.45</v>
      </c>
      <c r="G212">
        <v>831</v>
      </c>
      <c r="H212">
        <v>831.65</v>
      </c>
      <c r="I212">
        <v>858.48</v>
      </c>
      <c r="J212" s="1">
        <v>2503.3000000000002</v>
      </c>
      <c r="K212">
        <v>738.75</v>
      </c>
      <c r="L212">
        <v>19634313</v>
      </c>
      <c r="M212" s="1">
        <v>16855655095.4</v>
      </c>
      <c r="N212">
        <v>491743</v>
      </c>
    </row>
    <row r="213" spans="1:14" x14ac:dyDescent="0.3">
      <c r="A213" s="2">
        <v>43917</v>
      </c>
      <c r="B213" t="s">
        <v>59</v>
      </c>
      <c r="C213">
        <v>944.95</v>
      </c>
      <c r="D213">
        <v>988.65</v>
      </c>
      <c r="E213">
        <v>872.1</v>
      </c>
      <c r="F213">
        <v>901.1</v>
      </c>
      <c r="G213">
        <v>900</v>
      </c>
      <c r="H213">
        <v>904.45</v>
      </c>
      <c r="I213">
        <v>923.14</v>
      </c>
      <c r="J213" s="1">
        <v>2503.3000000000002</v>
      </c>
      <c r="K213">
        <v>738.75</v>
      </c>
      <c r="L213">
        <v>27619436</v>
      </c>
      <c r="M213" s="1">
        <v>25496667368.349998</v>
      </c>
      <c r="N213">
        <v>651440</v>
      </c>
    </row>
    <row r="214" spans="1:14" x14ac:dyDescent="0.3">
      <c r="A214" s="2">
        <v>43916</v>
      </c>
      <c r="B214" t="s">
        <v>59</v>
      </c>
      <c r="C214">
        <v>870.1</v>
      </c>
      <c r="D214">
        <v>937.7</v>
      </c>
      <c r="E214">
        <v>841</v>
      </c>
      <c r="F214">
        <v>856.75</v>
      </c>
      <c r="G214">
        <v>898</v>
      </c>
      <c r="H214">
        <v>901.1</v>
      </c>
      <c r="I214">
        <v>898.62</v>
      </c>
      <c r="J214" s="1">
        <v>2503.3000000000002</v>
      </c>
      <c r="K214">
        <v>738.75</v>
      </c>
      <c r="L214">
        <v>28521681</v>
      </c>
      <c r="M214" s="1">
        <v>25630140172.799999</v>
      </c>
      <c r="N214">
        <v>627160</v>
      </c>
    </row>
    <row r="215" spans="1:14" x14ac:dyDescent="0.3">
      <c r="A215" s="2">
        <v>43915</v>
      </c>
      <c r="B215" t="s">
        <v>59</v>
      </c>
      <c r="C215">
        <v>770.45</v>
      </c>
      <c r="D215">
        <v>867.45</v>
      </c>
      <c r="E215">
        <v>755.25</v>
      </c>
      <c r="F215">
        <v>767.7</v>
      </c>
      <c r="G215">
        <v>863</v>
      </c>
      <c r="H215">
        <v>856.75</v>
      </c>
      <c r="I215">
        <v>803.92</v>
      </c>
      <c r="J215" s="1">
        <v>2503.3000000000002</v>
      </c>
      <c r="K215">
        <v>738.75</v>
      </c>
      <c r="L215">
        <v>23614449</v>
      </c>
      <c r="M215" s="1">
        <v>18984055133.700001</v>
      </c>
      <c r="N215">
        <v>608039</v>
      </c>
    </row>
    <row r="216" spans="1:14" x14ac:dyDescent="0.3">
      <c r="A216" s="2">
        <v>43914</v>
      </c>
      <c r="B216" t="s">
        <v>59</v>
      </c>
      <c r="C216">
        <v>795.25</v>
      </c>
      <c r="D216">
        <v>810</v>
      </c>
      <c r="E216">
        <v>738.75</v>
      </c>
      <c r="F216">
        <v>771.55</v>
      </c>
      <c r="G216">
        <v>774.8</v>
      </c>
      <c r="H216">
        <v>767.7</v>
      </c>
      <c r="I216">
        <v>775.82</v>
      </c>
      <c r="J216" s="1">
        <v>2503.3000000000002</v>
      </c>
      <c r="K216">
        <v>738.75</v>
      </c>
      <c r="L216">
        <v>30528676</v>
      </c>
      <c r="M216" s="1">
        <v>23684712047.25</v>
      </c>
      <c r="N216">
        <v>634897</v>
      </c>
    </row>
    <row r="217" spans="1:14" x14ac:dyDescent="0.3">
      <c r="A217" s="2">
        <v>43913</v>
      </c>
      <c r="B217" t="s">
        <v>59</v>
      </c>
      <c r="C217">
        <v>794.6</v>
      </c>
      <c r="D217">
        <v>838.75</v>
      </c>
      <c r="E217">
        <v>765</v>
      </c>
      <c r="F217">
        <v>882.85</v>
      </c>
      <c r="G217">
        <v>778.9</v>
      </c>
      <c r="H217">
        <v>771.55</v>
      </c>
      <c r="I217">
        <v>784.5</v>
      </c>
      <c r="J217" s="1">
        <v>2503.3000000000002</v>
      </c>
      <c r="K217">
        <v>765</v>
      </c>
      <c r="L217">
        <v>25142273</v>
      </c>
      <c r="M217" s="1">
        <v>19724138348.900002</v>
      </c>
      <c r="N217">
        <v>590210</v>
      </c>
    </row>
    <row r="218" spans="1:14" x14ac:dyDescent="0.3">
      <c r="A218" s="2">
        <v>43910</v>
      </c>
      <c r="B218" t="s">
        <v>59</v>
      </c>
      <c r="C218">
        <v>875</v>
      </c>
      <c r="D218">
        <v>914.6</v>
      </c>
      <c r="E218">
        <v>824.55</v>
      </c>
      <c r="F218">
        <v>895.55</v>
      </c>
      <c r="G218">
        <v>881.25</v>
      </c>
      <c r="H218">
        <v>882.85</v>
      </c>
      <c r="I218">
        <v>868.05</v>
      </c>
      <c r="J218" s="1">
        <v>2503.3000000000002</v>
      </c>
      <c r="K218">
        <v>795</v>
      </c>
      <c r="L218">
        <v>44319015</v>
      </c>
      <c r="M218" s="1">
        <v>38471082495</v>
      </c>
      <c r="N218">
        <v>790631</v>
      </c>
    </row>
    <row r="219" spans="1:14" x14ac:dyDescent="0.3">
      <c r="A219" s="2">
        <v>43909</v>
      </c>
      <c r="B219" t="s">
        <v>59</v>
      </c>
      <c r="C219">
        <v>847</v>
      </c>
      <c r="D219">
        <v>919.95</v>
      </c>
      <c r="E219">
        <v>795</v>
      </c>
      <c r="F219">
        <v>876.9</v>
      </c>
      <c r="G219">
        <v>904.6</v>
      </c>
      <c r="H219">
        <v>895.55</v>
      </c>
      <c r="I219">
        <v>857.03</v>
      </c>
      <c r="J219" s="1">
        <v>2503.3000000000002</v>
      </c>
      <c r="K219">
        <v>795</v>
      </c>
      <c r="L219">
        <v>33610239</v>
      </c>
      <c r="M219" s="1">
        <v>28805078999.25</v>
      </c>
      <c r="N219">
        <v>632617</v>
      </c>
    </row>
    <row r="220" spans="1:14" x14ac:dyDescent="0.3">
      <c r="A220" s="2">
        <v>43908</v>
      </c>
      <c r="B220" t="s">
        <v>59</v>
      </c>
      <c r="C220">
        <v>985</v>
      </c>
      <c r="D220">
        <v>993</v>
      </c>
      <c r="E220">
        <v>865</v>
      </c>
      <c r="F220">
        <v>975.1</v>
      </c>
      <c r="G220">
        <v>898.5</v>
      </c>
      <c r="H220">
        <v>876.9</v>
      </c>
      <c r="I220">
        <v>916.25</v>
      </c>
      <c r="J220" s="1">
        <v>2503.3000000000002</v>
      </c>
      <c r="K220">
        <v>865</v>
      </c>
      <c r="L220">
        <v>30593809</v>
      </c>
      <c r="M220" s="1">
        <v>28031432118.599998</v>
      </c>
      <c r="N220">
        <v>652391</v>
      </c>
    </row>
    <row r="221" spans="1:14" x14ac:dyDescent="0.3">
      <c r="A221" s="2">
        <v>43907</v>
      </c>
      <c r="B221" t="s">
        <v>59</v>
      </c>
      <c r="C221" s="1">
        <v>1008</v>
      </c>
      <c r="D221" s="1">
        <v>1010</v>
      </c>
      <c r="E221">
        <v>954.7</v>
      </c>
      <c r="F221">
        <v>999.5</v>
      </c>
      <c r="G221">
        <v>976.2</v>
      </c>
      <c r="H221">
        <v>975.1</v>
      </c>
      <c r="I221">
        <v>982.62</v>
      </c>
      <c r="J221" s="1">
        <v>2503.3000000000002</v>
      </c>
      <c r="K221">
        <v>919.2</v>
      </c>
      <c r="L221">
        <v>21338641</v>
      </c>
      <c r="M221" s="1">
        <v>20967841371.150002</v>
      </c>
      <c r="N221">
        <v>447922</v>
      </c>
    </row>
    <row r="222" spans="1:14" x14ac:dyDescent="0.3">
      <c r="A222" s="2">
        <v>43906</v>
      </c>
      <c r="B222" t="s">
        <v>59</v>
      </c>
      <c r="C222" s="1">
        <v>1035</v>
      </c>
      <c r="D222" s="1">
        <v>1037</v>
      </c>
      <c r="E222">
        <v>995</v>
      </c>
      <c r="F222" s="1">
        <v>1069.8</v>
      </c>
      <c r="G222" s="1">
        <v>1001.25</v>
      </c>
      <c r="H222">
        <v>999.5</v>
      </c>
      <c r="I222" s="1">
        <v>1013.09</v>
      </c>
      <c r="J222" s="1">
        <v>2503.3000000000002</v>
      </c>
      <c r="K222">
        <v>919.2</v>
      </c>
      <c r="L222">
        <v>15993174</v>
      </c>
      <c r="M222" s="1">
        <v>16202484604.299999</v>
      </c>
      <c r="N222">
        <v>430742</v>
      </c>
    </row>
    <row r="223" spans="1:14" x14ac:dyDescent="0.3">
      <c r="A223" s="2">
        <v>43903</v>
      </c>
      <c r="B223" t="s">
        <v>59</v>
      </c>
      <c r="C223">
        <v>980.05</v>
      </c>
      <c r="D223" s="1">
        <v>1081.45</v>
      </c>
      <c r="E223">
        <v>919.2</v>
      </c>
      <c r="F223" s="1">
        <v>1021.3</v>
      </c>
      <c r="G223" s="1">
        <v>1074</v>
      </c>
      <c r="H223" s="1">
        <v>1069.8</v>
      </c>
      <c r="I223" s="1">
        <v>1018.3</v>
      </c>
      <c r="J223" s="1">
        <v>2503.3000000000002</v>
      </c>
      <c r="K223">
        <v>919.2</v>
      </c>
      <c r="L223">
        <v>33171603</v>
      </c>
      <c r="M223" s="1">
        <v>33778614285.400002</v>
      </c>
      <c r="N223">
        <v>541649</v>
      </c>
    </row>
    <row r="224" spans="1:14" x14ac:dyDescent="0.3">
      <c r="A224" s="2">
        <v>43902</v>
      </c>
      <c r="B224" t="s">
        <v>59</v>
      </c>
      <c r="C224" s="1">
        <v>1075</v>
      </c>
      <c r="D224" s="1">
        <v>1080</v>
      </c>
      <c r="E224" s="1">
        <v>1003.45</v>
      </c>
      <c r="F224" s="1">
        <v>1113.8</v>
      </c>
      <c r="G224" s="1">
        <v>1032</v>
      </c>
      <c r="H224" s="1">
        <v>1021.3</v>
      </c>
      <c r="I224" s="1">
        <v>1036.26</v>
      </c>
      <c r="J224" s="1">
        <v>2503.3000000000002</v>
      </c>
      <c r="K224" s="1">
        <v>1003.45</v>
      </c>
      <c r="L224">
        <v>29500406</v>
      </c>
      <c r="M224" s="1">
        <v>30570004192.950001</v>
      </c>
      <c r="N224">
        <v>503472</v>
      </c>
    </row>
    <row r="225" spans="1:14" x14ac:dyDescent="0.3">
      <c r="A225" s="2">
        <v>43901</v>
      </c>
      <c r="B225" t="s">
        <v>59</v>
      </c>
      <c r="C225" s="1">
        <v>1105</v>
      </c>
      <c r="D225" s="1">
        <v>1120</v>
      </c>
      <c r="E225" s="1">
        <v>1092</v>
      </c>
      <c r="F225" s="1">
        <v>1107.3</v>
      </c>
      <c r="G225" s="1">
        <v>1110</v>
      </c>
      <c r="H225" s="1">
        <v>1113.8</v>
      </c>
      <c r="I225" s="1">
        <v>1105.77</v>
      </c>
      <c r="J225" s="1">
        <v>2503.3000000000002</v>
      </c>
      <c r="K225" s="1">
        <v>1065</v>
      </c>
      <c r="L225">
        <v>17769198</v>
      </c>
      <c r="M225" s="1">
        <v>19648640086.25</v>
      </c>
      <c r="N225">
        <v>344285</v>
      </c>
    </row>
    <row r="226" spans="1:14" x14ac:dyDescent="0.3">
      <c r="A226" s="2">
        <v>43899</v>
      </c>
      <c r="B226" t="s">
        <v>59</v>
      </c>
      <c r="C226" s="1">
        <v>1110</v>
      </c>
      <c r="D226" s="1">
        <v>1118.4000000000001</v>
      </c>
      <c r="E226" s="1">
        <v>1065</v>
      </c>
      <c r="F226" s="1">
        <v>1134.9000000000001</v>
      </c>
      <c r="G226" s="1">
        <v>1112</v>
      </c>
      <c r="H226" s="1">
        <v>1107.3</v>
      </c>
      <c r="I226" s="1">
        <v>1094.8</v>
      </c>
      <c r="J226" s="1">
        <v>2503.3000000000002</v>
      </c>
      <c r="K226" s="1">
        <v>1065</v>
      </c>
      <c r="L226">
        <v>17210297</v>
      </c>
      <c r="M226" s="1">
        <v>18841871874.25</v>
      </c>
      <c r="N226">
        <v>427518</v>
      </c>
    </row>
    <row r="227" spans="1:14" x14ac:dyDescent="0.3">
      <c r="A227" s="2">
        <v>43896</v>
      </c>
      <c r="B227" t="s">
        <v>59</v>
      </c>
      <c r="C227" s="1">
        <v>1125</v>
      </c>
      <c r="D227" s="1">
        <v>1140.9000000000001</v>
      </c>
      <c r="E227" s="1">
        <v>1101</v>
      </c>
      <c r="F227" s="1">
        <v>1151.3499999999999</v>
      </c>
      <c r="G227" s="1">
        <v>1134</v>
      </c>
      <c r="H227" s="1">
        <v>1134.9000000000001</v>
      </c>
      <c r="I227" s="1">
        <v>1124.3399999999999</v>
      </c>
      <c r="J227" s="1">
        <v>2503.3000000000002</v>
      </c>
      <c r="K227" s="1">
        <v>1084</v>
      </c>
      <c r="L227">
        <v>11526783</v>
      </c>
      <c r="M227" s="1">
        <v>12959999027.4</v>
      </c>
      <c r="N227">
        <v>272373</v>
      </c>
    </row>
    <row r="228" spans="1:14" x14ac:dyDescent="0.3">
      <c r="A228" s="2">
        <v>43895</v>
      </c>
      <c r="B228" t="s">
        <v>59</v>
      </c>
      <c r="C228" s="1">
        <v>1153</v>
      </c>
      <c r="D228" s="1">
        <v>1165</v>
      </c>
      <c r="E228" s="1">
        <v>1142.75</v>
      </c>
      <c r="F228" s="1">
        <v>1148.8499999999999</v>
      </c>
      <c r="G228" s="1">
        <v>1149</v>
      </c>
      <c r="H228" s="1">
        <v>1151.3499999999999</v>
      </c>
      <c r="I228" s="1">
        <v>1155.77</v>
      </c>
      <c r="J228" s="1">
        <v>2503.3000000000002</v>
      </c>
      <c r="K228" s="1">
        <v>1084</v>
      </c>
      <c r="L228">
        <v>9774854</v>
      </c>
      <c r="M228" s="1">
        <v>11297450389.35</v>
      </c>
      <c r="N228">
        <v>262470</v>
      </c>
    </row>
    <row r="229" spans="1:14" x14ac:dyDescent="0.3">
      <c r="A229" s="2">
        <v>43894</v>
      </c>
      <c r="B229" t="s">
        <v>59</v>
      </c>
      <c r="C229" s="1">
        <v>1178.3499999999999</v>
      </c>
      <c r="D229" s="1">
        <v>1180</v>
      </c>
      <c r="E229" s="1">
        <v>1133.0999999999999</v>
      </c>
      <c r="F229" s="1">
        <v>1181.8</v>
      </c>
      <c r="G229" s="1">
        <v>1149.1500000000001</v>
      </c>
      <c r="H229" s="1">
        <v>1148.8499999999999</v>
      </c>
      <c r="I229" s="1">
        <v>1152.73</v>
      </c>
      <c r="J229" s="1">
        <v>2503.3000000000002</v>
      </c>
      <c r="K229" s="1">
        <v>1084</v>
      </c>
      <c r="L229">
        <v>17144435</v>
      </c>
      <c r="M229" s="1">
        <v>19762846784.700001</v>
      </c>
      <c r="N229">
        <v>503032</v>
      </c>
    </row>
    <row r="230" spans="1:14" x14ac:dyDescent="0.3">
      <c r="A230" s="2">
        <v>43893</v>
      </c>
      <c r="B230" t="s">
        <v>59</v>
      </c>
      <c r="C230" s="1">
        <v>1175</v>
      </c>
      <c r="D230" s="1">
        <v>1185.3499999999999</v>
      </c>
      <c r="E230" s="1">
        <v>1168</v>
      </c>
      <c r="F230" s="1">
        <v>1179.5999999999999</v>
      </c>
      <c r="G230" s="1">
        <v>1182.5</v>
      </c>
      <c r="H230" s="1">
        <v>1181.8</v>
      </c>
      <c r="I230" s="1">
        <v>1178.1400000000001</v>
      </c>
      <c r="J230" s="1">
        <v>2503.3000000000002</v>
      </c>
      <c r="K230" s="1">
        <v>1084</v>
      </c>
      <c r="L230">
        <v>11184775</v>
      </c>
      <c r="M230" s="1">
        <v>13177181997.65</v>
      </c>
      <c r="N230">
        <v>233028</v>
      </c>
    </row>
    <row r="231" spans="1:14" x14ac:dyDescent="0.3">
      <c r="A231" s="2">
        <v>43892</v>
      </c>
      <c r="B231" t="s">
        <v>59</v>
      </c>
      <c r="C231" s="1">
        <v>1200.2</v>
      </c>
      <c r="D231" s="1">
        <v>1201.1500000000001</v>
      </c>
      <c r="E231" s="1">
        <v>1166.1500000000001</v>
      </c>
      <c r="F231" s="1">
        <v>1177.6500000000001</v>
      </c>
      <c r="G231" s="1">
        <v>1185</v>
      </c>
      <c r="H231" s="1">
        <v>1179.5999999999999</v>
      </c>
      <c r="I231" s="1">
        <v>1184.6099999999999</v>
      </c>
      <c r="J231" s="1">
        <v>2503.3000000000002</v>
      </c>
      <c r="K231" s="1">
        <v>1084</v>
      </c>
      <c r="L231">
        <v>7332449</v>
      </c>
      <c r="M231" s="1">
        <v>8686077365.5499992</v>
      </c>
      <c r="N231">
        <v>197905</v>
      </c>
    </row>
    <row r="232" spans="1:14" x14ac:dyDescent="0.3">
      <c r="A232" s="2">
        <v>43889</v>
      </c>
      <c r="B232" t="s">
        <v>59</v>
      </c>
      <c r="C232" s="1">
        <v>1175.5</v>
      </c>
      <c r="D232" s="1">
        <v>1185</v>
      </c>
      <c r="E232" s="1">
        <v>1170.0999999999999</v>
      </c>
      <c r="F232" s="1">
        <v>1199.45</v>
      </c>
      <c r="G232" s="1">
        <v>1178.8</v>
      </c>
      <c r="H232" s="1">
        <v>1177.6500000000001</v>
      </c>
      <c r="I232" s="1">
        <v>1176.25</v>
      </c>
      <c r="J232" s="1">
        <v>2503.3000000000002</v>
      </c>
      <c r="K232" s="1">
        <v>1084</v>
      </c>
      <c r="L232">
        <v>12156528</v>
      </c>
      <c r="M232" s="1">
        <v>14299167014.4</v>
      </c>
      <c r="N232">
        <v>276737</v>
      </c>
    </row>
    <row r="233" spans="1:14" x14ac:dyDescent="0.3">
      <c r="A233" s="2">
        <v>43888</v>
      </c>
      <c r="B233" t="s">
        <v>59</v>
      </c>
      <c r="C233" s="1">
        <v>1195</v>
      </c>
      <c r="D233" s="1">
        <v>1202.5</v>
      </c>
      <c r="E233" s="1">
        <v>1181</v>
      </c>
      <c r="F233" s="1">
        <v>1199.25</v>
      </c>
      <c r="G233" s="1">
        <v>1199.6500000000001</v>
      </c>
      <c r="H233" s="1">
        <v>1199.45</v>
      </c>
      <c r="I233" s="1">
        <v>1191.25</v>
      </c>
      <c r="J233" s="1">
        <v>2503.3000000000002</v>
      </c>
      <c r="K233" s="1">
        <v>1084</v>
      </c>
      <c r="L233">
        <v>10327549</v>
      </c>
      <c r="M233" s="1">
        <v>12302665880.200001</v>
      </c>
      <c r="N233">
        <v>241038</v>
      </c>
    </row>
    <row r="234" spans="1:14" x14ac:dyDescent="0.3">
      <c r="A234" s="2">
        <v>43887</v>
      </c>
      <c r="B234" t="s">
        <v>59</v>
      </c>
      <c r="C234" s="1">
        <v>1197.5</v>
      </c>
      <c r="D234" s="1">
        <v>1204.7</v>
      </c>
      <c r="E234" s="1">
        <v>1185.6500000000001</v>
      </c>
      <c r="F234" s="1">
        <v>1200.3</v>
      </c>
      <c r="G234" s="1">
        <v>1201.0999999999999</v>
      </c>
      <c r="H234" s="1">
        <v>1199.25</v>
      </c>
      <c r="I234" s="1">
        <v>1195.0899999999999</v>
      </c>
      <c r="J234" s="1">
        <v>2503.3000000000002</v>
      </c>
      <c r="K234" s="1">
        <v>1084</v>
      </c>
      <c r="L234">
        <v>6907393</v>
      </c>
      <c r="M234" s="1">
        <v>8254956318.75</v>
      </c>
      <c r="N234">
        <v>191519</v>
      </c>
    </row>
    <row r="235" spans="1:14" x14ac:dyDescent="0.3">
      <c r="A235" s="2">
        <v>43886</v>
      </c>
      <c r="B235" t="s">
        <v>59</v>
      </c>
      <c r="C235" s="1">
        <v>1204</v>
      </c>
      <c r="D235" s="1">
        <v>1209</v>
      </c>
      <c r="E235" s="1">
        <v>1198</v>
      </c>
      <c r="F235" s="1">
        <v>1209.95</v>
      </c>
      <c r="G235" s="1">
        <v>1201.8</v>
      </c>
      <c r="H235" s="1">
        <v>1200.3</v>
      </c>
      <c r="I235" s="1">
        <v>1201.07</v>
      </c>
      <c r="J235" s="1">
        <v>2503.3000000000002</v>
      </c>
      <c r="K235" s="1">
        <v>1084</v>
      </c>
      <c r="L235">
        <v>6943340</v>
      </c>
      <c r="M235" s="1">
        <v>8339458217.8000002</v>
      </c>
      <c r="N235">
        <v>193249</v>
      </c>
    </row>
    <row r="236" spans="1:14" x14ac:dyDescent="0.3">
      <c r="A236" s="2">
        <v>43885</v>
      </c>
      <c r="B236" t="s">
        <v>59</v>
      </c>
      <c r="C236" s="1">
        <v>1208.95</v>
      </c>
      <c r="D236" s="1">
        <v>1214.75</v>
      </c>
      <c r="E236" s="1">
        <v>1200</v>
      </c>
      <c r="F236" s="1">
        <v>1217.0999999999999</v>
      </c>
      <c r="G236" s="1">
        <v>1210.25</v>
      </c>
      <c r="H236" s="1">
        <v>1209.95</v>
      </c>
      <c r="I236" s="1">
        <v>1205.6600000000001</v>
      </c>
      <c r="J236" s="1">
        <v>2503.3000000000002</v>
      </c>
      <c r="K236" s="1">
        <v>1084</v>
      </c>
      <c r="L236">
        <v>8284042</v>
      </c>
      <c r="M236" s="1">
        <v>9987753564.2999992</v>
      </c>
      <c r="N236">
        <v>199969</v>
      </c>
    </row>
    <row r="237" spans="1:14" x14ac:dyDescent="0.3">
      <c r="A237" s="2">
        <v>43881</v>
      </c>
      <c r="B237" t="s">
        <v>59</v>
      </c>
      <c r="C237" s="1">
        <v>1230</v>
      </c>
      <c r="D237" s="1">
        <v>1230</v>
      </c>
      <c r="E237" s="1">
        <v>1214.0999999999999</v>
      </c>
      <c r="F237" s="1">
        <v>1227.2</v>
      </c>
      <c r="G237" s="1">
        <v>1217</v>
      </c>
      <c r="H237" s="1">
        <v>1217.0999999999999</v>
      </c>
      <c r="I237" s="1">
        <v>1221.3800000000001</v>
      </c>
      <c r="J237" s="1">
        <v>2503.3000000000002</v>
      </c>
      <c r="K237" s="1">
        <v>1084</v>
      </c>
      <c r="L237">
        <v>5561707</v>
      </c>
      <c r="M237" s="1">
        <v>6792970359.6999998</v>
      </c>
      <c r="N237">
        <v>146273</v>
      </c>
    </row>
    <row r="238" spans="1:14" x14ac:dyDescent="0.3">
      <c r="A238" s="2">
        <v>43880</v>
      </c>
      <c r="B238" t="s">
        <v>59</v>
      </c>
      <c r="C238" s="1">
        <v>1222.5</v>
      </c>
      <c r="D238" s="1">
        <v>1230</v>
      </c>
      <c r="E238" s="1">
        <v>1213.9000000000001</v>
      </c>
      <c r="F238" s="1">
        <v>1213.25</v>
      </c>
      <c r="G238" s="1">
        <v>1227.2</v>
      </c>
      <c r="H238" s="1">
        <v>1227.2</v>
      </c>
      <c r="I238" s="1">
        <v>1221.68</v>
      </c>
      <c r="J238" s="1">
        <v>2503.3000000000002</v>
      </c>
      <c r="K238" s="1">
        <v>1084</v>
      </c>
      <c r="L238">
        <v>5006134</v>
      </c>
      <c r="M238" s="1">
        <v>6115909249.1000004</v>
      </c>
      <c r="N238">
        <v>101692</v>
      </c>
    </row>
    <row r="239" spans="1:14" x14ac:dyDescent="0.3">
      <c r="A239" s="2">
        <v>43879</v>
      </c>
      <c r="B239" t="s">
        <v>59</v>
      </c>
      <c r="C239" s="1">
        <v>1216.9000000000001</v>
      </c>
      <c r="D239" s="1">
        <v>1218.5</v>
      </c>
      <c r="E239" s="1">
        <v>1203.5</v>
      </c>
      <c r="F239" s="1">
        <v>1217.1500000000001</v>
      </c>
      <c r="G239" s="1">
        <v>1217.05</v>
      </c>
      <c r="H239" s="1">
        <v>1213.25</v>
      </c>
      <c r="I239" s="1">
        <v>1209.57</v>
      </c>
      <c r="J239" s="1">
        <v>2503.3000000000002</v>
      </c>
      <c r="K239" s="1">
        <v>1084</v>
      </c>
      <c r="L239">
        <v>5264558</v>
      </c>
      <c r="M239" s="1">
        <v>6367872772.4499998</v>
      </c>
      <c r="N239">
        <v>119172</v>
      </c>
    </row>
    <row r="240" spans="1:14" x14ac:dyDescent="0.3">
      <c r="A240" s="2">
        <v>43878</v>
      </c>
      <c r="B240" t="s">
        <v>59</v>
      </c>
      <c r="C240" s="1">
        <v>1225</v>
      </c>
      <c r="D240" s="1">
        <v>1233</v>
      </c>
      <c r="E240" s="1">
        <v>1214.45</v>
      </c>
      <c r="F240" s="1">
        <v>1219.3499999999999</v>
      </c>
      <c r="G240" s="1">
        <v>1218</v>
      </c>
      <c r="H240" s="1">
        <v>1217.1500000000001</v>
      </c>
      <c r="I240" s="1">
        <v>1221.46</v>
      </c>
      <c r="J240" s="1">
        <v>2503.3000000000002</v>
      </c>
      <c r="K240" s="1">
        <v>1084</v>
      </c>
      <c r="L240">
        <v>5076345</v>
      </c>
      <c r="M240" s="1">
        <v>6200535024.8500004</v>
      </c>
      <c r="N240">
        <v>157333</v>
      </c>
    </row>
    <row r="241" spans="1:14" x14ac:dyDescent="0.3">
      <c r="A241" s="2">
        <v>43875</v>
      </c>
      <c r="B241" t="s">
        <v>59</v>
      </c>
      <c r="C241" s="1">
        <v>1243.2</v>
      </c>
      <c r="D241" s="1">
        <v>1248.4000000000001</v>
      </c>
      <c r="E241" s="1">
        <v>1215</v>
      </c>
      <c r="F241" s="1">
        <v>1241.4000000000001</v>
      </c>
      <c r="G241" s="1">
        <v>1219.45</v>
      </c>
      <c r="H241" s="1">
        <v>1219.3499999999999</v>
      </c>
      <c r="I241" s="1">
        <v>1227.78</v>
      </c>
      <c r="J241" s="1">
        <v>2503.3000000000002</v>
      </c>
      <c r="K241" s="1">
        <v>1084</v>
      </c>
      <c r="L241">
        <v>7344429</v>
      </c>
      <c r="M241" s="1">
        <v>9017358547.2999992</v>
      </c>
      <c r="N241">
        <v>167779</v>
      </c>
    </row>
    <row r="242" spans="1:14" x14ac:dyDescent="0.3">
      <c r="A242" s="2">
        <v>43874</v>
      </c>
      <c r="B242" t="s">
        <v>59</v>
      </c>
      <c r="C242" s="1">
        <v>1259.9000000000001</v>
      </c>
      <c r="D242" s="1">
        <v>1259.9000000000001</v>
      </c>
      <c r="E242" s="1">
        <v>1233.5999999999999</v>
      </c>
      <c r="F242" s="1">
        <v>1249</v>
      </c>
      <c r="G242" s="1">
        <v>1239.5</v>
      </c>
      <c r="H242" s="1">
        <v>1241.4000000000001</v>
      </c>
      <c r="I242" s="1">
        <v>1241.95</v>
      </c>
      <c r="J242" s="1">
        <v>2503.3000000000002</v>
      </c>
      <c r="K242" s="1">
        <v>1084</v>
      </c>
      <c r="L242">
        <v>4556070</v>
      </c>
      <c r="M242" s="1">
        <v>5658432160.1999998</v>
      </c>
      <c r="N242">
        <v>97099</v>
      </c>
    </row>
    <row r="243" spans="1:14" x14ac:dyDescent="0.3">
      <c r="A243" s="2">
        <v>43873</v>
      </c>
      <c r="B243" t="s">
        <v>59</v>
      </c>
      <c r="C243" s="1">
        <v>1245.2</v>
      </c>
      <c r="D243" s="1">
        <v>1252.9000000000001</v>
      </c>
      <c r="E243" s="1">
        <v>1244.05</v>
      </c>
      <c r="F243" s="1">
        <v>1240.5999999999999</v>
      </c>
      <c r="G243" s="1">
        <v>1249</v>
      </c>
      <c r="H243" s="1">
        <v>1249</v>
      </c>
      <c r="I243" s="1">
        <v>1249.42</v>
      </c>
      <c r="J243" s="1">
        <v>2503.3000000000002</v>
      </c>
      <c r="K243" s="1">
        <v>1084</v>
      </c>
      <c r="L243">
        <v>3148965</v>
      </c>
      <c r="M243" s="1">
        <v>3934383166.5500002</v>
      </c>
      <c r="N243">
        <v>87413</v>
      </c>
    </row>
    <row r="244" spans="1:14" x14ac:dyDescent="0.3">
      <c r="A244" s="2">
        <v>43872</v>
      </c>
      <c r="B244" t="s">
        <v>59</v>
      </c>
      <c r="C244" s="1">
        <v>1243.3</v>
      </c>
      <c r="D244" s="1">
        <v>1255</v>
      </c>
      <c r="E244" s="1">
        <v>1238.05</v>
      </c>
      <c r="F244" s="1">
        <v>1240.3</v>
      </c>
      <c r="G244" s="1">
        <v>1239.9000000000001</v>
      </c>
      <c r="H244" s="1">
        <v>1240.5999999999999</v>
      </c>
      <c r="I244" s="1">
        <v>1246.8</v>
      </c>
      <c r="J244" s="1">
        <v>2503.3000000000002</v>
      </c>
      <c r="K244" s="1">
        <v>1084</v>
      </c>
      <c r="L244">
        <v>5806760</v>
      </c>
      <c r="M244" s="1">
        <v>7239873153.4499998</v>
      </c>
      <c r="N244">
        <v>98063</v>
      </c>
    </row>
    <row r="245" spans="1:14" x14ac:dyDescent="0.3">
      <c r="A245" s="2">
        <v>43871</v>
      </c>
      <c r="B245" t="s">
        <v>59</v>
      </c>
      <c r="C245" s="1">
        <v>1242.95</v>
      </c>
      <c r="D245" s="1">
        <v>1242.95</v>
      </c>
      <c r="E245" s="1">
        <v>1226.05</v>
      </c>
      <c r="F245" s="1">
        <v>1242.2</v>
      </c>
      <c r="G245" s="1">
        <v>1240.95</v>
      </c>
      <c r="H245" s="1">
        <v>1240.3</v>
      </c>
      <c r="I245" s="1">
        <v>1235.68</v>
      </c>
      <c r="J245" s="1">
        <v>2503.3000000000002</v>
      </c>
      <c r="K245" s="1">
        <v>1084</v>
      </c>
      <c r="L245">
        <v>4609917</v>
      </c>
      <c r="M245" s="1">
        <v>5696388107.6499996</v>
      </c>
      <c r="N245">
        <v>105140</v>
      </c>
    </row>
    <row r="246" spans="1:14" x14ac:dyDescent="0.3">
      <c r="A246" s="2">
        <v>43868</v>
      </c>
      <c r="B246" t="s">
        <v>59</v>
      </c>
      <c r="C246" s="1">
        <v>1246</v>
      </c>
      <c r="D246" s="1">
        <v>1247</v>
      </c>
      <c r="E246" s="1">
        <v>1231.5999999999999</v>
      </c>
      <c r="F246" s="1">
        <v>1239.8</v>
      </c>
      <c r="G246" s="1">
        <v>1240</v>
      </c>
      <c r="H246" s="1">
        <v>1242.2</v>
      </c>
      <c r="I246" s="1">
        <v>1238.21</v>
      </c>
      <c r="J246" s="1">
        <v>2503.3000000000002</v>
      </c>
      <c r="K246" s="1">
        <v>1084</v>
      </c>
      <c r="L246">
        <v>3407724</v>
      </c>
      <c r="M246" s="1">
        <v>4219486810.8499999</v>
      </c>
      <c r="N246">
        <v>81299</v>
      </c>
    </row>
    <row r="247" spans="1:14" x14ac:dyDescent="0.3">
      <c r="A247" s="2">
        <v>43867</v>
      </c>
      <c r="B247" t="s">
        <v>59</v>
      </c>
      <c r="C247" s="1">
        <v>1244.6500000000001</v>
      </c>
      <c r="D247" s="1">
        <v>1248.7</v>
      </c>
      <c r="E247" s="1">
        <v>1237.2</v>
      </c>
      <c r="F247" s="1">
        <v>1244.6500000000001</v>
      </c>
      <c r="G247" s="1">
        <v>1239.95</v>
      </c>
      <c r="H247" s="1">
        <v>1239.8</v>
      </c>
      <c r="I247" s="1">
        <v>1242.01</v>
      </c>
      <c r="J247" s="1">
        <v>2503.3000000000002</v>
      </c>
      <c r="K247" s="1">
        <v>1084</v>
      </c>
      <c r="L247">
        <v>5913775</v>
      </c>
      <c r="M247" s="1">
        <v>7344982424.5500002</v>
      </c>
      <c r="N247">
        <v>126190</v>
      </c>
    </row>
    <row r="248" spans="1:14" x14ac:dyDescent="0.3">
      <c r="A248" s="2">
        <v>43866</v>
      </c>
      <c r="B248" t="s">
        <v>59</v>
      </c>
      <c r="C248" s="1">
        <v>1234.9000000000001</v>
      </c>
      <c r="D248" s="1">
        <v>1248</v>
      </c>
      <c r="E248" s="1">
        <v>1227.3</v>
      </c>
      <c r="F248" s="1">
        <v>1229.8</v>
      </c>
      <c r="G248" s="1">
        <v>1246</v>
      </c>
      <c r="H248" s="1">
        <v>1244.6500000000001</v>
      </c>
      <c r="I248" s="1">
        <v>1237.42</v>
      </c>
      <c r="J248" s="1">
        <v>2503.3000000000002</v>
      </c>
      <c r="K248" s="1">
        <v>1084</v>
      </c>
      <c r="L248">
        <v>9010341</v>
      </c>
      <c r="M248" s="1">
        <v>11149564568.1</v>
      </c>
      <c r="N248">
        <v>150882</v>
      </c>
    </row>
    <row r="249" spans="1:14" x14ac:dyDescent="0.3">
      <c r="A249" s="2">
        <v>43865</v>
      </c>
      <c r="B249" t="s">
        <v>59</v>
      </c>
      <c r="C249" s="1">
        <v>1198</v>
      </c>
      <c r="D249" s="1">
        <v>1234</v>
      </c>
      <c r="E249" s="1">
        <v>1198</v>
      </c>
      <c r="F249" s="1">
        <v>1192.8</v>
      </c>
      <c r="G249" s="1">
        <v>1229</v>
      </c>
      <c r="H249" s="1">
        <v>1229.8</v>
      </c>
      <c r="I249" s="1">
        <v>1222</v>
      </c>
      <c r="J249" s="1">
        <v>2503.3000000000002</v>
      </c>
      <c r="K249" s="1">
        <v>1084</v>
      </c>
      <c r="L249">
        <v>10448852</v>
      </c>
      <c r="M249" s="1">
        <v>12768529290.9</v>
      </c>
      <c r="N249">
        <v>173447</v>
      </c>
    </row>
    <row r="250" spans="1:14" x14ac:dyDescent="0.3">
      <c r="A250" s="2">
        <v>43864</v>
      </c>
      <c r="B250" t="s">
        <v>59</v>
      </c>
      <c r="C250" s="1">
        <v>1197</v>
      </c>
      <c r="D250" s="1">
        <v>1197.95</v>
      </c>
      <c r="E250" s="1">
        <v>1177.7</v>
      </c>
      <c r="F250" s="1">
        <v>1198.7</v>
      </c>
      <c r="G250" s="1">
        <v>1194</v>
      </c>
      <c r="H250" s="1">
        <v>1192.8</v>
      </c>
      <c r="I250" s="1">
        <v>1188.67</v>
      </c>
      <c r="J250" s="1">
        <v>2503.3000000000002</v>
      </c>
      <c r="K250" s="1">
        <v>1084</v>
      </c>
      <c r="L250">
        <v>6538505</v>
      </c>
      <c r="M250" s="1">
        <v>7772096364.25</v>
      </c>
      <c r="N250">
        <v>251382</v>
      </c>
    </row>
    <row r="251" spans="1:14" x14ac:dyDescent="0.3">
      <c r="A251" s="2">
        <v>43862</v>
      </c>
      <c r="B251" t="s">
        <v>59</v>
      </c>
      <c r="C251" s="1">
        <v>1220</v>
      </c>
      <c r="D251" s="1">
        <v>1227.7</v>
      </c>
      <c r="E251" s="1">
        <v>1191.3499999999999</v>
      </c>
      <c r="F251" s="1">
        <v>1226.3</v>
      </c>
      <c r="G251" s="1">
        <v>1192.5</v>
      </c>
      <c r="H251" s="1">
        <v>1198.7</v>
      </c>
      <c r="I251" s="1">
        <v>1210.2</v>
      </c>
      <c r="J251" s="1">
        <v>2503.3000000000002</v>
      </c>
      <c r="K251" s="1">
        <v>1084</v>
      </c>
      <c r="L251">
        <v>4913643</v>
      </c>
      <c r="M251" s="1">
        <v>5946467662.3999996</v>
      </c>
      <c r="N251">
        <v>132683</v>
      </c>
    </row>
    <row r="252" spans="1:14" x14ac:dyDescent="0.3">
      <c r="A252" s="2">
        <v>43861</v>
      </c>
      <c r="B252" t="s">
        <v>59</v>
      </c>
      <c r="C252" s="1">
        <v>1231.45</v>
      </c>
      <c r="D252" s="1">
        <v>1237.8</v>
      </c>
      <c r="E252" s="1">
        <v>1220.25</v>
      </c>
      <c r="F252" s="1">
        <v>1226.05</v>
      </c>
      <c r="G252" s="1">
        <v>1224.25</v>
      </c>
      <c r="H252" s="1">
        <v>1226.3</v>
      </c>
      <c r="I252" s="1">
        <v>1230.24</v>
      </c>
      <c r="J252" s="1">
        <v>2503.3000000000002</v>
      </c>
      <c r="K252" s="1">
        <v>1084</v>
      </c>
      <c r="L252">
        <v>5589134</v>
      </c>
      <c r="M252" s="1">
        <v>6876000868.3500004</v>
      </c>
      <c r="N252">
        <v>169641</v>
      </c>
    </row>
    <row r="253" spans="1:14" x14ac:dyDescent="0.3">
      <c r="A253" s="2">
        <v>43860</v>
      </c>
      <c r="B253" t="s">
        <v>59</v>
      </c>
      <c r="C253" s="1">
        <v>1238.95</v>
      </c>
      <c r="D253" s="1">
        <v>1238.95</v>
      </c>
      <c r="E253" s="1">
        <v>1217.2</v>
      </c>
      <c r="F253" s="1">
        <v>1235.8499999999999</v>
      </c>
      <c r="G253" s="1">
        <v>1227.9000000000001</v>
      </c>
      <c r="H253" s="1">
        <v>1226.05</v>
      </c>
      <c r="I253" s="1">
        <v>1224.75</v>
      </c>
      <c r="J253" s="1">
        <v>2503.3000000000002</v>
      </c>
      <c r="K253" s="1">
        <v>1084</v>
      </c>
      <c r="L253">
        <v>6055992</v>
      </c>
      <c r="M253" s="1">
        <v>7417090655.1499996</v>
      </c>
      <c r="N253">
        <v>195593</v>
      </c>
    </row>
    <row r="254" spans="1:14" x14ac:dyDescent="0.3">
      <c r="A254" s="2">
        <v>43859</v>
      </c>
      <c r="B254" t="s">
        <v>59</v>
      </c>
      <c r="C254" s="1">
        <v>1225.3</v>
      </c>
      <c r="D254" s="1">
        <v>1242</v>
      </c>
      <c r="E254" s="1">
        <v>1222.25</v>
      </c>
      <c r="F254" s="1">
        <v>1223.2</v>
      </c>
      <c r="G254" s="1">
        <v>1235.8</v>
      </c>
      <c r="H254" s="1">
        <v>1235.8499999999999</v>
      </c>
      <c r="I254" s="1">
        <v>1235.01</v>
      </c>
      <c r="J254" s="1">
        <v>2503.3000000000002</v>
      </c>
      <c r="K254" s="1">
        <v>1084</v>
      </c>
      <c r="L254">
        <v>6894175</v>
      </c>
      <c r="M254" s="1">
        <v>8514372123.25</v>
      </c>
      <c r="N254">
        <v>155174</v>
      </c>
    </row>
    <row r="255" spans="1:14" x14ac:dyDescent="0.3">
      <c r="A255" s="2">
        <v>43858</v>
      </c>
      <c r="B255" t="s">
        <v>59</v>
      </c>
      <c r="C255" s="1">
        <v>1218.8</v>
      </c>
      <c r="D255" s="1">
        <v>1227.8</v>
      </c>
      <c r="E255" s="1">
        <v>1213.25</v>
      </c>
      <c r="F255" s="1">
        <v>1213.2</v>
      </c>
      <c r="G255" s="1">
        <v>1223.0999999999999</v>
      </c>
      <c r="H255" s="1">
        <v>1223.2</v>
      </c>
      <c r="I255" s="1">
        <v>1221.3699999999999</v>
      </c>
      <c r="J255" s="1">
        <v>2503.3000000000002</v>
      </c>
      <c r="K255" s="1">
        <v>1084</v>
      </c>
      <c r="L255">
        <v>6706079</v>
      </c>
      <c r="M255" s="1">
        <v>8190599143</v>
      </c>
      <c r="N255">
        <v>219199</v>
      </c>
    </row>
    <row r="256" spans="1:14" x14ac:dyDescent="0.3">
      <c r="A256" s="2">
        <v>43857</v>
      </c>
      <c r="B256" t="s">
        <v>59</v>
      </c>
      <c r="C256" s="1">
        <v>1235</v>
      </c>
      <c r="D256" s="1">
        <v>1235</v>
      </c>
      <c r="E256" s="1">
        <v>1211.75</v>
      </c>
      <c r="F256" s="1">
        <v>1244.55</v>
      </c>
      <c r="G256" s="1">
        <v>1213.5</v>
      </c>
      <c r="H256" s="1">
        <v>1213.2</v>
      </c>
      <c r="I256" s="1">
        <v>1220.97</v>
      </c>
      <c r="J256" s="1">
        <v>2503.3000000000002</v>
      </c>
      <c r="K256" s="1">
        <v>1084</v>
      </c>
      <c r="L256">
        <v>9444276</v>
      </c>
      <c r="M256" s="1">
        <v>11531192819.450001</v>
      </c>
      <c r="N256">
        <v>268331</v>
      </c>
    </row>
    <row r="257" spans="1:14" x14ac:dyDescent="0.3">
      <c r="A257" s="2">
        <v>43854</v>
      </c>
      <c r="B257" t="s">
        <v>59</v>
      </c>
      <c r="C257" s="1">
        <v>1246</v>
      </c>
      <c r="D257" s="1">
        <v>1254</v>
      </c>
      <c r="E257" s="1">
        <v>1239.0999999999999</v>
      </c>
      <c r="F257" s="1">
        <v>1244.8499999999999</v>
      </c>
      <c r="G257" s="1">
        <v>1245.8</v>
      </c>
      <c r="H257" s="1">
        <v>1244.55</v>
      </c>
      <c r="I257" s="1">
        <v>1247.28</v>
      </c>
      <c r="J257" s="1">
        <v>2503.3000000000002</v>
      </c>
      <c r="K257" s="1">
        <v>1084</v>
      </c>
      <c r="L257">
        <v>5915878</v>
      </c>
      <c r="M257" s="1">
        <v>7378771197.3000002</v>
      </c>
      <c r="N257">
        <v>138884</v>
      </c>
    </row>
    <row r="258" spans="1:14" x14ac:dyDescent="0.3">
      <c r="A258" s="2">
        <v>43853</v>
      </c>
      <c r="B258" t="s">
        <v>59</v>
      </c>
      <c r="C258" s="1">
        <v>1240</v>
      </c>
      <c r="D258" s="1">
        <v>1246.8499999999999</v>
      </c>
      <c r="E258" s="1">
        <v>1231</v>
      </c>
      <c r="F258" s="1">
        <v>1240.8499999999999</v>
      </c>
      <c r="G258" s="1">
        <v>1245.3499999999999</v>
      </c>
      <c r="H258" s="1">
        <v>1244.8499999999999</v>
      </c>
      <c r="I258" s="1">
        <v>1240.93</v>
      </c>
      <c r="J258" s="1">
        <v>2503.3000000000002</v>
      </c>
      <c r="K258" s="1">
        <v>1084</v>
      </c>
      <c r="L258">
        <v>5754460</v>
      </c>
      <c r="M258" s="1">
        <v>7140906437.5</v>
      </c>
      <c r="N258">
        <v>176401</v>
      </c>
    </row>
    <row r="259" spans="1:14" x14ac:dyDescent="0.3">
      <c r="A259" s="2">
        <v>43852</v>
      </c>
      <c r="B259" t="s">
        <v>59</v>
      </c>
      <c r="C259" s="1">
        <v>1248.05</v>
      </c>
      <c r="D259" s="1">
        <v>1255</v>
      </c>
      <c r="E259" s="1">
        <v>1234.4000000000001</v>
      </c>
      <c r="F259" s="1">
        <v>1244.3499999999999</v>
      </c>
      <c r="G259" s="1">
        <v>1241.8499999999999</v>
      </c>
      <c r="H259" s="1">
        <v>1240.8499999999999</v>
      </c>
      <c r="I259" s="1">
        <v>1243.3699999999999</v>
      </c>
      <c r="J259" s="1">
        <v>2503.3000000000002</v>
      </c>
      <c r="K259" s="1">
        <v>1084</v>
      </c>
      <c r="L259">
        <v>9184155</v>
      </c>
      <c r="M259" s="1">
        <v>11419277034.85</v>
      </c>
      <c r="N259">
        <v>146555</v>
      </c>
    </row>
    <row r="260" spans="1:14" x14ac:dyDescent="0.3">
      <c r="A260" s="2">
        <v>43851</v>
      </c>
      <c r="B260" t="s">
        <v>59</v>
      </c>
      <c r="C260" s="1">
        <v>1250</v>
      </c>
      <c r="D260" s="1">
        <v>1250</v>
      </c>
      <c r="E260" s="1">
        <v>1238.4000000000001</v>
      </c>
      <c r="F260" s="1">
        <v>1254.9000000000001</v>
      </c>
      <c r="G260" s="1">
        <v>1244.9000000000001</v>
      </c>
      <c r="H260" s="1">
        <v>1244.3499999999999</v>
      </c>
      <c r="I260" s="1">
        <v>1244.1400000000001</v>
      </c>
      <c r="J260" s="1">
        <v>2503.3000000000002</v>
      </c>
      <c r="K260" s="1">
        <v>1084</v>
      </c>
      <c r="L260">
        <v>7492402</v>
      </c>
      <c r="M260" s="1">
        <v>9321621104.5499992</v>
      </c>
      <c r="N260">
        <v>216589</v>
      </c>
    </row>
    <row r="261" spans="1:14" x14ac:dyDescent="0.3">
      <c r="A261" s="2">
        <v>43850</v>
      </c>
      <c r="B261" t="s">
        <v>59</v>
      </c>
      <c r="C261" s="1">
        <v>1304.8499999999999</v>
      </c>
      <c r="D261" s="1">
        <v>1304.8499999999999</v>
      </c>
      <c r="E261" s="1">
        <v>1252.5</v>
      </c>
      <c r="F261" s="1">
        <v>1278.1500000000001</v>
      </c>
      <c r="G261" s="1">
        <v>1257.3499999999999</v>
      </c>
      <c r="H261" s="1">
        <v>1254.9000000000001</v>
      </c>
      <c r="I261" s="1">
        <v>1265</v>
      </c>
      <c r="J261" s="1">
        <v>2503.3000000000002</v>
      </c>
      <c r="K261" s="1">
        <v>1084</v>
      </c>
      <c r="L261">
        <v>11089225</v>
      </c>
      <c r="M261" s="1">
        <v>14027827939.049999</v>
      </c>
      <c r="N261">
        <v>245672</v>
      </c>
    </row>
    <row r="262" spans="1:14" x14ac:dyDescent="0.3">
      <c r="A262" s="2">
        <v>43847</v>
      </c>
      <c r="B262" t="s">
        <v>59</v>
      </c>
      <c r="C262" s="1">
        <v>1281.75</v>
      </c>
      <c r="D262" s="1">
        <v>1284.9000000000001</v>
      </c>
      <c r="E262" s="1">
        <v>1271.9000000000001</v>
      </c>
      <c r="F262" s="1">
        <v>1287.6500000000001</v>
      </c>
      <c r="G262" s="1">
        <v>1277.4000000000001</v>
      </c>
      <c r="H262" s="1">
        <v>1278.1500000000001</v>
      </c>
      <c r="I262" s="1">
        <v>1277.3800000000001</v>
      </c>
      <c r="J262" s="1">
        <v>2503.3000000000002</v>
      </c>
      <c r="K262" s="1">
        <v>1084</v>
      </c>
      <c r="L262">
        <v>8459407</v>
      </c>
      <c r="M262" s="1">
        <v>10805901963.6</v>
      </c>
      <c r="N262">
        <v>136379</v>
      </c>
    </row>
    <row r="263" spans="1:14" x14ac:dyDescent="0.3">
      <c r="A263" s="2">
        <v>43846</v>
      </c>
      <c r="B263" t="s">
        <v>59</v>
      </c>
      <c r="C263" s="1">
        <v>1282.05</v>
      </c>
      <c r="D263" s="1">
        <v>1291</v>
      </c>
      <c r="E263" s="1">
        <v>1279.3499999999999</v>
      </c>
      <c r="F263" s="1">
        <v>1284.25</v>
      </c>
      <c r="G263" s="1">
        <v>1287.5</v>
      </c>
      <c r="H263" s="1">
        <v>1287.6500000000001</v>
      </c>
      <c r="I263" s="1">
        <v>1285.32</v>
      </c>
      <c r="J263" s="1">
        <v>2503.3000000000002</v>
      </c>
      <c r="K263" s="1">
        <v>1084</v>
      </c>
      <c r="L263">
        <v>3575200</v>
      </c>
      <c r="M263" s="1">
        <v>4595266982.8000002</v>
      </c>
      <c r="N263">
        <v>93131</v>
      </c>
    </row>
    <row r="264" spans="1:14" x14ac:dyDescent="0.3">
      <c r="A264" s="2">
        <v>43845</v>
      </c>
      <c r="B264" t="s">
        <v>59</v>
      </c>
      <c r="C264" s="1">
        <v>1286.4000000000001</v>
      </c>
      <c r="D264" s="1">
        <v>1287.95</v>
      </c>
      <c r="E264" s="1">
        <v>1274.0999999999999</v>
      </c>
      <c r="F264" s="1">
        <v>1289.5</v>
      </c>
      <c r="G264" s="1">
        <v>1285.05</v>
      </c>
      <c r="H264" s="1">
        <v>1284.25</v>
      </c>
      <c r="I264" s="1">
        <v>1280.6199999999999</v>
      </c>
      <c r="J264" s="1">
        <v>2503.3000000000002</v>
      </c>
      <c r="K264" s="1">
        <v>1084</v>
      </c>
      <c r="L264">
        <v>5893724</v>
      </c>
      <c r="M264" s="1">
        <v>7547649403.3000002</v>
      </c>
      <c r="N264">
        <v>105548</v>
      </c>
    </row>
    <row r="265" spans="1:14" x14ac:dyDescent="0.3">
      <c r="A265" s="2">
        <v>43844</v>
      </c>
      <c r="B265" t="s">
        <v>59</v>
      </c>
      <c r="C265" s="1">
        <v>1289</v>
      </c>
      <c r="D265" s="1">
        <v>1292.55</v>
      </c>
      <c r="E265" s="1">
        <v>1277.5</v>
      </c>
      <c r="F265" s="1">
        <v>1286</v>
      </c>
      <c r="G265" s="1">
        <v>1288</v>
      </c>
      <c r="H265" s="1">
        <v>1289.5</v>
      </c>
      <c r="I265" s="1">
        <v>1284.81</v>
      </c>
      <c r="J265" s="1">
        <v>2503.3000000000002</v>
      </c>
      <c r="K265" s="1">
        <v>1084</v>
      </c>
      <c r="L265">
        <v>3943145</v>
      </c>
      <c r="M265" s="1">
        <v>5066203793.1499996</v>
      </c>
      <c r="N265">
        <v>91722</v>
      </c>
    </row>
    <row r="266" spans="1:14" x14ac:dyDescent="0.3">
      <c r="A266" s="2">
        <v>43843</v>
      </c>
      <c r="B266" t="s">
        <v>59</v>
      </c>
      <c r="C266" s="1">
        <v>1282.7</v>
      </c>
      <c r="D266" s="1">
        <v>1296.5</v>
      </c>
      <c r="E266" s="1">
        <v>1276</v>
      </c>
      <c r="F266" s="1">
        <v>1282.7</v>
      </c>
      <c r="G266" s="1">
        <v>1287</v>
      </c>
      <c r="H266" s="1">
        <v>1286</v>
      </c>
      <c r="I266" s="1">
        <v>1289.33</v>
      </c>
      <c r="J266" s="1">
        <v>2503.3000000000002</v>
      </c>
      <c r="K266" s="1">
        <v>1084</v>
      </c>
      <c r="L266">
        <v>3725784</v>
      </c>
      <c r="M266" s="1">
        <v>4803755674.6999998</v>
      </c>
      <c r="N266">
        <v>107121</v>
      </c>
    </row>
    <row r="267" spans="1:14" x14ac:dyDescent="0.3">
      <c r="A267" s="2">
        <v>43840</v>
      </c>
      <c r="B267" t="s">
        <v>59</v>
      </c>
      <c r="C267" s="1">
        <v>1284.0999999999999</v>
      </c>
      <c r="D267" s="1">
        <v>1286.9000000000001</v>
      </c>
      <c r="E267" s="1">
        <v>1275.0999999999999</v>
      </c>
      <c r="F267" s="1">
        <v>1271.4000000000001</v>
      </c>
      <c r="G267" s="1">
        <v>1281</v>
      </c>
      <c r="H267" s="1">
        <v>1282.7</v>
      </c>
      <c r="I267" s="1">
        <v>1282.1099999999999</v>
      </c>
      <c r="J267" s="1">
        <v>2503.3000000000002</v>
      </c>
      <c r="K267" s="1">
        <v>1084</v>
      </c>
      <c r="L267">
        <v>4607290</v>
      </c>
      <c r="M267" s="1">
        <v>5907037339.1999998</v>
      </c>
      <c r="N267">
        <v>123583</v>
      </c>
    </row>
    <row r="268" spans="1:14" x14ac:dyDescent="0.3">
      <c r="A268" s="2">
        <v>43839</v>
      </c>
      <c r="B268" t="s">
        <v>59</v>
      </c>
      <c r="C268" s="1">
        <v>1265</v>
      </c>
      <c r="D268" s="1">
        <v>1275.8</v>
      </c>
      <c r="E268" s="1">
        <v>1263.0999999999999</v>
      </c>
      <c r="F268" s="1">
        <v>1257.3</v>
      </c>
      <c r="G268" s="1">
        <v>1271.8</v>
      </c>
      <c r="H268" s="1">
        <v>1271.4000000000001</v>
      </c>
      <c r="I268" s="1">
        <v>1271.27</v>
      </c>
      <c r="J268" s="1">
        <v>2503.3000000000002</v>
      </c>
      <c r="K268" s="1">
        <v>1084</v>
      </c>
      <c r="L268">
        <v>4773158</v>
      </c>
      <c r="M268" s="1">
        <v>6067965129.3500004</v>
      </c>
      <c r="N268">
        <v>125829</v>
      </c>
    </row>
    <row r="269" spans="1:14" x14ac:dyDescent="0.3">
      <c r="A269" s="2">
        <v>43838</v>
      </c>
      <c r="B269" t="s">
        <v>59</v>
      </c>
      <c r="C269" s="1">
        <v>1246.95</v>
      </c>
      <c r="D269" s="1">
        <v>1262.1500000000001</v>
      </c>
      <c r="E269" s="1">
        <v>1240.05</v>
      </c>
      <c r="F269" s="1">
        <v>1260.5999999999999</v>
      </c>
      <c r="G269" s="1">
        <v>1256</v>
      </c>
      <c r="H269" s="1">
        <v>1257.3</v>
      </c>
      <c r="I269" s="1">
        <v>1253.71</v>
      </c>
      <c r="J269" s="1">
        <v>2503.3000000000002</v>
      </c>
      <c r="K269" s="1">
        <v>1084</v>
      </c>
      <c r="L269">
        <v>5666055</v>
      </c>
      <c r="M269" s="1">
        <v>7103612130</v>
      </c>
      <c r="N269">
        <v>141795</v>
      </c>
    </row>
    <row r="270" spans="1:14" x14ac:dyDescent="0.3">
      <c r="A270" s="2">
        <v>43837</v>
      </c>
      <c r="B270" t="s">
        <v>59</v>
      </c>
      <c r="C270" s="1">
        <v>1258.9000000000001</v>
      </c>
      <c r="D270" s="1">
        <v>1271.45</v>
      </c>
      <c r="E270" s="1">
        <v>1252.25</v>
      </c>
      <c r="F270" s="1">
        <v>1240.95</v>
      </c>
      <c r="G270" s="1">
        <v>1261</v>
      </c>
      <c r="H270" s="1">
        <v>1260.5999999999999</v>
      </c>
      <c r="I270" s="1">
        <v>1261.48</v>
      </c>
      <c r="J270" s="1">
        <v>2503.3000000000002</v>
      </c>
      <c r="K270" s="1">
        <v>1084</v>
      </c>
      <c r="L270">
        <v>7362247</v>
      </c>
      <c r="M270" s="1">
        <v>9287301543.6499996</v>
      </c>
      <c r="N270">
        <v>189026</v>
      </c>
    </row>
    <row r="271" spans="1:14" x14ac:dyDescent="0.3">
      <c r="A271" s="2">
        <v>43836</v>
      </c>
      <c r="B271" t="s">
        <v>59</v>
      </c>
      <c r="C271" s="1">
        <v>1260</v>
      </c>
      <c r="D271" s="1">
        <v>1261.8</v>
      </c>
      <c r="E271" s="1">
        <v>1236</v>
      </c>
      <c r="F271" s="1">
        <v>1268.4000000000001</v>
      </c>
      <c r="G271" s="1">
        <v>1240.25</v>
      </c>
      <c r="H271" s="1">
        <v>1240.95</v>
      </c>
      <c r="I271" s="1">
        <v>1247.24</v>
      </c>
      <c r="J271" s="1">
        <v>2503.3000000000002</v>
      </c>
      <c r="K271" s="1">
        <v>1084</v>
      </c>
      <c r="L271">
        <v>5445093</v>
      </c>
      <c r="M271" s="1">
        <v>6791347831.0500002</v>
      </c>
      <c r="N271">
        <v>155007</v>
      </c>
    </row>
    <row r="272" spans="1:14" x14ac:dyDescent="0.3">
      <c r="A272" s="2">
        <v>43833</v>
      </c>
      <c r="B272" t="s">
        <v>59</v>
      </c>
      <c r="C272" s="1">
        <v>1282.2</v>
      </c>
      <c r="D272" s="1">
        <v>1285</v>
      </c>
      <c r="E272" s="1">
        <v>1263.5999999999999</v>
      </c>
      <c r="F272" s="1">
        <v>1286.75</v>
      </c>
      <c r="G272" s="1">
        <v>1268.5</v>
      </c>
      <c r="H272" s="1">
        <v>1268.4000000000001</v>
      </c>
      <c r="I272" s="1">
        <v>1270.48</v>
      </c>
      <c r="J272" s="1">
        <v>2503.3000000000002</v>
      </c>
      <c r="K272" s="1">
        <v>1084</v>
      </c>
      <c r="L272">
        <v>5427775</v>
      </c>
      <c r="M272" s="1">
        <v>6895885753.8500004</v>
      </c>
      <c r="N272">
        <v>157066</v>
      </c>
    </row>
    <row r="273" spans="1:14" x14ac:dyDescent="0.3">
      <c r="A273" s="2">
        <v>43832</v>
      </c>
      <c r="B273" t="s">
        <v>59</v>
      </c>
      <c r="C273" s="1">
        <v>1279</v>
      </c>
      <c r="D273" s="1">
        <v>1288</v>
      </c>
      <c r="E273" s="1">
        <v>1279</v>
      </c>
      <c r="F273" s="1">
        <v>1278.5999999999999</v>
      </c>
      <c r="G273" s="1">
        <v>1286</v>
      </c>
      <c r="H273" s="1">
        <v>1286.75</v>
      </c>
      <c r="I273" s="1">
        <v>1284.56</v>
      </c>
      <c r="J273" s="1">
        <v>2503.3000000000002</v>
      </c>
      <c r="K273" s="1">
        <v>1084</v>
      </c>
      <c r="L273">
        <v>3068583</v>
      </c>
      <c r="M273" s="1">
        <v>3941791536.3499999</v>
      </c>
      <c r="N273">
        <v>104570</v>
      </c>
    </row>
    <row r="274" spans="1:14" x14ac:dyDescent="0.3">
      <c r="A274" s="2">
        <v>43831</v>
      </c>
      <c r="B274" t="s">
        <v>59</v>
      </c>
      <c r="C274" s="1">
        <v>1276.0999999999999</v>
      </c>
      <c r="D274" s="1">
        <v>1280</v>
      </c>
      <c r="E274" s="1">
        <v>1270.5999999999999</v>
      </c>
      <c r="F274" s="1">
        <v>1272.0999999999999</v>
      </c>
      <c r="G274" s="1">
        <v>1279</v>
      </c>
      <c r="H274" s="1">
        <v>1278.5999999999999</v>
      </c>
      <c r="I274" s="1">
        <v>1276.6400000000001</v>
      </c>
      <c r="J274" s="1">
        <v>2503.3000000000002</v>
      </c>
      <c r="K274" s="1">
        <v>1084</v>
      </c>
      <c r="L274">
        <v>1836849</v>
      </c>
      <c r="M274" s="1">
        <v>2345000988.6999998</v>
      </c>
      <c r="N274">
        <v>46625</v>
      </c>
    </row>
    <row r="275" spans="1:14" x14ac:dyDescent="0.3">
      <c r="A275" s="2">
        <v>43830</v>
      </c>
      <c r="B275" t="s">
        <v>59</v>
      </c>
      <c r="C275" s="1">
        <v>1281.95</v>
      </c>
      <c r="D275" s="1">
        <v>1281.95</v>
      </c>
      <c r="E275" s="1">
        <v>1268.6500000000001</v>
      </c>
      <c r="F275" s="1">
        <v>1282.1500000000001</v>
      </c>
      <c r="G275" s="1">
        <v>1275.5</v>
      </c>
      <c r="H275" s="1">
        <v>1272.0999999999999</v>
      </c>
      <c r="I275" s="1">
        <v>1272.8699999999999</v>
      </c>
      <c r="J275" s="1">
        <v>2503.3000000000002</v>
      </c>
      <c r="K275" s="1">
        <v>1084</v>
      </c>
      <c r="L275">
        <v>4178528</v>
      </c>
      <c r="M275" s="1">
        <v>5318720963.9499998</v>
      </c>
      <c r="N275">
        <v>127264</v>
      </c>
    </row>
    <row r="276" spans="1:14" x14ac:dyDescent="0.3">
      <c r="A276" s="2">
        <v>43829</v>
      </c>
      <c r="B276" t="s">
        <v>59</v>
      </c>
      <c r="C276" s="1">
        <v>1282</v>
      </c>
      <c r="D276" s="1">
        <v>1288.75</v>
      </c>
      <c r="E276" s="1">
        <v>1274.05</v>
      </c>
      <c r="F276" s="1">
        <v>1275</v>
      </c>
      <c r="G276" s="1">
        <v>1284.9000000000001</v>
      </c>
      <c r="H276" s="1">
        <v>1282.1500000000001</v>
      </c>
      <c r="I276" s="1">
        <v>1282.0999999999999</v>
      </c>
      <c r="J276" s="1">
        <v>2503.3000000000002</v>
      </c>
      <c r="K276" s="1">
        <v>1084</v>
      </c>
      <c r="L276">
        <v>4667095</v>
      </c>
      <c r="M276" s="1">
        <v>5983704059.5500002</v>
      </c>
      <c r="N276">
        <v>116012</v>
      </c>
    </row>
    <row r="277" spans="1:14" x14ac:dyDescent="0.3">
      <c r="A277" s="2">
        <v>43826</v>
      </c>
      <c r="B277" t="s">
        <v>59</v>
      </c>
      <c r="C277" s="1">
        <v>1272</v>
      </c>
      <c r="D277" s="1">
        <v>1279</v>
      </c>
      <c r="E277" s="1">
        <v>1270</v>
      </c>
      <c r="F277" s="1">
        <v>1270.45</v>
      </c>
      <c r="G277" s="1">
        <v>1275.75</v>
      </c>
      <c r="H277" s="1">
        <v>1275</v>
      </c>
      <c r="I277" s="1">
        <v>1275.3</v>
      </c>
      <c r="J277" s="1">
        <v>2503.3000000000002</v>
      </c>
      <c r="K277" s="1">
        <v>1084</v>
      </c>
      <c r="L277">
        <v>3546496</v>
      </c>
      <c r="M277" s="1">
        <v>4522859102.1000004</v>
      </c>
      <c r="N277">
        <v>104711</v>
      </c>
    </row>
    <row r="278" spans="1:14" x14ac:dyDescent="0.3">
      <c r="A278" s="2">
        <v>43825</v>
      </c>
      <c r="B278" t="s">
        <v>59</v>
      </c>
      <c r="C278" s="1">
        <v>1289.7</v>
      </c>
      <c r="D278" s="1">
        <v>1291.8499999999999</v>
      </c>
      <c r="E278" s="1">
        <v>1264.6500000000001</v>
      </c>
      <c r="F278" s="1">
        <v>1289.1500000000001</v>
      </c>
      <c r="G278" s="1">
        <v>1269.8499999999999</v>
      </c>
      <c r="H278" s="1">
        <v>1270.45</v>
      </c>
      <c r="I278" s="1">
        <v>1274.9100000000001</v>
      </c>
      <c r="J278" s="1">
        <v>2503.3000000000002</v>
      </c>
      <c r="K278" s="1">
        <v>1084</v>
      </c>
      <c r="L278">
        <v>7474879</v>
      </c>
      <c r="M278" s="1">
        <v>9529779205.6499996</v>
      </c>
      <c r="N278">
        <v>126918</v>
      </c>
    </row>
    <row r="279" spans="1:14" x14ac:dyDescent="0.3">
      <c r="A279" s="2">
        <v>43823</v>
      </c>
      <c r="B279" t="s">
        <v>59</v>
      </c>
      <c r="C279" s="1">
        <v>1298.5999999999999</v>
      </c>
      <c r="D279" s="1">
        <v>1301.0999999999999</v>
      </c>
      <c r="E279" s="1">
        <v>1286.95</v>
      </c>
      <c r="F279" s="1">
        <v>1302.4000000000001</v>
      </c>
      <c r="G279" s="1">
        <v>1290</v>
      </c>
      <c r="H279" s="1">
        <v>1289.1500000000001</v>
      </c>
      <c r="I279" s="1">
        <v>1293.83</v>
      </c>
      <c r="J279" s="1">
        <v>2503.3000000000002</v>
      </c>
      <c r="K279" s="1">
        <v>1084</v>
      </c>
      <c r="L279">
        <v>3589604</v>
      </c>
      <c r="M279" s="1">
        <v>4644339997.8000002</v>
      </c>
      <c r="N279">
        <v>91053</v>
      </c>
    </row>
    <row r="280" spans="1:14" x14ac:dyDescent="0.3">
      <c r="A280" s="2">
        <v>43822</v>
      </c>
      <c r="B280" t="s">
        <v>59</v>
      </c>
      <c r="C280" s="1">
        <v>1299</v>
      </c>
      <c r="D280" s="1">
        <v>1304</v>
      </c>
      <c r="E280" s="1">
        <v>1288.8</v>
      </c>
      <c r="F280" s="1">
        <v>1296.7</v>
      </c>
      <c r="G280" s="1">
        <v>1301.5</v>
      </c>
      <c r="H280" s="1">
        <v>1302.4000000000001</v>
      </c>
      <c r="I280" s="1">
        <v>1298.01</v>
      </c>
      <c r="J280" s="1">
        <v>2503.3000000000002</v>
      </c>
      <c r="K280" s="1">
        <v>1084</v>
      </c>
      <c r="L280">
        <v>5097891</v>
      </c>
      <c r="M280" s="1">
        <v>6617101355.25</v>
      </c>
      <c r="N280">
        <v>126370</v>
      </c>
    </row>
    <row r="281" spans="1:14" x14ac:dyDescent="0.3">
      <c r="A281" s="2">
        <v>43819</v>
      </c>
      <c r="B281" t="s">
        <v>59</v>
      </c>
      <c r="C281" s="1">
        <v>1288.75</v>
      </c>
      <c r="D281" s="1">
        <v>1299.5999999999999</v>
      </c>
      <c r="E281" s="1">
        <v>1280.05</v>
      </c>
      <c r="F281" s="1">
        <v>1288.8</v>
      </c>
      <c r="G281" s="1">
        <v>1296.45</v>
      </c>
      <c r="H281" s="1">
        <v>1296.7</v>
      </c>
      <c r="I281" s="1">
        <v>1292.3599999999999</v>
      </c>
      <c r="J281" s="1">
        <v>2503.3000000000002</v>
      </c>
      <c r="K281" s="1">
        <v>1084</v>
      </c>
      <c r="L281">
        <v>7513022</v>
      </c>
      <c r="M281" s="1">
        <v>9709492966.6499996</v>
      </c>
      <c r="N281">
        <v>141458</v>
      </c>
    </row>
    <row r="282" spans="1:14" x14ac:dyDescent="0.3">
      <c r="A282" s="2">
        <v>43818</v>
      </c>
      <c r="B282" t="s">
        <v>59</v>
      </c>
      <c r="C282" s="1">
        <v>1305</v>
      </c>
      <c r="D282" s="1">
        <v>1305.5</v>
      </c>
      <c r="E282" s="1">
        <v>1286.0999999999999</v>
      </c>
      <c r="F282" s="1">
        <v>1292.3499999999999</v>
      </c>
      <c r="G282" s="1">
        <v>1288.5</v>
      </c>
      <c r="H282" s="1">
        <v>1288.8</v>
      </c>
      <c r="I282" s="1">
        <v>1296.05</v>
      </c>
      <c r="J282" s="1">
        <v>2503.3000000000002</v>
      </c>
      <c r="K282" s="1">
        <v>1084</v>
      </c>
      <c r="L282">
        <v>6509188</v>
      </c>
      <c r="M282" s="1">
        <v>8436211795.3999996</v>
      </c>
      <c r="N282">
        <v>151485</v>
      </c>
    </row>
    <row r="283" spans="1:14" x14ac:dyDescent="0.3">
      <c r="A283" s="2">
        <v>43817</v>
      </c>
      <c r="B283" t="s">
        <v>59</v>
      </c>
      <c r="C283" s="1">
        <v>1283</v>
      </c>
      <c r="D283" s="1">
        <v>1299</v>
      </c>
      <c r="E283" s="1">
        <v>1273.6500000000001</v>
      </c>
      <c r="F283" s="1">
        <v>1271.0999999999999</v>
      </c>
      <c r="G283" s="1">
        <v>1292.7</v>
      </c>
      <c r="H283" s="1">
        <v>1292.3499999999999</v>
      </c>
      <c r="I283" s="1">
        <v>1287.03</v>
      </c>
      <c r="J283" s="1">
        <v>2503.3000000000002</v>
      </c>
      <c r="K283" s="1">
        <v>1084</v>
      </c>
      <c r="L283">
        <v>8723586</v>
      </c>
      <c r="M283" s="1">
        <v>11227488009.5</v>
      </c>
      <c r="N283">
        <v>201690</v>
      </c>
    </row>
    <row r="284" spans="1:14" x14ac:dyDescent="0.3">
      <c r="A284" s="2">
        <v>43816</v>
      </c>
      <c r="B284" t="s">
        <v>59</v>
      </c>
      <c r="C284" s="1">
        <v>1260</v>
      </c>
      <c r="D284" s="1">
        <v>1274.8</v>
      </c>
      <c r="E284" s="1">
        <v>1255.3499999999999</v>
      </c>
      <c r="F284" s="1">
        <v>1257.3499999999999</v>
      </c>
      <c r="G284" s="1">
        <v>1271.75</v>
      </c>
      <c r="H284" s="1">
        <v>1271.0999999999999</v>
      </c>
      <c r="I284" s="1">
        <v>1267.95</v>
      </c>
      <c r="J284" s="1">
        <v>2503.3000000000002</v>
      </c>
      <c r="K284" s="1">
        <v>1084</v>
      </c>
      <c r="L284">
        <v>6213677</v>
      </c>
      <c r="M284" s="1">
        <v>7878637927.25</v>
      </c>
      <c r="N284">
        <v>169567</v>
      </c>
    </row>
    <row r="285" spans="1:14" x14ac:dyDescent="0.3">
      <c r="A285" s="2">
        <v>43815</v>
      </c>
      <c r="B285" t="s">
        <v>59</v>
      </c>
      <c r="C285" s="1">
        <v>1269.25</v>
      </c>
      <c r="D285" s="1">
        <v>1270</v>
      </c>
      <c r="E285" s="1">
        <v>1248.2</v>
      </c>
      <c r="F285" s="1">
        <v>1263.8499999999999</v>
      </c>
      <c r="G285" s="1">
        <v>1258.7</v>
      </c>
      <c r="H285" s="1">
        <v>1257.3499999999999</v>
      </c>
      <c r="I285" s="1">
        <v>1256.17</v>
      </c>
      <c r="J285" s="1">
        <v>2503.3000000000002</v>
      </c>
      <c r="K285" s="1">
        <v>1084</v>
      </c>
      <c r="L285">
        <v>5663788</v>
      </c>
      <c r="M285" s="1">
        <v>7114678289.8500004</v>
      </c>
      <c r="N285">
        <v>246978</v>
      </c>
    </row>
    <row r="286" spans="1:14" x14ac:dyDescent="0.3">
      <c r="A286" s="2">
        <v>43812</v>
      </c>
      <c r="B286" t="s">
        <v>59</v>
      </c>
      <c r="C286" s="1">
        <v>1265</v>
      </c>
      <c r="D286" s="1">
        <v>1272.3499999999999</v>
      </c>
      <c r="E286" s="1">
        <v>1259.25</v>
      </c>
      <c r="F286" s="1">
        <v>1263.5999999999999</v>
      </c>
      <c r="G286" s="1">
        <v>1263.0999999999999</v>
      </c>
      <c r="H286" s="1">
        <v>1263.8499999999999</v>
      </c>
      <c r="I286" s="1">
        <v>1266.95</v>
      </c>
      <c r="J286" s="1">
        <v>2503.3000000000002</v>
      </c>
      <c r="K286" s="1">
        <v>1084</v>
      </c>
      <c r="L286">
        <v>5887593</v>
      </c>
      <c r="M286" s="1">
        <v>7459262686.8000002</v>
      </c>
      <c r="N286">
        <v>104179</v>
      </c>
    </row>
    <row r="287" spans="1:14" x14ac:dyDescent="0.3">
      <c r="A287" s="2">
        <v>43811</v>
      </c>
      <c r="B287" t="s">
        <v>59</v>
      </c>
      <c r="C287" s="1">
        <v>1253</v>
      </c>
      <c r="D287" s="1">
        <v>1269.45</v>
      </c>
      <c r="E287" s="1">
        <v>1253</v>
      </c>
      <c r="F287" s="1">
        <v>1248.75</v>
      </c>
      <c r="G287" s="1">
        <v>1265.8</v>
      </c>
      <c r="H287" s="1">
        <v>1263.5999999999999</v>
      </c>
      <c r="I287" s="1">
        <v>1261.92</v>
      </c>
      <c r="J287" s="1">
        <v>2503.3000000000002</v>
      </c>
      <c r="K287" s="1">
        <v>1084</v>
      </c>
      <c r="L287">
        <v>6456574</v>
      </c>
      <c r="M287" s="1">
        <v>8147695875.6499996</v>
      </c>
      <c r="N287">
        <v>142217</v>
      </c>
    </row>
    <row r="288" spans="1:14" x14ac:dyDescent="0.3">
      <c r="A288" s="2">
        <v>43810</v>
      </c>
      <c r="B288" t="s">
        <v>59</v>
      </c>
      <c r="C288" s="1">
        <v>1250.0999999999999</v>
      </c>
      <c r="D288" s="1">
        <v>1254</v>
      </c>
      <c r="E288" s="1">
        <v>1242.5</v>
      </c>
      <c r="F288" s="1">
        <v>1249.5</v>
      </c>
      <c r="G288" s="1">
        <v>1250.55</v>
      </c>
      <c r="H288" s="1">
        <v>1248.75</v>
      </c>
      <c r="I288" s="1">
        <v>1248.04</v>
      </c>
      <c r="J288" s="1">
        <v>2503.3000000000002</v>
      </c>
      <c r="K288" s="1">
        <v>1084</v>
      </c>
      <c r="L288">
        <v>5527321</v>
      </c>
      <c r="M288" s="1">
        <v>6898336218.3999996</v>
      </c>
      <c r="N288">
        <v>160384</v>
      </c>
    </row>
    <row r="289" spans="1:14" x14ac:dyDescent="0.3">
      <c r="A289" s="2">
        <v>43809</v>
      </c>
      <c r="B289" t="s">
        <v>59</v>
      </c>
      <c r="C289" s="1">
        <v>1251</v>
      </c>
      <c r="D289" s="1">
        <v>1253.6500000000001</v>
      </c>
      <c r="E289" s="1">
        <v>1245.0999999999999</v>
      </c>
      <c r="F289" s="1">
        <v>1242.95</v>
      </c>
      <c r="G289" s="1">
        <v>1250.0999999999999</v>
      </c>
      <c r="H289" s="1">
        <v>1249.5</v>
      </c>
      <c r="I289" s="1">
        <v>1249.1400000000001</v>
      </c>
      <c r="J289" s="1">
        <v>2503.3000000000002</v>
      </c>
      <c r="K289" s="1">
        <v>1084</v>
      </c>
      <c r="L289">
        <v>4894450</v>
      </c>
      <c r="M289" s="1">
        <v>6113859550.5500002</v>
      </c>
      <c r="N289">
        <v>137774</v>
      </c>
    </row>
    <row r="290" spans="1:14" x14ac:dyDescent="0.3">
      <c r="A290" s="2">
        <v>43808</v>
      </c>
      <c r="B290" t="s">
        <v>59</v>
      </c>
      <c r="C290" s="1">
        <v>1249.5</v>
      </c>
      <c r="D290" s="1">
        <v>1249.8499999999999</v>
      </c>
      <c r="E290" s="1">
        <v>1237.55</v>
      </c>
      <c r="F290" s="1">
        <v>1246.05</v>
      </c>
      <c r="G290" s="1">
        <v>1243.5</v>
      </c>
      <c r="H290" s="1">
        <v>1242.95</v>
      </c>
      <c r="I290" s="1">
        <v>1242.4100000000001</v>
      </c>
      <c r="J290" s="1">
        <v>2503.3000000000002</v>
      </c>
      <c r="K290" s="1">
        <v>1084</v>
      </c>
      <c r="L290">
        <v>4132675</v>
      </c>
      <c r="M290" s="1">
        <v>5134473126.3000002</v>
      </c>
      <c r="N290">
        <v>91238</v>
      </c>
    </row>
    <row r="291" spans="1:14" x14ac:dyDescent="0.3">
      <c r="A291" s="2">
        <v>43805</v>
      </c>
      <c r="B291" t="s">
        <v>59</v>
      </c>
      <c r="C291" s="1">
        <v>1248.95</v>
      </c>
      <c r="D291" s="1">
        <v>1260</v>
      </c>
      <c r="E291" s="1">
        <v>1238.2</v>
      </c>
      <c r="F291" s="1">
        <v>1245.5999999999999</v>
      </c>
      <c r="G291" s="1">
        <v>1245.4000000000001</v>
      </c>
      <c r="H291" s="1">
        <v>1246.05</v>
      </c>
      <c r="I291" s="1">
        <v>1250.9000000000001</v>
      </c>
      <c r="J291" s="1">
        <v>2503.3000000000002</v>
      </c>
      <c r="K291" s="1">
        <v>1084</v>
      </c>
      <c r="L291">
        <v>6887325</v>
      </c>
      <c r="M291" s="1">
        <v>8615373629.1000004</v>
      </c>
      <c r="N291">
        <v>148575</v>
      </c>
    </row>
    <row r="292" spans="1:14" x14ac:dyDescent="0.3">
      <c r="A292" s="2">
        <v>43804</v>
      </c>
      <c r="B292" t="s">
        <v>59</v>
      </c>
      <c r="C292" s="1">
        <v>1255.5999999999999</v>
      </c>
      <c r="D292" s="1">
        <v>1258.75</v>
      </c>
      <c r="E292" s="1">
        <v>1240.75</v>
      </c>
      <c r="F292" s="1">
        <v>1251.6500000000001</v>
      </c>
      <c r="G292" s="1">
        <v>1244.9000000000001</v>
      </c>
      <c r="H292" s="1">
        <v>1245.5999999999999</v>
      </c>
      <c r="I292" s="1">
        <v>1249.82</v>
      </c>
      <c r="J292" s="1">
        <v>2503.3000000000002</v>
      </c>
      <c r="K292" s="1">
        <v>1084</v>
      </c>
      <c r="L292">
        <v>6386247</v>
      </c>
      <c r="M292" s="1">
        <v>7981674760.3000002</v>
      </c>
      <c r="N292">
        <v>135982</v>
      </c>
    </row>
    <row r="293" spans="1:14" x14ac:dyDescent="0.3">
      <c r="A293" s="2">
        <v>43803</v>
      </c>
      <c r="B293" t="s">
        <v>59</v>
      </c>
      <c r="C293" s="1">
        <v>1252.5</v>
      </c>
      <c r="D293" s="1">
        <v>1256.9000000000001</v>
      </c>
      <c r="E293" s="1">
        <v>1234.2</v>
      </c>
      <c r="F293" s="1">
        <v>1255.4000000000001</v>
      </c>
      <c r="G293" s="1">
        <v>1251.6500000000001</v>
      </c>
      <c r="H293" s="1">
        <v>1251.6500000000001</v>
      </c>
      <c r="I293" s="1">
        <v>1244.8900000000001</v>
      </c>
      <c r="J293" s="1">
        <v>2503.3000000000002</v>
      </c>
      <c r="K293" s="1">
        <v>1084</v>
      </c>
      <c r="L293">
        <v>5697807</v>
      </c>
      <c r="M293" s="1">
        <v>7093157131.1999998</v>
      </c>
      <c r="N293">
        <v>160001</v>
      </c>
    </row>
    <row r="294" spans="1:14" x14ac:dyDescent="0.3">
      <c r="A294" s="2">
        <v>43802</v>
      </c>
      <c r="B294" t="s">
        <v>59</v>
      </c>
      <c r="C294" s="1">
        <v>1268.2</v>
      </c>
      <c r="D294" s="1">
        <v>1269</v>
      </c>
      <c r="E294" s="1">
        <v>1253.8</v>
      </c>
      <c r="F294" s="1">
        <v>1265.75</v>
      </c>
      <c r="G294" s="1">
        <v>1255.0999999999999</v>
      </c>
      <c r="H294" s="1">
        <v>1255.4000000000001</v>
      </c>
      <c r="I294" s="1">
        <v>1257.55</v>
      </c>
      <c r="J294" s="1">
        <v>2503.3000000000002</v>
      </c>
      <c r="K294" s="1">
        <v>1084</v>
      </c>
      <c r="L294">
        <v>3495953</v>
      </c>
      <c r="M294" s="1">
        <v>4396324269</v>
      </c>
      <c r="N294">
        <v>145022</v>
      </c>
    </row>
    <row r="295" spans="1:14" x14ac:dyDescent="0.3">
      <c r="A295" s="2">
        <v>43801</v>
      </c>
      <c r="B295" t="s">
        <v>59</v>
      </c>
      <c r="C295" s="1">
        <v>1273.95</v>
      </c>
      <c r="D295" s="1">
        <v>1273.95</v>
      </c>
      <c r="E295" s="1">
        <v>1258.5999999999999</v>
      </c>
      <c r="F295" s="1">
        <v>1274.95</v>
      </c>
      <c r="G295" s="1">
        <v>1262.55</v>
      </c>
      <c r="H295" s="1">
        <v>1265.75</v>
      </c>
      <c r="I295" s="1">
        <v>1265</v>
      </c>
      <c r="J295" s="1">
        <v>2503.3000000000002</v>
      </c>
      <c r="K295" s="1">
        <v>1084</v>
      </c>
      <c r="L295">
        <v>4473102</v>
      </c>
      <c r="M295" s="1">
        <v>5658467295</v>
      </c>
      <c r="N295">
        <v>140206</v>
      </c>
    </row>
    <row r="296" spans="1:14" x14ac:dyDescent="0.3">
      <c r="A296" s="2">
        <v>43798</v>
      </c>
      <c r="B296" t="s">
        <v>59</v>
      </c>
      <c r="C296" s="1">
        <v>1267.7</v>
      </c>
      <c r="D296" s="1">
        <v>1279.9000000000001</v>
      </c>
      <c r="E296" s="1">
        <v>1252</v>
      </c>
      <c r="F296" s="1">
        <v>1265.3</v>
      </c>
      <c r="G296" s="1">
        <v>1275</v>
      </c>
      <c r="H296" s="1">
        <v>1274.95</v>
      </c>
      <c r="I296" s="1">
        <v>1267.9100000000001</v>
      </c>
      <c r="J296" s="1">
        <v>2503.3000000000002</v>
      </c>
      <c r="K296" s="1">
        <v>1084</v>
      </c>
      <c r="L296">
        <v>7783813</v>
      </c>
      <c r="M296" s="1">
        <v>9869209147.6000004</v>
      </c>
      <c r="N296">
        <v>179493</v>
      </c>
    </row>
    <row r="297" spans="1:14" x14ac:dyDescent="0.3">
      <c r="A297" s="2">
        <v>43797</v>
      </c>
      <c r="B297" t="s">
        <v>59</v>
      </c>
      <c r="C297" s="1">
        <v>1280.2</v>
      </c>
      <c r="D297" s="1">
        <v>1283.05</v>
      </c>
      <c r="E297" s="1">
        <v>1262</v>
      </c>
      <c r="F297" s="1">
        <v>1278.4000000000001</v>
      </c>
      <c r="G297" s="1">
        <v>1267.75</v>
      </c>
      <c r="H297" s="1">
        <v>1265.3</v>
      </c>
      <c r="I297" s="1">
        <v>1269.05</v>
      </c>
      <c r="J297" s="1">
        <v>2503.3000000000002</v>
      </c>
      <c r="K297" s="1">
        <v>1084</v>
      </c>
      <c r="L297">
        <v>6183020</v>
      </c>
      <c r="M297" s="1">
        <v>7846573348.9499998</v>
      </c>
      <c r="N297">
        <v>126121</v>
      </c>
    </row>
    <row r="298" spans="1:14" x14ac:dyDescent="0.3">
      <c r="A298" s="2">
        <v>43796</v>
      </c>
      <c r="B298" t="s">
        <v>59</v>
      </c>
      <c r="C298" s="1">
        <v>1276</v>
      </c>
      <c r="D298" s="1">
        <v>1285.75</v>
      </c>
      <c r="E298" s="1">
        <v>1271.2</v>
      </c>
      <c r="F298" s="1">
        <v>1275.05</v>
      </c>
      <c r="G298" s="1">
        <v>1278.5999999999999</v>
      </c>
      <c r="H298" s="1">
        <v>1278.4000000000001</v>
      </c>
      <c r="I298" s="1">
        <v>1277.74</v>
      </c>
      <c r="J298" s="1">
        <v>2503.3000000000002</v>
      </c>
      <c r="K298" s="1">
        <v>1084</v>
      </c>
      <c r="L298">
        <v>4790333</v>
      </c>
      <c r="M298" s="1">
        <v>6120781425.3999996</v>
      </c>
      <c r="N298">
        <v>123094</v>
      </c>
    </row>
    <row r="299" spans="1:14" x14ac:dyDescent="0.3">
      <c r="A299" s="2">
        <v>43795</v>
      </c>
      <c r="B299" t="s">
        <v>59</v>
      </c>
      <c r="C299" s="1">
        <v>1278.45</v>
      </c>
      <c r="D299" s="1">
        <v>1279.75</v>
      </c>
      <c r="E299" s="1">
        <v>1266.95</v>
      </c>
      <c r="F299" s="1">
        <v>1271.0999999999999</v>
      </c>
      <c r="G299" s="1">
        <v>1276</v>
      </c>
      <c r="H299" s="1">
        <v>1275.05</v>
      </c>
      <c r="I299" s="1">
        <v>1273.47</v>
      </c>
      <c r="J299" s="1">
        <v>2503.3000000000002</v>
      </c>
      <c r="K299" s="1">
        <v>1084</v>
      </c>
      <c r="L299">
        <v>4358001</v>
      </c>
      <c r="M299" s="1">
        <v>5549764593.3500004</v>
      </c>
      <c r="N299">
        <v>162619</v>
      </c>
    </row>
    <row r="300" spans="1:14" x14ac:dyDescent="0.3">
      <c r="A300" s="2">
        <v>43794</v>
      </c>
      <c r="B300" t="s">
        <v>59</v>
      </c>
      <c r="C300" s="1">
        <v>1264.1500000000001</v>
      </c>
      <c r="D300" s="1">
        <v>1279.5</v>
      </c>
      <c r="E300" s="1">
        <v>1264.1500000000001</v>
      </c>
      <c r="F300" s="1">
        <v>1264.75</v>
      </c>
      <c r="G300" s="1">
        <v>1272.9000000000001</v>
      </c>
      <c r="H300" s="1">
        <v>1271.0999999999999</v>
      </c>
      <c r="I300" s="1">
        <v>1272.73</v>
      </c>
      <c r="J300" s="1">
        <v>2503.3000000000002</v>
      </c>
      <c r="K300" s="1">
        <v>1084</v>
      </c>
      <c r="L300">
        <v>3946778</v>
      </c>
      <c r="M300" s="1">
        <v>5023175474.6499996</v>
      </c>
      <c r="N300">
        <v>112947</v>
      </c>
    </row>
    <row r="301" spans="1:14" x14ac:dyDescent="0.3">
      <c r="A301" s="2">
        <v>43791</v>
      </c>
      <c r="B301" t="s">
        <v>59</v>
      </c>
      <c r="C301" s="1">
        <v>1283.6500000000001</v>
      </c>
      <c r="D301" s="1">
        <v>1283.6500000000001</v>
      </c>
      <c r="E301" s="1">
        <v>1262</v>
      </c>
      <c r="F301" s="1">
        <v>1283.3499999999999</v>
      </c>
      <c r="G301" s="1">
        <v>1266.5</v>
      </c>
      <c r="H301" s="1">
        <v>1264.75</v>
      </c>
      <c r="I301" s="1">
        <v>1269.56</v>
      </c>
      <c r="J301" s="1">
        <v>2503.3000000000002</v>
      </c>
      <c r="K301" s="1">
        <v>1084</v>
      </c>
      <c r="L301">
        <v>3844005</v>
      </c>
      <c r="M301" s="1">
        <v>4880191775.1499996</v>
      </c>
      <c r="N301">
        <v>101153</v>
      </c>
    </row>
    <row r="302" spans="1:14" x14ac:dyDescent="0.3">
      <c r="A302" s="2">
        <v>43790</v>
      </c>
      <c r="B302" t="s">
        <v>59</v>
      </c>
      <c r="C302" s="1">
        <v>1270.25</v>
      </c>
      <c r="D302" s="1">
        <v>1287</v>
      </c>
      <c r="E302" s="1">
        <v>1268.3499999999999</v>
      </c>
      <c r="F302" s="1">
        <v>1273.3499999999999</v>
      </c>
      <c r="G302" s="1">
        <v>1281.95</v>
      </c>
      <c r="H302" s="1">
        <v>1283.3499999999999</v>
      </c>
      <c r="I302" s="1">
        <v>1279.3</v>
      </c>
      <c r="J302" s="1">
        <v>2503.3000000000002</v>
      </c>
      <c r="K302" s="1">
        <v>1084</v>
      </c>
      <c r="L302">
        <v>6009763</v>
      </c>
      <c r="M302" s="1">
        <v>7688314981</v>
      </c>
      <c r="N302">
        <v>128228</v>
      </c>
    </row>
    <row r="303" spans="1:14" x14ac:dyDescent="0.3">
      <c r="A303" s="2">
        <v>43789</v>
      </c>
      <c r="B303" t="s">
        <v>59</v>
      </c>
      <c r="C303" s="1">
        <v>1273</v>
      </c>
      <c r="D303" s="1">
        <v>1282.95</v>
      </c>
      <c r="E303" s="1">
        <v>1267</v>
      </c>
      <c r="F303" s="1">
        <v>1271.9000000000001</v>
      </c>
      <c r="G303" s="1">
        <v>1275</v>
      </c>
      <c r="H303" s="1">
        <v>1273.3499999999999</v>
      </c>
      <c r="I303" s="1">
        <v>1274</v>
      </c>
      <c r="J303" s="1">
        <v>2503.3000000000002</v>
      </c>
      <c r="K303" s="1">
        <v>1084</v>
      </c>
      <c r="L303">
        <v>5527129</v>
      </c>
      <c r="M303" s="1">
        <v>7041572649.1999998</v>
      </c>
      <c r="N303">
        <v>109397</v>
      </c>
    </row>
    <row r="304" spans="1:14" x14ac:dyDescent="0.3">
      <c r="A304" s="2">
        <v>43788</v>
      </c>
      <c r="B304" t="s">
        <v>59</v>
      </c>
      <c r="C304" s="1">
        <v>1265.3</v>
      </c>
      <c r="D304" s="1">
        <v>1275</v>
      </c>
      <c r="E304" s="1">
        <v>1261.0999999999999</v>
      </c>
      <c r="F304" s="1">
        <v>1262.05</v>
      </c>
      <c r="G304" s="1">
        <v>1274.75</v>
      </c>
      <c r="H304" s="1">
        <v>1271.9000000000001</v>
      </c>
      <c r="I304" s="1">
        <v>1269.5899999999999</v>
      </c>
      <c r="J304" s="1">
        <v>2503.3000000000002</v>
      </c>
      <c r="K304" s="1">
        <v>1084</v>
      </c>
      <c r="L304">
        <v>5285289</v>
      </c>
      <c r="M304" s="1">
        <v>6710158704.4499998</v>
      </c>
      <c r="N304">
        <v>130282</v>
      </c>
    </row>
    <row r="305" spans="1:14" x14ac:dyDescent="0.3">
      <c r="A305" s="2">
        <v>43787</v>
      </c>
      <c r="B305" t="s">
        <v>59</v>
      </c>
      <c r="C305" s="1">
        <v>1277</v>
      </c>
      <c r="D305" s="1">
        <v>1279.45</v>
      </c>
      <c r="E305" s="1">
        <v>1258.7</v>
      </c>
      <c r="F305" s="1">
        <v>1277.9000000000001</v>
      </c>
      <c r="G305" s="1">
        <v>1262.6500000000001</v>
      </c>
      <c r="H305" s="1">
        <v>1262.05</v>
      </c>
      <c r="I305" s="1">
        <v>1264.5999999999999</v>
      </c>
      <c r="J305" s="1">
        <v>2503.3000000000002</v>
      </c>
      <c r="K305" s="1">
        <v>1084</v>
      </c>
      <c r="L305">
        <v>4565146</v>
      </c>
      <c r="M305" s="1">
        <v>5773101976.8999996</v>
      </c>
      <c r="N305">
        <v>143584</v>
      </c>
    </row>
    <row r="306" spans="1:14" x14ac:dyDescent="0.3">
      <c r="A306" s="2">
        <v>43784</v>
      </c>
      <c r="B306" t="s">
        <v>59</v>
      </c>
      <c r="C306" s="1">
        <v>1283.8499999999999</v>
      </c>
      <c r="D306" s="1">
        <v>1285</v>
      </c>
      <c r="E306" s="1">
        <v>1271.0999999999999</v>
      </c>
      <c r="F306" s="1">
        <v>1273.9000000000001</v>
      </c>
      <c r="G306" s="1">
        <v>1279.75</v>
      </c>
      <c r="H306" s="1">
        <v>1277.9000000000001</v>
      </c>
      <c r="I306" s="1">
        <v>1279.78</v>
      </c>
      <c r="J306" s="1">
        <v>2503.3000000000002</v>
      </c>
      <c r="K306" s="1">
        <v>1084</v>
      </c>
      <c r="L306">
        <v>4639506</v>
      </c>
      <c r="M306" s="1">
        <v>5937530374.5500002</v>
      </c>
      <c r="N306">
        <v>116607</v>
      </c>
    </row>
    <row r="307" spans="1:14" x14ac:dyDescent="0.3">
      <c r="A307" s="2">
        <v>43783</v>
      </c>
      <c r="B307" t="s">
        <v>59</v>
      </c>
      <c r="C307" s="1">
        <v>1263.8</v>
      </c>
      <c r="D307" s="1">
        <v>1277</v>
      </c>
      <c r="E307" s="1">
        <v>1257.2</v>
      </c>
      <c r="F307" s="1">
        <v>1257.55</v>
      </c>
      <c r="G307" s="1">
        <v>1275</v>
      </c>
      <c r="H307" s="1">
        <v>1273.9000000000001</v>
      </c>
      <c r="I307" s="1">
        <v>1267.0899999999999</v>
      </c>
      <c r="J307" s="1">
        <v>2503.3000000000002</v>
      </c>
      <c r="K307" s="1">
        <v>1084</v>
      </c>
      <c r="L307">
        <v>5527609</v>
      </c>
      <c r="M307" s="1">
        <v>7003995795.1000004</v>
      </c>
      <c r="N307">
        <v>124827</v>
      </c>
    </row>
    <row r="308" spans="1:14" x14ac:dyDescent="0.3">
      <c r="A308" s="2">
        <v>43782</v>
      </c>
      <c r="B308" t="s">
        <v>59</v>
      </c>
      <c r="C308" s="1">
        <v>1261.95</v>
      </c>
      <c r="D308" s="1">
        <v>1270</v>
      </c>
      <c r="E308" s="1">
        <v>1253.5999999999999</v>
      </c>
      <c r="F308" s="1">
        <v>1264.75</v>
      </c>
      <c r="G308" s="1">
        <v>1258</v>
      </c>
      <c r="H308" s="1">
        <v>1257.55</v>
      </c>
      <c r="I308" s="1">
        <v>1260.9000000000001</v>
      </c>
      <c r="J308" s="1">
        <v>2503.3000000000002</v>
      </c>
      <c r="K308" s="1">
        <v>1084</v>
      </c>
      <c r="L308">
        <v>4646748</v>
      </c>
      <c r="M308" s="1">
        <v>5859068447.6000004</v>
      </c>
      <c r="N308">
        <v>123817</v>
      </c>
    </row>
    <row r="309" spans="1:14" x14ac:dyDescent="0.3">
      <c r="A309" s="2">
        <v>43780</v>
      </c>
      <c r="B309" t="s">
        <v>59</v>
      </c>
      <c r="C309" s="1">
        <v>1252.55</v>
      </c>
      <c r="D309" s="1">
        <v>1268.5</v>
      </c>
      <c r="E309" s="1">
        <v>1250.5</v>
      </c>
      <c r="F309" s="1">
        <v>1255.5999999999999</v>
      </c>
      <c r="G309" s="1">
        <v>1265.3</v>
      </c>
      <c r="H309" s="1">
        <v>1264.75</v>
      </c>
      <c r="I309" s="1">
        <v>1260.58</v>
      </c>
      <c r="J309" s="1">
        <v>2503.3000000000002</v>
      </c>
      <c r="K309" s="1">
        <v>1084</v>
      </c>
      <c r="L309">
        <v>7143305</v>
      </c>
      <c r="M309" s="1">
        <v>9004703936.1499996</v>
      </c>
      <c r="N309">
        <v>87967</v>
      </c>
    </row>
    <row r="310" spans="1:14" x14ac:dyDescent="0.3">
      <c r="A310" s="2">
        <v>43777</v>
      </c>
      <c r="B310" t="s">
        <v>59</v>
      </c>
      <c r="C310" s="1">
        <v>1259</v>
      </c>
      <c r="D310" s="1">
        <v>1267</v>
      </c>
      <c r="E310" s="1">
        <v>1251.45</v>
      </c>
      <c r="F310" s="1">
        <v>1263.7</v>
      </c>
      <c r="G310" s="1">
        <v>1254.8499999999999</v>
      </c>
      <c r="H310" s="1">
        <v>1255.5999999999999</v>
      </c>
      <c r="I310" s="1">
        <v>1258.28</v>
      </c>
      <c r="J310" s="1">
        <v>2503.3000000000002</v>
      </c>
      <c r="K310" s="1">
        <v>1084</v>
      </c>
      <c r="L310">
        <v>6625748</v>
      </c>
      <c r="M310" s="1">
        <v>8337070329.8999996</v>
      </c>
      <c r="N310">
        <v>123060</v>
      </c>
    </row>
    <row r="311" spans="1:14" x14ac:dyDescent="0.3">
      <c r="A311" s="2">
        <v>43776</v>
      </c>
      <c r="B311" t="s">
        <v>59</v>
      </c>
      <c r="C311" s="1">
        <v>1261</v>
      </c>
      <c r="D311" s="1">
        <v>1269.7</v>
      </c>
      <c r="E311" s="1">
        <v>1250</v>
      </c>
      <c r="F311" s="1">
        <v>1256.6500000000001</v>
      </c>
      <c r="G311" s="1">
        <v>1262.05</v>
      </c>
      <c r="H311" s="1">
        <v>1263.7</v>
      </c>
      <c r="I311" s="1">
        <v>1260.3</v>
      </c>
      <c r="J311" s="1">
        <v>2503.3000000000002</v>
      </c>
      <c r="K311" s="1">
        <v>1084</v>
      </c>
      <c r="L311">
        <v>8481517</v>
      </c>
      <c r="M311" s="1">
        <v>10689227499</v>
      </c>
      <c r="N311">
        <v>158059</v>
      </c>
    </row>
    <row r="312" spans="1:14" x14ac:dyDescent="0.3">
      <c r="A312" s="2">
        <v>43775</v>
      </c>
      <c r="B312" t="s">
        <v>59</v>
      </c>
      <c r="C312" s="1">
        <v>1242.45</v>
      </c>
      <c r="D312" s="1">
        <v>1259</v>
      </c>
      <c r="E312" s="1">
        <v>1228.05</v>
      </c>
      <c r="F312" s="1">
        <v>1239.5</v>
      </c>
      <c r="G312" s="1">
        <v>1256.5</v>
      </c>
      <c r="H312" s="1">
        <v>1256.6500000000001</v>
      </c>
      <c r="I312" s="1">
        <v>1243.9100000000001</v>
      </c>
      <c r="J312" s="1">
        <v>2503.3000000000002</v>
      </c>
      <c r="K312" s="1">
        <v>1084</v>
      </c>
      <c r="L312">
        <v>6065168</v>
      </c>
      <c r="M312" s="1">
        <v>7544516054.5</v>
      </c>
      <c r="N312">
        <v>106886</v>
      </c>
    </row>
    <row r="313" spans="1:14" x14ac:dyDescent="0.3">
      <c r="A313" s="2">
        <v>43774</v>
      </c>
      <c r="B313" t="s">
        <v>59</v>
      </c>
      <c r="C313" s="1">
        <v>1241</v>
      </c>
      <c r="D313" s="1">
        <v>1244.8</v>
      </c>
      <c r="E313" s="1">
        <v>1229.05</v>
      </c>
      <c r="F313" s="1">
        <v>1236.8499999999999</v>
      </c>
      <c r="G313" s="1">
        <v>1240</v>
      </c>
      <c r="H313" s="1">
        <v>1239.5</v>
      </c>
      <c r="I313" s="1">
        <v>1236.72</v>
      </c>
      <c r="J313" s="1">
        <v>2503.3000000000002</v>
      </c>
      <c r="K313" s="1">
        <v>1084</v>
      </c>
      <c r="L313">
        <v>6183905</v>
      </c>
      <c r="M313" s="1">
        <v>7647753429</v>
      </c>
      <c r="N313">
        <v>116040</v>
      </c>
    </row>
    <row r="314" spans="1:14" x14ac:dyDescent="0.3">
      <c r="A314" s="2">
        <v>43773</v>
      </c>
      <c r="B314" t="s">
        <v>59</v>
      </c>
      <c r="C314" s="1">
        <v>1246.45</v>
      </c>
      <c r="D314" s="1">
        <v>1250</v>
      </c>
      <c r="E314" s="1">
        <v>1229.05</v>
      </c>
      <c r="F314" s="1">
        <v>1240.05</v>
      </c>
      <c r="G314" s="1">
        <v>1237.95</v>
      </c>
      <c r="H314" s="1">
        <v>1236.8499999999999</v>
      </c>
      <c r="I314" s="1">
        <v>1239.18</v>
      </c>
      <c r="J314" s="1">
        <v>2503.3000000000002</v>
      </c>
      <c r="K314" s="1">
        <v>1084</v>
      </c>
      <c r="L314">
        <v>4967588</v>
      </c>
      <c r="M314" s="1">
        <v>6155741415.1999998</v>
      </c>
      <c r="N314">
        <v>160851</v>
      </c>
    </row>
    <row r="315" spans="1:14" x14ac:dyDescent="0.3">
      <c r="A315" s="2">
        <v>43770</v>
      </c>
      <c r="B315" t="s">
        <v>59</v>
      </c>
      <c r="C315" s="1">
        <v>1239</v>
      </c>
      <c r="D315" s="1">
        <v>1243.75</v>
      </c>
      <c r="E315" s="1">
        <v>1227.5999999999999</v>
      </c>
      <c r="F315" s="1">
        <v>1230.3499999999999</v>
      </c>
      <c r="G315" s="1">
        <v>1243</v>
      </c>
      <c r="H315" s="1">
        <v>1240.05</v>
      </c>
      <c r="I315" s="1">
        <v>1235.8699999999999</v>
      </c>
      <c r="J315" s="1">
        <v>2503.3000000000002</v>
      </c>
      <c r="K315" s="1">
        <v>1084</v>
      </c>
      <c r="L315">
        <v>5756130</v>
      </c>
      <c r="M315" s="1">
        <v>7113824716.75</v>
      </c>
      <c r="N315">
        <v>144831</v>
      </c>
    </row>
    <row r="316" spans="1:14" x14ac:dyDescent="0.3">
      <c r="A316" s="2">
        <v>43769</v>
      </c>
      <c r="B316" t="s">
        <v>59</v>
      </c>
      <c r="C316" s="1">
        <v>1257.7</v>
      </c>
      <c r="D316" s="1">
        <v>1263.9000000000001</v>
      </c>
      <c r="E316" s="1">
        <v>1227.0999999999999</v>
      </c>
      <c r="F316" s="1">
        <v>1248.3499999999999</v>
      </c>
      <c r="G316" s="1">
        <v>1230</v>
      </c>
      <c r="H316" s="1">
        <v>1230.3499999999999</v>
      </c>
      <c r="I316" s="1">
        <v>1247.19</v>
      </c>
      <c r="J316" s="1">
        <v>2503.3000000000002</v>
      </c>
      <c r="K316" s="1">
        <v>1084</v>
      </c>
      <c r="L316">
        <v>6608853</v>
      </c>
      <c r="M316" s="1">
        <v>8242505540</v>
      </c>
      <c r="N316">
        <v>149423</v>
      </c>
    </row>
    <row r="317" spans="1:14" x14ac:dyDescent="0.3">
      <c r="A317" s="2">
        <v>43768</v>
      </c>
      <c r="B317" t="s">
        <v>59</v>
      </c>
      <c r="C317" s="1">
        <v>1246.9000000000001</v>
      </c>
      <c r="D317" s="1">
        <v>1262.7</v>
      </c>
      <c r="E317" s="1">
        <v>1243</v>
      </c>
      <c r="F317" s="1">
        <v>1242.5</v>
      </c>
      <c r="G317" s="1">
        <v>1249.8</v>
      </c>
      <c r="H317" s="1">
        <v>1248.3499999999999</v>
      </c>
      <c r="I317" s="1">
        <v>1253.1099999999999</v>
      </c>
      <c r="J317" s="1">
        <v>2503.3000000000002</v>
      </c>
      <c r="K317" s="1">
        <v>1084</v>
      </c>
      <c r="L317">
        <v>6005683</v>
      </c>
      <c r="M317" s="1">
        <v>7525760735.8500004</v>
      </c>
      <c r="N317">
        <v>153142</v>
      </c>
    </row>
    <row r="318" spans="1:14" x14ac:dyDescent="0.3">
      <c r="A318" s="2">
        <v>43767</v>
      </c>
      <c r="B318" t="s">
        <v>59</v>
      </c>
      <c r="C318" s="1">
        <v>1238</v>
      </c>
      <c r="D318" s="1">
        <v>1257.3499999999999</v>
      </c>
      <c r="E318" s="1">
        <v>1237.7</v>
      </c>
      <c r="F318" s="1">
        <v>1237.7</v>
      </c>
      <c r="G318" s="1">
        <v>1242.55</v>
      </c>
      <c r="H318" s="1">
        <v>1242.5</v>
      </c>
      <c r="I318" s="1">
        <v>1246.8499999999999</v>
      </c>
      <c r="J318" s="1">
        <v>2503.3000000000002</v>
      </c>
      <c r="K318" s="1">
        <v>1084</v>
      </c>
      <c r="L318">
        <v>7116284</v>
      </c>
      <c r="M318" s="1">
        <v>8872915232.7999992</v>
      </c>
      <c r="N318">
        <v>163100</v>
      </c>
    </row>
    <row r="319" spans="1:14" x14ac:dyDescent="0.3">
      <c r="A319" s="2">
        <v>43765</v>
      </c>
      <c r="B319" t="s">
        <v>59</v>
      </c>
      <c r="C319" s="1">
        <v>1239.95</v>
      </c>
      <c r="D319" s="1">
        <v>1241.9000000000001</v>
      </c>
      <c r="E319" s="1">
        <v>1235</v>
      </c>
      <c r="F319" s="1">
        <v>1229</v>
      </c>
      <c r="G319" s="1">
        <v>1238</v>
      </c>
      <c r="H319" s="1">
        <v>1237.7</v>
      </c>
      <c r="I319" s="1">
        <v>1238.06</v>
      </c>
      <c r="J319" s="1">
        <v>2503.3000000000002</v>
      </c>
      <c r="K319" s="1">
        <v>1084</v>
      </c>
      <c r="L319">
        <v>875425</v>
      </c>
      <c r="M319" s="1">
        <v>1083824484.4000001</v>
      </c>
      <c r="N319">
        <v>32899</v>
      </c>
    </row>
    <row r="320" spans="1:14" x14ac:dyDescent="0.3">
      <c r="A320" s="2">
        <v>43763</v>
      </c>
      <c r="B320" t="s">
        <v>59</v>
      </c>
      <c r="C320" s="1">
        <v>1240</v>
      </c>
      <c r="D320" s="1">
        <v>1246.8499999999999</v>
      </c>
      <c r="E320" s="1">
        <v>1220</v>
      </c>
      <c r="F320" s="1">
        <v>1236.0999999999999</v>
      </c>
      <c r="G320" s="1">
        <v>1227.9000000000001</v>
      </c>
      <c r="H320" s="1">
        <v>1229</v>
      </c>
      <c r="I320" s="1">
        <v>1234.93</v>
      </c>
      <c r="J320" s="1">
        <v>2503.3000000000002</v>
      </c>
      <c r="K320" s="1">
        <v>1084</v>
      </c>
      <c r="L320">
        <v>6496771</v>
      </c>
      <c r="M320" s="1">
        <v>8023045591.75</v>
      </c>
      <c r="N320">
        <v>168865</v>
      </c>
    </row>
    <row r="321" spans="1:14" x14ac:dyDescent="0.3">
      <c r="A321" s="2">
        <v>43762</v>
      </c>
      <c r="B321" t="s">
        <v>59</v>
      </c>
      <c r="C321" s="1">
        <v>1248</v>
      </c>
      <c r="D321" s="1">
        <v>1254.1500000000001</v>
      </c>
      <c r="E321" s="1">
        <v>1226.3499999999999</v>
      </c>
      <c r="F321" s="1">
        <v>1241.5999999999999</v>
      </c>
      <c r="G321" s="1">
        <v>1235</v>
      </c>
      <c r="H321" s="1">
        <v>1236.0999999999999</v>
      </c>
      <c r="I321" s="1">
        <v>1241.78</v>
      </c>
      <c r="J321" s="1">
        <v>2503.3000000000002</v>
      </c>
      <c r="K321" s="1">
        <v>1084</v>
      </c>
      <c r="L321">
        <v>6553747</v>
      </c>
      <c r="M321" s="1">
        <v>8138285935.25</v>
      </c>
      <c r="N321">
        <v>169086</v>
      </c>
    </row>
    <row r="322" spans="1:14" x14ac:dyDescent="0.3">
      <c r="A322" s="2">
        <v>43761</v>
      </c>
      <c r="B322" t="s">
        <v>59</v>
      </c>
      <c r="C322" s="1">
        <v>1246.8499999999999</v>
      </c>
      <c r="D322" s="1">
        <v>1249.75</v>
      </c>
      <c r="E322" s="1">
        <v>1233</v>
      </c>
      <c r="F322" s="1">
        <v>1239.3</v>
      </c>
      <c r="G322" s="1">
        <v>1245</v>
      </c>
      <c r="H322" s="1">
        <v>1241.5999999999999</v>
      </c>
      <c r="I322" s="1">
        <v>1242.17</v>
      </c>
      <c r="J322" s="1">
        <v>2503.3000000000002</v>
      </c>
      <c r="K322" s="1">
        <v>1084</v>
      </c>
      <c r="L322">
        <v>5095107</v>
      </c>
      <c r="M322" s="1">
        <v>6329004764.6999998</v>
      </c>
      <c r="N322">
        <v>165735</v>
      </c>
    </row>
    <row r="323" spans="1:14" x14ac:dyDescent="0.3">
      <c r="A323" s="2">
        <v>43760</v>
      </c>
      <c r="B323" t="s">
        <v>59</v>
      </c>
      <c r="C323" s="1">
        <v>1257</v>
      </c>
      <c r="D323" s="1">
        <v>1257</v>
      </c>
      <c r="E323" s="1">
        <v>1232.5999999999999</v>
      </c>
      <c r="F323" s="1">
        <v>1229</v>
      </c>
      <c r="G323" s="1">
        <v>1239.9000000000001</v>
      </c>
      <c r="H323" s="1">
        <v>1239.3</v>
      </c>
      <c r="I323" s="1">
        <v>1244.3</v>
      </c>
      <c r="J323" s="1">
        <v>2503.3000000000002</v>
      </c>
      <c r="K323" s="1">
        <v>1084</v>
      </c>
      <c r="L323">
        <v>10003114</v>
      </c>
      <c r="M323" s="1">
        <v>12446872787.75</v>
      </c>
      <c r="N323">
        <v>235749</v>
      </c>
    </row>
    <row r="324" spans="1:14" x14ac:dyDescent="0.3">
      <c r="A324" s="2">
        <v>43756</v>
      </c>
      <c r="B324" t="s">
        <v>59</v>
      </c>
      <c r="C324" s="1">
        <v>1225.45</v>
      </c>
      <c r="D324" s="1">
        <v>1233.8499999999999</v>
      </c>
      <c r="E324" s="1">
        <v>1220.3499999999999</v>
      </c>
      <c r="F324" s="1">
        <v>1220</v>
      </c>
      <c r="G324" s="1">
        <v>1229</v>
      </c>
      <c r="H324" s="1">
        <v>1229</v>
      </c>
      <c r="I324" s="1">
        <v>1227.68</v>
      </c>
      <c r="J324" s="1">
        <v>2503.3000000000002</v>
      </c>
      <c r="K324" s="1">
        <v>1084</v>
      </c>
      <c r="L324">
        <v>5616903</v>
      </c>
      <c r="M324" s="1">
        <v>6895782776.8999996</v>
      </c>
      <c r="N324">
        <v>126554</v>
      </c>
    </row>
    <row r="325" spans="1:14" x14ac:dyDescent="0.3">
      <c r="A325" s="2">
        <v>43755</v>
      </c>
      <c r="B325" t="s">
        <v>59</v>
      </c>
      <c r="C325" s="1">
        <v>1227.5</v>
      </c>
      <c r="D325" s="1">
        <v>1229.8499999999999</v>
      </c>
      <c r="E325" s="1">
        <v>1213.0999999999999</v>
      </c>
      <c r="F325" s="1">
        <v>1221.0999999999999</v>
      </c>
      <c r="G325" s="1">
        <v>1221.5</v>
      </c>
      <c r="H325" s="1">
        <v>1220</v>
      </c>
      <c r="I325" s="1">
        <v>1221.8399999999999</v>
      </c>
      <c r="J325" s="1">
        <v>2503.3000000000002</v>
      </c>
      <c r="K325" s="1">
        <v>1084</v>
      </c>
      <c r="L325">
        <v>6121807</v>
      </c>
      <c r="M325" s="1">
        <v>7479843101.3500004</v>
      </c>
      <c r="N325">
        <v>174349</v>
      </c>
    </row>
    <row r="326" spans="1:14" x14ac:dyDescent="0.3">
      <c r="A326" s="2">
        <v>43754</v>
      </c>
      <c r="B326" t="s">
        <v>59</v>
      </c>
      <c r="C326" s="1">
        <v>1231.6500000000001</v>
      </c>
      <c r="D326" s="1">
        <v>1235</v>
      </c>
      <c r="E326" s="1">
        <v>1210.0999999999999</v>
      </c>
      <c r="F326" s="1">
        <v>1223.05</v>
      </c>
      <c r="G326" s="1">
        <v>1221.5</v>
      </c>
      <c r="H326" s="1">
        <v>1221.0999999999999</v>
      </c>
      <c r="I326" s="1">
        <v>1222.27</v>
      </c>
      <c r="J326" s="1">
        <v>2503.3000000000002</v>
      </c>
      <c r="K326" s="1">
        <v>1084</v>
      </c>
      <c r="L326">
        <v>5293408</v>
      </c>
      <c r="M326" s="1">
        <v>6469999257.3999996</v>
      </c>
      <c r="N326">
        <v>158557</v>
      </c>
    </row>
    <row r="327" spans="1:14" x14ac:dyDescent="0.3">
      <c r="A327" s="2">
        <v>43753</v>
      </c>
      <c r="B327" t="s">
        <v>59</v>
      </c>
      <c r="C327" s="1">
        <v>1207</v>
      </c>
      <c r="D327" s="1">
        <v>1225</v>
      </c>
      <c r="E327" s="1">
        <v>1206.8499999999999</v>
      </c>
      <c r="F327" s="1">
        <v>1204.4000000000001</v>
      </c>
      <c r="G327" s="1">
        <v>1223.7</v>
      </c>
      <c r="H327" s="1">
        <v>1223.05</v>
      </c>
      <c r="I327" s="1">
        <v>1217.6600000000001</v>
      </c>
      <c r="J327" s="1">
        <v>2503.3000000000002</v>
      </c>
      <c r="K327" s="1">
        <v>1084</v>
      </c>
      <c r="L327">
        <v>4200187</v>
      </c>
      <c r="M327" s="1">
        <v>5114380372.8500004</v>
      </c>
      <c r="N327">
        <v>121277</v>
      </c>
    </row>
    <row r="328" spans="1:14" x14ac:dyDescent="0.3">
      <c r="A328" s="2">
        <v>43752</v>
      </c>
      <c r="B328" t="s">
        <v>59</v>
      </c>
      <c r="C328" s="1">
        <v>1209</v>
      </c>
      <c r="D328" s="1">
        <v>1219.9000000000001</v>
      </c>
      <c r="E328" s="1">
        <v>1197.4000000000001</v>
      </c>
      <c r="F328" s="1">
        <v>1198.8</v>
      </c>
      <c r="G328" s="1">
        <v>1204.4000000000001</v>
      </c>
      <c r="H328" s="1">
        <v>1204.4000000000001</v>
      </c>
      <c r="I328" s="1">
        <v>1211.27</v>
      </c>
      <c r="J328" s="1">
        <v>2503.3000000000002</v>
      </c>
      <c r="K328" s="1">
        <v>1084</v>
      </c>
      <c r="L328">
        <v>6133901</v>
      </c>
      <c r="M328" s="1">
        <v>7429783513</v>
      </c>
      <c r="N328">
        <v>159516</v>
      </c>
    </row>
    <row r="329" spans="1:14" x14ac:dyDescent="0.3">
      <c r="A329" s="2">
        <v>43749</v>
      </c>
      <c r="B329" t="s">
        <v>59</v>
      </c>
      <c r="C329" s="1">
        <v>1213.4000000000001</v>
      </c>
      <c r="D329" s="1">
        <v>1224</v>
      </c>
      <c r="E329" s="1">
        <v>1188.95</v>
      </c>
      <c r="F329" s="1">
        <v>1200.55</v>
      </c>
      <c r="G329" s="1">
        <v>1198.1500000000001</v>
      </c>
      <c r="H329" s="1">
        <v>1198.8</v>
      </c>
      <c r="I329" s="1">
        <v>1206.1199999999999</v>
      </c>
      <c r="J329" s="1">
        <v>2503.3000000000002</v>
      </c>
      <c r="K329" s="1">
        <v>1084</v>
      </c>
      <c r="L329">
        <v>8593159</v>
      </c>
      <c r="M329" s="1">
        <v>10364407655.4</v>
      </c>
      <c r="N329">
        <v>195427</v>
      </c>
    </row>
    <row r="330" spans="1:14" x14ac:dyDescent="0.3">
      <c r="A330" s="2">
        <v>43748</v>
      </c>
      <c r="B330" t="s">
        <v>59</v>
      </c>
      <c r="C330" s="1">
        <v>1221.8</v>
      </c>
      <c r="D330" s="1">
        <v>1225.95</v>
      </c>
      <c r="E330" s="1">
        <v>1197.2</v>
      </c>
      <c r="F330" s="1">
        <v>1228.1500000000001</v>
      </c>
      <c r="G330" s="1">
        <v>1203</v>
      </c>
      <c r="H330" s="1">
        <v>1200.55</v>
      </c>
      <c r="I330" s="1">
        <v>1204.54</v>
      </c>
      <c r="J330" s="1">
        <v>2503.3000000000002</v>
      </c>
      <c r="K330" s="1">
        <v>1084</v>
      </c>
      <c r="L330">
        <v>5778429</v>
      </c>
      <c r="M330" s="1">
        <v>6960322085.6999998</v>
      </c>
      <c r="N330">
        <v>173146</v>
      </c>
    </row>
    <row r="331" spans="1:14" x14ac:dyDescent="0.3">
      <c r="A331" s="2">
        <v>43747</v>
      </c>
      <c r="B331" t="s">
        <v>59</v>
      </c>
      <c r="C331" s="1">
        <v>1197.0999999999999</v>
      </c>
      <c r="D331" s="1">
        <v>1229.9000000000001</v>
      </c>
      <c r="E331" s="1">
        <v>1190</v>
      </c>
      <c r="F331" s="1">
        <v>1186.9000000000001</v>
      </c>
      <c r="G331" s="1">
        <v>1228.2</v>
      </c>
      <c r="H331" s="1">
        <v>1228.1500000000001</v>
      </c>
      <c r="I331" s="1">
        <v>1211.1400000000001</v>
      </c>
      <c r="J331" s="1">
        <v>2503.3000000000002</v>
      </c>
      <c r="K331" s="1">
        <v>1084</v>
      </c>
      <c r="L331">
        <v>8713635</v>
      </c>
      <c r="M331" s="1">
        <v>10553402882.700001</v>
      </c>
      <c r="N331">
        <v>241068</v>
      </c>
    </row>
    <row r="332" spans="1:14" x14ac:dyDescent="0.3">
      <c r="A332" s="2">
        <v>43745</v>
      </c>
      <c r="B332" t="s">
        <v>59</v>
      </c>
      <c r="C332" s="1">
        <v>1201.2</v>
      </c>
      <c r="D332" s="1">
        <v>1219.8499999999999</v>
      </c>
      <c r="E332" s="1">
        <v>1181.1500000000001</v>
      </c>
      <c r="F332" s="1">
        <v>1189.7</v>
      </c>
      <c r="G332" s="1">
        <v>1184.55</v>
      </c>
      <c r="H332" s="1">
        <v>1186.9000000000001</v>
      </c>
      <c r="I332" s="1">
        <v>1201.3800000000001</v>
      </c>
      <c r="J332" s="1">
        <v>2503.3000000000002</v>
      </c>
      <c r="K332" s="1">
        <v>1084</v>
      </c>
      <c r="L332">
        <v>11256610</v>
      </c>
      <c r="M332" s="1">
        <v>13523469540.25</v>
      </c>
      <c r="N332">
        <v>216482</v>
      </c>
    </row>
    <row r="333" spans="1:14" x14ac:dyDescent="0.3">
      <c r="A333" s="2">
        <v>43742</v>
      </c>
      <c r="B333" t="s">
        <v>59</v>
      </c>
      <c r="C333" s="1">
        <v>1236.6500000000001</v>
      </c>
      <c r="D333" s="1">
        <v>1239.5999999999999</v>
      </c>
      <c r="E333" s="1">
        <v>1185.3</v>
      </c>
      <c r="F333" s="1">
        <v>1223.55</v>
      </c>
      <c r="G333" s="1">
        <v>1189.75</v>
      </c>
      <c r="H333" s="1">
        <v>1189.7</v>
      </c>
      <c r="I333" s="1">
        <v>1209.48</v>
      </c>
      <c r="J333" s="1">
        <v>2503.3000000000002</v>
      </c>
      <c r="K333" s="1">
        <v>1084</v>
      </c>
      <c r="L333">
        <v>9201816</v>
      </c>
      <c r="M333" s="1">
        <v>11129384400.75</v>
      </c>
      <c r="N333">
        <v>257533</v>
      </c>
    </row>
    <row r="334" spans="1:14" x14ac:dyDescent="0.3">
      <c r="A334" s="2">
        <v>43741</v>
      </c>
      <c r="B334" t="s">
        <v>59</v>
      </c>
      <c r="C334" s="1">
        <v>1239.95</v>
      </c>
      <c r="D334" s="1">
        <v>1243.8</v>
      </c>
      <c r="E334" s="1">
        <v>1216.3499999999999</v>
      </c>
      <c r="F334" s="1">
        <v>1248.8</v>
      </c>
      <c r="G334" s="1">
        <v>1222.9000000000001</v>
      </c>
      <c r="H334" s="1">
        <v>1223.55</v>
      </c>
      <c r="I334" s="1">
        <v>1227.27</v>
      </c>
      <c r="J334" s="1">
        <v>2503.3000000000002</v>
      </c>
      <c r="K334" s="1">
        <v>1084</v>
      </c>
      <c r="L334">
        <v>8149438</v>
      </c>
      <c r="M334" s="1">
        <v>10001593148.15</v>
      </c>
      <c r="N334">
        <v>288240</v>
      </c>
    </row>
    <row r="335" spans="1:14" x14ac:dyDescent="0.3">
      <c r="A335" s="2">
        <v>43739</v>
      </c>
      <c r="B335" t="s">
        <v>59</v>
      </c>
      <c r="C335" s="1">
        <v>1231.5</v>
      </c>
      <c r="D335" s="1">
        <v>1255</v>
      </c>
      <c r="E335" s="1">
        <v>1221.0999999999999</v>
      </c>
      <c r="F335" s="1">
        <v>1227.45</v>
      </c>
      <c r="G335" s="1">
        <v>1250.2</v>
      </c>
      <c r="H335" s="1">
        <v>1248.8</v>
      </c>
      <c r="I335" s="1">
        <v>1241.1099999999999</v>
      </c>
      <c r="J335" s="1">
        <v>2503.3000000000002</v>
      </c>
      <c r="K335" s="1">
        <v>1084</v>
      </c>
      <c r="L335">
        <v>9384176</v>
      </c>
      <c r="M335" s="1">
        <v>11646764342.200001</v>
      </c>
      <c r="N335">
        <v>237310</v>
      </c>
    </row>
    <row r="336" spans="1:14" x14ac:dyDescent="0.3">
      <c r="A336" s="2">
        <v>43738</v>
      </c>
      <c r="B336" t="s">
        <v>59</v>
      </c>
      <c r="C336" s="1">
        <v>1228.8</v>
      </c>
      <c r="D336" s="1">
        <v>1240</v>
      </c>
      <c r="E336" s="1">
        <v>1216.5</v>
      </c>
      <c r="F336" s="1">
        <v>1244.2</v>
      </c>
      <c r="G336" s="1">
        <v>1227.5</v>
      </c>
      <c r="H336" s="1">
        <v>1227.45</v>
      </c>
      <c r="I336" s="1">
        <v>1229.5999999999999</v>
      </c>
      <c r="J336" s="1">
        <v>2503.3000000000002</v>
      </c>
      <c r="K336" s="1">
        <v>1084</v>
      </c>
      <c r="L336">
        <v>9109229</v>
      </c>
      <c r="M336" s="1">
        <v>11200672638.85</v>
      </c>
      <c r="N336">
        <v>213075</v>
      </c>
    </row>
    <row r="337" spans="1:14" x14ac:dyDescent="0.3">
      <c r="A337" s="2">
        <v>43735</v>
      </c>
      <c r="B337" t="s">
        <v>59</v>
      </c>
      <c r="C337" s="1">
        <v>1248.25</v>
      </c>
      <c r="D337" s="1">
        <v>1253.5</v>
      </c>
      <c r="E337" s="1">
        <v>1237.5999999999999</v>
      </c>
      <c r="F337" s="1">
        <v>1242.5</v>
      </c>
      <c r="G337" s="1">
        <v>1245.5999999999999</v>
      </c>
      <c r="H337" s="1">
        <v>1244.2</v>
      </c>
      <c r="I337" s="1">
        <v>1245.8699999999999</v>
      </c>
      <c r="J337" s="1">
        <v>2503.3000000000002</v>
      </c>
      <c r="K337" s="1">
        <v>1084</v>
      </c>
      <c r="L337">
        <v>7436585</v>
      </c>
      <c r="M337" s="1">
        <v>9264982098.75</v>
      </c>
      <c r="N337">
        <v>181792</v>
      </c>
    </row>
    <row r="338" spans="1:14" x14ac:dyDescent="0.3">
      <c r="A338" s="2">
        <v>43734</v>
      </c>
      <c r="B338" t="s">
        <v>59</v>
      </c>
      <c r="C338" s="1">
        <v>1239.8</v>
      </c>
      <c r="D338" s="1">
        <v>1275</v>
      </c>
      <c r="E338" s="1">
        <v>1236.3499999999999</v>
      </c>
      <c r="F338" s="1">
        <v>1239.7</v>
      </c>
      <c r="G338" s="1">
        <v>1246</v>
      </c>
      <c r="H338" s="1">
        <v>1242.5</v>
      </c>
      <c r="I338" s="1">
        <v>1249.5</v>
      </c>
      <c r="J338" s="1">
        <v>2503.3000000000002</v>
      </c>
      <c r="K338" s="1">
        <v>1084</v>
      </c>
      <c r="L338">
        <v>15335780</v>
      </c>
      <c r="M338" s="1">
        <v>19162065306.599998</v>
      </c>
      <c r="N338">
        <v>267570</v>
      </c>
    </row>
    <row r="339" spans="1:14" x14ac:dyDescent="0.3">
      <c r="A339" s="2">
        <v>43733</v>
      </c>
      <c r="B339" t="s">
        <v>59</v>
      </c>
      <c r="C339" s="1">
        <v>1249.9000000000001</v>
      </c>
      <c r="D339" s="1">
        <v>1249.9000000000001</v>
      </c>
      <c r="E339" s="1">
        <v>1230.0999999999999</v>
      </c>
      <c r="F339" s="1">
        <v>1253.8</v>
      </c>
      <c r="G339" s="1">
        <v>1240</v>
      </c>
      <c r="H339" s="1">
        <v>1239.7</v>
      </c>
      <c r="I339" s="1">
        <v>1238.04</v>
      </c>
      <c r="J339" s="1">
        <v>2503.3000000000002</v>
      </c>
      <c r="K339" s="1">
        <v>1084</v>
      </c>
      <c r="L339">
        <v>7804488</v>
      </c>
      <c r="M339" s="1">
        <v>9662249393.1000004</v>
      </c>
      <c r="N339">
        <v>188354</v>
      </c>
    </row>
    <row r="340" spans="1:14" x14ac:dyDescent="0.3">
      <c r="A340" s="2">
        <v>43732</v>
      </c>
      <c r="B340" t="s">
        <v>59</v>
      </c>
      <c r="C340" s="1">
        <v>1250</v>
      </c>
      <c r="D340" s="1">
        <v>1261.95</v>
      </c>
      <c r="E340" s="1">
        <v>1227.55</v>
      </c>
      <c r="F340" s="1">
        <v>1257.25</v>
      </c>
      <c r="G340" s="1">
        <v>1252.1500000000001</v>
      </c>
      <c r="H340" s="1">
        <v>1253.8</v>
      </c>
      <c r="I340" s="1">
        <v>1244.3599999999999</v>
      </c>
      <c r="J340" s="1">
        <v>2503.3000000000002</v>
      </c>
      <c r="K340" s="1">
        <v>1084</v>
      </c>
      <c r="L340">
        <v>11689524</v>
      </c>
      <c r="M340" s="1">
        <v>14546003120.9</v>
      </c>
      <c r="N340">
        <v>253765</v>
      </c>
    </row>
    <row r="341" spans="1:14" x14ac:dyDescent="0.3">
      <c r="A341" s="2">
        <v>43731</v>
      </c>
      <c r="B341" t="s">
        <v>59</v>
      </c>
      <c r="C341" s="1">
        <v>1259.55</v>
      </c>
      <c r="D341" s="1">
        <v>1282.7</v>
      </c>
      <c r="E341" s="1">
        <v>1229</v>
      </c>
      <c r="F341" s="1">
        <v>1199.5999999999999</v>
      </c>
      <c r="G341" s="1">
        <v>1255.3</v>
      </c>
      <c r="H341" s="1">
        <v>1257.25</v>
      </c>
      <c r="I341" s="1">
        <v>1257.31</v>
      </c>
      <c r="J341" s="1">
        <v>2503.3000000000002</v>
      </c>
      <c r="K341" s="1">
        <v>1084</v>
      </c>
      <c r="L341">
        <v>20960205</v>
      </c>
      <c r="M341" s="1">
        <v>26353536485.200001</v>
      </c>
      <c r="N341">
        <v>399302</v>
      </c>
    </row>
    <row r="342" spans="1:14" x14ac:dyDescent="0.3">
      <c r="A342" s="2">
        <v>43728</v>
      </c>
      <c r="B342" t="s">
        <v>59</v>
      </c>
      <c r="C342" s="1">
        <v>1108</v>
      </c>
      <c r="D342" s="1">
        <v>1209.9000000000001</v>
      </c>
      <c r="E342" s="1">
        <v>1105.4000000000001</v>
      </c>
      <c r="F342" s="1">
        <v>1101.05</v>
      </c>
      <c r="G342" s="1">
        <v>1202</v>
      </c>
      <c r="H342" s="1">
        <v>1199.5999999999999</v>
      </c>
      <c r="I342" s="1">
        <v>1174.97</v>
      </c>
      <c r="J342" s="1">
        <v>2503.3000000000002</v>
      </c>
      <c r="K342" s="1">
        <v>1084</v>
      </c>
      <c r="L342">
        <v>23075017</v>
      </c>
      <c r="M342" s="1">
        <v>27112448513.5</v>
      </c>
      <c r="N342">
        <v>495257</v>
      </c>
    </row>
    <row r="343" spans="1:14" x14ac:dyDescent="0.3">
      <c r="A343" s="2">
        <v>43727</v>
      </c>
      <c r="B343" t="s">
        <v>59</v>
      </c>
      <c r="C343" s="1">
        <v>1099.9000000000001</v>
      </c>
      <c r="D343" s="1">
        <v>1107.05</v>
      </c>
      <c r="E343" s="1">
        <v>1084</v>
      </c>
      <c r="F343" s="1">
        <v>2187.75</v>
      </c>
      <c r="G343" s="1">
        <v>1100.05</v>
      </c>
      <c r="H343" s="1">
        <v>1101.05</v>
      </c>
      <c r="I343" s="1">
        <v>1093.79</v>
      </c>
      <c r="J343" s="1">
        <v>2503.3000000000002</v>
      </c>
      <c r="K343" s="1">
        <v>1084</v>
      </c>
      <c r="L343">
        <v>5311655</v>
      </c>
      <c r="M343" s="1">
        <v>5809819672.1000004</v>
      </c>
      <c r="N343">
        <v>172428</v>
      </c>
    </row>
    <row r="344" spans="1:14" x14ac:dyDescent="0.3">
      <c r="A344" s="2">
        <v>43726</v>
      </c>
      <c r="B344" t="s">
        <v>59</v>
      </c>
      <c r="C344" s="1">
        <v>2217.3000000000002</v>
      </c>
      <c r="D344" s="1">
        <v>2224.15</v>
      </c>
      <c r="E344" s="1">
        <v>2180</v>
      </c>
      <c r="F344" s="1">
        <v>2211.35</v>
      </c>
      <c r="G344" s="1">
        <v>2188</v>
      </c>
      <c r="H344" s="1">
        <v>2187.75</v>
      </c>
      <c r="I344" s="1">
        <v>2203.61</v>
      </c>
      <c r="J344" s="1">
        <v>2503.3000000000002</v>
      </c>
      <c r="K344" s="1">
        <v>1885</v>
      </c>
      <c r="L344">
        <v>3239971</v>
      </c>
      <c r="M344" s="1">
        <v>7139638886.8999996</v>
      </c>
      <c r="N344">
        <v>155878</v>
      </c>
    </row>
    <row r="345" spans="1:14" x14ac:dyDescent="0.3">
      <c r="A345" s="2">
        <v>43725</v>
      </c>
      <c r="B345" t="s">
        <v>59</v>
      </c>
      <c r="C345" s="1">
        <v>2247.9</v>
      </c>
      <c r="D345" s="1">
        <v>2248.5</v>
      </c>
      <c r="E345" s="1">
        <v>2198.1</v>
      </c>
      <c r="F345" s="1">
        <v>2244.15</v>
      </c>
      <c r="G345" s="1">
        <v>2220</v>
      </c>
      <c r="H345" s="1">
        <v>2211.35</v>
      </c>
      <c r="I345" s="1">
        <v>2220.3200000000002</v>
      </c>
      <c r="J345" s="1">
        <v>2503.3000000000002</v>
      </c>
      <c r="K345" s="1">
        <v>1885</v>
      </c>
      <c r="L345">
        <v>2664139</v>
      </c>
      <c r="M345" s="1">
        <v>5915245203.75</v>
      </c>
      <c r="N345">
        <v>141227</v>
      </c>
    </row>
    <row r="346" spans="1:14" x14ac:dyDescent="0.3">
      <c r="A346" s="2">
        <v>43724</v>
      </c>
      <c r="B346" t="s">
        <v>59</v>
      </c>
      <c r="C346" s="1">
        <v>2251.9</v>
      </c>
      <c r="D346" s="1">
        <v>2262.65</v>
      </c>
      <c r="E346" s="1">
        <v>2241</v>
      </c>
      <c r="F346" s="1">
        <v>2257.4499999999998</v>
      </c>
      <c r="G346" s="1">
        <v>2243</v>
      </c>
      <c r="H346" s="1">
        <v>2244.15</v>
      </c>
      <c r="I346" s="1">
        <v>2250.46</v>
      </c>
      <c r="J346" s="1">
        <v>2503.3000000000002</v>
      </c>
      <c r="K346" s="1">
        <v>1885</v>
      </c>
      <c r="L346">
        <v>2757546</v>
      </c>
      <c r="M346" s="1">
        <v>6205756889.0500002</v>
      </c>
      <c r="N346">
        <v>131945</v>
      </c>
    </row>
    <row r="347" spans="1:14" x14ac:dyDescent="0.3">
      <c r="A347" s="2">
        <v>43721</v>
      </c>
      <c r="B347" t="s">
        <v>59</v>
      </c>
      <c r="C347" s="1">
        <v>2251</v>
      </c>
      <c r="D347" s="1">
        <v>2267.4499999999998</v>
      </c>
      <c r="E347" s="1">
        <v>2238</v>
      </c>
      <c r="F347" s="1">
        <v>2270.85</v>
      </c>
      <c r="G347" s="1">
        <v>2259.8000000000002</v>
      </c>
      <c r="H347" s="1">
        <v>2257.4499999999998</v>
      </c>
      <c r="I347" s="1">
        <v>2252.89</v>
      </c>
      <c r="J347" s="1">
        <v>2503.3000000000002</v>
      </c>
      <c r="K347" s="1">
        <v>1885</v>
      </c>
      <c r="L347">
        <v>3842835</v>
      </c>
      <c r="M347" s="1">
        <v>8657474067.8999996</v>
      </c>
      <c r="N347">
        <v>164332</v>
      </c>
    </row>
    <row r="348" spans="1:14" x14ac:dyDescent="0.3">
      <c r="A348" s="2">
        <v>43720</v>
      </c>
      <c r="B348" t="s">
        <v>59</v>
      </c>
      <c r="C348" s="1">
        <v>2250.6999999999998</v>
      </c>
      <c r="D348" s="1">
        <v>2288.8000000000002</v>
      </c>
      <c r="E348" s="1">
        <v>2248.15</v>
      </c>
      <c r="F348" s="1">
        <v>2251.3000000000002</v>
      </c>
      <c r="G348" s="1">
        <v>2267.9499999999998</v>
      </c>
      <c r="H348" s="1">
        <v>2270.85</v>
      </c>
      <c r="I348" s="1">
        <v>2271.7600000000002</v>
      </c>
      <c r="J348" s="1">
        <v>2503.3000000000002</v>
      </c>
      <c r="K348" s="1">
        <v>1885</v>
      </c>
      <c r="L348">
        <v>4533075</v>
      </c>
      <c r="M348" s="1">
        <v>10298073928.049999</v>
      </c>
      <c r="N348">
        <v>166034</v>
      </c>
    </row>
    <row r="349" spans="1:14" x14ac:dyDescent="0.3">
      <c r="A349" s="2">
        <v>43719</v>
      </c>
      <c r="B349" t="s">
        <v>59</v>
      </c>
      <c r="C349" s="1">
        <v>2274</v>
      </c>
      <c r="D349" s="1">
        <v>2274</v>
      </c>
      <c r="E349" s="1">
        <v>2241.15</v>
      </c>
      <c r="F349" s="1">
        <v>2249.6</v>
      </c>
      <c r="G349" s="1">
        <v>2246</v>
      </c>
      <c r="H349" s="1">
        <v>2251.3000000000002</v>
      </c>
      <c r="I349" s="1">
        <v>2254.2600000000002</v>
      </c>
      <c r="J349" s="1">
        <v>2503.3000000000002</v>
      </c>
      <c r="K349" s="1">
        <v>1885</v>
      </c>
      <c r="L349">
        <v>3802279</v>
      </c>
      <c r="M349" s="1">
        <v>8571339383.1499996</v>
      </c>
      <c r="N349">
        <v>169443</v>
      </c>
    </row>
    <row r="350" spans="1:14" x14ac:dyDescent="0.3">
      <c r="A350" s="2">
        <v>43717</v>
      </c>
      <c r="B350" t="s">
        <v>59</v>
      </c>
      <c r="C350" s="1">
        <v>2246</v>
      </c>
      <c r="D350" s="1">
        <v>2260.9</v>
      </c>
      <c r="E350" s="1">
        <v>2216.1</v>
      </c>
      <c r="F350" s="1">
        <v>2245.9</v>
      </c>
      <c r="G350" s="1">
        <v>2245.15</v>
      </c>
      <c r="H350" s="1">
        <v>2249.6</v>
      </c>
      <c r="I350" s="1">
        <v>2246.9499999999998</v>
      </c>
      <c r="J350" s="1">
        <v>2503.3000000000002</v>
      </c>
      <c r="K350" s="1">
        <v>1885</v>
      </c>
      <c r="L350">
        <v>2660851</v>
      </c>
      <c r="M350" s="1">
        <v>5978807001.4499998</v>
      </c>
      <c r="N350">
        <v>86620</v>
      </c>
    </row>
    <row r="351" spans="1:14" x14ac:dyDescent="0.3">
      <c r="A351" s="2">
        <v>43714</v>
      </c>
      <c r="B351" t="s">
        <v>59</v>
      </c>
      <c r="C351" s="1">
        <v>2228</v>
      </c>
      <c r="D351" s="1">
        <v>2256.6</v>
      </c>
      <c r="E351" s="1">
        <v>2221.3000000000002</v>
      </c>
      <c r="F351" s="1">
        <v>2235.15</v>
      </c>
      <c r="G351" s="1">
        <v>2241.75</v>
      </c>
      <c r="H351" s="1">
        <v>2245.9</v>
      </c>
      <c r="I351" s="1">
        <v>2240.48</v>
      </c>
      <c r="J351" s="1">
        <v>2503.3000000000002</v>
      </c>
      <c r="K351" s="1">
        <v>1885</v>
      </c>
      <c r="L351">
        <v>3217501</v>
      </c>
      <c r="M351" s="1">
        <v>7208762089.6000004</v>
      </c>
      <c r="N351">
        <v>129381</v>
      </c>
    </row>
    <row r="352" spans="1:14" x14ac:dyDescent="0.3">
      <c r="A352" s="2">
        <v>43713</v>
      </c>
      <c r="B352" t="s">
        <v>59</v>
      </c>
      <c r="C352" s="1">
        <v>2249</v>
      </c>
      <c r="D352" s="1">
        <v>2272.4</v>
      </c>
      <c r="E352" s="1">
        <v>2225</v>
      </c>
      <c r="F352" s="1">
        <v>2247.75</v>
      </c>
      <c r="G352" s="1">
        <v>2232</v>
      </c>
      <c r="H352" s="1">
        <v>2235.15</v>
      </c>
      <c r="I352" s="1">
        <v>2249.5700000000002</v>
      </c>
      <c r="J352" s="1">
        <v>2503.3000000000002</v>
      </c>
      <c r="K352" s="1">
        <v>1885</v>
      </c>
      <c r="L352">
        <v>4324063</v>
      </c>
      <c r="M352" s="1">
        <v>9727276037.7000008</v>
      </c>
      <c r="N352">
        <v>132274</v>
      </c>
    </row>
    <row r="353" spans="1:14" x14ac:dyDescent="0.3">
      <c r="A353" s="2">
        <v>43712</v>
      </c>
      <c r="B353" t="s">
        <v>59</v>
      </c>
      <c r="C353" s="1">
        <v>2207</v>
      </c>
      <c r="D353" s="1">
        <v>2274</v>
      </c>
      <c r="E353" s="1">
        <v>2199</v>
      </c>
      <c r="F353" s="1">
        <v>2210.9499999999998</v>
      </c>
      <c r="G353" s="1">
        <v>2244</v>
      </c>
      <c r="H353" s="1">
        <v>2247.75</v>
      </c>
      <c r="I353" s="1">
        <v>2242.36</v>
      </c>
      <c r="J353" s="1">
        <v>2503.3000000000002</v>
      </c>
      <c r="K353" s="1">
        <v>1885</v>
      </c>
      <c r="L353">
        <v>3765176</v>
      </c>
      <c r="M353" s="1">
        <v>8442880812.75</v>
      </c>
      <c r="N353">
        <v>147126</v>
      </c>
    </row>
    <row r="354" spans="1:14" x14ac:dyDescent="0.3">
      <c r="A354" s="2">
        <v>43711</v>
      </c>
      <c r="B354" t="s">
        <v>59</v>
      </c>
      <c r="C354" s="1">
        <v>2220</v>
      </c>
      <c r="D354" s="1">
        <v>2221</v>
      </c>
      <c r="E354" s="1">
        <v>2196.15</v>
      </c>
      <c r="F354" s="1">
        <v>2227.9499999999998</v>
      </c>
      <c r="G354" s="1">
        <v>2200.5</v>
      </c>
      <c r="H354" s="1">
        <v>2210.9499999999998</v>
      </c>
      <c r="I354" s="1">
        <v>2210.1999999999998</v>
      </c>
      <c r="J354" s="1">
        <v>2503.3000000000002</v>
      </c>
      <c r="K354" s="1">
        <v>1885</v>
      </c>
      <c r="L354">
        <v>2857169</v>
      </c>
      <c r="M354" s="1">
        <v>6314928163.1999998</v>
      </c>
      <c r="N354">
        <v>154531</v>
      </c>
    </row>
    <row r="355" spans="1:14" x14ac:dyDescent="0.3">
      <c r="A355" s="2">
        <v>43707</v>
      </c>
      <c r="B355" t="s">
        <v>59</v>
      </c>
      <c r="C355" s="1">
        <v>2233.5</v>
      </c>
      <c r="D355" s="1">
        <v>2260</v>
      </c>
      <c r="E355" s="1">
        <v>2222</v>
      </c>
      <c r="F355" s="1">
        <v>2226.9499999999998</v>
      </c>
      <c r="G355" s="1">
        <v>2231.9</v>
      </c>
      <c r="H355" s="1">
        <v>2227.9499999999998</v>
      </c>
      <c r="I355" s="1">
        <v>2238.3000000000002</v>
      </c>
      <c r="J355" s="1">
        <v>2503.3000000000002</v>
      </c>
      <c r="K355" s="1">
        <v>1885</v>
      </c>
      <c r="L355">
        <v>4808330</v>
      </c>
      <c r="M355" s="1">
        <v>10762486798.15</v>
      </c>
      <c r="N355">
        <v>161307</v>
      </c>
    </row>
    <row r="356" spans="1:14" x14ac:dyDescent="0.3">
      <c r="A356" s="2">
        <v>43706</v>
      </c>
      <c r="B356" t="s">
        <v>59</v>
      </c>
      <c r="C356" s="1">
        <v>2246</v>
      </c>
      <c r="D356" s="1">
        <v>2253.6999999999998</v>
      </c>
      <c r="E356" s="1">
        <v>2220.3000000000002</v>
      </c>
      <c r="F356" s="1">
        <v>2247.5</v>
      </c>
      <c r="G356" s="1">
        <v>2225.5</v>
      </c>
      <c r="H356" s="1">
        <v>2226.9499999999998</v>
      </c>
      <c r="I356" s="1">
        <v>2236.0500000000002</v>
      </c>
      <c r="J356" s="1">
        <v>2503.3000000000002</v>
      </c>
      <c r="K356" s="1">
        <v>1885</v>
      </c>
      <c r="L356">
        <v>3695929</v>
      </c>
      <c r="M356" s="1">
        <v>8264299893.8000002</v>
      </c>
      <c r="N356">
        <v>156003</v>
      </c>
    </row>
    <row r="357" spans="1:14" x14ac:dyDescent="0.3">
      <c r="A357" s="2">
        <v>43705</v>
      </c>
      <c r="B357" t="s">
        <v>59</v>
      </c>
      <c r="C357" s="1">
        <v>2250</v>
      </c>
      <c r="D357" s="1">
        <v>2257.35</v>
      </c>
      <c r="E357" s="1">
        <v>2226.35</v>
      </c>
      <c r="F357" s="1">
        <v>2259.9499999999998</v>
      </c>
      <c r="G357" s="1">
        <v>2245</v>
      </c>
      <c r="H357" s="1">
        <v>2247.5</v>
      </c>
      <c r="I357" s="1">
        <v>2240.16</v>
      </c>
      <c r="J357" s="1">
        <v>2503.3000000000002</v>
      </c>
      <c r="K357" s="1">
        <v>1885</v>
      </c>
      <c r="L357">
        <v>3415647</v>
      </c>
      <c r="M357" s="1">
        <v>7651604388.3999996</v>
      </c>
      <c r="N357">
        <v>166668</v>
      </c>
    </row>
    <row r="358" spans="1:14" x14ac:dyDescent="0.3">
      <c r="A358" s="2">
        <v>43704</v>
      </c>
      <c r="B358" t="s">
        <v>59</v>
      </c>
      <c r="C358" s="1">
        <v>2256</v>
      </c>
      <c r="D358" s="1">
        <v>2272.9</v>
      </c>
      <c r="E358" s="1">
        <v>2240.1</v>
      </c>
      <c r="F358" s="1">
        <v>2256.15</v>
      </c>
      <c r="G358" s="1">
        <v>2258</v>
      </c>
      <c r="H358" s="1">
        <v>2259.9499999999998</v>
      </c>
      <c r="I358" s="1">
        <v>2257.98</v>
      </c>
      <c r="J358" s="1">
        <v>2503.3000000000002</v>
      </c>
      <c r="K358" s="1">
        <v>1885</v>
      </c>
      <c r="L358">
        <v>5165208</v>
      </c>
      <c r="M358" s="1">
        <v>11662935037.799999</v>
      </c>
      <c r="N358">
        <v>199581</v>
      </c>
    </row>
    <row r="359" spans="1:14" x14ac:dyDescent="0.3">
      <c r="A359" s="2">
        <v>43703</v>
      </c>
      <c r="B359" t="s">
        <v>59</v>
      </c>
      <c r="C359" s="1">
        <v>2194.9</v>
      </c>
      <c r="D359" s="1">
        <v>2266.15</v>
      </c>
      <c r="E359" s="1">
        <v>2167</v>
      </c>
      <c r="F359" s="1">
        <v>2162.6999999999998</v>
      </c>
      <c r="G359" s="1">
        <v>2259</v>
      </c>
      <c r="H359" s="1">
        <v>2256.15</v>
      </c>
      <c r="I359" s="1">
        <v>2216.9699999999998</v>
      </c>
      <c r="J359" s="1">
        <v>2503.3000000000002</v>
      </c>
      <c r="K359" s="1">
        <v>1885</v>
      </c>
      <c r="L359">
        <v>6320061</v>
      </c>
      <c r="M359" s="1">
        <v>14011405009.35</v>
      </c>
      <c r="N359">
        <v>231650</v>
      </c>
    </row>
    <row r="360" spans="1:14" x14ac:dyDescent="0.3">
      <c r="A360" s="2">
        <v>43700</v>
      </c>
      <c r="B360" t="s">
        <v>59</v>
      </c>
      <c r="C360" s="1">
        <v>2161</v>
      </c>
      <c r="D360" s="1">
        <v>2177</v>
      </c>
      <c r="E360" s="1">
        <v>2139.6</v>
      </c>
      <c r="F360" s="1">
        <v>2174.1</v>
      </c>
      <c r="G360" s="1">
        <v>2164.9</v>
      </c>
      <c r="H360" s="1">
        <v>2162.6999999999998</v>
      </c>
      <c r="I360" s="1">
        <v>2157.09</v>
      </c>
      <c r="J360" s="1">
        <v>2503.3000000000002</v>
      </c>
      <c r="K360" s="1">
        <v>1885</v>
      </c>
      <c r="L360">
        <v>5024904</v>
      </c>
      <c r="M360" s="1">
        <v>10839185043.4</v>
      </c>
      <c r="N360">
        <v>198523</v>
      </c>
    </row>
    <row r="361" spans="1:14" x14ac:dyDescent="0.3">
      <c r="A361" s="2">
        <v>43699</v>
      </c>
      <c r="B361" t="s">
        <v>59</v>
      </c>
      <c r="C361" s="1">
        <v>2220.85</v>
      </c>
      <c r="D361" s="1">
        <v>2220.85</v>
      </c>
      <c r="E361" s="1">
        <v>2167.0500000000002</v>
      </c>
      <c r="F361" s="1">
        <v>2225.85</v>
      </c>
      <c r="G361" s="1">
        <v>2177</v>
      </c>
      <c r="H361" s="1">
        <v>2174.1</v>
      </c>
      <c r="I361" s="1">
        <v>2199.15</v>
      </c>
      <c r="J361" s="1">
        <v>2503.3000000000002</v>
      </c>
      <c r="K361" s="1">
        <v>1885</v>
      </c>
      <c r="L361">
        <v>3498011</v>
      </c>
      <c r="M361" s="1">
        <v>7692639006.3500004</v>
      </c>
      <c r="N361">
        <v>203340</v>
      </c>
    </row>
    <row r="362" spans="1:14" x14ac:dyDescent="0.3">
      <c r="A362" s="2">
        <v>43698</v>
      </c>
      <c r="B362" t="s">
        <v>59</v>
      </c>
      <c r="C362" s="1">
        <v>2224.9</v>
      </c>
      <c r="D362" s="1">
        <v>2241.1999999999998</v>
      </c>
      <c r="E362" s="1">
        <v>2214.1999999999998</v>
      </c>
      <c r="F362" s="1">
        <v>2220.6</v>
      </c>
      <c r="G362" s="1">
        <v>2225.6999999999998</v>
      </c>
      <c r="H362" s="1">
        <v>2225.85</v>
      </c>
      <c r="I362" s="1">
        <v>2229.56</v>
      </c>
      <c r="J362" s="1">
        <v>2503.3000000000002</v>
      </c>
      <c r="K362" s="1">
        <v>1885</v>
      </c>
      <c r="L362">
        <v>2618178</v>
      </c>
      <c r="M362" s="1">
        <v>5837373798.6499996</v>
      </c>
      <c r="N362">
        <v>75718</v>
      </c>
    </row>
    <row r="363" spans="1:14" x14ac:dyDescent="0.3">
      <c r="A363" s="2">
        <v>43697</v>
      </c>
      <c r="B363" t="s">
        <v>59</v>
      </c>
      <c r="C363" s="1">
        <v>2209.25</v>
      </c>
      <c r="D363" s="1">
        <v>2227.8000000000002</v>
      </c>
      <c r="E363" s="1">
        <v>2206.85</v>
      </c>
      <c r="F363" s="1">
        <v>2206.85</v>
      </c>
      <c r="G363" s="1">
        <v>2224</v>
      </c>
      <c r="H363" s="1">
        <v>2220.6</v>
      </c>
      <c r="I363" s="1">
        <v>2218.5700000000002</v>
      </c>
      <c r="J363" s="1">
        <v>2503.3000000000002</v>
      </c>
      <c r="K363" s="1">
        <v>1885</v>
      </c>
      <c r="L363">
        <v>2567648</v>
      </c>
      <c r="M363" s="1">
        <v>5696516504.5500002</v>
      </c>
      <c r="N363">
        <v>85255</v>
      </c>
    </row>
    <row r="364" spans="1:14" x14ac:dyDescent="0.3">
      <c r="A364" s="2">
        <v>43696</v>
      </c>
      <c r="B364" t="s">
        <v>59</v>
      </c>
      <c r="C364" s="1">
        <v>2238.5</v>
      </c>
      <c r="D364" s="1">
        <v>2242</v>
      </c>
      <c r="E364" s="1">
        <v>2201.6999999999998</v>
      </c>
      <c r="F364" s="1">
        <v>2227.6999999999998</v>
      </c>
      <c r="G364" s="1">
        <v>2210.9499999999998</v>
      </c>
      <c r="H364" s="1">
        <v>2206.85</v>
      </c>
      <c r="I364" s="1">
        <v>2227.1799999999998</v>
      </c>
      <c r="J364" s="1">
        <v>2503.3000000000002</v>
      </c>
      <c r="K364" s="1">
        <v>1885</v>
      </c>
      <c r="L364">
        <v>2124550</v>
      </c>
      <c r="M364" s="1">
        <v>4731763226.75</v>
      </c>
      <c r="N364">
        <v>120954</v>
      </c>
    </row>
    <row r="365" spans="1:14" x14ac:dyDescent="0.3">
      <c r="A365" s="2">
        <v>43693</v>
      </c>
      <c r="B365" t="s">
        <v>59</v>
      </c>
      <c r="C365" s="1">
        <v>2214</v>
      </c>
      <c r="D365" s="1">
        <v>2233</v>
      </c>
      <c r="E365" s="1">
        <v>2204.1</v>
      </c>
      <c r="F365" s="1">
        <v>2229.4499999999998</v>
      </c>
      <c r="G365" s="1">
        <v>2223.9499999999998</v>
      </c>
      <c r="H365" s="1">
        <v>2227.6999999999998</v>
      </c>
      <c r="I365" s="1">
        <v>2222.29</v>
      </c>
      <c r="J365" s="1">
        <v>2503.3000000000002</v>
      </c>
      <c r="K365" s="1">
        <v>1885</v>
      </c>
      <c r="L365">
        <v>3811890</v>
      </c>
      <c r="M365" s="1">
        <v>8471119947.3000002</v>
      </c>
      <c r="N365">
        <v>134420</v>
      </c>
    </row>
    <row r="366" spans="1:14" x14ac:dyDescent="0.3">
      <c r="A366" s="2">
        <v>43691</v>
      </c>
      <c r="B366" t="s">
        <v>59</v>
      </c>
      <c r="C366" s="1">
        <v>2235.4</v>
      </c>
      <c r="D366" s="1">
        <v>2235.4</v>
      </c>
      <c r="E366" s="1">
        <v>2203.0500000000002</v>
      </c>
      <c r="F366" s="1">
        <v>2220.35</v>
      </c>
      <c r="G366" s="1">
        <v>2227.9</v>
      </c>
      <c r="H366" s="1">
        <v>2229.4499999999998</v>
      </c>
      <c r="I366" s="1">
        <v>2223.33</v>
      </c>
      <c r="J366" s="1">
        <v>2503.3000000000002</v>
      </c>
      <c r="K366" s="1">
        <v>1885</v>
      </c>
      <c r="L366">
        <v>3563513</v>
      </c>
      <c r="M366" s="1">
        <v>7922878553.0500002</v>
      </c>
      <c r="N366">
        <v>113946</v>
      </c>
    </row>
    <row r="367" spans="1:14" x14ac:dyDescent="0.3">
      <c r="A367" s="2">
        <v>43690</v>
      </c>
      <c r="B367" t="s">
        <v>59</v>
      </c>
      <c r="C367" s="1">
        <v>2273.3000000000002</v>
      </c>
      <c r="D367" s="1">
        <v>2273.3000000000002</v>
      </c>
      <c r="E367" s="1">
        <v>2202.6</v>
      </c>
      <c r="F367" s="1">
        <v>2282</v>
      </c>
      <c r="G367" s="1">
        <v>2228</v>
      </c>
      <c r="H367" s="1">
        <v>2220.35</v>
      </c>
      <c r="I367" s="1">
        <v>2226.91</v>
      </c>
      <c r="J367" s="1">
        <v>2503.3000000000002</v>
      </c>
      <c r="K367" s="1">
        <v>1885</v>
      </c>
      <c r="L367">
        <v>3860017</v>
      </c>
      <c r="M367" s="1">
        <v>8595896762.6000004</v>
      </c>
      <c r="N367">
        <v>187637</v>
      </c>
    </row>
    <row r="368" spans="1:14" x14ac:dyDescent="0.3">
      <c r="A368" s="2">
        <v>43686</v>
      </c>
      <c r="B368" t="s">
        <v>59</v>
      </c>
      <c r="C368" s="1">
        <v>2247</v>
      </c>
      <c r="D368" s="1">
        <v>2289</v>
      </c>
      <c r="E368" s="1">
        <v>2239.8000000000002</v>
      </c>
      <c r="F368" s="1">
        <v>2233.15</v>
      </c>
      <c r="G368" s="1">
        <v>2285</v>
      </c>
      <c r="H368" s="1">
        <v>2282</v>
      </c>
      <c r="I368" s="1">
        <v>2274.7399999999998</v>
      </c>
      <c r="J368" s="1">
        <v>2503.3000000000002</v>
      </c>
      <c r="K368" s="1">
        <v>1885</v>
      </c>
      <c r="L368">
        <v>7609028</v>
      </c>
      <c r="M368" s="1">
        <v>17308568937.900002</v>
      </c>
      <c r="N368">
        <v>180014</v>
      </c>
    </row>
    <row r="369" spans="1:14" x14ac:dyDescent="0.3">
      <c r="A369" s="2">
        <v>43685</v>
      </c>
      <c r="B369" t="s">
        <v>59</v>
      </c>
      <c r="C369" s="1">
        <v>2198</v>
      </c>
      <c r="D369" s="1">
        <v>2243</v>
      </c>
      <c r="E369" s="1">
        <v>2183</v>
      </c>
      <c r="F369" s="1">
        <v>2184</v>
      </c>
      <c r="G369" s="1">
        <v>2239.8000000000002</v>
      </c>
      <c r="H369" s="1">
        <v>2233.15</v>
      </c>
      <c r="I369" s="1">
        <v>2212.9899999999998</v>
      </c>
      <c r="J369" s="1">
        <v>2503.3000000000002</v>
      </c>
      <c r="K369" s="1">
        <v>1885</v>
      </c>
      <c r="L369">
        <v>4927900</v>
      </c>
      <c r="M369" s="1">
        <v>10905417010.450001</v>
      </c>
      <c r="N369">
        <v>192860</v>
      </c>
    </row>
    <row r="370" spans="1:14" x14ac:dyDescent="0.3">
      <c r="A370" s="2">
        <v>43684</v>
      </c>
      <c r="B370" t="s">
        <v>59</v>
      </c>
      <c r="C370" s="1">
        <v>2190</v>
      </c>
      <c r="D370" s="1">
        <v>2202</v>
      </c>
      <c r="E370" s="1">
        <v>2165</v>
      </c>
      <c r="F370" s="1">
        <v>2189.1</v>
      </c>
      <c r="G370" s="1">
        <v>2180</v>
      </c>
      <c r="H370" s="1">
        <v>2184</v>
      </c>
      <c r="I370" s="1">
        <v>2188.35</v>
      </c>
      <c r="J370" s="1">
        <v>2503.3000000000002</v>
      </c>
      <c r="K370" s="1">
        <v>1885</v>
      </c>
      <c r="L370">
        <v>4687534</v>
      </c>
      <c r="M370" s="1">
        <v>10257984618.5</v>
      </c>
      <c r="N370">
        <v>160175</v>
      </c>
    </row>
    <row r="371" spans="1:14" x14ac:dyDescent="0.3">
      <c r="A371" s="2">
        <v>43683</v>
      </c>
      <c r="B371" t="s">
        <v>59</v>
      </c>
      <c r="C371" s="1">
        <v>2167</v>
      </c>
      <c r="D371" s="1">
        <v>2210.25</v>
      </c>
      <c r="E371" s="1">
        <v>2167</v>
      </c>
      <c r="F371" s="1">
        <v>2179.25</v>
      </c>
      <c r="G371" s="1">
        <v>2183</v>
      </c>
      <c r="H371" s="1">
        <v>2189.1</v>
      </c>
      <c r="I371" s="1">
        <v>2186.84</v>
      </c>
      <c r="J371" s="1">
        <v>2503.3000000000002</v>
      </c>
      <c r="K371" s="1">
        <v>1885</v>
      </c>
      <c r="L371">
        <v>6222735</v>
      </c>
      <c r="M371" s="1">
        <v>13608136578.75</v>
      </c>
      <c r="N371">
        <v>208507</v>
      </c>
    </row>
    <row r="372" spans="1:14" x14ac:dyDescent="0.3">
      <c r="A372" s="2">
        <v>43682</v>
      </c>
      <c r="B372" t="s">
        <v>59</v>
      </c>
      <c r="C372" s="1">
        <v>2197.0500000000002</v>
      </c>
      <c r="D372" s="1">
        <v>2200</v>
      </c>
      <c r="E372" s="1">
        <v>2162.5</v>
      </c>
      <c r="F372" s="1">
        <v>2214.35</v>
      </c>
      <c r="G372" s="1">
        <v>2174.6</v>
      </c>
      <c r="H372" s="1">
        <v>2179.25</v>
      </c>
      <c r="I372" s="1">
        <v>2177.33</v>
      </c>
      <c r="J372" s="1">
        <v>2503.3000000000002</v>
      </c>
      <c r="K372" s="1">
        <v>1885</v>
      </c>
      <c r="L372">
        <v>4955610</v>
      </c>
      <c r="M372" s="1">
        <v>10789981549.25</v>
      </c>
      <c r="N372">
        <v>208438</v>
      </c>
    </row>
    <row r="373" spans="1:14" x14ac:dyDescent="0.3">
      <c r="A373" s="2">
        <v>43679</v>
      </c>
      <c r="B373" t="s">
        <v>59</v>
      </c>
      <c r="C373" s="1">
        <v>2211</v>
      </c>
      <c r="D373" s="1">
        <v>2224</v>
      </c>
      <c r="E373" s="1">
        <v>2182</v>
      </c>
      <c r="F373" s="1">
        <v>2221.8000000000002</v>
      </c>
      <c r="G373" s="1">
        <v>2220</v>
      </c>
      <c r="H373" s="1">
        <v>2214.35</v>
      </c>
      <c r="I373" s="1">
        <v>2201.3200000000002</v>
      </c>
      <c r="J373" s="1">
        <v>2503.3000000000002</v>
      </c>
      <c r="K373" s="1">
        <v>1885</v>
      </c>
      <c r="L373">
        <v>6956384</v>
      </c>
      <c r="M373" s="1">
        <v>15313215817.299999</v>
      </c>
      <c r="N373">
        <v>177396</v>
      </c>
    </row>
    <row r="374" spans="1:14" x14ac:dyDescent="0.3">
      <c r="A374" s="2">
        <v>43678</v>
      </c>
      <c r="B374" t="s">
        <v>59</v>
      </c>
      <c r="C374" s="1">
        <v>2229.1</v>
      </c>
      <c r="D374" s="1">
        <v>2240</v>
      </c>
      <c r="E374" s="1">
        <v>2197</v>
      </c>
      <c r="F374" s="1">
        <v>2251.65</v>
      </c>
      <c r="G374" s="1">
        <v>2225</v>
      </c>
      <c r="H374" s="1">
        <v>2221.8000000000002</v>
      </c>
      <c r="I374" s="1">
        <v>2220.25</v>
      </c>
      <c r="J374" s="1">
        <v>2503.3000000000002</v>
      </c>
      <c r="K374" s="1">
        <v>1885</v>
      </c>
      <c r="L374">
        <v>4560419</v>
      </c>
      <c r="M374" s="1">
        <v>10125273727.700001</v>
      </c>
      <c r="N374">
        <v>143216</v>
      </c>
    </row>
    <row r="375" spans="1:14" x14ac:dyDescent="0.3">
      <c r="A375" s="2">
        <v>43677</v>
      </c>
      <c r="B375" t="s">
        <v>59</v>
      </c>
      <c r="C375" s="1">
        <v>2240</v>
      </c>
      <c r="D375" s="1">
        <v>2267</v>
      </c>
      <c r="E375" s="1">
        <v>2234.25</v>
      </c>
      <c r="F375" s="1">
        <v>2252.25</v>
      </c>
      <c r="G375" s="1">
        <v>2249.6</v>
      </c>
      <c r="H375" s="1">
        <v>2251.65</v>
      </c>
      <c r="I375" s="1">
        <v>2249.21</v>
      </c>
      <c r="J375" s="1">
        <v>2503.3000000000002</v>
      </c>
      <c r="K375" s="1">
        <v>1885</v>
      </c>
      <c r="L375">
        <v>3472960</v>
      </c>
      <c r="M375" s="1">
        <v>7811405394.6999998</v>
      </c>
      <c r="N375">
        <v>158165</v>
      </c>
    </row>
    <row r="376" spans="1:14" x14ac:dyDescent="0.3">
      <c r="A376" s="2">
        <v>43676</v>
      </c>
      <c r="B376" t="s">
        <v>59</v>
      </c>
      <c r="C376" s="1">
        <v>2255</v>
      </c>
      <c r="D376" s="1">
        <v>2271.1999999999998</v>
      </c>
      <c r="E376" s="1">
        <v>2239.9</v>
      </c>
      <c r="F376" s="1">
        <v>2244.3000000000002</v>
      </c>
      <c r="G376" s="1">
        <v>2254.8000000000002</v>
      </c>
      <c r="H376" s="1">
        <v>2252.25</v>
      </c>
      <c r="I376" s="1">
        <v>2255.35</v>
      </c>
      <c r="J376" s="1">
        <v>2503.3000000000002</v>
      </c>
      <c r="K376" s="1">
        <v>1885</v>
      </c>
      <c r="L376">
        <v>2598534</v>
      </c>
      <c r="M376" s="1">
        <v>5860605363.4499998</v>
      </c>
      <c r="N376">
        <v>122826</v>
      </c>
    </row>
    <row r="377" spans="1:14" x14ac:dyDescent="0.3">
      <c r="A377" s="2">
        <v>43675</v>
      </c>
      <c r="B377" t="s">
        <v>59</v>
      </c>
      <c r="C377" s="1">
        <v>2273.5500000000002</v>
      </c>
      <c r="D377" s="1">
        <v>2273.5500000000002</v>
      </c>
      <c r="E377" s="1">
        <v>2223.0500000000002</v>
      </c>
      <c r="F377" s="1">
        <v>2277.3000000000002</v>
      </c>
      <c r="G377" s="1">
        <v>2249.3000000000002</v>
      </c>
      <c r="H377" s="1">
        <v>2244.3000000000002</v>
      </c>
      <c r="I377" s="1">
        <v>2246.77</v>
      </c>
      <c r="J377" s="1">
        <v>2503.3000000000002</v>
      </c>
      <c r="K377" s="1">
        <v>1885</v>
      </c>
      <c r="L377">
        <v>2494123</v>
      </c>
      <c r="M377" s="1">
        <v>5603718444.6000004</v>
      </c>
      <c r="N377">
        <v>128559</v>
      </c>
    </row>
    <row r="378" spans="1:14" x14ac:dyDescent="0.3">
      <c r="A378" s="2">
        <v>43672</v>
      </c>
      <c r="B378" t="s">
        <v>59</v>
      </c>
      <c r="C378" s="1">
        <v>2278.1999999999998</v>
      </c>
      <c r="D378" s="1">
        <v>2293.65</v>
      </c>
      <c r="E378" s="1">
        <v>2272.85</v>
      </c>
      <c r="F378" s="1">
        <v>2286.0500000000002</v>
      </c>
      <c r="G378" s="1">
        <v>2276</v>
      </c>
      <c r="H378" s="1">
        <v>2277.3000000000002</v>
      </c>
      <c r="I378" s="1">
        <v>2284.17</v>
      </c>
      <c r="J378" s="1">
        <v>2503.3000000000002</v>
      </c>
      <c r="K378" s="1">
        <v>1885</v>
      </c>
      <c r="L378">
        <v>3207457</v>
      </c>
      <c r="M378" s="1">
        <v>7326392886.6499996</v>
      </c>
      <c r="N378">
        <v>154124</v>
      </c>
    </row>
    <row r="379" spans="1:14" x14ac:dyDescent="0.3">
      <c r="A379" s="2">
        <v>43671</v>
      </c>
      <c r="B379" t="s">
        <v>59</v>
      </c>
      <c r="C379" s="1">
        <v>2285</v>
      </c>
      <c r="D379" s="1">
        <v>2315.4499999999998</v>
      </c>
      <c r="E379" s="1">
        <v>2280.25</v>
      </c>
      <c r="F379" s="1">
        <v>2280.9</v>
      </c>
      <c r="G379" s="1">
        <v>2291</v>
      </c>
      <c r="H379" s="1">
        <v>2286.0500000000002</v>
      </c>
      <c r="I379" s="1">
        <v>2297.27</v>
      </c>
      <c r="J379" s="1">
        <v>2503.3000000000002</v>
      </c>
      <c r="K379" s="1">
        <v>1885</v>
      </c>
      <c r="L379">
        <v>4865502</v>
      </c>
      <c r="M379" s="1">
        <v>11177378388.25</v>
      </c>
      <c r="N379">
        <v>187329</v>
      </c>
    </row>
    <row r="380" spans="1:14" x14ac:dyDescent="0.3">
      <c r="A380" s="2">
        <v>43670</v>
      </c>
      <c r="B380" t="s">
        <v>59</v>
      </c>
      <c r="C380" s="1">
        <v>2256.75</v>
      </c>
      <c r="D380" s="1">
        <v>2293</v>
      </c>
      <c r="E380" s="1">
        <v>2251</v>
      </c>
      <c r="F380" s="1">
        <v>2263.5</v>
      </c>
      <c r="G380" s="1">
        <v>2284</v>
      </c>
      <c r="H380" s="1">
        <v>2280.9</v>
      </c>
      <c r="I380" s="1">
        <v>2276.2199999999998</v>
      </c>
      <c r="J380" s="1">
        <v>2503.3000000000002</v>
      </c>
      <c r="K380" s="1">
        <v>1885</v>
      </c>
      <c r="L380">
        <v>4340935</v>
      </c>
      <c r="M380" s="1">
        <v>9880903017.8500004</v>
      </c>
      <c r="N380">
        <v>221845</v>
      </c>
    </row>
    <row r="381" spans="1:14" x14ac:dyDescent="0.3">
      <c r="A381" s="2">
        <v>43669</v>
      </c>
      <c r="B381" t="s">
        <v>59</v>
      </c>
      <c r="C381" s="1">
        <v>2294.5</v>
      </c>
      <c r="D381" s="1">
        <v>2294.5</v>
      </c>
      <c r="E381" s="1">
        <v>2242.0500000000002</v>
      </c>
      <c r="F381" s="1">
        <v>2297.25</v>
      </c>
      <c r="G381" s="1">
        <v>2265.5</v>
      </c>
      <c r="H381" s="1">
        <v>2263.5</v>
      </c>
      <c r="I381" s="1">
        <v>2261.89</v>
      </c>
      <c r="J381" s="1">
        <v>2503.3000000000002</v>
      </c>
      <c r="K381" s="1">
        <v>1885</v>
      </c>
      <c r="L381">
        <v>6950716</v>
      </c>
      <c r="M381" s="1">
        <v>15721729608.75</v>
      </c>
      <c r="N381">
        <v>237644</v>
      </c>
    </row>
    <row r="382" spans="1:14" x14ac:dyDescent="0.3">
      <c r="A382" s="2">
        <v>43668</v>
      </c>
      <c r="B382" t="s">
        <v>59</v>
      </c>
      <c r="C382" s="1">
        <v>2345</v>
      </c>
      <c r="D382" s="1">
        <v>2349.85</v>
      </c>
      <c r="E382" s="1">
        <v>2281.25</v>
      </c>
      <c r="F382" s="1">
        <v>2375.65</v>
      </c>
      <c r="G382" s="1">
        <v>2302.8000000000002</v>
      </c>
      <c r="H382" s="1">
        <v>2297.25</v>
      </c>
      <c r="I382" s="1">
        <v>2302.41</v>
      </c>
      <c r="J382" s="1">
        <v>2503.3000000000002</v>
      </c>
      <c r="K382" s="1">
        <v>1885</v>
      </c>
      <c r="L382">
        <v>5542824</v>
      </c>
      <c r="M382" s="1">
        <v>12761828597.4</v>
      </c>
      <c r="N382">
        <v>239328</v>
      </c>
    </row>
    <row r="383" spans="1:14" x14ac:dyDescent="0.3">
      <c r="A383" s="2">
        <v>43665</v>
      </c>
      <c r="B383" t="s">
        <v>59</v>
      </c>
      <c r="C383" s="1">
        <v>2415</v>
      </c>
      <c r="D383" s="1">
        <v>2420.6999999999998</v>
      </c>
      <c r="E383" s="1">
        <v>2367</v>
      </c>
      <c r="F383" s="1">
        <v>2411.9</v>
      </c>
      <c r="G383" s="1">
        <v>2379.5</v>
      </c>
      <c r="H383" s="1">
        <v>2375.65</v>
      </c>
      <c r="I383" s="1">
        <v>2387.87</v>
      </c>
      <c r="J383" s="1">
        <v>2503.3000000000002</v>
      </c>
      <c r="K383" s="1">
        <v>1885</v>
      </c>
      <c r="L383">
        <v>2234807</v>
      </c>
      <c r="M383" s="1">
        <v>5336417925.6999998</v>
      </c>
      <c r="N383">
        <v>139292</v>
      </c>
    </row>
    <row r="384" spans="1:14" x14ac:dyDescent="0.3">
      <c r="A384" s="2">
        <v>43664</v>
      </c>
      <c r="B384" t="s">
        <v>59</v>
      </c>
      <c r="C384" s="1">
        <v>2403</v>
      </c>
      <c r="D384" s="1">
        <v>2429</v>
      </c>
      <c r="E384" s="1">
        <v>2401.9</v>
      </c>
      <c r="F384" s="1">
        <v>2397.4499999999998</v>
      </c>
      <c r="G384" s="1">
        <v>2414.75</v>
      </c>
      <c r="H384" s="1">
        <v>2411.9</v>
      </c>
      <c r="I384" s="1">
        <v>2417.1799999999998</v>
      </c>
      <c r="J384" s="1">
        <v>2503.3000000000002</v>
      </c>
      <c r="K384" s="1">
        <v>1885</v>
      </c>
      <c r="L384">
        <v>2700646</v>
      </c>
      <c r="M384" s="1">
        <v>6527943531.5500002</v>
      </c>
      <c r="N384">
        <v>95138</v>
      </c>
    </row>
    <row r="385" spans="1:14" x14ac:dyDescent="0.3">
      <c r="A385" s="2">
        <v>43663</v>
      </c>
      <c r="B385" t="s">
        <v>59</v>
      </c>
      <c r="C385" s="1">
        <v>2392.9499999999998</v>
      </c>
      <c r="D385" s="1">
        <v>2411.6</v>
      </c>
      <c r="E385" s="1">
        <v>2391.3000000000002</v>
      </c>
      <c r="F385" s="1">
        <v>2391.1999999999998</v>
      </c>
      <c r="G385" s="1">
        <v>2401.9</v>
      </c>
      <c r="H385" s="1">
        <v>2397.4499999999998</v>
      </c>
      <c r="I385" s="1">
        <v>2402.1</v>
      </c>
      <c r="J385" s="1">
        <v>2503.3000000000002</v>
      </c>
      <c r="K385" s="1">
        <v>1885</v>
      </c>
      <c r="L385">
        <v>1939934</v>
      </c>
      <c r="M385" s="1">
        <v>4659913060.3000002</v>
      </c>
      <c r="N385">
        <v>67598</v>
      </c>
    </row>
    <row r="386" spans="1:14" x14ac:dyDescent="0.3">
      <c r="A386" s="2">
        <v>43662</v>
      </c>
      <c r="B386" t="s">
        <v>59</v>
      </c>
      <c r="C386" s="1">
        <v>2418</v>
      </c>
      <c r="D386" s="1">
        <v>2418</v>
      </c>
      <c r="E386" s="1">
        <v>2382</v>
      </c>
      <c r="F386" s="1">
        <v>2394.75</v>
      </c>
      <c r="G386" s="1">
        <v>2393</v>
      </c>
      <c r="H386" s="1">
        <v>2391.1999999999998</v>
      </c>
      <c r="I386" s="1">
        <v>2396.89</v>
      </c>
      <c r="J386" s="1">
        <v>2503.3000000000002</v>
      </c>
      <c r="K386" s="1">
        <v>1885</v>
      </c>
      <c r="L386">
        <v>3192642</v>
      </c>
      <c r="M386" s="1">
        <v>7652397496.8000002</v>
      </c>
      <c r="N386">
        <v>131505</v>
      </c>
    </row>
    <row r="387" spans="1:14" x14ac:dyDescent="0.3">
      <c r="A387" s="2">
        <v>43661</v>
      </c>
      <c r="B387" t="s">
        <v>59</v>
      </c>
      <c r="C387" s="1">
        <v>2396</v>
      </c>
      <c r="D387" s="1">
        <v>2403</v>
      </c>
      <c r="E387" s="1">
        <v>2377.35</v>
      </c>
      <c r="F387" s="1">
        <v>2393.9</v>
      </c>
      <c r="G387" s="1">
        <v>2398</v>
      </c>
      <c r="H387" s="1">
        <v>2394.75</v>
      </c>
      <c r="I387" s="1">
        <v>2389.62</v>
      </c>
      <c r="J387" s="1">
        <v>2503.3000000000002</v>
      </c>
      <c r="K387" s="1">
        <v>1885</v>
      </c>
      <c r="L387">
        <v>2058296</v>
      </c>
      <c r="M387" s="1">
        <v>4918539139.3500004</v>
      </c>
      <c r="N387">
        <v>98607</v>
      </c>
    </row>
    <row r="388" spans="1:14" x14ac:dyDescent="0.3">
      <c r="A388" s="2">
        <v>43658</v>
      </c>
      <c r="B388" t="s">
        <v>59</v>
      </c>
      <c r="C388" s="1">
        <v>2418</v>
      </c>
      <c r="D388" s="1">
        <v>2418</v>
      </c>
      <c r="E388" s="1">
        <v>2385.0500000000002</v>
      </c>
      <c r="F388" s="1">
        <v>2407.15</v>
      </c>
      <c r="G388" s="1">
        <v>2390</v>
      </c>
      <c r="H388" s="1">
        <v>2393.9</v>
      </c>
      <c r="I388" s="1">
        <v>2398.71</v>
      </c>
      <c r="J388" s="1">
        <v>2503.3000000000002</v>
      </c>
      <c r="K388" s="1">
        <v>1885</v>
      </c>
      <c r="L388">
        <v>2244068</v>
      </c>
      <c r="M388" s="1">
        <v>5382858844.6999998</v>
      </c>
      <c r="N388">
        <v>119705</v>
      </c>
    </row>
    <row r="389" spans="1:14" x14ac:dyDescent="0.3">
      <c r="A389" s="2">
        <v>43657</v>
      </c>
      <c r="B389" t="s">
        <v>59</v>
      </c>
      <c r="C389" s="1">
        <v>2403</v>
      </c>
      <c r="D389" s="1">
        <v>2414</v>
      </c>
      <c r="E389" s="1">
        <v>2395.65</v>
      </c>
      <c r="F389" s="1">
        <v>2388.75</v>
      </c>
      <c r="G389" s="1">
        <v>2403.75</v>
      </c>
      <c r="H389" s="1">
        <v>2407.15</v>
      </c>
      <c r="I389" s="1">
        <v>2406.5300000000002</v>
      </c>
      <c r="J389" s="1">
        <v>2503.3000000000002</v>
      </c>
      <c r="K389" s="1">
        <v>1885</v>
      </c>
      <c r="L389">
        <v>2274399</v>
      </c>
      <c r="M389" s="1">
        <v>5473418839.5</v>
      </c>
      <c r="N389">
        <v>135487</v>
      </c>
    </row>
    <row r="390" spans="1:14" x14ac:dyDescent="0.3">
      <c r="A390" s="2">
        <v>43656</v>
      </c>
      <c r="B390" t="s">
        <v>59</v>
      </c>
      <c r="C390" s="1">
        <v>2378.75</v>
      </c>
      <c r="D390" s="1">
        <v>2398</v>
      </c>
      <c r="E390" s="1">
        <v>2366.25</v>
      </c>
      <c r="F390" s="1">
        <v>2379.15</v>
      </c>
      <c r="G390" s="1">
        <v>2391.1999999999998</v>
      </c>
      <c r="H390" s="1">
        <v>2388.75</v>
      </c>
      <c r="I390" s="1">
        <v>2385.87</v>
      </c>
      <c r="J390" s="1">
        <v>2503.3000000000002</v>
      </c>
      <c r="K390" s="1">
        <v>1885</v>
      </c>
      <c r="L390">
        <v>2892287</v>
      </c>
      <c r="M390" s="1">
        <v>6900612679.5</v>
      </c>
      <c r="N390">
        <v>166981</v>
      </c>
    </row>
    <row r="391" spans="1:14" x14ac:dyDescent="0.3">
      <c r="A391" s="2">
        <v>43655</v>
      </c>
      <c r="B391" t="s">
        <v>59</v>
      </c>
      <c r="C391" s="1">
        <v>2403.85</v>
      </c>
      <c r="D391" s="1">
        <v>2410.8000000000002</v>
      </c>
      <c r="E391" s="1">
        <v>2373</v>
      </c>
      <c r="F391" s="1">
        <v>2409.6</v>
      </c>
      <c r="G391" s="1">
        <v>2377.65</v>
      </c>
      <c r="H391" s="1">
        <v>2379.15</v>
      </c>
      <c r="I391" s="1">
        <v>2386.59</v>
      </c>
      <c r="J391" s="1">
        <v>2503.3000000000002</v>
      </c>
      <c r="K391" s="1">
        <v>1885</v>
      </c>
      <c r="L391">
        <v>4120672</v>
      </c>
      <c r="M391" s="1">
        <v>9834335423.8500004</v>
      </c>
      <c r="N391">
        <v>184776</v>
      </c>
    </row>
    <row r="392" spans="1:14" x14ac:dyDescent="0.3">
      <c r="A392" s="2">
        <v>43654</v>
      </c>
      <c r="B392" t="s">
        <v>59</v>
      </c>
      <c r="C392" s="1">
        <v>2474.5500000000002</v>
      </c>
      <c r="D392" s="1">
        <v>2474.6</v>
      </c>
      <c r="E392" s="1">
        <v>2397.0500000000002</v>
      </c>
      <c r="F392" s="1">
        <v>2472.4</v>
      </c>
      <c r="G392" s="1">
        <v>2412.6999999999998</v>
      </c>
      <c r="H392" s="1">
        <v>2409.6</v>
      </c>
      <c r="I392" s="1">
        <v>2424.02</v>
      </c>
      <c r="J392" s="1">
        <v>2503.3000000000002</v>
      </c>
      <c r="K392" s="1">
        <v>1885</v>
      </c>
      <c r="L392">
        <v>3651785</v>
      </c>
      <c r="M392" s="1">
        <v>8852011714.2999992</v>
      </c>
      <c r="N392">
        <v>148208</v>
      </c>
    </row>
    <row r="393" spans="1:14" x14ac:dyDescent="0.3">
      <c r="A393" s="2">
        <v>43651</v>
      </c>
      <c r="B393" t="s">
        <v>59</v>
      </c>
      <c r="C393" s="1">
        <v>2485.1</v>
      </c>
      <c r="D393" s="1">
        <v>2494.9499999999998</v>
      </c>
      <c r="E393" s="1">
        <v>2460</v>
      </c>
      <c r="F393" s="1">
        <v>2483.8000000000002</v>
      </c>
      <c r="G393" s="1">
        <v>2469</v>
      </c>
      <c r="H393" s="1">
        <v>2472.4</v>
      </c>
      <c r="I393" s="1">
        <v>2478.09</v>
      </c>
      <c r="J393" s="1">
        <v>2503.3000000000002</v>
      </c>
      <c r="K393" s="1">
        <v>1885</v>
      </c>
      <c r="L393">
        <v>1895765</v>
      </c>
      <c r="M393" s="1">
        <v>4697867401.6999998</v>
      </c>
      <c r="N393">
        <v>72714</v>
      </c>
    </row>
    <row r="394" spans="1:14" x14ac:dyDescent="0.3">
      <c r="A394" s="2">
        <v>43650</v>
      </c>
      <c r="B394" t="s">
        <v>59</v>
      </c>
      <c r="C394" s="1">
        <v>2494.8000000000002</v>
      </c>
      <c r="D394" s="1">
        <v>2497.9</v>
      </c>
      <c r="E394" s="1">
        <v>2472</v>
      </c>
      <c r="F394" s="1">
        <v>2489.65</v>
      </c>
      <c r="G394" s="1">
        <v>2482.85</v>
      </c>
      <c r="H394" s="1">
        <v>2483.8000000000002</v>
      </c>
      <c r="I394" s="1">
        <v>2484.12</v>
      </c>
      <c r="J394" s="1">
        <v>2503.3000000000002</v>
      </c>
      <c r="K394" s="1">
        <v>1885</v>
      </c>
      <c r="L394">
        <v>1998491</v>
      </c>
      <c r="M394" s="1">
        <v>4964492340.75</v>
      </c>
      <c r="N394">
        <v>81894</v>
      </c>
    </row>
    <row r="395" spans="1:14" x14ac:dyDescent="0.3">
      <c r="A395" s="2">
        <v>43649</v>
      </c>
      <c r="B395" t="s">
        <v>59</v>
      </c>
      <c r="C395" s="1">
        <v>2499</v>
      </c>
      <c r="D395" s="1">
        <v>2503.3000000000002</v>
      </c>
      <c r="E395" s="1">
        <v>2483</v>
      </c>
      <c r="F395" s="1">
        <v>2495</v>
      </c>
      <c r="G395" s="1">
        <v>2488.3000000000002</v>
      </c>
      <c r="H395" s="1">
        <v>2489.65</v>
      </c>
      <c r="I395" s="1">
        <v>2496.5</v>
      </c>
      <c r="J395" s="1">
        <v>2503.3000000000002</v>
      </c>
      <c r="K395" s="1">
        <v>1885</v>
      </c>
      <c r="L395">
        <v>1865814</v>
      </c>
      <c r="M395" s="1">
        <v>4658013683.8000002</v>
      </c>
      <c r="N395">
        <v>74725</v>
      </c>
    </row>
    <row r="396" spans="1:14" x14ac:dyDescent="0.3">
      <c r="A396" s="2">
        <v>43648</v>
      </c>
      <c r="B396" t="s">
        <v>59</v>
      </c>
      <c r="C396" s="1">
        <v>2488</v>
      </c>
      <c r="D396" s="1">
        <v>2497.5</v>
      </c>
      <c r="E396" s="1">
        <v>2467.1999999999998</v>
      </c>
      <c r="F396" s="1">
        <v>2485.5500000000002</v>
      </c>
      <c r="G396" s="1">
        <v>2491.15</v>
      </c>
      <c r="H396" s="1">
        <v>2495</v>
      </c>
      <c r="I396" s="1">
        <v>2484.4899999999998</v>
      </c>
      <c r="J396" s="1">
        <v>2497.5</v>
      </c>
      <c r="K396" s="1">
        <v>1885</v>
      </c>
      <c r="L396">
        <v>1811707</v>
      </c>
      <c r="M396" s="1">
        <v>4501164669.3500004</v>
      </c>
      <c r="N396">
        <v>89307</v>
      </c>
    </row>
    <row r="397" spans="1:14" x14ac:dyDescent="0.3">
      <c r="A397" s="2">
        <v>43647</v>
      </c>
      <c r="B397" t="s">
        <v>59</v>
      </c>
      <c r="C397" s="1">
        <v>2456</v>
      </c>
      <c r="D397" s="1">
        <v>2489</v>
      </c>
      <c r="E397" s="1">
        <v>2450.0500000000002</v>
      </c>
      <c r="F397" s="1">
        <v>2443.75</v>
      </c>
      <c r="G397" s="1">
        <v>2486</v>
      </c>
      <c r="H397" s="1">
        <v>2485.5500000000002</v>
      </c>
      <c r="I397" s="1">
        <v>2476.08</v>
      </c>
      <c r="J397" s="1">
        <v>2494.5</v>
      </c>
      <c r="K397" s="1">
        <v>1885</v>
      </c>
      <c r="L397">
        <v>2131040</v>
      </c>
      <c r="M397" s="1">
        <v>5276621766.5</v>
      </c>
      <c r="N397">
        <v>110592</v>
      </c>
    </row>
    <row r="398" spans="1:14" x14ac:dyDescent="0.3">
      <c r="A398" s="2">
        <v>43644</v>
      </c>
      <c r="B398" t="s">
        <v>59</v>
      </c>
      <c r="C398" s="1">
        <v>2464</v>
      </c>
      <c r="D398" s="1">
        <v>2475</v>
      </c>
      <c r="E398" s="1">
        <v>2437.0500000000002</v>
      </c>
      <c r="F398" s="1">
        <v>2462.3000000000002</v>
      </c>
      <c r="G398" s="1">
        <v>2441</v>
      </c>
      <c r="H398" s="1">
        <v>2443.75</v>
      </c>
      <c r="I398" s="1">
        <v>2451.4499999999998</v>
      </c>
      <c r="J398" s="1">
        <v>2494.5</v>
      </c>
      <c r="K398" s="1">
        <v>1885</v>
      </c>
      <c r="L398">
        <v>3189211</v>
      </c>
      <c r="M398" s="1">
        <v>7818189487.6000004</v>
      </c>
      <c r="N398">
        <v>113150</v>
      </c>
    </row>
    <row r="399" spans="1:14" x14ac:dyDescent="0.3">
      <c r="A399" s="2">
        <v>43643</v>
      </c>
      <c r="B399" t="s">
        <v>59</v>
      </c>
      <c r="C399" s="1">
        <v>2468.75</v>
      </c>
      <c r="D399" s="1">
        <v>2494.5</v>
      </c>
      <c r="E399" s="1">
        <v>2456.15</v>
      </c>
      <c r="F399" s="1">
        <v>2467.9</v>
      </c>
      <c r="G399" s="1">
        <v>2460.6</v>
      </c>
      <c r="H399" s="1">
        <v>2462.3000000000002</v>
      </c>
      <c r="I399" s="1">
        <v>2472.34</v>
      </c>
      <c r="J399" s="1">
        <v>2494.5</v>
      </c>
      <c r="K399" s="1">
        <v>1885</v>
      </c>
      <c r="L399">
        <v>4969809</v>
      </c>
      <c r="M399" s="1">
        <v>12287048186.85</v>
      </c>
      <c r="N399">
        <v>157798</v>
      </c>
    </row>
    <row r="400" spans="1:14" x14ac:dyDescent="0.3">
      <c r="A400" s="2">
        <v>43642</v>
      </c>
      <c r="B400" t="s">
        <v>59</v>
      </c>
      <c r="C400" s="1">
        <v>2424.6999999999998</v>
      </c>
      <c r="D400" s="1">
        <v>2470</v>
      </c>
      <c r="E400" s="1">
        <v>2422</v>
      </c>
      <c r="F400" s="1">
        <v>2428.6999999999998</v>
      </c>
      <c r="G400" s="1">
        <v>2465</v>
      </c>
      <c r="H400" s="1">
        <v>2467.9</v>
      </c>
      <c r="I400" s="1">
        <v>2448.85</v>
      </c>
      <c r="J400" s="1">
        <v>2470</v>
      </c>
      <c r="K400" s="1">
        <v>1885</v>
      </c>
      <c r="L400">
        <v>2633409</v>
      </c>
      <c r="M400" s="1">
        <v>6448834567.6000004</v>
      </c>
      <c r="N400">
        <v>111348</v>
      </c>
    </row>
    <row r="401" spans="1:14" x14ac:dyDescent="0.3">
      <c r="A401" s="2">
        <v>43641</v>
      </c>
      <c r="B401" t="s">
        <v>59</v>
      </c>
      <c r="C401" s="1">
        <v>2419.85</v>
      </c>
      <c r="D401" s="1">
        <v>2441.5</v>
      </c>
      <c r="E401" s="1">
        <v>2403</v>
      </c>
      <c r="F401" s="1">
        <v>2417.9499999999998</v>
      </c>
      <c r="G401" s="1">
        <v>2422</v>
      </c>
      <c r="H401" s="1">
        <v>2428.6999999999998</v>
      </c>
      <c r="I401" s="1">
        <v>2420.42</v>
      </c>
      <c r="J401" s="1">
        <v>2470</v>
      </c>
      <c r="K401" s="1">
        <v>1885</v>
      </c>
      <c r="L401">
        <v>2224950</v>
      </c>
      <c r="M401" s="1">
        <v>5385306441.1000004</v>
      </c>
      <c r="N401">
        <v>125353</v>
      </c>
    </row>
    <row r="402" spans="1:14" x14ac:dyDescent="0.3">
      <c r="A402" s="2">
        <v>43640</v>
      </c>
      <c r="B402" t="s">
        <v>59</v>
      </c>
      <c r="C402" s="1">
        <v>2411.9499999999998</v>
      </c>
      <c r="D402" s="1">
        <v>2430.6</v>
      </c>
      <c r="E402" s="1">
        <v>2410</v>
      </c>
      <c r="F402" s="1">
        <v>2414.1999999999998</v>
      </c>
      <c r="G402" s="1">
        <v>2421</v>
      </c>
      <c r="H402" s="1">
        <v>2417.9499999999998</v>
      </c>
      <c r="I402" s="1">
        <v>2422.38</v>
      </c>
      <c r="J402" s="1">
        <v>2470</v>
      </c>
      <c r="K402" s="1">
        <v>1885</v>
      </c>
      <c r="L402">
        <v>1728750</v>
      </c>
      <c r="M402" s="1">
        <v>4187693147.25</v>
      </c>
      <c r="N402">
        <v>84459</v>
      </c>
    </row>
    <row r="403" spans="1:14" x14ac:dyDescent="0.3">
      <c r="A403" s="2">
        <v>43637</v>
      </c>
      <c r="B403" t="s">
        <v>59</v>
      </c>
      <c r="C403" s="1">
        <v>2426</v>
      </c>
      <c r="D403" s="1">
        <v>2429.6999999999998</v>
      </c>
      <c r="E403" s="1">
        <v>2405.65</v>
      </c>
      <c r="F403" s="1">
        <v>2426.35</v>
      </c>
      <c r="G403" s="1">
        <v>2418.75</v>
      </c>
      <c r="H403" s="1">
        <v>2414.1999999999998</v>
      </c>
      <c r="I403" s="1">
        <v>2416.2800000000002</v>
      </c>
      <c r="J403" s="1">
        <v>2470</v>
      </c>
      <c r="K403" s="1">
        <v>1885</v>
      </c>
      <c r="L403">
        <v>3312565</v>
      </c>
      <c r="M403" s="1">
        <v>8004083637.9499998</v>
      </c>
      <c r="N403">
        <v>114329</v>
      </c>
    </row>
    <row r="404" spans="1:14" x14ac:dyDescent="0.3">
      <c r="A404" s="2">
        <v>43636</v>
      </c>
      <c r="B404" t="s">
        <v>59</v>
      </c>
      <c r="C404" s="1">
        <v>2428.35</v>
      </c>
      <c r="D404" s="1">
        <v>2437</v>
      </c>
      <c r="E404" s="1">
        <v>2414.6</v>
      </c>
      <c r="F404" s="1">
        <v>2428.35</v>
      </c>
      <c r="G404" s="1">
        <v>2425.6999999999998</v>
      </c>
      <c r="H404" s="1">
        <v>2426.35</v>
      </c>
      <c r="I404" s="1">
        <v>2428.38</v>
      </c>
      <c r="J404" s="1">
        <v>2470</v>
      </c>
      <c r="K404" s="1">
        <v>1885</v>
      </c>
      <c r="L404">
        <v>2792873</v>
      </c>
      <c r="M404" s="1">
        <v>6782150949.3999996</v>
      </c>
      <c r="N404">
        <v>129225</v>
      </c>
    </row>
    <row r="405" spans="1:14" x14ac:dyDescent="0.3">
      <c r="A405" s="2">
        <v>43635</v>
      </c>
      <c r="B405" t="s">
        <v>59</v>
      </c>
      <c r="C405" s="1">
        <v>2427</v>
      </c>
      <c r="D405" s="1">
        <v>2444.9</v>
      </c>
      <c r="E405" s="1">
        <v>2416.6999999999998</v>
      </c>
      <c r="F405" s="1">
        <v>2417.25</v>
      </c>
      <c r="G405" s="1">
        <v>2435.4499999999998</v>
      </c>
      <c r="H405" s="1">
        <v>2428.35</v>
      </c>
      <c r="I405" s="1">
        <v>2431.33</v>
      </c>
      <c r="J405" s="1">
        <v>2470</v>
      </c>
      <c r="K405" s="1">
        <v>1885</v>
      </c>
      <c r="L405">
        <v>2686069</v>
      </c>
      <c r="M405" s="1">
        <v>6530717720.6499996</v>
      </c>
      <c r="N405">
        <v>118428</v>
      </c>
    </row>
    <row r="406" spans="1:14" x14ac:dyDescent="0.3">
      <c r="A406" s="2">
        <v>43634</v>
      </c>
      <c r="B406" t="s">
        <v>59</v>
      </c>
      <c r="C406" s="1">
        <v>2418</v>
      </c>
      <c r="D406" s="1">
        <v>2432</v>
      </c>
      <c r="E406" s="1">
        <v>2404</v>
      </c>
      <c r="F406" s="1">
        <v>2422</v>
      </c>
      <c r="G406" s="1">
        <v>2418</v>
      </c>
      <c r="H406" s="1">
        <v>2417.25</v>
      </c>
      <c r="I406" s="1">
        <v>2416.67</v>
      </c>
      <c r="J406" s="1">
        <v>2470</v>
      </c>
      <c r="K406" s="1">
        <v>1885</v>
      </c>
      <c r="L406">
        <v>3104913</v>
      </c>
      <c r="M406" s="1">
        <v>7503537702.1000004</v>
      </c>
      <c r="N406">
        <v>149049</v>
      </c>
    </row>
    <row r="407" spans="1:14" x14ac:dyDescent="0.3">
      <c r="A407" s="2">
        <v>43633</v>
      </c>
      <c r="B407" t="s">
        <v>59</v>
      </c>
      <c r="C407" s="1">
        <v>2435</v>
      </c>
      <c r="D407" s="1">
        <v>2439.9</v>
      </c>
      <c r="E407" s="1">
        <v>2417.3000000000002</v>
      </c>
      <c r="F407" s="1">
        <v>2435.1</v>
      </c>
      <c r="G407" s="1">
        <v>2422</v>
      </c>
      <c r="H407" s="1">
        <v>2422</v>
      </c>
      <c r="I407" s="1">
        <v>2427.31</v>
      </c>
      <c r="J407" s="1">
        <v>2470</v>
      </c>
      <c r="K407" s="1">
        <v>1885</v>
      </c>
      <c r="L407">
        <v>3202505</v>
      </c>
      <c r="M407" s="1">
        <v>7773466418.4499998</v>
      </c>
      <c r="N407">
        <v>119659</v>
      </c>
    </row>
    <row r="408" spans="1:14" x14ac:dyDescent="0.3">
      <c r="A408" s="2">
        <v>43630</v>
      </c>
      <c r="B408" t="s">
        <v>59</v>
      </c>
      <c r="C408" s="1">
        <v>2442.9499999999998</v>
      </c>
      <c r="D408" s="1">
        <v>2458.9499999999998</v>
      </c>
      <c r="E408" s="1">
        <v>2425</v>
      </c>
      <c r="F408" s="1">
        <v>2444.6999999999998</v>
      </c>
      <c r="G408" s="1">
        <v>2433.8000000000002</v>
      </c>
      <c r="H408" s="1">
        <v>2435.1</v>
      </c>
      <c r="I408" s="1">
        <v>2443.9699999999998</v>
      </c>
      <c r="J408" s="1">
        <v>2470</v>
      </c>
      <c r="K408" s="1">
        <v>1885</v>
      </c>
      <c r="L408">
        <v>2989230</v>
      </c>
      <c r="M408" s="1">
        <v>7305595365.6499996</v>
      </c>
      <c r="N408">
        <v>108789</v>
      </c>
    </row>
    <row r="409" spans="1:14" x14ac:dyDescent="0.3">
      <c r="A409" s="2">
        <v>43629</v>
      </c>
      <c r="B409" t="s">
        <v>59</v>
      </c>
      <c r="C409" s="1">
        <v>2435.9499999999998</v>
      </c>
      <c r="D409" s="1">
        <v>2452</v>
      </c>
      <c r="E409" s="1">
        <v>2415.9499999999998</v>
      </c>
      <c r="F409" s="1">
        <v>2427.0500000000002</v>
      </c>
      <c r="G409" s="1">
        <v>2443</v>
      </c>
      <c r="H409" s="1">
        <v>2444.6999999999998</v>
      </c>
      <c r="I409" s="1">
        <v>2429.67</v>
      </c>
      <c r="J409" s="1">
        <v>2470</v>
      </c>
      <c r="K409" s="1">
        <v>1885</v>
      </c>
      <c r="L409">
        <v>2776987</v>
      </c>
      <c r="M409" s="1">
        <v>6747153118.5500002</v>
      </c>
      <c r="N409">
        <v>116879</v>
      </c>
    </row>
    <row r="410" spans="1:14" x14ac:dyDescent="0.3">
      <c r="A410" s="2">
        <v>43628</v>
      </c>
      <c r="B410" t="s">
        <v>59</v>
      </c>
      <c r="C410" s="1">
        <v>2445</v>
      </c>
      <c r="D410" s="1">
        <v>2448.4</v>
      </c>
      <c r="E410" s="1">
        <v>2423.65</v>
      </c>
      <c r="F410" s="1">
        <v>2448.4</v>
      </c>
      <c r="G410" s="1">
        <v>2430.8000000000002</v>
      </c>
      <c r="H410" s="1">
        <v>2427.0500000000002</v>
      </c>
      <c r="I410" s="1">
        <v>2432.41</v>
      </c>
      <c r="J410" s="1">
        <v>2470</v>
      </c>
      <c r="K410" s="1">
        <v>1885</v>
      </c>
      <c r="L410">
        <v>1827155</v>
      </c>
      <c r="M410" s="1">
        <v>4444391620.75</v>
      </c>
      <c r="N410">
        <v>100566</v>
      </c>
    </row>
    <row r="411" spans="1:14" x14ac:dyDescent="0.3">
      <c r="A411" s="2">
        <v>43627</v>
      </c>
      <c r="B411" t="s">
        <v>59</v>
      </c>
      <c r="C411" s="1">
        <v>2451.5</v>
      </c>
      <c r="D411" s="1">
        <v>2459.9</v>
      </c>
      <c r="E411" s="1">
        <v>2440.35</v>
      </c>
      <c r="F411" s="1">
        <v>2440.1999999999998</v>
      </c>
      <c r="G411" s="1">
        <v>2446.5</v>
      </c>
      <c r="H411" s="1">
        <v>2448.4</v>
      </c>
      <c r="I411" s="1">
        <v>2449.4699999999998</v>
      </c>
      <c r="J411" s="1">
        <v>2470</v>
      </c>
      <c r="K411" s="1">
        <v>1885</v>
      </c>
      <c r="L411">
        <v>1775823</v>
      </c>
      <c r="M411" s="1">
        <v>4349821953.4499998</v>
      </c>
      <c r="N411">
        <v>114762</v>
      </c>
    </row>
    <row r="412" spans="1:14" x14ac:dyDescent="0.3">
      <c r="A412" s="2">
        <v>43626</v>
      </c>
      <c r="B412" t="s">
        <v>59</v>
      </c>
      <c r="C412" s="1">
        <v>2469.9499999999998</v>
      </c>
      <c r="D412" s="1">
        <v>2469.9499999999998</v>
      </c>
      <c r="E412" s="1">
        <v>2432.1</v>
      </c>
      <c r="F412" s="1">
        <v>2447.65</v>
      </c>
      <c r="G412" s="1">
        <v>2442.6</v>
      </c>
      <c r="H412" s="1">
        <v>2440.1999999999998</v>
      </c>
      <c r="I412" s="1">
        <v>2444.94</v>
      </c>
      <c r="J412" s="1">
        <v>2470</v>
      </c>
      <c r="K412" s="1">
        <v>1885</v>
      </c>
      <c r="L412">
        <v>1769285</v>
      </c>
      <c r="M412" s="1">
        <v>4325793963.6000004</v>
      </c>
      <c r="N412">
        <v>111556</v>
      </c>
    </row>
    <row r="413" spans="1:14" x14ac:dyDescent="0.3">
      <c r="A413" s="2">
        <v>43623</v>
      </c>
      <c r="B413" t="s">
        <v>59</v>
      </c>
      <c r="C413" s="1">
        <v>2425.65</v>
      </c>
      <c r="D413" s="1">
        <v>2454.25</v>
      </c>
      <c r="E413" s="1">
        <v>2409</v>
      </c>
      <c r="F413" s="1">
        <v>2423.35</v>
      </c>
      <c r="G413" s="1">
        <v>2447.0500000000002</v>
      </c>
      <c r="H413" s="1">
        <v>2447.65</v>
      </c>
      <c r="I413" s="1">
        <v>2435.83</v>
      </c>
      <c r="J413" s="1">
        <v>2470</v>
      </c>
      <c r="K413" s="1">
        <v>1885</v>
      </c>
      <c r="L413">
        <v>1992733</v>
      </c>
      <c r="M413" s="1">
        <v>4853950962.8000002</v>
      </c>
      <c r="N413">
        <v>109779</v>
      </c>
    </row>
    <row r="414" spans="1:14" x14ac:dyDescent="0.3">
      <c r="A414" s="2">
        <v>43622</v>
      </c>
      <c r="B414" t="s">
        <v>59</v>
      </c>
      <c r="C414" s="1">
        <v>2453.1999999999998</v>
      </c>
      <c r="D414" s="1">
        <v>2470</v>
      </c>
      <c r="E414" s="1">
        <v>2413.35</v>
      </c>
      <c r="F414" s="1">
        <v>2452.3000000000002</v>
      </c>
      <c r="G414" s="1">
        <v>2427.8000000000002</v>
      </c>
      <c r="H414" s="1">
        <v>2423.35</v>
      </c>
      <c r="I414" s="1">
        <v>2440.37</v>
      </c>
      <c r="J414" s="1">
        <v>2470</v>
      </c>
      <c r="K414" s="1">
        <v>1885</v>
      </c>
      <c r="L414">
        <v>3908731</v>
      </c>
      <c r="M414" s="1">
        <v>9538745245.25</v>
      </c>
      <c r="N414">
        <v>156152</v>
      </c>
    </row>
    <row r="415" spans="1:14" x14ac:dyDescent="0.3">
      <c r="A415" s="2">
        <v>43620</v>
      </c>
      <c r="B415" t="s">
        <v>59</v>
      </c>
      <c r="C415" s="1">
        <v>2455</v>
      </c>
      <c r="D415" s="1">
        <v>2465.75</v>
      </c>
      <c r="E415" s="1">
        <v>2441.0500000000002</v>
      </c>
      <c r="F415" s="1">
        <v>2457.1</v>
      </c>
      <c r="G415" s="1">
        <v>2455</v>
      </c>
      <c r="H415" s="1">
        <v>2452.3000000000002</v>
      </c>
      <c r="I415" s="1">
        <v>2454.96</v>
      </c>
      <c r="J415" s="1">
        <v>2465.75</v>
      </c>
      <c r="K415" s="1">
        <v>1885</v>
      </c>
      <c r="L415">
        <v>1610747</v>
      </c>
      <c r="M415" s="1">
        <v>3954324428.9499998</v>
      </c>
      <c r="N415">
        <v>82409</v>
      </c>
    </row>
    <row r="416" spans="1:14" x14ac:dyDescent="0.3">
      <c r="A416" s="2">
        <v>43619</v>
      </c>
      <c r="B416" t="s">
        <v>59</v>
      </c>
      <c r="C416" s="1">
        <v>2427</v>
      </c>
      <c r="D416" s="1">
        <v>2459.8000000000002</v>
      </c>
      <c r="E416" s="1">
        <v>2424.9499999999998</v>
      </c>
      <c r="F416" s="1">
        <v>2425.35</v>
      </c>
      <c r="G416" s="1">
        <v>2454</v>
      </c>
      <c r="H416" s="1">
        <v>2457.1</v>
      </c>
      <c r="I416" s="1">
        <v>2447.39</v>
      </c>
      <c r="J416" s="1">
        <v>2465</v>
      </c>
      <c r="K416" s="1">
        <v>1885</v>
      </c>
      <c r="L416">
        <v>2120215</v>
      </c>
      <c r="M416" s="1">
        <v>5188982519.3999996</v>
      </c>
      <c r="N416">
        <v>119007</v>
      </c>
    </row>
    <row r="417" spans="1:14" x14ac:dyDescent="0.3">
      <c r="A417" s="2">
        <v>43616</v>
      </c>
      <c r="B417" t="s">
        <v>59</v>
      </c>
      <c r="C417" s="1">
        <v>2456.8000000000002</v>
      </c>
      <c r="D417" s="1">
        <v>2465</v>
      </c>
      <c r="E417" s="1">
        <v>2356.8000000000002</v>
      </c>
      <c r="F417" s="1">
        <v>2439.5500000000002</v>
      </c>
      <c r="G417" s="1">
        <v>2426</v>
      </c>
      <c r="H417" s="1">
        <v>2425.35</v>
      </c>
      <c r="I417" s="1">
        <v>2436.13</v>
      </c>
      <c r="J417" s="1">
        <v>2465</v>
      </c>
      <c r="K417" s="1">
        <v>1885</v>
      </c>
      <c r="L417">
        <v>4946270</v>
      </c>
      <c r="M417" s="1">
        <v>12049738649.549999</v>
      </c>
      <c r="N417">
        <v>192477</v>
      </c>
    </row>
    <row r="418" spans="1:14" x14ac:dyDescent="0.3">
      <c r="A418" s="2">
        <v>43615</v>
      </c>
      <c r="B418" t="s">
        <v>59</v>
      </c>
      <c r="C418" s="1">
        <v>2416</v>
      </c>
      <c r="D418" s="1">
        <v>2447.9</v>
      </c>
      <c r="E418" s="1">
        <v>2413.0500000000002</v>
      </c>
      <c r="F418" s="1">
        <v>2416.9</v>
      </c>
      <c r="G418" s="1">
        <v>2440</v>
      </c>
      <c r="H418" s="1">
        <v>2439.5500000000002</v>
      </c>
      <c r="I418" s="1">
        <v>2435.84</v>
      </c>
      <c r="J418" s="1">
        <v>2449.4</v>
      </c>
      <c r="K418" s="1">
        <v>1885</v>
      </c>
      <c r="L418">
        <v>2339800</v>
      </c>
      <c r="M418" s="1">
        <v>5699376323.3000002</v>
      </c>
      <c r="N418">
        <v>89490</v>
      </c>
    </row>
    <row r="419" spans="1:14" x14ac:dyDescent="0.3">
      <c r="A419" s="2">
        <v>43614</v>
      </c>
      <c r="B419" t="s">
        <v>59</v>
      </c>
      <c r="C419" s="1">
        <v>2410.1999999999998</v>
      </c>
      <c r="D419" s="1">
        <v>2430.8000000000002</v>
      </c>
      <c r="E419" s="1">
        <v>2410.1999999999998</v>
      </c>
      <c r="F419" s="1">
        <v>2416.1999999999998</v>
      </c>
      <c r="G419" s="1">
        <v>2418</v>
      </c>
      <c r="H419" s="1">
        <v>2416.9</v>
      </c>
      <c r="I419" s="1">
        <v>2421.3000000000002</v>
      </c>
      <c r="J419" s="1">
        <v>2449.4</v>
      </c>
      <c r="K419" s="1">
        <v>1885</v>
      </c>
      <c r="L419">
        <v>1868804</v>
      </c>
      <c r="M419" s="1">
        <v>4524931586.4499998</v>
      </c>
      <c r="N419">
        <v>90042</v>
      </c>
    </row>
    <row r="420" spans="1:14" x14ac:dyDescent="0.3">
      <c r="A420" s="2">
        <v>43613</v>
      </c>
      <c r="B420" t="s">
        <v>59</v>
      </c>
      <c r="C420" s="1">
        <v>2416.5</v>
      </c>
      <c r="D420" s="1">
        <v>2420</v>
      </c>
      <c r="E420" s="1">
        <v>2387.0500000000002</v>
      </c>
      <c r="F420" s="1">
        <v>2408.35</v>
      </c>
      <c r="G420" s="1">
        <v>2420</v>
      </c>
      <c r="H420" s="1">
        <v>2416.1999999999998</v>
      </c>
      <c r="I420" s="1">
        <v>2403.58</v>
      </c>
      <c r="J420" s="1">
        <v>2449.4</v>
      </c>
      <c r="K420" s="1">
        <v>1885</v>
      </c>
      <c r="L420">
        <v>1841210</v>
      </c>
      <c r="M420" s="1">
        <v>4425490417.8000002</v>
      </c>
      <c r="N420">
        <v>89218</v>
      </c>
    </row>
    <row r="421" spans="1:14" x14ac:dyDescent="0.3">
      <c r="A421" s="2">
        <v>43612</v>
      </c>
      <c r="B421" t="s">
        <v>59</v>
      </c>
      <c r="C421" s="1">
        <v>2378.9</v>
      </c>
      <c r="D421" s="1">
        <v>2421.9</v>
      </c>
      <c r="E421" s="1">
        <v>2372.25</v>
      </c>
      <c r="F421" s="1">
        <v>2373.35</v>
      </c>
      <c r="G421" s="1">
        <v>2404.85</v>
      </c>
      <c r="H421" s="1">
        <v>2408.35</v>
      </c>
      <c r="I421" s="1">
        <v>2402.5700000000002</v>
      </c>
      <c r="J421" s="1">
        <v>2449.4</v>
      </c>
      <c r="K421" s="1">
        <v>1885</v>
      </c>
      <c r="L421">
        <v>3012256</v>
      </c>
      <c r="M421" s="1">
        <v>7237159256.0500002</v>
      </c>
      <c r="N421">
        <v>112244</v>
      </c>
    </row>
    <row r="422" spans="1:14" x14ac:dyDescent="0.3">
      <c r="A422" s="2">
        <v>43609</v>
      </c>
      <c r="B422" t="s">
        <v>59</v>
      </c>
      <c r="C422" s="1">
        <v>2359.6999999999998</v>
      </c>
      <c r="D422" s="1">
        <v>2386.15</v>
      </c>
      <c r="E422" s="1">
        <v>2340.15</v>
      </c>
      <c r="F422" s="1">
        <v>2332.1</v>
      </c>
      <c r="G422" s="1">
        <v>2372.9</v>
      </c>
      <c r="H422" s="1">
        <v>2373.35</v>
      </c>
      <c r="I422" s="1">
        <v>2360.61</v>
      </c>
      <c r="J422" s="1">
        <v>2449.4</v>
      </c>
      <c r="K422" s="1">
        <v>1885</v>
      </c>
      <c r="L422">
        <v>3423200</v>
      </c>
      <c r="M422" s="1">
        <v>8080852966.1999998</v>
      </c>
      <c r="N422">
        <v>152871</v>
      </c>
    </row>
    <row r="423" spans="1:14" x14ac:dyDescent="0.3">
      <c r="A423" s="2">
        <v>43608</v>
      </c>
      <c r="B423" t="s">
        <v>59</v>
      </c>
      <c r="C423" s="1">
        <v>2409</v>
      </c>
      <c r="D423" s="1">
        <v>2439.9</v>
      </c>
      <c r="E423" s="1">
        <v>2319.1</v>
      </c>
      <c r="F423" s="1">
        <v>2405.75</v>
      </c>
      <c r="G423" s="1">
        <v>2350</v>
      </c>
      <c r="H423" s="1">
        <v>2332.1</v>
      </c>
      <c r="I423" s="1">
        <v>2386.08</v>
      </c>
      <c r="J423" s="1">
        <v>2449.4</v>
      </c>
      <c r="K423" s="1">
        <v>1885</v>
      </c>
      <c r="L423">
        <v>8270499</v>
      </c>
      <c r="M423" s="1">
        <v>19734049083.549999</v>
      </c>
      <c r="N423">
        <v>278878</v>
      </c>
    </row>
    <row r="424" spans="1:14" x14ac:dyDescent="0.3">
      <c r="A424" s="2">
        <v>43607</v>
      </c>
      <c r="B424" t="s">
        <v>59</v>
      </c>
      <c r="C424" s="1">
        <v>2411.85</v>
      </c>
      <c r="D424" s="1">
        <v>2426</v>
      </c>
      <c r="E424" s="1">
        <v>2394.25</v>
      </c>
      <c r="F424" s="1">
        <v>2403.6999999999998</v>
      </c>
      <c r="G424" s="1">
        <v>2410</v>
      </c>
      <c r="H424" s="1">
        <v>2405.75</v>
      </c>
      <c r="I424" s="1">
        <v>2412.9299999999998</v>
      </c>
      <c r="J424" s="1">
        <v>2449.4</v>
      </c>
      <c r="K424" s="1">
        <v>1885</v>
      </c>
      <c r="L424">
        <v>2846665</v>
      </c>
      <c r="M424" s="1">
        <v>6868796572.3999996</v>
      </c>
      <c r="N424">
        <v>123668</v>
      </c>
    </row>
    <row r="425" spans="1:14" x14ac:dyDescent="0.3">
      <c r="A425" s="2">
        <v>43606</v>
      </c>
      <c r="B425" t="s">
        <v>59</v>
      </c>
      <c r="C425" s="1">
        <v>2438</v>
      </c>
      <c r="D425" s="1">
        <v>2449.4</v>
      </c>
      <c r="E425" s="1">
        <v>2399.4499999999998</v>
      </c>
      <c r="F425" s="1">
        <v>2432.35</v>
      </c>
      <c r="G425" s="1">
        <v>2408.9499999999998</v>
      </c>
      <c r="H425" s="1">
        <v>2403.6999999999998</v>
      </c>
      <c r="I425" s="1">
        <v>2427</v>
      </c>
      <c r="J425" s="1">
        <v>2449.4</v>
      </c>
      <c r="K425" s="1">
        <v>1885</v>
      </c>
      <c r="L425">
        <v>2581294</v>
      </c>
      <c r="M425" s="1">
        <v>6264795861.3999996</v>
      </c>
      <c r="N425">
        <v>168751</v>
      </c>
    </row>
    <row r="426" spans="1:14" x14ac:dyDescent="0.3">
      <c r="A426" s="2">
        <v>43605</v>
      </c>
      <c r="B426" t="s">
        <v>59</v>
      </c>
      <c r="C426" s="1">
        <v>2408</v>
      </c>
      <c r="D426" s="1">
        <v>2438.6999999999998</v>
      </c>
      <c r="E426" s="1">
        <v>2380</v>
      </c>
      <c r="F426" s="1">
        <v>2362.1</v>
      </c>
      <c r="G426" s="1">
        <v>2428</v>
      </c>
      <c r="H426" s="1">
        <v>2432.35</v>
      </c>
      <c r="I426" s="1">
        <v>2405.29</v>
      </c>
      <c r="J426" s="1">
        <v>2438.6999999999998</v>
      </c>
      <c r="K426" s="1">
        <v>1885</v>
      </c>
      <c r="L426">
        <v>4424908</v>
      </c>
      <c r="M426" s="1">
        <v>10643183585.25</v>
      </c>
      <c r="N426">
        <v>185496</v>
      </c>
    </row>
    <row r="427" spans="1:14" x14ac:dyDescent="0.3">
      <c r="A427" s="2">
        <v>43602</v>
      </c>
      <c r="B427" t="s">
        <v>59</v>
      </c>
      <c r="C427" s="1">
        <v>2313</v>
      </c>
      <c r="D427" s="1">
        <v>2369.3000000000002</v>
      </c>
      <c r="E427" s="1">
        <v>2311.6</v>
      </c>
      <c r="F427" s="1">
        <v>2310.65</v>
      </c>
      <c r="G427" s="1">
        <v>2365</v>
      </c>
      <c r="H427" s="1">
        <v>2362.1</v>
      </c>
      <c r="I427" s="1">
        <v>2334.59</v>
      </c>
      <c r="J427" s="1">
        <v>2378</v>
      </c>
      <c r="K427" s="1">
        <v>1885</v>
      </c>
      <c r="L427">
        <v>3689695</v>
      </c>
      <c r="M427" s="1">
        <v>8613924843.9500008</v>
      </c>
      <c r="N427">
        <v>133531</v>
      </c>
    </row>
    <row r="428" spans="1:14" x14ac:dyDescent="0.3">
      <c r="A428" s="2">
        <v>43601</v>
      </c>
      <c r="B428" t="s">
        <v>59</v>
      </c>
      <c r="C428" s="1">
        <v>2280.5500000000002</v>
      </c>
      <c r="D428" s="1">
        <v>2319</v>
      </c>
      <c r="E428" s="1">
        <v>2280</v>
      </c>
      <c r="F428" s="1">
        <v>2286.6999999999998</v>
      </c>
      <c r="G428" s="1">
        <v>2312.35</v>
      </c>
      <c r="H428" s="1">
        <v>2310.65</v>
      </c>
      <c r="I428" s="1">
        <v>2295.63</v>
      </c>
      <c r="J428" s="1">
        <v>2378</v>
      </c>
      <c r="K428" s="1">
        <v>1885</v>
      </c>
      <c r="L428">
        <v>2012534</v>
      </c>
      <c r="M428" s="1">
        <v>4620031311.5</v>
      </c>
      <c r="N428">
        <v>74658</v>
      </c>
    </row>
    <row r="429" spans="1:14" x14ac:dyDescent="0.3">
      <c r="A429" s="2">
        <v>43600</v>
      </c>
      <c r="B429" t="s">
        <v>59</v>
      </c>
      <c r="C429" s="1">
        <v>2296</v>
      </c>
      <c r="D429" s="1">
        <v>2307.1999999999998</v>
      </c>
      <c r="E429" s="1">
        <v>2282.1999999999998</v>
      </c>
      <c r="F429" s="1">
        <v>2287.9</v>
      </c>
      <c r="G429" s="1">
        <v>2286.6999999999998</v>
      </c>
      <c r="H429" s="1">
        <v>2286.6999999999998</v>
      </c>
      <c r="I429" s="1">
        <v>2297.4299999999998</v>
      </c>
      <c r="J429" s="1">
        <v>2378</v>
      </c>
      <c r="K429" s="1">
        <v>1885</v>
      </c>
      <c r="L429">
        <v>2239087</v>
      </c>
      <c r="M429" s="1">
        <v>5144145077.9499998</v>
      </c>
      <c r="N429">
        <v>116090</v>
      </c>
    </row>
    <row r="430" spans="1:14" x14ac:dyDescent="0.3">
      <c r="A430" s="2">
        <v>43599</v>
      </c>
      <c r="B430" t="s">
        <v>59</v>
      </c>
      <c r="C430" s="1">
        <v>2296.6999999999998</v>
      </c>
      <c r="D430" s="1">
        <v>2311</v>
      </c>
      <c r="E430" s="1">
        <v>2275.5500000000002</v>
      </c>
      <c r="F430" s="1">
        <v>2287.1999999999998</v>
      </c>
      <c r="G430" s="1">
        <v>2288</v>
      </c>
      <c r="H430" s="1">
        <v>2287.9</v>
      </c>
      <c r="I430" s="1">
        <v>2288.0500000000002</v>
      </c>
      <c r="J430" s="1">
        <v>2378</v>
      </c>
      <c r="K430" s="1">
        <v>1885</v>
      </c>
      <c r="L430">
        <v>2623686</v>
      </c>
      <c r="M430" s="1">
        <v>6003117740.9499998</v>
      </c>
      <c r="N430">
        <v>171946</v>
      </c>
    </row>
    <row r="431" spans="1:14" x14ac:dyDescent="0.3">
      <c r="A431" s="2">
        <v>43598</v>
      </c>
      <c r="B431" t="s">
        <v>59</v>
      </c>
      <c r="C431" s="1">
        <v>2296.0500000000002</v>
      </c>
      <c r="D431" s="1">
        <v>2313.35</v>
      </c>
      <c r="E431" s="1">
        <v>2280</v>
      </c>
      <c r="F431" s="1">
        <v>2296.5</v>
      </c>
      <c r="G431" s="1">
        <v>2287.3000000000002</v>
      </c>
      <c r="H431" s="1">
        <v>2287.1999999999998</v>
      </c>
      <c r="I431" s="1">
        <v>2297.73</v>
      </c>
      <c r="J431" s="1">
        <v>2378</v>
      </c>
      <c r="K431" s="1">
        <v>1885</v>
      </c>
      <c r="L431">
        <v>2767908</v>
      </c>
      <c r="M431" s="1">
        <v>6359892195.6499996</v>
      </c>
      <c r="N431">
        <v>145875</v>
      </c>
    </row>
    <row r="432" spans="1:14" x14ac:dyDescent="0.3">
      <c r="A432" s="2">
        <v>43595</v>
      </c>
      <c r="B432" t="s">
        <v>59</v>
      </c>
      <c r="C432" s="1">
        <v>2291.35</v>
      </c>
      <c r="D432" s="1">
        <v>2324.9</v>
      </c>
      <c r="E432" s="1">
        <v>2291.35</v>
      </c>
      <c r="F432" s="1">
        <v>2290.9</v>
      </c>
      <c r="G432" s="1">
        <v>2296.5</v>
      </c>
      <c r="H432" s="1">
        <v>2296.5</v>
      </c>
      <c r="I432" s="1">
        <v>2306.9299999999998</v>
      </c>
      <c r="J432" s="1">
        <v>2378</v>
      </c>
      <c r="K432" s="1">
        <v>1885</v>
      </c>
      <c r="L432">
        <v>2648550</v>
      </c>
      <c r="M432" s="1">
        <v>6110007945.3000002</v>
      </c>
      <c r="N432">
        <v>79307</v>
      </c>
    </row>
    <row r="433" spans="1:14" x14ac:dyDescent="0.3">
      <c r="A433" s="2">
        <v>43594</v>
      </c>
      <c r="B433" t="s">
        <v>59</v>
      </c>
      <c r="C433" s="1">
        <v>2300</v>
      </c>
      <c r="D433" s="1">
        <v>2300</v>
      </c>
      <c r="E433" s="1">
        <v>2271.6</v>
      </c>
      <c r="F433" s="1">
        <v>2307.25</v>
      </c>
      <c r="G433" s="1">
        <v>2292</v>
      </c>
      <c r="H433" s="1">
        <v>2290.9</v>
      </c>
      <c r="I433" s="1">
        <v>2287.67</v>
      </c>
      <c r="J433" s="1">
        <v>2378</v>
      </c>
      <c r="K433" s="1">
        <v>1885</v>
      </c>
      <c r="L433">
        <v>2256931</v>
      </c>
      <c r="M433" s="1">
        <v>5163123992.1499996</v>
      </c>
      <c r="N433">
        <v>129719</v>
      </c>
    </row>
    <row r="434" spans="1:14" x14ac:dyDescent="0.3">
      <c r="A434" s="2">
        <v>43593</v>
      </c>
      <c r="B434" t="s">
        <v>59</v>
      </c>
      <c r="C434" s="1">
        <v>2322.5500000000002</v>
      </c>
      <c r="D434" s="1">
        <v>2323.8000000000002</v>
      </c>
      <c r="E434" s="1">
        <v>2288</v>
      </c>
      <c r="F434" s="1">
        <v>2322.35</v>
      </c>
      <c r="G434" s="1">
        <v>2309</v>
      </c>
      <c r="H434" s="1">
        <v>2307.25</v>
      </c>
      <c r="I434" s="1">
        <v>2304.5100000000002</v>
      </c>
      <c r="J434" s="1">
        <v>2378</v>
      </c>
      <c r="K434" s="1">
        <v>1885</v>
      </c>
      <c r="L434">
        <v>3016052</v>
      </c>
      <c r="M434" s="1">
        <v>6950517705.4499998</v>
      </c>
      <c r="N434">
        <v>101965</v>
      </c>
    </row>
    <row r="435" spans="1:14" x14ac:dyDescent="0.3">
      <c r="A435" s="2">
        <v>43592</v>
      </c>
      <c r="B435" t="s">
        <v>59</v>
      </c>
      <c r="C435" s="1">
        <v>2351.9</v>
      </c>
      <c r="D435" s="1">
        <v>2358</v>
      </c>
      <c r="E435" s="1">
        <v>2318</v>
      </c>
      <c r="F435" s="1">
        <v>2328.4499999999998</v>
      </c>
      <c r="G435" s="1">
        <v>2320.1</v>
      </c>
      <c r="H435" s="1">
        <v>2322.35</v>
      </c>
      <c r="I435" s="1">
        <v>2338.9</v>
      </c>
      <c r="J435" s="1">
        <v>2378</v>
      </c>
      <c r="K435" s="1">
        <v>1885</v>
      </c>
      <c r="L435">
        <v>2481051</v>
      </c>
      <c r="M435" s="1">
        <v>5802928079.3500004</v>
      </c>
      <c r="N435">
        <v>114540</v>
      </c>
    </row>
    <row r="436" spans="1:14" x14ac:dyDescent="0.3">
      <c r="A436" s="2">
        <v>43591</v>
      </c>
      <c r="B436" t="s">
        <v>59</v>
      </c>
      <c r="C436" s="1">
        <v>2348</v>
      </c>
      <c r="D436" s="1">
        <v>2351.9</v>
      </c>
      <c r="E436" s="1">
        <v>2317.0500000000002</v>
      </c>
      <c r="F436" s="1">
        <v>2367.9499999999998</v>
      </c>
      <c r="G436" s="1">
        <v>2327.9</v>
      </c>
      <c r="H436" s="1">
        <v>2328.4499999999998</v>
      </c>
      <c r="I436" s="1">
        <v>2338.56</v>
      </c>
      <c r="J436" s="1">
        <v>2378</v>
      </c>
      <c r="K436" s="1">
        <v>1885</v>
      </c>
      <c r="L436">
        <v>3437023</v>
      </c>
      <c r="M436" s="1">
        <v>8037675313.8000002</v>
      </c>
      <c r="N436">
        <v>111177</v>
      </c>
    </row>
    <row r="437" spans="1:14" x14ac:dyDescent="0.3">
      <c r="A437" s="2">
        <v>43588</v>
      </c>
      <c r="B437" t="s">
        <v>59</v>
      </c>
      <c r="C437" s="1">
        <v>2364.1999999999998</v>
      </c>
      <c r="D437" s="1">
        <v>2378</v>
      </c>
      <c r="E437" s="1">
        <v>2356.5</v>
      </c>
      <c r="F437" s="1">
        <v>2355.8000000000002</v>
      </c>
      <c r="G437" s="1">
        <v>2365</v>
      </c>
      <c r="H437" s="1">
        <v>2367.9499999999998</v>
      </c>
      <c r="I437" s="1">
        <v>2370.96</v>
      </c>
      <c r="J437" s="1">
        <v>2378</v>
      </c>
      <c r="K437" s="1">
        <v>1885</v>
      </c>
      <c r="L437">
        <v>3087880</v>
      </c>
      <c r="M437" s="1">
        <v>7321238483.25</v>
      </c>
      <c r="N437">
        <v>97641</v>
      </c>
    </row>
    <row r="438" spans="1:14" x14ac:dyDescent="0.3">
      <c r="A438" s="2">
        <v>43587</v>
      </c>
      <c r="B438" t="s">
        <v>59</v>
      </c>
      <c r="C438" s="1">
        <v>2323.5</v>
      </c>
      <c r="D438" s="1">
        <v>2359.65</v>
      </c>
      <c r="E438" s="1">
        <v>2317.5</v>
      </c>
      <c r="F438" s="1">
        <v>2317.4499999999998</v>
      </c>
      <c r="G438" s="1">
        <v>2356</v>
      </c>
      <c r="H438" s="1">
        <v>2355.8000000000002</v>
      </c>
      <c r="I438" s="1">
        <v>2345.11</v>
      </c>
      <c r="J438" s="1">
        <v>2359.65</v>
      </c>
      <c r="K438" s="1">
        <v>1885</v>
      </c>
      <c r="L438">
        <v>4292325</v>
      </c>
      <c r="M438" s="1">
        <v>10065974310.35</v>
      </c>
      <c r="N438">
        <v>173788</v>
      </c>
    </row>
    <row r="439" spans="1:14" x14ac:dyDescent="0.3">
      <c r="A439" s="2">
        <v>43585</v>
      </c>
      <c r="B439" t="s">
        <v>59</v>
      </c>
      <c r="C439" s="1">
        <v>2285</v>
      </c>
      <c r="D439" s="1">
        <v>2320</v>
      </c>
      <c r="E439" s="1">
        <v>2278.4</v>
      </c>
      <c r="F439" s="1">
        <v>2280.9499999999998</v>
      </c>
      <c r="G439" s="1">
        <v>2319</v>
      </c>
      <c r="H439" s="1">
        <v>2317.4499999999998</v>
      </c>
      <c r="I439" s="1">
        <v>2306.89</v>
      </c>
      <c r="J439" s="1">
        <v>2332</v>
      </c>
      <c r="K439" s="1">
        <v>1885</v>
      </c>
      <c r="L439">
        <v>3134209</v>
      </c>
      <c r="M439" s="1">
        <v>7230268668.8000002</v>
      </c>
      <c r="N439">
        <v>189638</v>
      </c>
    </row>
    <row r="440" spans="1:14" x14ac:dyDescent="0.3">
      <c r="A440" s="2">
        <v>43581</v>
      </c>
      <c r="B440" t="s">
        <v>59</v>
      </c>
      <c r="C440" s="1">
        <v>2265.9</v>
      </c>
      <c r="D440" s="1">
        <v>2285</v>
      </c>
      <c r="E440" s="1">
        <v>2256.9</v>
      </c>
      <c r="F440" s="1">
        <v>2263.4499999999998</v>
      </c>
      <c r="G440" s="1">
        <v>2275.8000000000002</v>
      </c>
      <c r="H440" s="1">
        <v>2280.9499999999998</v>
      </c>
      <c r="I440" s="1">
        <v>2270.33</v>
      </c>
      <c r="J440" s="1">
        <v>2332</v>
      </c>
      <c r="K440" s="1">
        <v>1860.3</v>
      </c>
      <c r="L440">
        <v>2926892</v>
      </c>
      <c r="M440" s="1">
        <v>6645017406</v>
      </c>
      <c r="N440">
        <v>121538</v>
      </c>
    </row>
    <row r="441" spans="1:14" x14ac:dyDescent="0.3">
      <c r="A441" s="2">
        <v>43580</v>
      </c>
      <c r="B441" t="s">
        <v>59</v>
      </c>
      <c r="C441" s="1">
        <v>2286.9</v>
      </c>
      <c r="D441" s="1">
        <v>2298.8000000000002</v>
      </c>
      <c r="E441" s="1">
        <v>2257.9499999999998</v>
      </c>
      <c r="F441" s="1">
        <v>2279.75</v>
      </c>
      <c r="G441" s="1">
        <v>2262.25</v>
      </c>
      <c r="H441" s="1">
        <v>2263.4499999999998</v>
      </c>
      <c r="I441" s="1">
        <v>2274.13</v>
      </c>
      <c r="J441" s="1">
        <v>2332</v>
      </c>
      <c r="K441" s="1">
        <v>1860.3</v>
      </c>
      <c r="L441">
        <v>4521659</v>
      </c>
      <c r="M441" s="1">
        <v>10282833886.799999</v>
      </c>
      <c r="N441">
        <v>129865</v>
      </c>
    </row>
    <row r="442" spans="1:14" x14ac:dyDescent="0.3">
      <c r="A442" s="2">
        <v>43579</v>
      </c>
      <c r="B442" t="s">
        <v>59</v>
      </c>
      <c r="C442" s="1">
        <v>2250</v>
      </c>
      <c r="D442" s="1">
        <v>2283.9</v>
      </c>
      <c r="E442" s="1">
        <v>2247.0500000000002</v>
      </c>
      <c r="F442" s="1">
        <v>2245.3000000000002</v>
      </c>
      <c r="G442" s="1">
        <v>2280.9499999999998</v>
      </c>
      <c r="H442" s="1">
        <v>2279.75</v>
      </c>
      <c r="I442" s="1">
        <v>2263.98</v>
      </c>
      <c r="J442" s="1">
        <v>2332</v>
      </c>
      <c r="K442" s="1">
        <v>1860.3</v>
      </c>
      <c r="L442">
        <v>3088532</v>
      </c>
      <c r="M442" s="1">
        <v>6992369872.3000002</v>
      </c>
      <c r="N442">
        <v>168685</v>
      </c>
    </row>
    <row r="443" spans="1:14" x14ac:dyDescent="0.3">
      <c r="A443" s="2">
        <v>43578</v>
      </c>
      <c r="B443" t="s">
        <v>59</v>
      </c>
      <c r="C443" s="1">
        <v>2277.5500000000002</v>
      </c>
      <c r="D443" s="1">
        <v>2290</v>
      </c>
      <c r="E443" s="1">
        <v>2241.6</v>
      </c>
      <c r="F443" s="1">
        <v>2268.6999999999998</v>
      </c>
      <c r="G443" s="1">
        <v>2247.3000000000002</v>
      </c>
      <c r="H443" s="1">
        <v>2245.3000000000002</v>
      </c>
      <c r="I443" s="1">
        <v>2264.62</v>
      </c>
      <c r="J443" s="1">
        <v>2332</v>
      </c>
      <c r="K443" s="1">
        <v>1860.3</v>
      </c>
      <c r="L443">
        <v>3820600</v>
      </c>
      <c r="M443" s="1">
        <v>8652194438.25</v>
      </c>
      <c r="N443">
        <v>157421</v>
      </c>
    </row>
    <row r="444" spans="1:14" x14ac:dyDescent="0.3">
      <c r="A444" s="2">
        <v>43577</v>
      </c>
      <c r="B444" t="s">
        <v>59</v>
      </c>
      <c r="C444" s="1">
        <v>2325</v>
      </c>
      <c r="D444" s="1">
        <v>2325</v>
      </c>
      <c r="E444" s="1">
        <v>2261</v>
      </c>
      <c r="F444" s="1">
        <v>2293.65</v>
      </c>
      <c r="G444" s="1">
        <v>2266.9</v>
      </c>
      <c r="H444" s="1">
        <v>2268.6999999999998</v>
      </c>
      <c r="I444" s="1">
        <v>2286.36</v>
      </c>
      <c r="J444" s="1">
        <v>2332</v>
      </c>
      <c r="K444" s="1">
        <v>1860.3</v>
      </c>
      <c r="L444">
        <v>5245105</v>
      </c>
      <c r="M444" s="1">
        <v>11992211756.9</v>
      </c>
      <c r="N444">
        <v>153509</v>
      </c>
    </row>
    <row r="445" spans="1:14" x14ac:dyDescent="0.3">
      <c r="A445" s="2">
        <v>43573</v>
      </c>
      <c r="B445" t="s">
        <v>59</v>
      </c>
      <c r="C445" s="1">
        <v>2313</v>
      </c>
      <c r="D445" s="1">
        <v>2315.0500000000002</v>
      </c>
      <c r="E445" s="1">
        <v>2288</v>
      </c>
      <c r="F445" s="1">
        <v>2305.0500000000002</v>
      </c>
      <c r="G445" s="1">
        <v>2293</v>
      </c>
      <c r="H445" s="1">
        <v>2293.65</v>
      </c>
      <c r="I445" s="1">
        <v>2303.58</v>
      </c>
      <c r="J445" s="1">
        <v>2332</v>
      </c>
      <c r="K445" s="1">
        <v>1860.3</v>
      </c>
      <c r="L445">
        <v>2653714</v>
      </c>
      <c r="M445" s="1">
        <v>6113045771.6999998</v>
      </c>
      <c r="N445">
        <v>113419</v>
      </c>
    </row>
    <row r="446" spans="1:14" x14ac:dyDescent="0.3">
      <c r="A446" s="2">
        <v>43571</v>
      </c>
      <c r="B446" t="s">
        <v>59</v>
      </c>
      <c r="C446" s="1">
        <v>2290.9499999999998</v>
      </c>
      <c r="D446" s="1">
        <v>2309.9</v>
      </c>
      <c r="E446" s="1">
        <v>2280.3000000000002</v>
      </c>
      <c r="F446" s="1">
        <v>2288.8000000000002</v>
      </c>
      <c r="G446" s="1">
        <v>2307</v>
      </c>
      <c r="H446" s="1">
        <v>2305.0500000000002</v>
      </c>
      <c r="I446" s="1">
        <v>2297.9699999999998</v>
      </c>
      <c r="J446" s="1">
        <v>2332</v>
      </c>
      <c r="K446" s="1">
        <v>1860.3</v>
      </c>
      <c r="L446">
        <v>2068444</v>
      </c>
      <c r="M446" s="1">
        <v>4753214286.6499996</v>
      </c>
      <c r="N446">
        <v>93271</v>
      </c>
    </row>
    <row r="447" spans="1:14" x14ac:dyDescent="0.3">
      <c r="A447" s="2">
        <v>43570</v>
      </c>
      <c r="B447" t="s">
        <v>59</v>
      </c>
      <c r="C447" s="1">
        <v>2270</v>
      </c>
      <c r="D447" s="1">
        <v>2292.9</v>
      </c>
      <c r="E447" s="1">
        <v>2264.35</v>
      </c>
      <c r="F447" s="1">
        <v>2265.25</v>
      </c>
      <c r="G447" s="1">
        <v>2280.3000000000002</v>
      </c>
      <c r="H447" s="1">
        <v>2288.8000000000002</v>
      </c>
      <c r="I447" s="1">
        <v>2281.0700000000002</v>
      </c>
      <c r="J447" s="1">
        <v>2332</v>
      </c>
      <c r="K447" s="1">
        <v>1860.3</v>
      </c>
      <c r="L447">
        <v>2554945</v>
      </c>
      <c r="M447" s="1">
        <v>5828016960</v>
      </c>
      <c r="N447">
        <v>115323</v>
      </c>
    </row>
    <row r="448" spans="1:14" x14ac:dyDescent="0.3">
      <c r="A448" s="2">
        <v>43567</v>
      </c>
      <c r="B448" t="s">
        <v>59</v>
      </c>
      <c r="C448" s="1">
        <v>2252.1</v>
      </c>
      <c r="D448" s="1">
        <v>2272.1999999999998</v>
      </c>
      <c r="E448" s="1">
        <v>2252.1</v>
      </c>
      <c r="F448" s="1">
        <v>2257.5</v>
      </c>
      <c r="G448" s="1">
        <v>2257</v>
      </c>
      <c r="H448" s="1">
        <v>2265.25</v>
      </c>
      <c r="I448" s="1">
        <v>2262.61</v>
      </c>
      <c r="J448" s="1">
        <v>2332</v>
      </c>
      <c r="K448" s="1">
        <v>1860.3</v>
      </c>
      <c r="L448">
        <v>2292611</v>
      </c>
      <c r="M448" s="1">
        <v>5187293679.6000004</v>
      </c>
      <c r="N448">
        <v>107144</v>
      </c>
    </row>
    <row r="449" spans="1:14" x14ac:dyDescent="0.3">
      <c r="A449" s="2">
        <v>43566</v>
      </c>
      <c r="B449" t="s">
        <v>59</v>
      </c>
      <c r="C449" s="1">
        <v>2244.9</v>
      </c>
      <c r="D449" s="1">
        <v>2263</v>
      </c>
      <c r="E449" s="1">
        <v>2236.9499999999998</v>
      </c>
      <c r="F449" s="1">
        <v>2237.35</v>
      </c>
      <c r="G449" s="1">
        <v>2258.6</v>
      </c>
      <c r="H449" s="1">
        <v>2257.5</v>
      </c>
      <c r="I449" s="1">
        <v>2252.2600000000002</v>
      </c>
      <c r="J449" s="1">
        <v>2332</v>
      </c>
      <c r="K449" s="1">
        <v>1860.3</v>
      </c>
      <c r="L449">
        <v>2198325</v>
      </c>
      <c r="M449" s="1">
        <v>4951203521.8000002</v>
      </c>
      <c r="N449">
        <v>82062</v>
      </c>
    </row>
    <row r="450" spans="1:14" x14ac:dyDescent="0.3">
      <c r="A450" s="2">
        <v>43565</v>
      </c>
      <c r="B450" t="s">
        <v>59</v>
      </c>
      <c r="C450" s="1">
        <v>2250</v>
      </c>
      <c r="D450" s="1">
        <v>2284</v>
      </c>
      <c r="E450" s="1">
        <v>2231</v>
      </c>
      <c r="F450" s="1">
        <v>2287.25</v>
      </c>
      <c r="G450" s="1">
        <v>2236.9</v>
      </c>
      <c r="H450" s="1">
        <v>2237.35</v>
      </c>
      <c r="I450" s="1">
        <v>2244.54</v>
      </c>
      <c r="J450" s="1">
        <v>2332</v>
      </c>
      <c r="K450" s="1">
        <v>1860.3</v>
      </c>
      <c r="L450">
        <v>27032175</v>
      </c>
      <c r="M450" s="1">
        <v>60674893006.849998</v>
      </c>
      <c r="N450">
        <v>194475</v>
      </c>
    </row>
    <row r="451" spans="1:14" x14ac:dyDescent="0.3">
      <c r="A451" s="2">
        <v>43564</v>
      </c>
      <c r="B451" t="s">
        <v>59</v>
      </c>
      <c r="C451" s="1">
        <v>2296.6</v>
      </c>
      <c r="D451" s="1">
        <v>2303</v>
      </c>
      <c r="E451" s="1">
        <v>2267</v>
      </c>
      <c r="F451" s="1">
        <v>2289.4</v>
      </c>
      <c r="G451" s="1">
        <v>2290</v>
      </c>
      <c r="H451" s="1">
        <v>2287.25</v>
      </c>
      <c r="I451" s="1">
        <v>2283.13</v>
      </c>
      <c r="J451" s="1">
        <v>2332</v>
      </c>
      <c r="K451" s="1">
        <v>1860.3</v>
      </c>
      <c r="L451">
        <v>2694400</v>
      </c>
      <c r="M451" s="1">
        <v>6151660741.3999996</v>
      </c>
      <c r="N451">
        <v>97805</v>
      </c>
    </row>
    <row r="452" spans="1:14" x14ac:dyDescent="0.3">
      <c r="A452" s="2">
        <v>43563</v>
      </c>
      <c r="B452" t="s">
        <v>59</v>
      </c>
      <c r="C452" s="1">
        <v>2319</v>
      </c>
      <c r="D452" s="1">
        <v>2322.9499999999998</v>
      </c>
      <c r="E452" s="1">
        <v>2280.1</v>
      </c>
      <c r="F452" s="1">
        <v>2305.6</v>
      </c>
      <c r="G452" s="1">
        <v>2289.1999999999998</v>
      </c>
      <c r="H452" s="1">
        <v>2289.4</v>
      </c>
      <c r="I452" s="1">
        <v>2298.3200000000002</v>
      </c>
      <c r="J452" s="1">
        <v>2332</v>
      </c>
      <c r="K452" s="1">
        <v>1860.3</v>
      </c>
      <c r="L452">
        <v>1599533</v>
      </c>
      <c r="M452" s="1">
        <v>3676237090.5999999</v>
      </c>
      <c r="N452">
        <v>84319</v>
      </c>
    </row>
    <row r="453" spans="1:14" x14ac:dyDescent="0.3">
      <c r="A453" s="2">
        <v>43560</v>
      </c>
      <c r="B453" t="s">
        <v>59</v>
      </c>
      <c r="C453" s="1">
        <v>2287.8000000000002</v>
      </c>
      <c r="D453" s="1">
        <v>2313.75</v>
      </c>
      <c r="E453" s="1">
        <v>2282</v>
      </c>
      <c r="F453" s="1">
        <v>2283.9499999999998</v>
      </c>
      <c r="G453" s="1">
        <v>2310</v>
      </c>
      <c r="H453" s="1">
        <v>2305.6</v>
      </c>
      <c r="I453" s="1">
        <v>2293.19</v>
      </c>
      <c r="J453" s="1">
        <v>2332</v>
      </c>
      <c r="K453" s="1">
        <v>1860.3</v>
      </c>
      <c r="L453">
        <v>2087795</v>
      </c>
      <c r="M453" s="1">
        <v>4787701075.3000002</v>
      </c>
      <c r="N453">
        <v>109654</v>
      </c>
    </row>
    <row r="454" spans="1:14" x14ac:dyDescent="0.3">
      <c r="A454" s="2">
        <v>43559</v>
      </c>
      <c r="B454" t="s">
        <v>59</v>
      </c>
      <c r="C454" s="1">
        <v>2292.75</v>
      </c>
      <c r="D454" s="1">
        <v>2313</v>
      </c>
      <c r="E454" s="1">
        <v>2280</v>
      </c>
      <c r="F454" s="1">
        <v>2292.75</v>
      </c>
      <c r="G454" s="1">
        <v>2287.8000000000002</v>
      </c>
      <c r="H454" s="1">
        <v>2283.9499999999998</v>
      </c>
      <c r="I454" s="1">
        <v>2293.66</v>
      </c>
      <c r="J454" s="1">
        <v>2332</v>
      </c>
      <c r="K454" s="1">
        <v>1860.3</v>
      </c>
      <c r="L454">
        <v>2302888</v>
      </c>
      <c r="M454" s="1">
        <v>5282042066.3999996</v>
      </c>
      <c r="N454">
        <v>91238</v>
      </c>
    </row>
    <row r="455" spans="1:14" x14ac:dyDescent="0.3">
      <c r="A455" s="2">
        <v>43558</v>
      </c>
      <c r="B455" t="s">
        <v>59</v>
      </c>
      <c r="C455" s="1">
        <v>2292.1</v>
      </c>
      <c r="D455" s="1">
        <v>2316</v>
      </c>
      <c r="E455" s="1">
        <v>2288.25</v>
      </c>
      <c r="F455" s="1">
        <v>2294.85</v>
      </c>
      <c r="G455" s="1">
        <v>2289</v>
      </c>
      <c r="H455" s="1">
        <v>2292.75</v>
      </c>
      <c r="I455" s="1">
        <v>2303.77</v>
      </c>
      <c r="J455" s="1">
        <v>2332</v>
      </c>
      <c r="K455" s="1">
        <v>1860.3</v>
      </c>
      <c r="L455">
        <v>1914863</v>
      </c>
      <c r="M455" s="1">
        <v>4411401349.8500004</v>
      </c>
      <c r="N455">
        <v>87245</v>
      </c>
    </row>
    <row r="456" spans="1:14" x14ac:dyDescent="0.3">
      <c r="A456" s="2">
        <v>43557</v>
      </c>
      <c r="B456" t="s">
        <v>59</v>
      </c>
      <c r="C456" s="1">
        <v>2320</v>
      </c>
      <c r="D456" s="1">
        <v>2320</v>
      </c>
      <c r="E456" s="1">
        <v>2285.4499999999998</v>
      </c>
      <c r="F456" s="1">
        <v>2311.8000000000002</v>
      </c>
      <c r="G456" s="1">
        <v>2299</v>
      </c>
      <c r="H456" s="1">
        <v>2294.85</v>
      </c>
      <c r="I456" s="1">
        <v>2296.2199999999998</v>
      </c>
      <c r="J456" s="1">
        <v>2332</v>
      </c>
      <c r="K456" s="1">
        <v>1860.3</v>
      </c>
      <c r="L456">
        <v>2727624</v>
      </c>
      <c r="M456" s="1">
        <v>6263235078.1000004</v>
      </c>
      <c r="N456">
        <v>128611</v>
      </c>
    </row>
    <row r="457" spans="1:14" x14ac:dyDescent="0.3">
      <c r="A457" s="2">
        <v>43556</v>
      </c>
      <c r="B457" t="s">
        <v>59</v>
      </c>
      <c r="C457" s="1">
        <v>2325.25</v>
      </c>
      <c r="D457" s="1">
        <v>2332</v>
      </c>
      <c r="E457" s="1">
        <v>2304.6</v>
      </c>
      <c r="F457" s="1">
        <v>2318.9</v>
      </c>
      <c r="G457" s="1">
        <v>2306.85</v>
      </c>
      <c r="H457" s="1">
        <v>2311.8000000000002</v>
      </c>
      <c r="I457" s="1">
        <v>2320.63</v>
      </c>
      <c r="J457" s="1">
        <v>2332</v>
      </c>
      <c r="K457" s="1">
        <v>1860.3</v>
      </c>
      <c r="L457">
        <v>2411769</v>
      </c>
      <c r="M457" s="1">
        <v>5596835494</v>
      </c>
      <c r="N457">
        <v>131919</v>
      </c>
    </row>
    <row r="458" spans="1:14" x14ac:dyDescent="0.3">
      <c r="A458" s="2">
        <v>43553</v>
      </c>
      <c r="B458" t="s">
        <v>59</v>
      </c>
      <c r="C458" s="1">
        <v>2304.6</v>
      </c>
      <c r="D458" s="1">
        <v>2325</v>
      </c>
      <c r="E458" s="1">
        <v>2294</v>
      </c>
      <c r="F458" s="1">
        <v>2302.8000000000002</v>
      </c>
      <c r="G458" s="1">
        <v>2316</v>
      </c>
      <c r="H458" s="1">
        <v>2318.9</v>
      </c>
      <c r="I458" s="1">
        <v>2308.98</v>
      </c>
      <c r="J458" s="1">
        <v>2328.0500000000002</v>
      </c>
      <c r="K458" s="1">
        <v>1833.5</v>
      </c>
      <c r="L458">
        <v>2986742</v>
      </c>
      <c r="M458" s="1">
        <v>6896338338.6499996</v>
      </c>
      <c r="N458">
        <v>116289</v>
      </c>
    </row>
    <row r="459" spans="1:14" x14ac:dyDescent="0.3">
      <c r="A459" s="2">
        <v>43552</v>
      </c>
      <c r="B459" t="s">
        <v>59</v>
      </c>
      <c r="C459" s="1">
        <v>2298.8000000000002</v>
      </c>
      <c r="D459" s="1">
        <v>2325</v>
      </c>
      <c r="E459" s="1">
        <v>2287.85</v>
      </c>
      <c r="F459" s="1">
        <v>2299.4499999999998</v>
      </c>
      <c r="G459" s="1">
        <v>2308</v>
      </c>
      <c r="H459" s="1">
        <v>2302.8000000000002</v>
      </c>
      <c r="I459" s="1">
        <v>2304.15</v>
      </c>
      <c r="J459" s="1">
        <v>2328.0500000000002</v>
      </c>
      <c r="K459" s="1">
        <v>1833.5</v>
      </c>
      <c r="L459">
        <v>4888582</v>
      </c>
      <c r="M459" s="1">
        <v>11264012692.85</v>
      </c>
      <c r="N459">
        <v>149850</v>
      </c>
    </row>
    <row r="460" spans="1:14" x14ac:dyDescent="0.3">
      <c r="A460" s="2">
        <v>43551</v>
      </c>
      <c r="B460" t="s">
        <v>59</v>
      </c>
      <c r="C460" s="1">
        <v>2318.5500000000002</v>
      </c>
      <c r="D460" s="1">
        <v>2328.0500000000002</v>
      </c>
      <c r="E460" s="1">
        <v>2279.0500000000002</v>
      </c>
      <c r="F460" s="1">
        <v>2311.35</v>
      </c>
      <c r="G460" s="1">
        <v>2301</v>
      </c>
      <c r="H460" s="1">
        <v>2299.4499999999998</v>
      </c>
      <c r="I460" s="1">
        <v>2306.7199999999998</v>
      </c>
      <c r="J460" s="1">
        <v>2328.0500000000002</v>
      </c>
      <c r="K460" s="1">
        <v>1833.5</v>
      </c>
      <c r="L460">
        <v>3471325</v>
      </c>
      <c r="M460" s="1">
        <v>8007363872.9499998</v>
      </c>
      <c r="N460">
        <v>186247</v>
      </c>
    </row>
    <row r="461" spans="1:14" x14ac:dyDescent="0.3">
      <c r="A461" s="2">
        <v>43550</v>
      </c>
      <c r="B461" t="s">
        <v>59</v>
      </c>
      <c r="C461" s="1">
        <v>2275.9</v>
      </c>
      <c r="D461" s="1">
        <v>2315</v>
      </c>
      <c r="E461" s="1">
        <v>2272.6</v>
      </c>
      <c r="F461" s="1">
        <v>2281.3000000000002</v>
      </c>
      <c r="G461" s="1">
        <v>2313.5</v>
      </c>
      <c r="H461" s="1">
        <v>2311.35</v>
      </c>
      <c r="I461" s="1">
        <v>2293.7600000000002</v>
      </c>
      <c r="J461" s="1">
        <v>2315</v>
      </c>
      <c r="K461" s="1">
        <v>1833.5</v>
      </c>
      <c r="L461">
        <v>2946712</v>
      </c>
      <c r="M461" s="1">
        <v>6759060898.3999996</v>
      </c>
      <c r="N461">
        <v>106093</v>
      </c>
    </row>
    <row r="462" spans="1:14" x14ac:dyDescent="0.3">
      <c r="A462" s="2">
        <v>43549</v>
      </c>
      <c r="B462" t="s">
        <v>59</v>
      </c>
      <c r="C462" s="1">
        <v>2260</v>
      </c>
      <c r="D462" s="1">
        <v>2287.85</v>
      </c>
      <c r="E462" s="1">
        <v>2253</v>
      </c>
      <c r="F462" s="1">
        <v>2276.15</v>
      </c>
      <c r="G462" s="1">
        <v>2278</v>
      </c>
      <c r="H462" s="1">
        <v>2281.3000000000002</v>
      </c>
      <c r="I462" s="1">
        <v>2270.9499999999998</v>
      </c>
      <c r="J462" s="1">
        <v>2307</v>
      </c>
      <c r="K462" s="1">
        <v>1833.5</v>
      </c>
      <c r="L462">
        <v>2299815</v>
      </c>
      <c r="M462" s="1">
        <v>5222754084.5500002</v>
      </c>
      <c r="N462">
        <v>103519</v>
      </c>
    </row>
    <row r="463" spans="1:14" x14ac:dyDescent="0.3">
      <c r="A463" s="2">
        <v>43546</v>
      </c>
      <c r="B463" t="s">
        <v>59</v>
      </c>
      <c r="C463" s="1">
        <v>2300</v>
      </c>
      <c r="D463" s="1">
        <v>2307</v>
      </c>
      <c r="E463" s="1">
        <v>2270.8000000000002</v>
      </c>
      <c r="F463" s="1">
        <v>2299</v>
      </c>
      <c r="G463" s="1">
        <v>2275.1</v>
      </c>
      <c r="H463" s="1">
        <v>2276.15</v>
      </c>
      <c r="I463" s="1">
        <v>2284.13</v>
      </c>
      <c r="J463" s="1">
        <v>2307</v>
      </c>
      <c r="K463" s="1">
        <v>1833.5</v>
      </c>
      <c r="L463">
        <v>7600970</v>
      </c>
      <c r="M463" s="1">
        <v>17361577310.25</v>
      </c>
      <c r="N463">
        <v>136216</v>
      </c>
    </row>
    <row r="464" spans="1:14" x14ac:dyDescent="0.3">
      <c r="A464" s="2">
        <v>43544</v>
      </c>
      <c r="B464" t="s">
        <v>59</v>
      </c>
      <c r="C464" s="1">
        <v>2269</v>
      </c>
      <c r="D464" s="1">
        <v>2300</v>
      </c>
      <c r="E464" s="1">
        <v>2261.0500000000002</v>
      </c>
      <c r="F464" s="1">
        <v>2267.75</v>
      </c>
      <c r="G464" s="1">
        <v>2299</v>
      </c>
      <c r="H464" s="1">
        <v>2299</v>
      </c>
      <c r="I464" s="1">
        <v>2287.11</v>
      </c>
      <c r="J464" s="1">
        <v>2300</v>
      </c>
      <c r="K464" s="1">
        <v>1833.5</v>
      </c>
      <c r="L464">
        <v>2927998</v>
      </c>
      <c r="M464" s="1">
        <v>6696660989.5500002</v>
      </c>
      <c r="N464">
        <v>154406</v>
      </c>
    </row>
    <row r="465" spans="1:14" x14ac:dyDescent="0.3">
      <c r="A465" s="2">
        <v>43543</v>
      </c>
      <c r="B465" t="s">
        <v>59</v>
      </c>
      <c r="C465" s="1">
        <v>2269.5</v>
      </c>
      <c r="D465" s="1">
        <v>2275.9</v>
      </c>
      <c r="E465" s="1">
        <v>2251</v>
      </c>
      <c r="F465" s="1">
        <v>2261.4499999999998</v>
      </c>
      <c r="G465" s="1">
        <v>2268</v>
      </c>
      <c r="H465" s="1">
        <v>2267.75</v>
      </c>
      <c r="I465" s="1">
        <v>2262.3200000000002</v>
      </c>
      <c r="J465" s="1">
        <v>2291.65</v>
      </c>
      <c r="K465" s="1">
        <v>1833.5</v>
      </c>
      <c r="L465">
        <v>2989498</v>
      </c>
      <c r="M465" s="1">
        <v>6763202098.5</v>
      </c>
      <c r="N465">
        <v>149528</v>
      </c>
    </row>
    <row r="466" spans="1:14" x14ac:dyDescent="0.3">
      <c r="A466" s="2">
        <v>43542</v>
      </c>
      <c r="B466" t="s">
        <v>59</v>
      </c>
      <c r="C466" s="1">
        <v>2261.9</v>
      </c>
      <c r="D466" s="1">
        <v>2291.65</v>
      </c>
      <c r="E466" s="1">
        <v>2247</v>
      </c>
      <c r="F466" s="1">
        <v>2253</v>
      </c>
      <c r="G466" s="1">
        <v>2270</v>
      </c>
      <c r="H466" s="1">
        <v>2261.4499999999998</v>
      </c>
      <c r="I466" s="1">
        <v>2266.3200000000002</v>
      </c>
      <c r="J466" s="1">
        <v>2291.65</v>
      </c>
      <c r="K466" s="1">
        <v>1833.5</v>
      </c>
      <c r="L466">
        <v>3589680</v>
      </c>
      <c r="M466" s="1">
        <v>8135378380.8999996</v>
      </c>
      <c r="N466">
        <v>186267</v>
      </c>
    </row>
    <row r="467" spans="1:14" x14ac:dyDescent="0.3">
      <c r="A467" s="2">
        <v>43539</v>
      </c>
      <c r="B467" t="s">
        <v>59</v>
      </c>
      <c r="C467" s="1">
        <v>2231</v>
      </c>
      <c r="D467" s="1">
        <v>2259.9</v>
      </c>
      <c r="E467" s="1">
        <v>2228.0500000000002</v>
      </c>
      <c r="F467" s="1">
        <v>2224.75</v>
      </c>
      <c r="G467" s="1">
        <v>2258</v>
      </c>
      <c r="H467" s="1">
        <v>2253</v>
      </c>
      <c r="I467" s="1">
        <v>2247.38</v>
      </c>
      <c r="J467" s="1">
        <v>2259.9</v>
      </c>
      <c r="K467" s="1">
        <v>1833.5</v>
      </c>
      <c r="L467">
        <v>3190772</v>
      </c>
      <c r="M467" s="1">
        <v>7170888264.5</v>
      </c>
      <c r="N467">
        <v>155151</v>
      </c>
    </row>
    <row r="468" spans="1:14" x14ac:dyDescent="0.3">
      <c r="A468" s="2">
        <v>43538</v>
      </c>
      <c r="B468" t="s">
        <v>59</v>
      </c>
      <c r="C468" s="1">
        <v>2244.85</v>
      </c>
      <c r="D468" s="1">
        <v>2247.5</v>
      </c>
      <c r="E468" s="1">
        <v>2210.6</v>
      </c>
      <c r="F468" s="1">
        <v>2226.5500000000002</v>
      </c>
      <c r="G468" s="1">
        <v>2223.0500000000002</v>
      </c>
      <c r="H468" s="1">
        <v>2224.75</v>
      </c>
      <c r="I468" s="1">
        <v>2225.44</v>
      </c>
      <c r="J468" s="1">
        <v>2247.5</v>
      </c>
      <c r="K468" s="1">
        <v>1833.5</v>
      </c>
      <c r="L468">
        <v>3844966</v>
      </c>
      <c r="M468" s="1">
        <v>8556754695.1499996</v>
      </c>
      <c r="N468">
        <v>136351</v>
      </c>
    </row>
    <row r="469" spans="1:14" x14ac:dyDescent="0.3">
      <c r="A469" s="2">
        <v>43537</v>
      </c>
      <c r="B469" t="s">
        <v>59</v>
      </c>
      <c r="C469" s="1">
        <v>2175</v>
      </c>
      <c r="D469" s="1">
        <v>2234</v>
      </c>
      <c r="E469" s="1">
        <v>2172.1</v>
      </c>
      <c r="F469" s="1">
        <v>2171</v>
      </c>
      <c r="G469" s="1">
        <v>2229</v>
      </c>
      <c r="H469" s="1">
        <v>2226.5500000000002</v>
      </c>
      <c r="I469" s="1">
        <v>2206.86</v>
      </c>
      <c r="J469" s="1">
        <v>2234</v>
      </c>
      <c r="K469" s="1">
        <v>1833.5</v>
      </c>
      <c r="L469">
        <v>14291587</v>
      </c>
      <c r="M469" s="1">
        <v>31539499506</v>
      </c>
      <c r="N469">
        <v>226692</v>
      </c>
    </row>
    <row r="470" spans="1:14" x14ac:dyDescent="0.3">
      <c r="A470" s="2">
        <v>43536</v>
      </c>
      <c r="B470" t="s">
        <v>59</v>
      </c>
      <c r="C470" s="1">
        <v>2147</v>
      </c>
      <c r="D470" s="1">
        <v>2175</v>
      </c>
      <c r="E470" s="1">
        <v>2137</v>
      </c>
      <c r="F470" s="1">
        <v>2128.4499999999998</v>
      </c>
      <c r="G470" s="1">
        <v>2168</v>
      </c>
      <c r="H470" s="1">
        <v>2171</v>
      </c>
      <c r="I470" s="1">
        <v>2154.73</v>
      </c>
      <c r="J470" s="1">
        <v>2220</v>
      </c>
      <c r="K470" s="1">
        <v>1833.5</v>
      </c>
      <c r="L470">
        <v>3774323</v>
      </c>
      <c r="M470" s="1">
        <v>8132629564.25</v>
      </c>
      <c r="N470">
        <v>119425</v>
      </c>
    </row>
    <row r="471" spans="1:14" x14ac:dyDescent="0.3">
      <c r="A471" s="2">
        <v>43535</v>
      </c>
      <c r="B471" t="s">
        <v>59</v>
      </c>
      <c r="C471" s="1">
        <v>2132</v>
      </c>
      <c r="D471" s="1">
        <v>2143.6999999999998</v>
      </c>
      <c r="E471" s="1">
        <v>2122.1999999999998</v>
      </c>
      <c r="F471" s="1">
        <v>2128.1999999999998</v>
      </c>
      <c r="G471" s="1">
        <v>2127.5</v>
      </c>
      <c r="H471" s="1">
        <v>2128.4499999999998</v>
      </c>
      <c r="I471" s="1">
        <v>2131.9</v>
      </c>
      <c r="J471" s="1">
        <v>2220</v>
      </c>
      <c r="K471" s="1">
        <v>1833.5</v>
      </c>
      <c r="L471">
        <v>2306027</v>
      </c>
      <c r="M471" s="1">
        <v>4916219772.5500002</v>
      </c>
      <c r="N471">
        <v>81824</v>
      </c>
    </row>
    <row r="472" spans="1:14" x14ac:dyDescent="0.3">
      <c r="A472" s="2">
        <v>43532</v>
      </c>
      <c r="B472" t="s">
        <v>59</v>
      </c>
      <c r="C472" s="1">
        <v>2115.0500000000002</v>
      </c>
      <c r="D472" s="1">
        <v>2130</v>
      </c>
      <c r="E472" s="1">
        <v>2109.4499999999998</v>
      </c>
      <c r="F472" s="1">
        <v>2126.5</v>
      </c>
      <c r="G472" s="1">
        <v>2129</v>
      </c>
      <c r="H472" s="1">
        <v>2128.1999999999998</v>
      </c>
      <c r="I472" s="1">
        <v>2118.36</v>
      </c>
      <c r="J472" s="1">
        <v>2220</v>
      </c>
      <c r="K472" s="1">
        <v>1828.5</v>
      </c>
      <c r="L472">
        <v>1763365</v>
      </c>
      <c r="M472" s="1">
        <v>3735433351.4000001</v>
      </c>
      <c r="N472">
        <v>102091</v>
      </c>
    </row>
    <row r="473" spans="1:14" x14ac:dyDescent="0.3">
      <c r="A473" s="2">
        <v>43531</v>
      </c>
      <c r="B473" t="s">
        <v>59</v>
      </c>
      <c r="C473" s="1">
        <v>2109.6</v>
      </c>
      <c r="D473" s="1">
        <v>2130</v>
      </c>
      <c r="E473" s="1">
        <v>2095</v>
      </c>
      <c r="F473" s="1">
        <v>2104.25</v>
      </c>
      <c r="G473" s="1">
        <v>2125.1999999999998</v>
      </c>
      <c r="H473" s="1">
        <v>2126.5</v>
      </c>
      <c r="I473" s="1">
        <v>2112.14</v>
      </c>
      <c r="J473" s="1">
        <v>2220</v>
      </c>
      <c r="K473" s="1">
        <v>1828.5</v>
      </c>
      <c r="L473">
        <v>2551213</v>
      </c>
      <c r="M473" s="1">
        <v>5388507260.25</v>
      </c>
      <c r="N473">
        <v>104364</v>
      </c>
    </row>
    <row r="474" spans="1:14" x14ac:dyDescent="0.3">
      <c r="A474" s="2">
        <v>43530</v>
      </c>
      <c r="B474" t="s">
        <v>59</v>
      </c>
      <c r="C474" s="1">
        <v>2110</v>
      </c>
      <c r="D474" s="1">
        <v>2110.3000000000002</v>
      </c>
      <c r="E474" s="1">
        <v>2090.5500000000002</v>
      </c>
      <c r="F474" s="1">
        <v>2107.1</v>
      </c>
      <c r="G474" s="1">
        <v>2103.15</v>
      </c>
      <c r="H474" s="1">
        <v>2104.25</v>
      </c>
      <c r="I474" s="1">
        <v>2098.6999999999998</v>
      </c>
      <c r="J474" s="1">
        <v>2220</v>
      </c>
      <c r="K474" s="1">
        <v>1828.5</v>
      </c>
      <c r="L474">
        <v>2114511</v>
      </c>
      <c r="M474" s="1">
        <v>4437716881.25</v>
      </c>
      <c r="N474">
        <v>91985</v>
      </c>
    </row>
    <row r="475" spans="1:14" x14ac:dyDescent="0.3">
      <c r="A475" s="2">
        <v>43529</v>
      </c>
      <c r="B475" t="s">
        <v>59</v>
      </c>
      <c r="C475" s="1">
        <v>2088.9</v>
      </c>
      <c r="D475" s="1">
        <v>2111.1</v>
      </c>
      <c r="E475" s="1">
        <v>2070</v>
      </c>
      <c r="F475" s="1">
        <v>2083.35</v>
      </c>
      <c r="G475" s="1">
        <v>2107</v>
      </c>
      <c r="H475" s="1">
        <v>2107.1</v>
      </c>
      <c r="I475" s="1">
        <v>2085.84</v>
      </c>
      <c r="J475" s="1">
        <v>2220</v>
      </c>
      <c r="K475" s="1">
        <v>1828.5</v>
      </c>
      <c r="L475">
        <v>2959319</v>
      </c>
      <c r="M475" s="1">
        <v>6172679648.3999996</v>
      </c>
      <c r="N475">
        <v>169911</v>
      </c>
    </row>
    <row r="476" spans="1:14" x14ac:dyDescent="0.3">
      <c r="A476" s="2">
        <v>43525</v>
      </c>
      <c r="B476" t="s">
        <v>59</v>
      </c>
      <c r="C476" s="1">
        <v>2086.25</v>
      </c>
      <c r="D476" s="1">
        <v>2100.9</v>
      </c>
      <c r="E476" s="1">
        <v>2077</v>
      </c>
      <c r="F476" s="1">
        <v>2077.5500000000002</v>
      </c>
      <c r="G476" s="1">
        <v>2080</v>
      </c>
      <c r="H476" s="1">
        <v>2083.35</v>
      </c>
      <c r="I476" s="1">
        <v>2087.11</v>
      </c>
      <c r="J476" s="1">
        <v>2220</v>
      </c>
      <c r="K476" s="1">
        <v>1828.5</v>
      </c>
      <c r="L476">
        <v>2338232</v>
      </c>
      <c r="M476" s="1">
        <v>4880142636.8500004</v>
      </c>
      <c r="N476">
        <v>106043</v>
      </c>
    </row>
    <row r="477" spans="1:14" x14ac:dyDescent="0.3">
      <c r="A477" s="2">
        <v>43524</v>
      </c>
      <c r="B477" t="s">
        <v>59</v>
      </c>
      <c r="C477" s="1">
        <v>2093.1</v>
      </c>
      <c r="D477" s="1">
        <v>2105.85</v>
      </c>
      <c r="E477" s="1">
        <v>2073.1999999999998</v>
      </c>
      <c r="F477" s="1">
        <v>2092.25</v>
      </c>
      <c r="G477" s="1">
        <v>2076.9</v>
      </c>
      <c r="H477" s="1">
        <v>2077.5500000000002</v>
      </c>
      <c r="I477" s="1">
        <v>2089.8000000000002</v>
      </c>
      <c r="J477" s="1">
        <v>2220</v>
      </c>
      <c r="K477" s="1">
        <v>1828.5</v>
      </c>
      <c r="L477">
        <v>2911344</v>
      </c>
      <c r="M477" s="1">
        <v>6084140082.4499998</v>
      </c>
      <c r="N477">
        <v>85218</v>
      </c>
    </row>
    <row r="478" spans="1:14" x14ac:dyDescent="0.3">
      <c r="A478" s="2">
        <v>43523</v>
      </c>
      <c r="B478" t="s">
        <v>59</v>
      </c>
      <c r="C478" s="1">
        <v>2116.1</v>
      </c>
      <c r="D478" s="1">
        <v>2124.4499999999998</v>
      </c>
      <c r="E478" s="1">
        <v>2088.15</v>
      </c>
      <c r="F478" s="1">
        <v>2110.65</v>
      </c>
      <c r="G478" s="1">
        <v>2093</v>
      </c>
      <c r="H478" s="1">
        <v>2092.25</v>
      </c>
      <c r="I478" s="1">
        <v>2099.89</v>
      </c>
      <c r="J478" s="1">
        <v>2220</v>
      </c>
      <c r="K478" s="1">
        <v>1828.5</v>
      </c>
      <c r="L478">
        <v>1757523</v>
      </c>
      <c r="M478" s="1">
        <v>3690596308.9000001</v>
      </c>
      <c r="N478">
        <v>78384</v>
      </c>
    </row>
    <row r="479" spans="1:14" x14ac:dyDescent="0.3">
      <c r="A479" s="2">
        <v>43522</v>
      </c>
      <c r="B479" t="s">
        <v>59</v>
      </c>
      <c r="C479" s="1">
        <v>2111.25</v>
      </c>
      <c r="D479" s="1">
        <v>2125</v>
      </c>
      <c r="E479" s="1">
        <v>2101.1</v>
      </c>
      <c r="F479" s="1">
        <v>2125.4</v>
      </c>
      <c r="G479" s="1">
        <v>2109</v>
      </c>
      <c r="H479" s="1">
        <v>2110.65</v>
      </c>
      <c r="I479" s="1">
        <v>2113.91</v>
      </c>
      <c r="J479" s="1">
        <v>2220</v>
      </c>
      <c r="K479" s="1">
        <v>1828.5</v>
      </c>
      <c r="L479">
        <v>2401857</v>
      </c>
      <c r="M479" s="1">
        <v>5077309232</v>
      </c>
      <c r="N479">
        <v>80521</v>
      </c>
    </row>
    <row r="480" spans="1:14" x14ac:dyDescent="0.3">
      <c r="A480" s="2">
        <v>43521</v>
      </c>
      <c r="B480" t="s">
        <v>59</v>
      </c>
      <c r="C480" s="1">
        <v>2095.15</v>
      </c>
      <c r="D480" s="1">
        <v>2129.9499999999998</v>
      </c>
      <c r="E480" s="1">
        <v>2095.15</v>
      </c>
      <c r="F480" s="1">
        <v>2091.4499999999998</v>
      </c>
      <c r="G480" s="1">
        <v>2123</v>
      </c>
      <c r="H480" s="1">
        <v>2125.4</v>
      </c>
      <c r="I480" s="1">
        <v>2113.52</v>
      </c>
      <c r="J480" s="1">
        <v>2220</v>
      </c>
      <c r="K480" s="1">
        <v>1828.5</v>
      </c>
      <c r="L480">
        <v>2035149</v>
      </c>
      <c r="M480" s="1">
        <v>4301319701.4499998</v>
      </c>
      <c r="N480">
        <v>101852</v>
      </c>
    </row>
    <row r="481" spans="1:14" x14ac:dyDescent="0.3">
      <c r="A481" s="2">
        <v>43518</v>
      </c>
      <c r="B481" t="s">
        <v>59</v>
      </c>
      <c r="C481" s="1">
        <v>2119.4</v>
      </c>
      <c r="D481" s="1">
        <v>2128.1</v>
      </c>
      <c r="E481" s="1">
        <v>2089.1</v>
      </c>
      <c r="F481" s="1">
        <v>2115.9</v>
      </c>
      <c r="G481" s="1">
        <v>2091</v>
      </c>
      <c r="H481" s="1">
        <v>2091.4499999999998</v>
      </c>
      <c r="I481" s="1">
        <v>2099.6799999999998</v>
      </c>
      <c r="J481" s="1">
        <v>2220</v>
      </c>
      <c r="K481" s="1">
        <v>1828.5</v>
      </c>
      <c r="L481">
        <v>2222677</v>
      </c>
      <c r="M481" s="1">
        <v>4666916025</v>
      </c>
      <c r="N481">
        <v>91486</v>
      </c>
    </row>
    <row r="482" spans="1:14" x14ac:dyDescent="0.3">
      <c r="A482" s="2">
        <v>43517</v>
      </c>
      <c r="B482" t="s">
        <v>59</v>
      </c>
      <c r="C482" s="1">
        <v>2101.6999999999998</v>
      </c>
      <c r="D482" s="1">
        <v>2119.9499999999998</v>
      </c>
      <c r="E482" s="1">
        <v>2093.6</v>
      </c>
      <c r="F482" s="1">
        <v>2108.35</v>
      </c>
      <c r="G482" s="1">
        <v>2115.6999999999998</v>
      </c>
      <c r="H482" s="1">
        <v>2115.9</v>
      </c>
      <c r="I482" s="1">
        <v>2106.2600000000002</v>
      </c>
      <c r="J482" s="1">
        <v>2220</v>
      </c>
      <c r="K482" s="1">
        <v>1828.5</v>
      </c>
      <c r="L482">
        <v>1315386</v>
      </c>
      <c r="M482" s="1">
        <v>2770549994.8499999</v>
      </c>
      <c r="N482">
        <v>66123</v>
      </c>
    </row>
    <row r="483" spans="1:14" x14ac:dyDescent="0.3">
      <c r="A483" s="2">
        <v>43516</v>
      </c>
      <c r="B483" t="s">
        <v>59</v>
      </c>
      <c r="C483" s="1">
        <v>2088.5</v>
      </c>
      <c r="D483" s="1">
        <v>2111</v>
      </c>
      <c r="E483" s="1">
        <v>2081.9</v>
      </c>
      <c r="F483" s="1">
        <v>2084.0500000000002</v>
      </c>
      <c r="G483" s="1">
        <v>2109</v>
      </c>
      <c r="H483" s="1">
        <v>2108.35</v>
      </c>
      <c r="I483" s="1">
        <v>2095.02</v>
      </c>
      <c r="J483" s="1">
        <v>2220</v>
      </c>
      <c r="K483" s="1">
        <v>1828.5</v>
      </c>
      <c r="L483">
        <v>1223125</v>
      </c>
      <c r="M483" s="1">
        <v>2562466713.25</v>
      </c>
      <c r="N483">
        <v>74227</v>
      </c>
    </row>
    <row r="484" spans="1:14" x14ac:dyDescent="0.3">
      <c r="A484" s="2">
        <v>43515</v>
      </c>
      <c r="B484" t="s">
        <v>59</v>
      </c>
      <c r="C484" s="1">
        <v>2089.6999999999998</v>
      </c>
      <c r="D484" s="1">
        <v>2108.15</v>
      </c>
      <c r="E484" s="1">
        <v>2078.1999999999998</v>
      </c>
      <c r="F484" s="1">
        <v>2089.9</v>
      </c>
      <c r="G484" s="1">
        <v>2083.4499999999998</v>
      </c>
      <c r="H484" s="1">
        <v>2084.0500000000002</v>
      </c>
      <c r="I484" s="1">
        <v>2095.84</v>
      </c>
      <c r="J484" s="1">
        <v>2220</v>
      </c>
      <c r="K484" s="1">
        <v>1828.5</v>
      </c>
      <c r="L484">
        <v>1317159</v>
      </c>
      <c r="M484" s="1">
        <v>2760560754</v>
      </c>
      <c r="N484">
        <v>76740</v>
      </c>
    </row>
    <row r="485" spans="1:14" x14ac:dyDescent="0.3">
      <c r="A485" s="2">
        <v>43514</v>
      </c>
      <c r="B485" t="s">
        <v>59</v>
      </c>
      <c r="C485" s="1">
        <v>2106.8000000000002</v>
      </c>
      <c r="D485" s="1">
        <v>2118</v>
      </c>
      <c r="E485" s="1">
        <v>2086</v>
      </c>
      <c r="F485" s="1">
        <v>2100.65</v>
      </c>
      <c r="G485" s="1">
        <v>2089.6999999999998</v>
      </c>
      <c r="H485" s="1">
        <v>2089.9</v>
      </c>
      <c r="I485" s="1">
        <v>2098.16</v>
      </c>
      <c r="J485" s="1">
        <v>2220</v>
      </c>
      <c r="K485" s="1">
        <v>1828.5</v>
      </c>
      <c r="L485">
        <v>1784686</v>
      </c>
      <c r="M485" s="1">
        <v>3744564837.75</v>
      </c>
      <c r="N485">
        <v>74022</v>
      </c>
    </row>
    <row r="486" spans="1:14" x14ac:dyDescent="0.3">
      <c r="A486" s="2">
        <v>43511</v>
      </c>
      <c r="B486" t="s">
        <v>59</v>
      </c>
      <c r="C486" s="1">
        <v>2107.35</v>
      </c>
      <c r="D486" s="1">
        <v>2108.1</v>
      </c>
      <c r="E486" s="1">
        <v>2078.1999999999998</v>
      </c>
      <c r="F486" s="1">
        <v>2110.1999999999998</v>
      </c>
      <c r="G486" s="1">
        <v>2100.6999999999998</v>
      </c>
      <c r="H486" s="1">
        <v>2100.65</v>
      </c>
      <c r="I486" s="1">
        <v>2091.52</v>
      </c>
      <c r="J486" s="1">
        <v>2220</v>
      </c>
      <c r="K486" s="1">
        <v>1828.5</v>
      </c>
      <c r="L486">
        <v>2104131</v>
      </c>
      <c r="M486" s="1">
        <v>4400828253.75</v>
      </c>
      <c r="N486">
        <v>89754</v>
      </c>
    </row>
    <row r="487" spans="1:14" x14ac:dyDescent="0.3">
      <c r="A487" s="2">
        <v>43510</v>
      </c>
      <c r="B487" t="s">
        <v>59</v>
      </c>
      <c r="C487" s="1">
        <v>2140</v>
      </c>
      <c r="D487" s="1">
        <v>2140</v>
      </c>
      <c r="E487" s="1">
        <v>2105.6</v>
      </c>
      <c r="F487" s="1">
        <v>2143.4499999999998</v>
      </c>
      <c r="G487" s="1">
        <v>2112</v>
      </c>
      <c r="H487" s="1">
        <v>2110.1999999999998</v>
      </c>
      <c r="I487" s="1">
        <v>2117.31</v>
      </c>
      <c r="J487" s="1">
        <v>2220</v>
      </c>
      <c r="K487" s="1">
        <v>1828.5</v>
      </c>
      <c r="L487">
        <v>1860347</v>
      </c>
      <c r="M487" s="1">
        <v>3938937722.6999998</v>
      </c>
      <c r="N487">
        <v>142536</v>
      </c>
    </row>
    <row r="488" spans="1:14" x14ac:dyDescent="0.3">
      <c r="A488" s="2">
        <v>43509</v>
      </c>
      <c r="B488" t="s">
        <v>59</v>
      </c>
      <c r="C488" s="1">
        <v>2135.5500000000002</v>
      </c>
      <c r="D488" s="1">
        <v>2155</v>
      </c>
      <c r="E488" s="1">
        <v>2132.3000000000002</v>
      </c>
      <c r="F488" s="1">
        <v>2129.6999999999998</v>
      </c>
      <c r="G488" s="1">
        <v>2140</v>
      </c>
      <c r="H488" s="1">
        <v>2143.4499999999998</v>
      </c>
      <c r="I488" s="1">
        <v>2146.54</v>
      </c>
      <c r="J488" s="1">
        <v>2220</v>
      </c>
      <c r="K488" s="1">
        <v>1828.5</v>
      </c>
      <c r="L488">
        <v>2360187</v>
      </c>
      <c r="M488" s="1">
        <v>5066246582.8000002</v>
      </c>
      <c r="N488">
        <v>110054</v>
      </c>
    </row>
    <row r="489" spans="1:14" x14ac:dyDescent="0.3">
      <c r="A489" s="2">
        <v>43508</v>
      </c>
      <c r="B489" t="s">
        <v>59</v>
      </c>
      <c r="C489" s="1">
        <v>2138</v>
      </c>
      <c r="D489" s="1">
        <v>2148</v>
      </c>
      <c r="E489" s="1">
        <v>2124.8000000000002</v>
      </c>
      <c r="F489" s="1">
        <v>2139.65</v>
      </c>
      <c r="G489" s="1">
        <v>2130.0500000000002</v>
      </c>
      <c r="H489" s="1">
        <v>2129.6999999999998</v>
      </c>
      <c r="I489" s="1">
        <v>2137.61</v>
      </c>
      <c r="J489" s="1">
        <v>2220</v>
      </c>
      <c r="K489" s="1">
        <v>1828.5</v>
      </c>
      <c r="L489">
        <v>2443097</v>
      </c>
      <c r="M489" s="1">
        <v>5222380330.0500002</v>
      </c>
      <c r="N489">
        <v>140474</v>
      </c>
    </row>
    <row r="490" spans="1:14" x14ac:dyDescent="0.3">
      <c r="A490" s="2">
        <v>43507</v>
      </c>
      <c r="B490" t="s">
        <v>59</v>
      </c>
      <c r="C490" s="1">
        <v>2113.3000000000002</v>
      </c>
      <c r="D490" s="1">
        <v>2142.9</v>
      </c>
      <c r="E490" s="1">
        <v>2113.3000000000002</v>
      </c>
      <c r="F490" s="1">
        <v>2122.65</v>
      </c>
      <c r="G490" s="1">
        <v>2139</v>
      </c>
      <c r="H490" s="1">
        <v>2139.65</v>
      </c>
      <c r="I490" s="1">
        <v>2132.1799999999998</v>
      </c>
      <c r="J490" s="1">
        <v>2220</v>
      </c>
      <c r="K490" s="1">
        <v>1828.5</v>
      </c>
      <c r="L490">
        <v>1759091</v>
      </c>
      <c r="M490" s="1">
        <v>3750705910.5999999</v>
      </c>
      <c r="N490">
        <v>75240</v>
      </c>
    </row>
    <row r="491" spans="1:14" x14ac:dyDescent="0.3">
      <c r="A491" s="2">
        <v>43504</v>
      </c>
      <c r="B491" t="s">
        <v>59</v>
      </c>
      <c r="C491" s="1">
        <v>2112</v>
      </c>
      <c r="D491" s="1">
        <v>2144.9499999999998</v>
      </c>
      <c r="E491" s="1">
        <v>2106.65</v>
      </c>
      <c r="F491" s="1">
        <v>2117.25</v>
      </c>
      <c r="G491" s="1">
        <v>2117</v>
      </c>
      <c r="H491" s="1">
        <v>2122.65</v>
      </c>
      <c r="I491" s="1">
        <v>2126.16</v>
      </c>
      <c r="J491" s="1">
        <v>2220</v>
      </c>
      <c r="K491" s="1">
        <v>1828.5</v>
      </c>
      <c r="L491">
        <v>3058911</v>
      </c>
      <c r="M491" s="1">
        <v>6503720043.8500004</v>
      </c>
      <c r="N491">
        <v>98707</v>
      </c>
    </row>
    <row r="492" spans="1:14" x14ac:dyDescent="0.3">
      <c r="A492" s="2">
        <v>43503</v>
      </c>
      <c r="B492" t="s">
        <v>59</v>
      </c>
      <c r="C492" s="1">
        <v>2125.0500000000002</v>
      </c>
      <c r="D492" s="1">
        <v>2130</v>
      </c>
      <c r="E492" s="1">
        <v>2105.85</v>
      </c>
      <c r="F492" s="1">
        <v>2122.65</v>
      </c>
      <c r="G492" s="1">
        <v>2110.9</v>
      </c>
      <c r="H492" s="1">
        <v>2117.25</v>
      </c>
      <c r="I492" s="1">
        <v>2122.39</v>
      </c>
      <c r="J492" s="1">
        <v>2220</v>
      </c>
      <c r="K492" s="1">
        <v>1828.5</v>
      </c>
      <c r="L492">
        <v>1804327</v>
      </c>
      <c r="M492" s="1">
        <v>3829487756.5</v>
      </c>
      <c r="N492">
        <v>80400</v>
      </c>
    </row>
    <row r="493" spans="1:14" x14ac:dyDescent="0.3">
      <c r="A493" s="2">
        <v>43502</v>
      </c>
      <c r="B493" t="s">
        <v>59</v>
      </c>
      <c r="C493" s="1">
        <v>2116.25</v>
      </c>
      <c r="D493" s="1">
        <v>2127</v>
      </c>
      <c r="E493" s="1">
        <v>2113.6</v>
      </c>
      <c r="F493" s="1">
        <v>2114.0500000000002</v>
      </c>
      <c r="G493" s="1">
        <v>2122</v>
      </c>
      <c r="H493" s="1">
        <v>2122.65</v>
      </c>
      <c r="I493" s="1">
        <v>2120.9</v>
      </c>
      <c r="J493" s="1">
        <v>2220</v>
      </c>
      <c r="K493" s="1">
        <v>1828.5</v>
      </c>
      <c r="L493">
        <v>2718921</v>
      </c>
      <c r="M493" s="1">
        <v>5766554240.8000002</v>
      </c>
      <c r="N493">
        <v>106255</v>
      </c>
    </row>
    <row r="494" spans="1:14" x14ac:dyDescent="0.3">
      <c r="A494" s="2">
        <v>43501</v>
      </c>
      <c r="B494" t="s">
        <v>59</v>
      </c>
      <c r="C494" s="1">
        <v>2108</v>
      </c>
      <c r="D494" s="1">
        <v>2119</v>
      </c>
      <c r="E494" s="1">
        <v>2097</v>
      </c>
      <c r="F494" s="1">
        <v>2104.9</v>
      </c>
      <c r="G494" s="1">
        <v>2115</v>
      </c>
      <c r="H494" s="1">
        <v>2114.0500000000002</v>
      </c>
      <c r="I494" s="1">
        <v>2110.7800000000002</v>
      </c>
      <c r="J494" s="1">
        <v>2220</v>
      </c>
      <c r="K494" s="1">
        <v>1828.5</v>
      </c>
      <c r="L494">
        <v>2172572</v>
      </c>
      <c r="M494" s="1">
        <v>4585820145.8000002</v>
      </c>
      <c r="N494">
        <v>73303</v>
      </c>
    </row>
    <row r="495" spans="1:14" x14ac:dyDescent="0.3">
      <c r="A495" s="2">
        <v>43500</v>
      </c>
      <c r="B495" t="s">
        <v>59</v>
      </c>
      <c r="C495" s="1">
        <v>2095</v>
      </c>
      <c r="D495" s="1">
        <v>2113</v>
      </c>
      <c r="E495" s="1">
        <v>2082.65</v>
      </c>
      <c r="F495" s="1">
        <v>2090.4499999999998</v>
      </c>
      <c r="G495" s="1">
        <v>2098.5500000000002</v>
      </c>
      <c r="H495" s="1">
        <v>2104.9</v>
      </c>
      <c r="I495" s="1">
        <v>2097.5700000000002</v>
      </c>
      <c r="J495" s="1">
        <v>2220</v>
      </c>
      <c r="K495" s="1">
        <v>1828.5</v>
      </c>
      <c r="L495">
        <v>1984572</v>
      </c>
      <c r="M495" s="1">
        <v>4162769920.1999998</v>
      </c>
      <c r="N495">
        <v>145764</v>
      </c>
    </row>
    <row r="496" spans="1:14" x14ac:dyDescent="0.3">
      <c r="A496" s="2">
        <v>43497</v>
      </c>
      <c r="B496" t="s">
        <v>59</v>
      </c>
      <c r="C496" s="1">
        <v>2079.9499999999998</v>
      </c>
      <c r="D496" s="1">
        <v>2117</v>
      </c>
      <c r="E496" s="1">
        <v>2076.6</v>
      </c>
      <c r="F496" s="1">
        <v>2079.9499999999998</v>
      </c>
      <c r="G496" s="1">
        <v>2095.75</v>
      </c>
      <c r="H496" s="1">
        <v>2090.4499999999998</v>
      </c>
      <c r="I496" s="1">
        <v>2099.48</v>
      </c>
      <c r="J496" s="1">
        <v>2220</v>
      </c>
      <c r="K496" s="1">
        <v>1828.5</v>
      </c>
      <c r="L496">
        <v>3913547</v>
      </c>
      <c r="M496" s="1">
        <v>8216405021.4499998</v>
      </c>
      <c r="N496">
        <v>116055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C433-5E1A-4D4F-A4D6-0FDE6E150893}">
  <dimension ref="A1:N496"/>
  <sheetViews>
    <sheetView workbookViewId="0">
      <selection activeCell="P9" sqref="P9"/>
    </sheetView>
  </sheetViews>
  <sheetFormatPr defaultRowHeight="14.4" x14ac:dyDescent="0.3"/>
  <cols>
    <col min="1" max="1" width="9.88671875" bestFit="1" customWidth="1"/>
    <col min="13" max="13" width="18" bestFit="1" customWidth="1"/>
    <col min="14" max="14" width="11.6640625" bestFit="1" customWidth="1"/>
  </cols>
  <sheetData>
    <row r="1" spans="1:14" x14ac:dyDescent="0.3">
      <c r="A1" t="s">
        <v>1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0</v>
      </c>
      <c r="M1" t="s">
        <v>57</v>
      </c>
      <c r="N1" t="s">
        <v>58</v>
      </c>
    </row>
    <row r="2" spans="1:14" x14ac:dyDescent="0.3">
      <c r="A2" s="2">
        <v>44228</v>
      </c>
      <c r="B2" t="s">
        <v>59</v>
      </c>
      <c r="C2">
        <v>552</v>
      </c>
      <c r="D2">
        <v>609.45000000000005</v>
      </c>
      <c r="E2">
        <v>551</v>
      </c>
      <c r="F2">
        <v>537</v>
      </c>
      <c r="G2">
        <v>608.75</v>
      </c>
      <c r="H2">
        <v>603.79999999999995</v>
      </c>
      <c r="I2">
        <v>580.41999999999996</v>
      </c>
      <c r="J2">
        <v>609.45000000000005</v>
      </c>
      <c r="K2">
        <v>268.3</v>
      </c>
      <c r="L2">
        <v>69354326</v>
      </c>
      <c r="M2" s="1">
        <v>40254748010.300003</v>
      </c>
      <c r="N2">
        <v>677016</v>
      </c>
    </row>
    <row r="3" spans="1:14" x14ac:dyDescent="0.3">
      <c r="A3" s="2">
        <v>44225</v>
      </c>
      <c r="B3" t="s">
        <v>59</v>
      </c>
      <c r="C3">
        <v>533.35</v>
      </c>
      <c r="D3">
        <v>544.95000000000005</v>
      </c>
      <c r="E3">
        <v>529.45000000000005</v>
      </c>
      <c r="F3">
        <v>528.25</v>
      </c>
      <c r="G3">
        <v>538.95000000000005</v>
      </c>
      <c r="H3">
        <v>537</v>
      </c>
      <c r="I3">
        <v>536.17999999999995</v>
      </c>
      <c r="J3">
        <v>561</v>
      </c>
      <c r="K3">
        <v>268.3</v>
      </c>
      <c r="L3">
        <v>33172808</v>
      </c>
      <c r="M3" s="1">
        <v>17786697557.650002</v>
      </c>
      <c r="N3">
        <v>299110</v>
      </c>
    </row>
    <row r="4" spans="1:14" x14ac:dyDescent="0.3">
      <c r="A4" s="2">
        <v>44224</v>
      </c>
      <c r="B4" t="s">
        <v>59</v>
      </c>
      <c r="C4">
        <v>514.6</v>
      </c>
      <c r="D4">
        <v>529.85</v>
      </c>
      <c r="E4">
        <v>512</v>
      </c>
      <c r="F4">
        <v>522.35</v>
      </c>
      <c r="G4">
        <v>528.25</v>
      </c>
      <c r="H4">
        <v>528.25</v>
      </c>
      <c r="I4">
        <v>520.72</v>
      </c>
      <c r="J4">
        <v>561</v>
      </c>
      <c r="K4">
        <v>268.3</v>
      </c>
      <c r="L4">
        <v>29836591</v>
      </c>
      <c r="M4" s="1">
        <v>15536378116.799999</v>
      </c>
      <c r="N4">
        <v>340760</v>
      </c>
    </row>
    <row r="5" spans="1:14" x14ac:dyDescent="0.3">
      <c r="A5" s="2">
        <v>44223</v>
      </c>
      <c r="B5" t="s">
        <v>59</v>
      </c>
      <c r="C5">
        <v>537.79999999999995</v>
      </c>
      <c r="D5">
        <v>539.20000000000005</v>
      </c>
      <c r="E5">
        <v>519.1</v>
      </c>
      <c r="F5">
        <v>538.04999999999995</v>
      </c>
      <c r="G5">
        <v>522.75</v>
      </c>
      <c r="H5">
        <v>522.35</v>
      </c>
      <c r="I5">
        <v>528.25</v>
      </c>
      <c r="J5">
        <v>561</v>
      </c>
      <c r="K5">
        <v>268.3</v>
      </c>
      <c r="L5">
        <v>28049286</v>
      </c>
      <c r="M5" s="1">
        <v>14817089783.200001</v>
      </c>
      <c r="N5">
        <v>346606</v>
      </c>
    </row>
    <row r="6" spans="1:14" x14ac:dyDescent="0.3">
      <c r="A6" s="2">
        <v>44221</v>
      </c>
      <c r="B6" t="s">
        <v>59</v>
      </c>
      <c r="C6">
        <v>536.54999999999995</v>
      </c>
      <c r="D6">
        <v>542.29999999999995</v>
      </c>
      <c r="E6">
        <v>531.20000000000005</v>
      </c>
      <c r="F6">
        <v>533.79999999999995</v>
      </c>
      <c r="G6">
        <v>537.29999999999995</v>
      </c>
      <c r="H6">
        <v>538.04999999999995</v>
      </c>
      <c r="I6">
        <v>536.87</v>
      </c>
      <c r="J6">
        <v>561</v>
      </c>
      <c r="K6">
        <v>268.3</v>
      </c>
      <c r="L6">
        <v>23415249</v>
      </c>
      <c r="M6" s="1">
        <v>12570891207.299999</v>
      </c>
      <c r="N6">
        <v>230605</v>
      </c>
    </row>
    <row r="7" spans="1:14" x14ac:dyDescent="0.3">
      <c r="A7" s="2">
        <v>44218</v>
      </c>
      <c r="B7" t="s">
        <v>59</v>
      </c>
      <c r="C7">
        <v>553.1</v>
      </c>
      <c r="D7">
        <v>553.5</v>
      </c>
      <c r="E7">
        <v>530.6</v>
      </c>
      <c r="F7">
        <v>552.70000000000005</v>
      </c>
      <c r="G7">
        <v>532</v>
      </c>
      <c r="H7">
        <v>533.79999999999995</v>
      </c>
      <c r="I7">
        <v>540.16</v>
      </c>
      <c r="J7">
        <v>561</v>
      </c>
      <c r="K7">
        <v>268.3</v>
      </c>
      <c r="L7">
        <v>24515997</v>
      </c>
      <c r="M7" s="1">
        <v>13242669845.85</v>
      </c>
      <c r="N7">
        <v>286973</v>
      </c>
    </row>
    <row r="8" spans="1:14" x14ac:dyDescent="0.3">
      <c r="A8" s="2">
        <v>44217</v>
      </c>
      <c r="B8" t="s">
        <v>59</v>
      </c>
      <c r="C8">
        <v>555</v>
      </c>
      <c r="D8">
        <v>561</v>
      </c>
      <c r="E8">
        <v>549.70000000000005</v>
      </c>
      <c r="F8">
        <v>551</v>
      </c>
      <c r="G8">
        <v>553.1</v>
      </c>
      <c r="H8">
        <v>552.70000000000005</v>
      </c>
      <c r="I8">
        <v>556.1</v>
      </c>
      <c r="J8">
        <v>561</v>
      </c>
      <c r="K8">
        <v>268.3</v>
      </c>
      <c r="L8">
        <v>18189277</v>
      </c>
      <c r="M8" s="1">
        <v>10115112199.799999</v>
      </c>
      <c r="N8">
        <v>239999</v>
      </c>
    </row>
    <row r="9" spans="1:14" x14ac:dyDescent="0.3">
      <c r="A9" s="2">
        <v>44216</v>
      </c>
      <c r="B9" t="s">
        <v>59</v>
      </c>
      <c r="C9">
        <v>546.45000000000005</v>
      </c>
      <c r="D9">
        <v>554.6</v>
      </c>
      <c r="E9">
        <v>546</v>
      </c>
      <c r="F9">
        <v>546.45000000000005</v>
      </c>
      <c r="G9">
        <v>550.75</v>
      </c>
      <c r="H9">
        <v>551</v>
      </c>
      <c r="I9">
        <v>551.04</v>
      </c>
      <c r="J9">
        <v>561</v>
      </c>
      <c r="K9">
        <v>268.3</v>
      </c>
      <c r="L9">
        <v>16097138</v>
      </c>
      <c r="M9" s="1">
        <v>8870139857.8999996</v>
      </c>
      <c r="N9">
        <v>203783</v>
      </c>
    </row>
    <row r="10" spans="1:14" x14ac:dyDescent="0.3">
      <c r="A10" s="2">
        <v>44215</v>
      </c>
      <c r="B10" t="s">
        <v>59</v>
      </c>
      <c r="C10">
        <v>539</v>
      </c>
      <c r="D10">
        <v>547.75</v>
      </c>
      <c r="E10">
        <v>533.9</v>
      </c>
      <c r="F10">
        <v>533.15</v>
      </c>
      <c r="G10">
        <v>547</v>
      </c>
      <c r="H10">
        <v>546.45000000000005</v>
      </c>
      <c r="I10">
        <v>540.53</v>
      </c>
      <c r="J10">
        <v>561</v>
      </c>
      <c r="K10">
        <v>268.3</v>
      </c>
      <c r="L10">
        <v>20575358</v>
      </c>
      <c r="M10" s="1">
        <v>11121615616.549999</v>
      </c>
      <c r="N10">
        <v>173894</v>
      </c>
    </row>
    <row r="11" spans="1:14" x14ac:dyDescent="0.3">
      <c r="A11" s="2">
        <v>44214</v>
      </c>
      <c r="B11" t="s">
        <v>59</v>
      </c>
      <c r="C11">
        <v>544.5</v>
      </c>
      <c r="D11">
        <v>548.4</v>
      </c>
      <c r="E11">
        <v>528.9</v>
      </c>
      <c r="F11">
        <v>543</v>
      </c>
      <c r="G11">
        <v>530.45000000000005</v>
      </c>
      <c r="H11">
        <v>533.15</v>
      </c>
      <c r="I11">
        <v>539.34</v>
      </c>
      <c r="J11">
        <v>561</v>
      </c>
      <c r="K11">
        <v>268.3</v>
      </c>
      <c r="L11">
        <v>21580313</v>
      </c>
      <c r="M11" s="1">
        <v>11639068880.85</v>
      </c>
      <c r="N11">
        <v>242319</v>
      </c>
    </row>
    <row r="12" spans="1:14" x14ac:dyDescent="0.3">
      <c r="A12" s="2">
        <v>44211</v>
      </c>
      <c r="B12" t="s">
        <v>59</v>
      </c>
      <c r="C12">
        <v>550</v>
      </c>
      <c r="D12">
        <v>551</v>
      </c>
      <c r="E12">
        <v>541.5</v>
      </c>
      <c r="F12">
        <v>553.29999999999995</v>
      </c>
      <c r="G12">
        <v>541.95000000000005</v>
      </c>
      <c r="H12">
        <v>543</v>
      </c>
      <c r="I12">
        <v>545.13</v>
      </c>
      <c r="J12">
        <v>561</v>
      </c>
      <c r="K12">
        <v>268.3</v>
      </c>
      <c r="L12">
        <v>15708956</v>
      </c>
      <c r="M12" s="1">
        <v>8563445988.75</v>
      </c>
      <c r="N12">
        <v>256949</v>
      </c>
    </row>
    <row r="13" spans="1:14" x14ac:dyDescent="0.3">
      <c r="A13" s="2">
        <v>44210</v>
      </c>
      <c r="B13" t="s">
        <v>59</v>
      </c>
      <c r="C13">
        <v>554.04999999999995</v>
      </c>
      <c r="D13">
        <v>558.45000000000005</v>
      </c>
      <c r="E13">
        <v>550.6</v>
      </c>
      <c r="F13">
        <v>556.5</v>
      </c>
      <c r="G13">
        <v>553.6</v>
      </c>
      <c r="H13">
        <v>553.29999999999995</v>
      </c>
      <c r="I13">
        <v>553.49</v>
      </c>
      <c r="J13">
        <v>561</v>
      </c>
      <c r="K13">
        <v>268.3</v>
      </c>
      <c r="L13">
        <v>13330898</v>
      </c>
      <c r="M13" s="1">
        <v>7378501384.1499996</v>
      </c>
      <c r="N13">
        <v>204427</v>
      </c>
    </row>
    <row r="14" spans="1:14" x14ac:dyDescent="0.3">
      <c r="A14" s="2">
        <v>44209</v>
      </c>
      <c r="B14" t="s">
        <v>59</v>
      </c>
      <c r="C14">
        <v>551.5</v>
      </c>
      <c r="D14">
        <v>561</v>
      </c>
      <c r="E14">
        <v>548.25</v>
      </c>
      <c r="F14">
        <v>548</v>
      </c>
      <c r="G14">
        <v>556</v>
      </c>
      <c r="H14">
        <v>556.5</v>
      </c>
      <c r="I14">
        <v>554.79999999999995</v>
      </c>
      <c r="J14">
        <v>561</v>
      </c>
      <c r="K14">
        <v>268.3</v>
      </c>
      <c r="L14">
        <v>21920297</v>
      </c>
      <c r="M14" s="1">
        <v>12161343003.5</v>
      </c>
      <c r="N14">
        <v>228055</v>
      </c>
    </row>
    <row r="15" spans="1:14" x14ac:dyDescent="0.3">
      <c r="A15" s="2">
        <v>44208</v>
      </c>
      <c r="B15" t="s">
        <v>59</v>
      </c>
      <c r="C15">
        <v>541</v>
      </c>
      <c r="D15">
        <v>550.65</v>
      </c>
      <c r="E15">
        <v>537.1</v>
      </c>
      <c r="F15">
        <v>544.70000000000005</v>
      </c>
      <c r="G15">
        <v>547.95000000000005</v>
      </c>
      <c r="H15">
        <v>548</v>
      </c>
      <c r="I15">
        <v>544.09</v>
      </c>
      <c r="J15">
        <v>554.4</v>
      </c>
      <c r="K15">
        <v>268.3</v>
      </c>
      <c r="L15">
        <v>16388310</v>
      </c>
      <c r="M15" s="1">
        <v>8916650749.6000004</v>
      </c>
      <c r="N15">
        <v>225207</v>
      </c>
    </row>
    <row r="16" spans="1:14" x14ac:dyDescent="0.3">
      <c r="A16" s="2">
        <v>44207</v>
      </c>
      <c r="B16" t="s">
        <v>59</v>
      </c>
      <c r="C16">
        <v>545.15</v>
      </c>
      <c r="D16">
        <v>546</v>
      </c>
      <c r="E16">
        <v>535</v>
      </c>
      <c r="F16">
        <v>542.04999999999995</v>
      </c>
      <c r="G16">
        <v>545.20000000000005</v>
      </c>
      <c r="H16">
        <v>544.70000000000005</v>
      </c>
      <c r="I16">
        <v>540.62</v>
      </c>
      <c r="J16">
        <v>554.4</v>
      </c>
      <c r="K16">
        <v>268.3</v>
      </c>
      <c r="L16">
        <v>19394393</v>
      </c>
      <c r="M16" s="1">
        <v>10485070657.75</v>
      </c>
      <c r="N16">
        <v>201986</v>
      </c>
    </row>
    <row r="17" spans="1:14" x14ac:dyDescent="0.3">
      <c r="A17" s="2">
        <v>44204</v>
      </c>
      <c r="B17" t="s">
        <v>59</v>
      </c>
      <c r="C17">
        <v>547</v>
      </c>
      <c r="D17">
        <v>547.1</v>
      </c>
      <c r="E17">
        <v>536.35</v>
      </c>
      <c r="F17">
        <v>541.1</v>
      </c>
      <c r="G17">
        <v>542</v>
      </c>
      <c r="H17">
        <v>542.04999999999995</v>
      </c>
      <c r="I17">
        <v>541.01</v>
      </c>
      <c r="J17">
        <v>554.4</v>
      </c>
      <c r="K17">
        <v>268.3</v>
      </c>
      <c r="L17">
        <v>21937965</v>
      </c>
      <c r="M17" s="1">
        <v>11868728979.4</v>
      </c>
      <c r="N17">
        <v>169218</v>
      </c>
    </row>
    <row r="18" spans="1:14" x14ac:dyDescent="0.3">
      <c r="A18" s="2">
        <v>44203</v>
      </c>
      <c r="B18" t="s">
        <v>59</v>
      </c>
      <c r="C18">
        <v>552.15</v>
      </c>
      <c r="D18">
        <v>554.4</v>
      </c>
      <c r="E18">
        <v>539.75</v>
      </c>
      <c r="F18">
        <v>546.70000000000005</v>
      </c>
      <c r="G18">
        <v>542.25</v>
      </c>
      <c r="H18">
        <v>541.1</v>
      </c>
      <c r="I18">
        <v>546.20000000000005</v>
      </c>
      <c r="J18">
        <v>554.4</v>
      </c>
      <c r="K18">
        <v>268.3</v>
      </c>
      <c r="L18">
        <v>21138034</v>
      </c>
      <c r="M18" s="1">
        <v>11545579387.450001</v>
      </c>
      <c r="N18">
        <v>204824</v>
      </c>
    </row>
    <row r="19" spans="1:14" x14ac:dyDescent="0.3">
      <c r="A19" s="2">
        <v>44202</v>
      </c>
      <c r="B19" t="s">
        <v>59</v>
      </c>
      <c r="C19">
        <v>538.75</v>
      </c>
      <c r="D19">
        <v>550.6</v>
      </c>
      <c r="E19">
        <v>535.85</v>
      </c>
      <c r="F19">
        <v>537.25</v>
      </c>
      <c r="G19">
        <v>544.9</v>
      </c>
      <c r="H19">
        <v>546.70000000000005</v>
      </c>
      <c r="I19">
        <v>544.25</v>
      </c>
      <c r="J19">
        <v>550.70000000000005</v>
      </c>
      <c r="K19">
        <v>268.3</v>
      </c>
      <c r="L19">
        <v>28178838</v>
      </c>
      <c r="M19" s="1">
        <v>15336313218.1</v>
      </c>
      <c r="N19">
        <v>256515</v>
      </c>
    </row>
    <row r="20" spans="1:14" x14ac:dyDescent="0.3">
      <c r="A20" s="2">
        <v>44201</v>
      </c>
      <c r="B20" t="s">
        <v>59</v>
      </c>
      <c r="C20">
        <v>526.65</v>
      </c>
      <c r="D20">
        <v>539.95000000000005</v>
      </c>
      <c r="E20">
        <v>523</v>
      </c>
      <c r="F20">
        <v>531.70000000000005</v>
      </c>
      <c r="G20">
        <v>536.65</v>
      </c>
      <c r="H20">
        <v>537.25</v>
      </c>
      <c r="I20">
        <v>530.41999999999996</v>
      </c>
      <c r="J20">
        <v>550.70000000000005</v>
      </c>
      <c r="K20">
        <v>268.3</v>
      </c>
      <c r="L20">
        <v>23311516</v>
      </c>
      <c r="M20" s="1">
        <v>12364979110.35</v>
      </c>
      <c r="N20">
        <v>198989</v>
      </c>
    </row>
    <row r="21" spans="1:14" x14ac:dyDescent="0.3">
      <c r="A21" s="2">
        <v>44200</v>
      </c>
      <c r="B21" t="s">
        <v>59</v>
      </c>
      <c r="C21">
        <v>532.29999999999995</v>
      </c>
      <c r="D21">
        <v>535</v>
      </c>
      <c r="E21">
        <v>524.29999999999995</v>
      </c>
      <c r="F21">
        <v>527.5</v>
      </c>
      <c r="G21">
        <v>531.70000000000005</v>
      </c>
      <c r="H21">
        <v>531.70000000000005</v>
      </c>
      <c r="I21">
        <v>530.07000000000005</v>
      </c>
      <c r="J21">
        <v>550.70000000000005</v>
      </c>
      <c r="K21">
        <v>268.3</v>
      </c>
      <c r="L21">
        <v>16549750</v>
      </c>
      <c r="M21" s="1">
        <v>8772513233.75</v>
      </c>
      <c r="N21">
        <v>179521</v>
      </c>
    </row>
    <row r="22" spans="1:14" x14ac:dyDescent="0.3">
      <c r="A22" s="2">
        <v>44197</v>
      </c>
      <c r="B22" t="s">
        <v>59</v>
      </c>
      <c r="C22">
        <v>535.54999999999995</v>
      </c>
      <c r="D22">
        <v>537</v>
      </c>
      <c r="E22">
        <v>526.1</v>
      </c>
      <c r="F22">
        <v>535.04999999999995</v>
      </c>
      <c r="G22">
        <v>527.79999999999995</v>
      </c>
      <c r="H22">
        <v>527.5</v>
      </c>
      <c r="I22">
        <v>529.67999999999995</v>
      </c>
      <c r="J22">
        <v>552.20000000000005</v>
      </c>
      <c r="K22">
        <v>268.3</v>
      </c>
      <c r="L22">
        <v>13592625</v>
      </c>
      <c r="M22" s="1">
        <v>7199709123.3999996</v>
      </c>
      <c r="N22">
        <v>156898</v>
      </c>
    </row>
    <row r="23" spans="1:14" x14ac:dyDescent="0.3">
      <c r="A23" s="2">
        <v>44196</v>
      </c>
      <c r="B23" t="s">
        <v>59</v>
      </c>
      <c r="C23">
        <v>530.1</v>
      </c>
      <c r="D23">
        <v>538.5</v>
      </c>
      <c r="E23">
        <v>526.5</v>
      </c>
      <c r="F23">
        <v>528.75</v>
      </c>
      <c r="G23">
        <v>534</v>
      </c>
      <c r="H23">
        <v>535.04999999999995</v>
      </c>
      <c r="I23">
        <v>534.41999999999996</v>
      </c>
      <c r="J23">
        <v>552.20000000000005</v>
      </c>
      <c r="K23">
        <v>268.3</v>
      </c>
      <c r="L23">
        <v>27817770</v>
      </c>
      <c r="M23" s="1">
        <v>14866484569.75</v>
      </c>
      <c r="N23">
        <v>213687</v>
      </c>
    </row>
    <row r="24" spans="1:14" x14ac:dyDescent="0.3">
      <c r="A24" s="2">
        <v>44195</v>
      </c>
      <c r="B24" t="s">
        <v>59</v>
      </c>
      <c r="C24">
        <v>531.65</v>
      </c>
      <c r="D24">
        <v>533</v>
      </c>
      <c r="E24">
        <v>524.54999999999995</v>
      </c>
      <c r="F24">
        <v>528.79999999999995</v>
      </c>
      <c r="G24">
        <v>527.6</v>
      </c>
      <c r="H24">
        <v>528.75</v>
      </c>
      <c r="I24">
        <v>527.72</v>
      </c>
      <c r="J24">
        <v>552.20000000000005</v>
      </c>
      <c r="K24">
        <v>268.3</v>
      </c>
      <c r="L24">
        <v>21365141</v>
      </c>
      <c r="M24" s="1">
        <v>11274861112.5</v>
      </c>
      <c r="N24">
        <v>174183</v>
      </c>
    </row>
    <row r="25" spans="1:14" x14ac:dyDescent="0.3">
      <c r="A25" s="2">
        <v>44194</v>
      </c>
      <c r="B25" t="s">
        <v>59</v>
      </c>
      <c r="C25">
        <v>522.54999999999995</v>
      </c>
      <c r="D25">
        <v>530.79999999999995</v>
      </c>
      <c r="E25">
        <v>517.85</v>
      </c>
      <c r="F25">
        <v>520.1</v>
      </c>
      <c r="G25">
        <v>530.1</v>
      </c>
      <c r="H25">
        <v>528.79999999999995</v>
      </c>
      <c r="I25">
        <v>524.61</v>
      </c>
      <c r="J25">
        <v>552.20000000000005</v>
      </c>
      <c r="K25">
        <v>268.3</v>
      </c>
      <c r="L25">
        <v>19092649</v>
      </c>
      <c r="M25" s="1">
        <v>10016116974.549999</v>
      </c>
      <c r="N25">
        <v>210508</v>
      </c>
    </row>
    <row r="26" spans="1:14" x14ac:dyDescent="0.3">
      <c r="A26" s="2">
        <v>44193</v>
      </c>
      <c r="B26" t="s">
        <v>59</v>
      </c>
      <c r="C26">
        <v>515.9</v>
      </c>
      <c r="D26">
        <v>521.20000000000005</v>
      </c>
      <c r="E26">
        <v>513.6</v>
      </c>
      <c r="F26">
        <v>513.54999999999995</v>
      </c>
      <c r="G26">
        <v>520.5</v>
      </c>
      <c r="H26">
        <v>520.1</v>
      </c>
      <c r="I26">
        <v>518.24</v>
      </c>
      <c r="J26">
        <v>552.20000000000005</v>
      </c>
      <c r="K26">
        <v>268.3</v>
      </c>
      <c r="L26">
        <v>14470472</v>
      </c>
      <c r="M26" s="1">
        <v>7499174202.3999996</v>
      </c>
      <c r="N26">
        <v>135145</v>
      </c>
    </row>
    <row r="27" spans="1:14" x14ac:dyDescent="0.3">
      <c r="A27" s="2">
        <v>44189</v>
      </c>
      <c r="B27" t="s">
        <v>59</v>
      </c>
      <c r="C27">
        <v>506.75</v>
      </c>
      <c r="D27">
        <v>515.95000000000005</v>
      </c>
      <c r="E27">
        <v>505.1</v>
      </c>
      <c r="F27">
        <v>503.6</v>
      </c>
      <c r="G27">
        <v>513.04999999999995</v>
      </c>
      <c r="H27">
        <v>513.54999999999995</v>
      </c>
      <c r="I27">
        <v>512.5</v>
      </c>
      <c r="J27">
        <v>552.20000000000005</v>
      </c>
      <c r="K27">
        <v>268.3</v>
      </c>
      <c r="L27">
        <v>17576807</v>
      </c>
      <c r="M27" s="1">
        <v>9008152086.2999992</v>
      </c>
      <c r="N27">
        <v>161245</v>
      </c>
    </row>
    <row r="28" spans="1:14" x14ac:dyDescent="0.3">
      <c r="A28" s="2">
        <v>44188</v>
      </c>
      <c r="B28" t="s">
        <v>59</v>
      </c>
      <c r="C28">
        <v>499</v>
      </c>
      <c r="D28">
        <v>505.5</v>
      </c>
      <c r="E28">
        <v>496.55</v>
      </c>
      <c r="F28">
        <v>500.3</v>
      </c>
      <c r="G28">
        <v>505</v>
      </c>
      <c r="H28">
        <v>503.6</v>
      </c>
      <c r="I28">
        <v>501.45</v>
      </c>
      <c r="J28">
        <v>552.20000000000005</v>
      </c>
      <c r="K28">
        <v>268.3</v>
      </c>
      <c r="L28">
        <v>19205951</v>
      </c>
      <c r="M28" s="1">
        <v>9630775716.2000008</v>
      </c>
      <c r="N28">
        <v>146815</v>
      </c>
    </row>
    <row r="29" spans="1:14" x14ac:dyDescent="0.3">
      <c r="A29" s="2">
        <v>44187</v>
      </c>
      <c r="B29" t="s">
        <v>59</v>
      </c>
      <c r="C29">
        <v>497.3</v>
      </c>
      <c r="D29">
        <v>501.8</v>
      </c>
      <c r="E29">
        <v>489.1</v>
      </c>
      <c r="F29">
        <v>494.5</v>
      </c>
      <c r="G29">
        <v>499.55</v>
      </c>
      <c r="H29">
        <v>500.3</v>
      </c>
      <c r="I29">
        <v>495.79</v>
      </c>
      <c r="J29">
        <v>552.20000000000005</v>
      </c>
      <c r="K29">
        <v>268.3</v>
      </c>
      <c r="L29">
        <v>32328041</v>
      </c>
      <c r="M29" s="1">
        <v>16027888554.5</v>
      </c>
      <c r="N29">
        <v>298026</v>
      </c>
    </row>
    <row r="30" spans="1:14" x14ac:dyDescent="0.3">
      <c r="A30" s="2">
        <v>44186</v>
      </c>
      <c r="B30" t="s">
        <v>59</v>
      </c>
      <c r="C30">
        <v>514.6</v>
      </c>
      <c r="D30">
        <v>514.70000000000005</v>
      </c>
      <c r="E30">
        <v>488.2</v>
      </c>
      <c r="F30">
        <v>517.15</v>
      </c>
      <c r="G30">
        <v>492.3</v>
      </c>
      <c r="H30">
        <v>494.5</v>
      </c>
      <c r="I30">
        <v>502.71</v>
      </c>
      <c r="J30">
        <v>552.20000000000005</v>
      </c>
      <c r="K30">
        <v>268.3</v>
      </c>
      <c r="L30">
        <v>29157759</v>
      </c>
      <c r="M30" s="1">
        <v>14657894000.450001</v>
      </c>
      <c r="N30">
        <v>282306</v>
      </c>
    </row>
    <row r="31" spans="1:14" x14ac:dyDescent="0.3">
      <c r="A31" s="2">
        <v>44183</v>
      </c>
      <c r="B31" t="s">
        <v>59</v>
      </c>
      <c r="C31">
        <v>514</v>
      </c>
      <c r="D31">
        <v>518.25</v>
      </c>
      <c r="E31">
        <v>509.15</v>
      </c>
      <c r="F31">
        <v>510.4</v>
      </c>
      <c r="G31">
        <v>515.95000000000005</v>
      </c>
      <c r="H31">
        <v>517.15</v>
      </c>
      <c r="I31">
        <v>513.69000000000005</v>
      </c>
      <c r="J31">
        <v>552.20000000000005</v>
      </c>
      <c r="K31">
        <v>268.3</v>
      </c>
      <c r="L31">
        <v>21735833</v>
      </c>
      <c r="M31" s="1">
        <v>11165404700.700001</v>
      </c>
      <c r="N31">
        <v>174566</v>
      </c>
    </row>
    <row r="32" spans="1:14" x14ac:dyDescent="0.3">
      <c r="A32" s="2">
        <v>44182</v>
      </c>
      <c r="B32" t="s">
        <v>59</v>
      </c>
      <c r="C32">
        <v>514</v>
      </c>
      <c r="D32">
        <v>516.5</v>
      </c>
      <c r="E32">
        <v>509.1</v>
      </c>
      <c r="F32">
        <v>512.45000000000005</v>
      </c>
      <c r="G32">
        <v>511.3</v>
      </c>
      <c r="H32">
        <v>510.4</v>
      </c>
      <c r="I32">
        <v>512.34</v>
      </c>
      <c r="J32">
        <v>552.20000000000005</v>
      </c>
      <c r="K32">
        <v>268.3</v>
      </c>
      <c r="L32">
        <v>23883288</v>
      </c>
      <c r="M32" s="1">
        <v>12236460854.549999</v>
      </c>
      <c r="N32">
        <v>218945</v>
      </c>
    </row>
    <row r="33" spans="1:14" x14ac:dyDescent="0.3">
      <c r="A33" s="2">
        <v>44181</v>
      </c>
      <c r="B33" t="s">
        <v>59</v>
      </c>
      <c r="C33">
        <v>520.04999999999995</v>
      </c>
      <c r="D33">
        <v>521.70000000000005</v>
      </c>
      <c r="E33">
        <v>511.1</v>
      </c>
      <c r="F33">
        <v>518.04999999999995</v>
      </c>
      <c r="G33">
        <v>512.5</v>
      </c>
      <c r="H33">
        <v>512.45000000000005</v>
      </c>
      <c r="I33">
        <v>515.44000000000005</v>
      </c>
      <c r="J33">
        <v>552.20000000000005</v>
      </c>
      <c r="K33">
        <v>268.3</v>
      </c>
      <c r="L33">
        <v>24263586</v>
      </c>
      <c r="M33" s="1">
        <v>12506468426.15</v>
      </c>
      <c r="N33">
        <v>248492</v>
      </c>
    </row>
    <row r="34" spans="1:14" x14ac:dyDescent="0.3">
      <c r="A34" s="2">
        <v>44180</v>
      </c>
      <c r="B34" t="s">
        <v>59</v>
      </c>
      <c r="C34">
        <v>524</v>
      </c>
      <c r="D34">
        <v>524.25</v>
      </c>
      <c r="E34">
        <v>513.1</v>
      </c>
      <c r="F34">
        <v>525.79999999999995</v>
      </c>
      <c r="G34">
        <v>516.70000000000005</v>
      </c>
      <c r="H34">
        <v>518.04999999999995</v>
      </c>
      <c r="I34">
        <v>517.03</v>
      </c>
      <c r="J34">
        <v>552.20000000000005</v>
      </c>
      <c r="K34">
        <v>268.3</v>
      </c>
      <c r="L34">
        <v>26969145</v>
      </c>
      <c r="M34" s="1">
        <v>13943853862.1</v>
      </c>
      <c r="N34">
        <v>247714</v>
      </c>
    </row>
    <row r="35" spans="1:14" x14ac:dyDescent="0.3">
      <c r="A35" s="2">
        <v>44179</v>
      </c>
      <c r="B35" t="s">
        <v>59</v>
      </c>
      <c r="C35">
        <v>518.1</v>
      </c>
      <c r="D35">
        <v>527.79999999999995</v>
      </c>
      <c r="E35">
        <v>518.1</v>
      </c>
      <c r="F35">
        <v>515.45000000000005</v>
      </c>
      <c r="G35">
        <v>526</v>
      </c>
      <c r="H35">
        <v>525.79999999999995</v>
      </c>
      <c r="I35">
        <v>523.51</v>
      </c>
      <c r="J35">
        <v>552.20000000000005</v>
      </c>
      <c r="K35">
        <v>268.3</v>
      </c>
      <c r="L35">
        <v>26369591</v>
      </c>
      <c r="M35" s="1">
        <v>13804658926.049999</v>
      </c>
      <c r="N35">
        <v>292263</v>
      </c>
    </row>
    <row r="36" spans="1:14" x14ac:dyDescent="0.3">
      <c r="A36" s="2">
        <v>44176</v>
      </c>
      <c r="B36" t="s">
        <v>59</v>
      </c>
      <c r="C36">
        <v>509.25</v>
      </c>
      <c r="D36">
        <v>516.9</v>
      </c>
      <c r="E36">
        <v>506.1</v>
      </c>
      <c r="F36">
        <v>506.95</v>
      </c>
      <c r="G36">
        <v>515.5</v>
      </c>
      <c r="H36">
        <v>515.45000000000005</v>
      </c>
      <c r="I36">
        <v>511.38</v>
      </c>
      <c r="J36">
        <v>552.20000000000005</v>
      </c>
      <c r="K36">
        <v>268.3</v>
      </c>
      <c r="L36">
        <v>25335765</v>
      </c>
      <c r="M36" s="1">
        <v>12956197490.9</v>
      </c>
      <c r="N36">
        <v>169124</v>
      </c>
    </row>
    <row r="37" spans="1:14" x14ac:dyDescent="0.3">
      <c r="A37" s="2">
        <v>44175</v>
      </c>
      <c r="B37" t="s">
        <v>59</v>
      </c>
      <c r="C37">
        <v>508.1</v>
      </c>
      <c r="D37">
        <v>514.4</v>
      </c>
      <c r="E37">
        <v>498.75</v>
      </c>
      <c r="F37">
        <v>511.5</v>
      </c>
      <c r="G37">
        <v>506.3</v>
      </c>
      <c r="H37">
        <v>506.95</v>
      </c>
      <c r="I37">
        <v>505.82</v>
      </c>
      <c r="J37">
        <v>552.20000000000005</v>
      </c>
      <c r="K37">
        <v>268.3</v>
      </c>
      <c r="L37">
        <v>20419020</v>
      </c>
      <c r="M37" s="1">
        <v>10328333170.799999</v>
      </c>
      <c r="N37">
        <v>218589</v>
      </c>
    </row>
    <row r="38" spans="1:14" x14ac:dyDescent="0.3">
      <c r="A38" s="2">
        <v>44174</v>
      </c>
      <c r="B38" t="s">
        <v>59</v>
      </c>
      <c r="C38">
        <v>510</v>
      </c>
      <c r="D38">
        <v>515</v>
      </c>
      <c r="E38">
        <v>506.05</v>
      </c>
      <c r="F38">
        <v>508.4</v>
      </c>
      <c r="G38">
        <v>510.7</v>
      </c>
      <c r="H38">
        <v>511.5</v>
      </c>
      <c r="I38">
        <v>510.19</v>
      </c>
      <c r="J38">
        <v>552.20000000000005</v>
      </c>
      <c r="K38">
        <v>268.3</v>
      </c>
      <c r="L38">
        <v>21272782</v>
      </c>
      <c r="M38" s="1">
        <v>10853104385.25</v>
      </c>
      <c r="N38">
        <v>201262</v>
      </c>
    </row>
    <row r="39" spans="1:14" x14ac:dyDescent="0.3">
      <c r="A39" s="2">
        <v>44173</v>
      </c>
      <c r="B39" t="s">
        <v>59</v>
      </c>
      <c r="C39">
        <v>511.5</v>
      </c>
      <c r="D39">
        <v>512</v>
      </c>
      <c r="E39">
        <v>505.4</v>
      </c>
      <c r="F39">
        <v>510.45</v>
      </c>
      <c r="G39">
        <v>508.55</v>
      </c>
      <c r="H39">
        <v>508.4</v>
      </c>
      <c r="I39">
        <v>508.2</v>
      </c>
      <c r="J39">
        <v>552.20000000000005</v>
      </c>
      <c r="K39">
        <v>268.3</v>
      </c>
      <c r="L39">
        <v>19339943</v>
      </c>
      <c r="M39" s="1">
        <v>9828479088.6000004</v>
      </c>
      <c r="N39">
        <v>237383</v>
      </c>
    </row>
    <row r="40" spans="1:14" x14ac:dyDescent="0.3">
      <c r="A40" s="2">
        <v>44172</v>
      </c>
      <c r="B40" t="s">
        <v>59</v>
      </c>
      <c r="C40">
        <v>505</v>
      </c>
      <c r="D40">
        <v>515.6</v>
      </c>
      <c r="E40">
        <v>504.15</v>
      </c>
      <c r="F40">
        <v>502.05</v>
      </c>
      <c r="G40">
        <v>509</v>
      </c>
      <c r="H40">
        <v>510.45</v>
      </c>
      <c r="I40">
        <v>510.01</v>
      </c>
      <c r="J40">
        <v>552.20000000000005</v>
      </c>
      <c r="K40">
        <v>268.3</v>
      </c>
      <c r="L40">
        <v>37778332</v>
      </c>
      <c r="M40" s="1">
        <v>19267280817.700001</v>
      </c>
      <c r="N40">
        <v>363525</v>
      </c>
    </row>
    <row r="41" spans="1:14" x14ac:dyDescent="0.3">
      <c r="A41" s="2">
        <v>44169</v>
      </c>
      <c r="B41" t="s">
        <v>59</v>
      </c>
      <c r="C41">
        <v>483.7</v>
      </c>
      <c r="D41">
        <v>504</v>
      </c>
      <c r="E41">
        <v>483</v>
      </c>
      <c r="F41">
        <v>481.85</v>
      </c>
      <c r="G41">
        <v>503.5</v>
      </c>
      <c r="H41">
        <v>502.05</v>
      </c>
      <c r="I41">
        <v>494.94</v>
      </c>
      <c r="J41">
        <v>552.20000000000005</v>
      </c>
      <c r="K41">
        <v>268.3</v>
      </c>
      <c r="L41">
        <v>39547014</v>
      </c>
      <c r="M41" s="1">
        <v>19573338156.200001</v>
      </c>
      <c r="N41">
        <v>301584</v>
      </c>
    </row>
    <row r="42" spans="1:14" x14ac:dyDescent="0.3">
      <c r="A42" s="2">
        <v>44168</v>
      </c>
      <c r="B42" t="s">
        <v>59</v>
      </c>
      <c r="C42">
        <v>482.1</v>
      </c>
      <c r="D42">
        <v>485</v>
      </c>
      <c r="E42">
        <v>478.85</v>
      </c>
      <c r="F42">
        <v>480.45</v>
      </c>
      <c r="G42">
        <v>482.2</v>
      </c>
      <c r="H42">
        <v>481.85</v>
      </c>
      <c r="I42">
        <v>481.92</v>
      </c>
      <c r="J42">
        <v>552.20000000000005</v>
      </c>
      <c r="K42">
        <v>268.3</v>
      </c>
      <c r="L42">
        <v>22701738</v>
      </c>
      <c r="M42" s="1">
        <v>10940364970.25</v>
      </c>
      <c r="N42">
        <v>192236</v>
      </c>
    </row>
    <row r="43" spans="1:14" x14ac:dyDescent="0.3">
      <c r="A43" s="2">
        <v>44167</v>
      </c>
      <c r="B43" t="s">
        <v>59</v>
      </c>
      <c r="C43">
        <v>486.35</v>
      </c>
      <c r="D43">
        <v>487</v>
      </c>
      <c r="E43">
        <v>472.2</v>
      </c>
      <c r="F43">
        <v>485.1</v>
      </c>
      <c r="G43">
        <v>479.45</v>
      </c>
      <c r="H43">
        <v>480.45</v>
      </c>
      <c r="I43">
        <v>478.74</v>
      </c>
      <c r="J43">
        <v>552.20000000000005</v>
      </c>
      <c r="K43">
        <v>268.3</v>
      </c>
      <c r="L43">
        <v>21244707</v>
      </c>
      <c r="M43" s="1">
        <v>10170623642.950001</v>
      </c>
      <c r="N43">
        <v>220838</v>
      </c>
    </row>
    <row r="44" spans="1:14" x14ac:dyDescent="0.3">
      <c r="A44" s="2">
        <v>44166</v>
      </c>
      <c r="B44" t="s">
        <v>59</v>
      </c>
      <c r="C44">
        <v>479.7</v>
      </c>
      <c r="D44">
        <v>488.5</v>
      </c>
      <c r="E44">
        <v>474.3</v>
      </c>
      <c r="F44">
        <v>473.35</v>
      </c>
      <c r="G44">
        <v>484.2</v>
      </c>
      <c r="H44">
        <v>485.1</v>
      </c>
      <c r="I44">
        <v>482.37</v>
      </c>
      <c r="J44">
        <v>552.20000000000005</v>
      </c>
      <c r="K44">
        <v>268.3</v>
      </c>
      <c r="L44">
        <v>20120049</v>
      </c>
      <c r="M44" s="1">
        <v>9705403161.6499996</v>
      </c>
      <c r="N44">
        <v>186612</v>
      </c>
    </row>
    <row r="45" spans="1:14" x14ac:dyDescent="0.3">
      <c r="A45" s="2">
        <v>44162</v>
      </c>
      <c r="B45" t="s">
        <v>59</v>
      </c>
      <c r="C45">
        <v>476.4</v>
      </c>
      <c r="D45">
        <v>479.55</v>
      </c>
      <c r="E45">
        <v>471.3</v>
      </c>
      <c r="F45">
        <v>475.3</v>
      </c>
      <c r="G45">
        <v>474.3</v>
      </c>
      <c r="H45">
        <v>473.35</v>
      </c>
      <c r="I45">
        <v>474.84</v>
      </c>
      <c r="J45">
        <v>552.20000000000005</v>
      </c>
      <c r="K45">
        <v>268.3</v>
      </c>
      <c r="L45">
        <v>48390771</v>
      </c>
      <c r="M45" s="1">
        <v>22977710082</v>
      </c>
      <c r="N45">
        <v>223863</v>
      </c>
    </row>
    <row r="46" spans="1:14" x14ac:dyDescent="0.3">
      <c r="A46" s="2">
        <v>44161</v>
      </c>
      <c r="B46" t="s">
        <v>59</v>
      </c>
      <c r="C46">
        <v>475.1</v>
      </c>
      <c r="D46">
        <v>477.2</v>
      </c>
      <c r="E46">
        <v>465.8</v>
      </c>
      <c r="F46">
        <v>472.7</v>
      </c>
      <c r="G46">
        <v>477</v>
      </c>
      <c r="H46">
        <v>475.3</v>
      </c>
      <c r="I46">
        <v>471.79</v>
      </c>
      <c r="J46">
        <v>552.20000000000005</v>
      </c>
      <c r="K46">
        <v>268.3</v>
      </c>
      <c r="L46">
        <v>28707911</v>
      </c>
      <c r="M46" s="1">
        <v>13544230904.549999</v>
      </c>
      <c r="N46">
        <v>279104</v>
      </c>
    </row>
    <row r="47" spans="1:14" x14ac:dyDescent="0.3">
      <c r="A47" s="2">
        <v>44160</v>
      </c>
      <c r="B47" t="s">
        <v>59</v>
      </c>
      <c r="C47">
        <v>485</v>
      </c>
      <c r="D47">
        <v>489.95</v>
      </c>
      <c r="E47">
        <v>471.1</v>
      </c>
      <c r="F47">
        <v>478.2</v>
      </c>
      <c r="G47">
        <v>472.2</v>
      </c>
      <c r="H47">
        <v>472.7</v>
      </c>
      <c r="I47">
        <v>481.71</v>
      </c>
      <c r="J47">
        <v>552.20000000000005</v>
      </c>
      <c r="K47">
        <v>268.3</v>
      </c>
      <c r="L47">
        <v>34168305</v>
      </c>
      <c r="M47" s="1">
        <v>16459158555.200001</v>
      </c>
      <c r="N47">
        <v>309210</v>
      </c>
    </row>
    <row r="48" spans="1:14" x14ac:dyDescent="0.3">
      <c r="A48" s="2">
        <v>44159</v>
      </c>
      <c r="B48" t="s">
        <v>59</v>
      </c>
      <c r="C48">
        <v>474</v>
      </c>
      <c r="D48">
        <v>480</v>
      </c>
      <c r="E48">
        <v>471.2</v>
      </c>
      <c r="F48">
        <v>468.25</v>
      </c>
      <c r="G48">
        <v>479</v>
      </c>
      <c r="H48">
        <v>478.2</v>
      </c>
      <c r="I48">
        <v>475.6</v>
      </c>
      <c r="J48">
        <v>552.20000000000005</v>
      </c>
      <c r="K48">
        <v>268.3</v>
      </c>
      <c r="L48">
        <v>23135994</v>
      </c>
      <c r="M48" s="1">
        <v>11003541329.25</v>
      </c>
      <c r="N48">
        <v>240284</v>
      </c>
    </row>
    <row r="49" spans="1:14" x14ac:dyDescent="0.3">
      <c r="A49" s="2">
        <v>44158</v>
      </c>
      <c r="B49" t="s">
        <v>59</v>
      </c>
      <c r="C49">
        <v>481.8</v>
      </c>
      <c r="D49">
        <v>483.35</v>
      </c>
      <c r="E49">
        <v>466.5</v>
      </c>
      <c r="F49">
        <v>480.2</v>
      </c>
      <c r="G49">
        <v>468.3</v>
      </c>
      <c r="H49">
        <v>468.25</v>
      </c>
      <c r="I49">
        <v>472.4</v>
      </c>
      <c r="J49">
        <v>552.20000000000005</v>
      </c>
      <c r="K49">
        <v>268.3</v>
      </c>
      <c r="L49">
        <v>29513544</v>
      </c>
      <c r="M49" s="1">
        <v>13942254424.4</v>
      </c>
      <c r="N49">
        <v>303018</v>
      </c>
    </row>
    <row r="50" spans="1:14" x14ac:dyDescent="0.3">
      <c r="A50" s="2">
        <v>44155</v>
      </c>
      <c r="B50" t="s">
        <v>59</v>
      </c>
      <c r="C50">
        <v>479.5</v>
      </c>
      <c r="D50">
        <v>483.45</v>
      </c>
      <c r="E50">
        <v>468.1</v>
      </c>
      <c r="F50">
        <v>478.75</v>
      </c>
      <c r="G50">
        <v>477</v>
      </c>
      <c r="H50">
        <v>480.2</v>
      </c>
      <c r="I50">
        <v>475.91</v>
      </c>
      <c r="J50">
        <v>552.20000000000005</v>
      </c>
      <c r="K50">
        <v>268.3</v>
      </c>
      <c r="L50">
        <v>30089190</v>
      </c>
      <c r="M50" s="1">
        <v>14319885760.950001</v>
      </c>
      <c r="N50">
        <v>277339</v>
      </c>
    </row>
    <row r="51" spans="1:14" x14ac:dyDescent="0.3">
      <c r="A51" s="2">
        <v>44154</v>
      </c>
      <c r="B51" t="s">
        <v>59</v>
      </c>
      <c r="C51">
        <v>490</v>
      </c>
      <c r="D51">
        <v>493.35</v>
      </c>
      <c r="E51">
        <v>475.8</v>
      </c>
      <c r="F51">
        <v>497.65</v>
      </c>
      <c r="G51">
        <v>476.8</v>
      </c>
      <c r="H51">
        <v>478.75</v>
      </c>
      <c r="I51">
        <v>485.46</v>
      </c>
      <c r="J51">
        <v>552.20000000000005</v>
      </c>
      <c r="K51">
        <v>268.3</v>
      </c>
      <c r="L51">
        <v>31896908</v>
      </c>
      <c r="M51" s="1">
        <v>15484659022.4</v>
      </c>
      <c r="N51">
        <v>273823</v>
      </c>
    </row>
    <row r="52" spans="1:14" x14ac:dyDescent="0.3">
      <c r="A52" s="2">
        <v>44153</v>
      </c>
      <c r="B52" t="s">
        <v>59</v>
      </c>
      <c r="C52">
        <v>488</v>
      </c>
      <c r="D52">
        <v>499</v>
      </c>
      <c r="E52">
        <v>486.25</v>
      </c>
      <c r="F52">
        <v>486.4</v>
      </c>
      <c r="G52">
        <v>497.35</v>
      </c>
      <c r="H52">
        <v>497.65</v>
      </c>
      <c r="I52">
        <v>492.94</v>
      </c>
      <c r="J52">
        <v>552.20000000000005</v>
      </c>
      <c r="K52">
        <v>268.3</v>
      </c>
      <c r="L52">
        <v>29156543</v>
      </c>
      <c r="M52" s="1">
        <v>14372430921.799999</v>
      </c>
      <c r="N52">
        <v>261662</v>
      </c>
    </row>
    <row r="53" spans="1:14" x14ac:dyDescent="0.3">
      <c r="A53" s="2">
        <v>44152</v>
      </c>
      <c r="B53" t="s">
        <v>59</v>
      </c>
      <c r="C53">
        <v>490.5</v>
      </c>
      <c r="D53">
        <v>493</v>
      </c>
      <c r="E53">
        <v>478.15</v>
      </c>
      <c r="F53">
        <v>486.9</v>
      </c>
      <c r="G53">
        <v>487.75</v>
      </c>
      <c r="H53">
        <v>486.4</v>
      </c>
      <c r="I53">
        <v>483.82</v>
      </c>
      <c r="J53">
        <v>552.20000000000005</v>
      </c>
      <c r="K53">
        <v>268.3</v>
      </c>
      <c r="L53">
        <v>36127378</v>
      </c>
      <c r="M53" s="1">
        <v>17479176454.349998</v>
      </c>
      <c r="N53">
        <v>347220</v>
      </c>
    </row>
    <row r="54" spans="1:14" x14ac:dyDescent="0.3">
      <c r="A54" s="2">
        <v>44149</v>
      </c>
      <c r="B54" t="s">
        <v>59</v>
      </c>
      <c r="C54">
        <v>489.85</v>
      </c>
      <c r="D54">
        <v>489.85</v>
      </c>
      <c r="E54">
        <v>484.65</v>
      </c>
      <c r="F54">
        <v>485.55</v>
      </c>
      <c r="G54">
        <v>485.65</v>
      </c>
      <c r="H54">
        <v>486.9</v>
      </c>
      <c r="I54">
        <v>487.84</v>
      </c>
      <c r="J54">
        <v>552.20000000000005</v>
      </c>
      <c r="K54">
        <v>268.3</v>
      </c>
      <c r="L54">
        <v>3636073</v>
      </c>
      <c r="M54" s="1">
        <v>1773832681.7</v>
      </c>
      <c r="N54">
        <v>58012</v>
      </c>
    </row>
    <row r="55" spans="1:14" x14ac:dyDescent="0.3">
      <c r="A55" s="2">
        <v>44148</v>
      </c>
      <c r="B55" t="s">
        <v>59</v>
      </c>
      <c r="C55">
        <v>472.7</v>
      </c>
      <c r="D55">
        <v>487.1</v>
      </c>
      <c r="E55">
        <v>467.55</v>
      </c>
      <c r="F55">
        <v>476.7</v>
      </c>
      <c r="G55">
        <v>485.8</v>
      </c>
      <c r="H55">
        <v>485.55</v>
      </c>
      <c r="I55">
        <v>477.61</v>
      </c>
      <c r="J55">
        <v>552.20000000000005</v>
      </c>
      <c r="K55">
        <v>268.3</v>
      </c>
      <c r="L55">
        <v>34815091</v>
      </c>
      <c r="M55" s="1">
        <v>16628205737.6</v>
      </c>
      <c r="N55">
        <v>267918</v>
      </c>
    </row>
    <row r="56" spans="1:14" x14ac:dyDescent="0.3">
      <c r="A56" s="2">
        <v>44147</v>
      </c>
      <c r="B56" t="s">
        <v>59</v>
      </c>
      <c r="C56">
        <v>481.6</v>
      </c>
      <c r="D56">
        <v>483.55</v>
      </c>
      <c r="E56">
        <v>471.35</v>
      </c>
      <c r="F56">
        <v>486.55</v>
      </c>
      <c r="G56">
        <v>476.55</v>
      </c>
      <c r="H56">
        <v>476.7</v>
      </c>
      <c r="I56">
        <v>476.98</v>
      </c>
      <c r="J56">
        <v>552.20000000000005</v>
      </c>
      <c r="K56">
        <v>268.3</v>
      </c>
      <c r="L56">
        <v>31071572</v>
      </c>
      <c r="M56" s="1">
        <v>14820446405.299999</v>
      </c>
      <c r="N56">
        <v>269168</v>
      </c>
    </row>
    <row r="57" spans="1:14" x14ac:dyDescent="0.3">
      <c r="A57" s="2">
        <v>44146</v>
      </c>
      <c r="B57" t="s">
        <v>59</v>
      </c>
      <c r="C57">
        <v>484.75</v>
      </c>
      <c r="D57">
        <v>490.55</v>
      </c>
      <c r="E57">
        <v>472.1</v>
      </c>
      <c r="F57">
        <v>483.85</v>
      </c>
      <c r="G57">
        <v>489.8</v>
      </c>
      <c r="H57">
        <v>486.55</v>
      </c>
      <c r="I57">
        <v>482.89</v>
      </c>
      <c r="J57">
        <v>552.20000000000005</v>
      </c>
      <c r="K57">
        <v>268.3</v>
      </c>
      <c r="L57">
        <v>45609279</v>
      </c>
      <c r="M57" s="1">
        <v>22024273493.099998</v>
      </c>
      <c r="N57">
        <v>360341</v>
      </c>
    </row>
    <row r="58" spans="1:14" x14ac:dyDescent="0.3">
      <c r="A58" s="2">
        <v>44145</v>
      </c>
      <c r="B58" t="s">
        <v>59</v>
      </c>
      <c r="C58">
        <v>485.8</v>
      </c>
      <c r="D58">
        <v>487.05</v>
      </c>
      <c r="E58">
        <v>473</v>
      </c>
      <c r="F58">
        <v>462.7</v>
      </c>
      <c r="G58">
        <v>484.8</v>
      </c>
      <c r="H58">
        <v>483.85</v>
      </c>
      <c r="I58">
        <v>480.2</v>
      </c>
      <c r="J58">
        <v>552.20000000000005</v>
      </c>
      <c r="K58">
        <v>268.3</v>
      </c>
      <c r="L58">
        <v>57535138</v>
      </c>
      <c r="M58" s="1">
        <v>27628288812</v>
      </c>
      <c r="N58">
        <v>491961</v>
      </c>
    </row>
    <row r="59" spans="1:14" x14ac:dyDescent="0.3">
      <c r="A59" s="2">
        <v>44144</v>
      </c>
      <c r="B59" t="s">
        <v>59</v>
      </c>
      <c r="C59">
        <v>450</v>
      </c>
      <c r="D59">
        <v>464.6</v>
      </c>
      <c r="E59">
        <v>449</v>
      </c>
      <c r="F59">
        <v>442.8</v>
      </c>
      <c r="G59">
        <v>464.3</v>
      </c>
      <c r="H59">
        <v>462.7</v>
      </c>
      <c r="I59">
        <v>458.27</v>
      </c>
      <c r="J59">
        <v>552.20000000000005</v>
      </c>
      <c r="K59">
        <v>268.3</v>
      </c>
      <c r="L59">
        <v>40995422</v>
      </c>
      <c r="M59" s="1">
        <v>18786823360</v>
      </c>
      <c r="N59">
        <v>308408</v>
      </c>
    </row>
    <row r="60" spans="1:14" x14ac:dyDescent="0.3">
      <c r="A60" s="2">
        <v>44141</v>
      </c>
      <c r="B60" t="s">
        <v>59</v>
      </c>
      <c r="C60">
        <v>439.85</v>
      </c>
      <c r="D60">
        <v>444.9</v>
      </c>
      <c r="E60">
        <v>436.2</v>
      </c>
      <c r="F60">
        <v>438.5</v>
      </c>
      <c r="G60">
        <v>443.5</v>
      </c>
      <c r="H60">
        <v>442.8</v>
      </c>
      <c r="I60">
        <v>441.21</v>
      </c>
      <c r="J60">
        <v>552.20000000000005</v>
      </c>
      <c r="K60">
        <v>268.3</v>
      </c>
      <c r="L60">
        <v>27831424</v>
      </c>
      <c r="M60" s="1">
        <v>12279614597.15</v>
      </c>
      <c r="N60">
        <v>214934</v>
      </c>
    </row>
    <row r="61" spans="1:14" x14ac:dyDescent="0.3">
      <c r="A61" s="2">
        <v>44140</v>
      </c>
      <c r="B61" t="s">
        <v>59</v>
      </c>
      <c r="C61">
        <v>445</v>
      </c>
      <c r="D61">
        <v>446.25</v>
      </c>
      <c r="E61">
        <v>435.6</v>
      </c>
      <c r="F61">
        <v>437.05</v>
      </c>
      <c r="G61">
        <v>438.15</v>
      </c>
      <c r="H61">
        <v>438.5</v>
      </c>
      <c r="I61">
        <v>440.07</v>
      </c>
      <c r="J61">
        <v>552.20000000000005</v>
      </c>
      <c r="K61">
        <v>268.3</v>
      </c>
      <c r="L61">
        <v>30129938</v>
      </c>
      <c r="M61" s="1">
        <v>13259394052.6</v>
      </c>
      <c r="N61">
        <v>310345</v>
      </c>
    </row>
    <row r="62" spans="1:14" x14ac:dyDescent="0.3">
      <c r="A62" s="2">
        <v>44139</v>
      </c>
      <c r="B62" t="s">
        <v>59</v>
      </c>
      <c r="C62">
        <v>437.3</v>
      </c>
      <c r="D62">
        <v>442</v>
      </c>
      <c r="E62">
        <v>425.3</v>
      </c>
      <c r="F62">
        <v>443.85</v>
      </c>
      <c r="G62">
        <v>434.35</v>
      </c>
      <c r="H62">
        <v>437.05</v>
      </c>
      <c r="I62">
        <v>434.52</v>
      </c>
      <c r="J62">
        <v>552.20000000000005</v>
      </c>
      <c r="K62">
        <v>268.3</v>
      </c>
      <c r="L62">
        <v>43426662</v>
      </c>
      <c r="M62" s="1">
        <v>18869733410.049999</v>
      </c>
      <c r="N62">
        <v>379209</v>
      </c>
    </row>
    <row r="63" spans="1:14" x14ac:dyDescent="0.3">
      <c r="A63" s="2">
        <v>44138</v>
      </c>
      <c r="B63" t="s">
        <v>59</v>
      </c>
      <c r="C63">
        <v>425</v>
      </c>
      <c r="D63">
        <v>446.9</v>
      </c>
      <c r="E63">
        <v>424.2</v>
      </c>
      <c r="F63">
        <v>417.45</v>
      </c>
      <c r="G63">
        <v>445.05</v>
      </c>
      <c r="H63">
        <v>443.85</v>
      </c>
      <c r="I63">
        <v>437.14</v>
      </c>
      <c r="J63">
        <v>552.20000000000005</v>
      </c>
      <c r="K63">
        <v>268.3</v>
      </c>
      <c r="L63">
        <v>61813071</v>
      </c>
      <c r="M63" s="1">
        <v>27021175003.599998</v>
      </c>
      <c r="N63">
        <v>533552</v>
      </c>
    </row>
    <row r="64" spans="1:14" x14ac:dyDescent="0.3">
      <c r="A64" s="2">
        <v>44137</v>
      </c>
      <c r="B64" t="s">
        <v>59</v>
      </c>
      <c r="C64">
        <v>417</v>
      </c>
      <c r="D64">
        <v>422.8</v>
      </c>
      <c r="E64">
        <v>407</v>
      </c>
      <c r="F64">
        <v>392.6</v>
      </c>
      <c r="G64">
        <v>416.25</v>
      </c>
      <c r="H64">
        <v>417.45</v>
      </c>
      <c r="I64">
        <v>415.04</v>
      </c>
      <c r="J64">
        <v>552.20000000000005</v>
      </c>
      <c r="K64">
        <v>268.3</v>
      </c>
      <c r="L64">
        <v>72698777</v>
      </c>
      <c r="M64" s="1">
        <v>30172555611.25</v>
      </c>
      <c r="N64">
        <v>554924</v>
      </c>
    </row>
    <row r="65" spans="1:14" x14ac:dyDescent="0.3">
      <c r="A65" s="2">
        <v>44134</v>
      </c>
      <c r="B65" t="s">
        <v>59</v>
      </c>
      <c r="C65">
        <v>399.4</v>
      </c>
      <c r="D65">
        <v>402.7</v>
      </c>
      <c r="E65">
        <v>388.05</v>
      </c>
      <c r="F65">
        <v>399.9</v>
      </c>
      <c r="G65">
        <v>393.5</v>
      </c>
      <c r="H65">
        <v>392.6</v>
      </c>
      <c r="I65">
        <v>394.86</v>
      </c>
      <c r="J65">
        <v>552.20000000000005</v>
      </c>
      <c r="K65">
        <v>268.3</v>
      </c>
      <c r="L65">
        <v>27226359</v>
      </c>
      <c r="M65" s="1">
        <v>10750638929.799999</v>
      </c>
      <c r="N65">
        <v>234386</v>
      </c>
    </row>
    <row r="66" spans="1:14" x14ac:dyDescent="0.3">
      <c r="A66" s="2">
        <v>44133</v>
      </c>
      <c r="B66" t="s">
        <v>59</v>
      </c>
      <c r="C66">
        <v>392.25</v>
      </c>
      <c r="D66">
        <v>402.9</v>
      </c>
      <c r="E66">
        <v>389.65</v>
      </c>
      <c r="F66">
        <v>396.05</v>
      </c>
      <c r="G66">
        <v>398.9</v>
      </c>
      <c r="H66">
        <v>399.9</v>
      </c>
      <c r="I66">
        <v>397.52</v>
      </c>
      <c r="J66">
        <v>552.20000000000005</v>
      </c>
      <c r="K66">
        <v>268.3</v>
      </c>
      <c r="L66">
        <v>32615570</v>
      </c>
      <c r="M66" s="1">
        <v>12965370374.799999</v>
      </c>
      <c r="N66">
        <v>265138</v>
      </c>
    </row>
    <row r="67" spans="1:14" x14ac:dyDescent="0.3">
      <c r="A67" s="2">
        <v>44132</v>
      </c>
      <c r="B67" t="s">
        <v>59</v>
      </c>
      <c r="C67">
        <v>409.9</v>
      </c>
      <c r="D67">
        <v>409.9</v>
      </c>
      <c r="E67">
        <v>394.8</v>
      </c>
      <c r="F67">
        <v>409.95</v>
      </c>
      <c r="G67">
        <v>397.25</v>
      </c>
      <c r="H67">
        <v>396.05</v>
      </c>
      <c r="I67">
        <v>401.11</v>
      </c>
      <c r="J67">
        <v>552.20000000000005</v>
      </c>
      <c r="K67">
        <v>268.3</v>
      </c>
      <c r="L67">
        <v>28145199</v>
      </c>
      <c r="M67" s="1">
        <v>11289190473.35</v>
      </c>
      <c r="N67">
        <v>241609</v>
      </c>
    </row>
    <row r="68" spans="1:14" x14ac:dyDescent="0.3">
      <c r="A68" s="2">
        <v>44131</v>
      </c>
      <c r="B68" t="s">
        <v>59</v>
      </c>
      <c r="C68">
        <v>406.35</v>
      </c>
      <c r="D68">
        <v>412.4</v>
      </c>
      <c r="E68">
        <v>393.25</v>
      </c>
      <c r="F68">
        <v>404.45</v>
      </c>
      <c r="G68">
        <v>410.3</v>
      </c>
      <c r="H68">
        <v>409.95</v>
      </c>
      <c r="I68">
        <v>405.58</v>
      </c>
      <c r="J68">
        <v>552.20000000000005</v>
      </c>
      <c r="K68">
        <v>268.3</v>
      </c>
      <c r="L68">
        <v>33571188</v>
      </c>
      <c r="M68" s="1">
        <v>13615710772.5</v>
      </c>
      <c r="N68">
        <v>273257</v>
      </c>
    </row>
    <row r="69" spans="1:14" x14ac:dyDescent="0.3">
      <c r="A69" s="2">
        <v>44130</v>
      </c>
      <c r="B69" t="s">
        <v>59</v>
      </c>
      <c r="C69">
        <v>418.05</v>
      </c>
      <c r="D69">
        <v>419.15</v>
      </c>
      <c r="E69">
        <v>401.45</v>
      </c>
      <c r="F69">
        <v>416.95</v>
      </c>
      <c r="G69">
        <v>405.15</v>
      </c>
      <c r="H69">
        <v>404.45</v>
      </c>
      <c r="I69">
        <v>408.54</v>
      </c>
      <c r="J69">
        <v>552.20000000000005</v>
      </c>
      <c r="K69">
        <v>268.3</v>
      </c>
      <c r="L69">
        <v>21712470</v>
      </c>
      <c r="M69" s="1">
        <v>8870352766.3500004</v>
      </c>
      <c r="N69">
        <v>199741</v>
      </c>
    </row>
    <row r="70" spans="1:14" x14ac:dyDescent="0.3">
      <c r="A70" s="2">
        <v>44127</v>
      </c>
      <c r="B70" t="s">
        <v>59</v>
      </c>
      <c r="C70">
        <v>417</v>
      </c>
      <c r="D70">
        <v>420.5</v>
      </c>
      <c r="E70">
        <v>411.75</v>
      </c>
      <c r="F70">
        <v>412.9</v>
      </c>
      <c r="G70">
        <v>416.35</v>
      </c>
      <c r="H70">
        <v>416.95</v>
      </c>
      <c r="I70">
        <v>416.03</v>
      </c>
      <c r="J70">
        <v>552.20000000000005</v>
      </c>
      <c r="K70">
        <v>268.3</v>
      </c>
      <c r="L70">
        <v>22151465</v>
      </c>
      <c r="M70" s="1">
        <v>9215759696.0499992</v>
      </c>
      <c r="N70">
        <v>176978</v>
      </c>
    </row>
    <row r="71" spans="1:14" x14ac:dyDescent="0.3">
      <c r="A71" s="2">
        <v>44126</v>
      </c>
      <c r="B71" t="s">
        <v>59</v>
      </c>
      <c r="C71">
        <v>416.4</v>
      </c>
      <c r="D71">
        <v>419.65</v>
      </c>
      <c r="E71">
        <v>407.65</v>
      </c>
      <c r="F71">
        <v>420.3</v>
      </c>
      <c r="G71">
        <v>413.5</v>
      </c>
      <c r="H71">
        <v>412.9</v>
      </c>
      <c r="I71">
        <v>414.13</v>
      </c>
      <c r="J71">
        <v>552.20000000000005</v>
      </c>
      <c r="K71">
        <v>268.3</v>
      </c>
      <c r="L71">
        <v>33090057</v>
      </c>
      <c r="M71" s="1">
        <v>13703602966.6</v>
      </c>
      <c r="N71">
        <v>274390</v>
      </c>
    </row>
    <row r="72" spans="1:14" x14ac:dyDescent="0.3">
      <c r="A72" s="2">
        <v>44125</v>
      </c>
      <c r="B72" t="s">
        <v>59</v>
      </c>
      <c r="C72">
        <v>416</v>
      </c>
      <c r="D72">
        <v>428.5</v>
      </c>
      <c r="E72">
        <v>410.3</v>
      </c>
      <c r="F72">
        <v>414.6</v>
      </c>
      <c r="G72">
        <v>420.45</v>
      </c>
      <c r="H72">
        <v>420.3</v>
      </c>
      <c r="I72">
        <v>421.02</v>
      </c>
      <c r="J72">
        <v>552.20000000000005</v>
      </c>
      <c r="K72">
        <v>268.3</v>
      </c>
      <c r="L72">
        <v>43125095</v>
      </c>
      <c r="M72" s="1">
        <v>18156387764.599998</v>
      </c>
      <c r="N72">
        <v>345248</v>
      </c>
    </row>
    <row r="73" spans="1:14" x14ac:dyDescent="0.3">
      <c r="A73" s="2">
        <v>44124</v>
      </c>
      <c r="B73" t="s">
        <v>59</v>
      </c>
      <c r="C73">
        <v>413.5</v>
      </c>
      <c r="D73">
        <v>416.9</v>
      </c>
      <c r="E73">
        <v>411</v>
      </c>
      <c r="F73">
        <v>417.1</v>
      </c>
      <c r="G73">
        <v>414</v>
      </c>
      <c r="H73">
        <v>414.6</v>
      </c>
      <c r="I73">
        <v>413.84</v>
      </c>
      <c r="J73">
        <v>552.20000000000005</v>
      </c>
      <c r="K73">
        <v>268.3</v>
      </c>
      <c r="L73">
        <v>26159021</v>
      </c>
      <c r="M73" s="1">
        <v>10825531067.9</v>
      </c>
      <c r="N73">
        <v>237478</v>
      </c>
    </row>
    <row r="74" spans="1:14" x14ac:dyDescent="0.3">
      <c r="A74" s="2">
        <v>44123</v>
      </c>
      <c r="B74" t="s">
        <v>59</v>
      </c>
      <c r="C74">
        <v>402.05</v>
      </c>
      <c r="D74">
        <v>418.75</v>
      </c>
      <c r="E74">
        <v>401.15</v>
      </c>
      <c r="F74">
        <v>396.1</v>
      </c>
      <c r="G74">
        <v>415.95</v>
      </c>
      <c r="H74">
        <v>417.1</v>
      </c>
      <c r="I74">
        <v>412.72</v>
      </c>
      <c r="J74">
        <v>552.20000000000005</v>
      </c>
      <c r="K74">
        <v>268.3</v>
      </c>
      <c r="L74">
        <v>41073000</v>
      </c>
      <c r="M74" s="1">
        <v>16951637407.700001</v>
      </c>
      <c r="N74">
        <v>417207</v>
      </c>
    </row>
    <row r="75" spans="1:14" x14ac:dyDescent="0.3">
      <c r="A75" s="2">
        <v>44120</v>
      </c>
      <c r="B75" t="s">
        <v>59</v>
      </c>
      <c r="C75">
        <v>394</v>
      </c>
      <c r="D75">
        <v>401.3</v>
      </c>
      <c r="E75">
        <v>390.5</v>
      </c>
      <c r="F75">
        <v>391</v>
      </c>
      <c r="G75">
        <v>395.35</v>
      </c>
      <c r="H75">
        <v>396.1</v>
      </c>
      <c r="I75">
        <v>396.07</v>
      </c>
      <c r="J75">
        <v>552.20000000000005</v>
      </c>
      <c r="K75">
        <v>268.3</v>
      </c>
      <c r="L75">
        <v>25339477</v>
      </c>
      <c r="M75" s="1">
        <v>10036168457.65</v>
      </c>
      <c r="N75">
        <v>204107</v>
      </c>
    </row>
    <row r="76" spans="1:14" x14ac:dyDescent="0.3">
      <c r="A76" s="2">
        <v>44119</v>
      </c>
      <c r="B76" t="s">
        <v>59</v>
      </c>
      <c r="C76">
        <v>406.9</v>
      </c>
      <c r="D76">
        <v>409.9</v>
      </c>
      <c r="E76">
        <v>389.15</v>
      </c>
      <c r="F76">
        <v>406.8</v>
      </c>
      <c r="G76">
        <v>390.25</v>
      </c>
      <c r="H76">
        <v>391</v>
      </c>
      <c r="I76">
        <v>401.71</v>
      </c>
      <c r="J76">
        <v>552.20000000000005</v>
      </c>
      <c r="K76">
        <v>268.3</v>
      </c>
      <c r="L76">
        <v>34238713</v>
      </c>
      <c r="M76" s="1">
        <v>13754038349.15</v>
      </c>
      <c r="N76">
        <v>303220</v>
      </c>
    </row>
    <row r="77" spans="1:14" x14ac:dyDescent="0.3">
      <c r="A77" s="2">
        <v>44118</v>
      </c>
      <c r="B77" t="s">
        <v>59</v>
      </c>
      <c r="C77">
        <v>394.35</v>
      </c>
      <c r="D77">
        <v>409.25</v>
      </c>
      <c r="E77">
        <v>389</v>
      </c>
      <c r="F77">
        <v>396.25</v>
      </c>
      <c r="G77">
        <v>405.75</v>
      </c>
      <c r="H77">
        <v>406.8</v>
      </c>
      <c r="I77">
        <v>397.13</v>
      </c>
      <c r="J77">
        <v>552.20000000000005</v>
      </c>
      <c r="K77">
        <v>268.3</v>
      </c>
      <c r="L77">
        <v>23368688</v>
      </c>
      <c r="M77" s="1">
        <v>9280337149.25</v>
      </c>
      <c r="N77">
        <v>190802</v>
      </c>
    </row>
    <row r="78" spans="1:14" x14ac:dyDescent="0.3">
      <c r="A78" s="2">
        <v>44117</v>
      </c>
      <c r="B78" t="s">
        <v>59</v>
      </c>
      <c r="C78">
        <v>401</v>
      </c>
      <c r="D78">
        <v>401</v>
      </c>
      <c r="E78">
        <v>393.5</v>
      </c>
      <c r="F78">
        <v>404.05</v>
      </c>
      <c r="G78">
        <v>395.45</v>
      </c>
      <c r="H78">
        <v>396.25</v>
      </c>
      <c r="I78">
        <v>396.16</v>
      </c>
      <c r="J78">
        <v>552.20000000000005</v>
      </c>
      <c r="K78">
        <v>268.3</v>
      </c>
      <c r="L78">
        <v>19922840</v>
      </c>
      <c r="M78" s="1">
        <v>7892605883.3000002</v>
      </c>
      <c r="N78">
        <v>195242</v>
      </c>
    </row>
    <row r="79" spans="1:14" x14ac:dyDescent="0.3">
      <c r="A79" s="2">
        <v>44116</v>
      </c>
      <c r="B79" t="s">
        <v>59</v>
      </c>
      <c r="C79">
        <v>403.45</v>
      </c>
      <c r="D79">
        <v>410</v>
      </c>
      <c r="E79">
        <v>400.7</v>
      </c>
      <c r="F79">
        <v>401.5</v>
      </c>
      <c r="G79">
        <v>404.15</v>
      </c>
      <c r="H79">
        <v>404.05</v>
      </c>
      <c r="I79">
        <v>405.53</v>
      </c>
      <c r="J79">
        <v>552.20000000000005</v>
      </c>
      <c r="K79">
        <v>268.3</v>
      </c>
      <c r="L79">
        <v>25742604</v>
      </c>
      <c r="M79" s="1">
        <v>10439288303.549999</v>
      </c>
      <c r="N79">
        <v>218470</v>
      </c>
    </row>
    <row r="80" spans="1:14" x14ac:dyDescent="0.3">
      <c r="A80" s="2">
        <v>44113</v>
      </c>
      <c r="B80" t="s">
        <v>59</v>
      </c>
      <c r="C80">
        <v>390.7</v>
      </c>
      <c r="D80">
        <v>403.5</v>
      </c>
      <c r="E80">
        <v>386.9</v>
      </c>
      <c r="F80">
        <v>387.5</v>
      </c>
      <c r="G80">
        <v>403.25</v>
      </c>
      <c r="H80">
        <v>401.5</v>
      </c>
      <c r="I80">
        <v>397.57</v>
      </c>
      <c r="J80">
        <v>552.20000000000005</v>
      </c>
      <c r="K80">
        <v>268.3</v>
      </c>
      <c r="L80">
        <v>41641261</v>
      </c>
      <c r="M80" s="1">
        <v>16555382288.799999</v>
      </c>
      <c r="N80">
        <v>297900</v>
      </c>
    </row>
    <row r="81" spans="1:14" x14ac:dyDescent="0.3">
      <c r="A81" s="2">
        <v>44112</v>
      </c>
      <c r="B81" t="s">
        <v>59</v>
      </c>
      <c r="C81">
        <v>385</v>
      </c>
      <c r="D81">
        <v>389.7</v>
      </c>
      <c r="E81">
        <v>382.65</v>
      </c>
      <c r="F81">
        <v>382.65</v>
      </c>
      <c r="G81">
        <v>387.4</v>
      </c>
      <c r="H81">
        <v>387.5</v>
      </c>
      <c r="I81">
        <v>387.33</v>
      </c>
      <c r="J81">
        <v>552.20000000000005</v>
      </c>
      <c r="K81">
        <v>268.3</v>
      </c>
      <c r="L81">
        <v>21085576</v>
      </c>
      <c r="M81" s="1">
        <v>8166997825.3500004</v>
      </c>
      <c r="N81">
        <v>190033</v>
      </c>
    </row>
    <row r="82" spans="1:14" x14ac:dyDescent="0.3">
      <c r="A82" s="2">
        <v>44111</v>
      </c>
      <c r="B82" t="s">
        <v>59</v>
      </c>
      <c r="C82">
        <v>379.3</v>
      </c>
      <c r="D82">
        <v>384.35</v>
      </c>
      <c r="E82">
        <v>374.1</v>
      </c>
      <c r="F82">
        <v>380.6</v>
      </c>
      <c r="G82">
        <v>382.75</v>
      </c>
      <c r="H82">
        <v>382.65</v>
      </c>
      <c r="I82">
        <v>380.28</v>
      </c>
      <c r="J82">
        <v>552.20000000000005</v>
      </c>
      <c r="K82">
        <v>268.3</v>
      </c>
      <c r="L82">
        <v>21845796</v>
      </c>
      <c r="M82" s="1">
        <v>8307410371.0500002</v>
      </c>
      <c r="N82">
        <v>176737</v>
      </c>
    </row>
    <row r="83" spans="1:14" x14ac:dyDescent="0.3">
      <c r="A83" s="2">
        <v>44110</v>
      </c>
      <c r="B83" t="s">
        <v>59</v>
      </c>
      <c r="C83">
        <v>377.1</v>
      </c>
      <c r="D83">
        <v>381.8</v>
      </c>
      <c r="E83">
        <v>375.1</v>
      </c>
      <c r="F83">
        <v>373.1</v>
      </c>
      <c r="G83">
        <v>380.15</v>
      </c>
      <c r="H83">
        <v>380.6</v>
      </c>
      <c r="I83">
        <v>378.19</v>
      </c>
      <c r="J83">
        <v>552.20000000000005</v>
      </c>
      <c r="K83">
        <v>268.3</v>
      </c>
      <c r="L83">
        <v>18093629</v>
      </c>
      <c r="M83" s="1">
        <v>6842867403.8500004</v>
      </c>
      <c r="N83">
        <v>164300</v>
      </c>
    </row>
    <row r="84" spans="1:14" x14ac:dyDescent="0.3">
      <c r="A84" s="2">
        <v>44109</v>
      </c>
      <c r="B84" t="s">
        <v>59</v>
      </c>
      <c r="C84">
        <v>370.75</v>
      </c>
      <c r="D84">
        <v>382.65</v>
      </c>
      <c r="E84">
        <v>370.75</v>
      </c>
      <c r="F84">
        <v>369.2</v>
      </c>
      <c r="G84">
        <v>373.25</v>
      </c>
      <c r="H84">
        <v>373.1</v>
      </c>
      <c r="I84">
        <v>377.32</v>
      </c>
      <c r="J84">
        <v>552.20000000000005</v>
      </c>
      <c r="K84">
        <v>268.3</v>
      </c>
      <c r="L84">
        <v>26530162</v>
      </c>
      <c r="M84" s="1">
        <v>10010396773.65</v>
      </c>
      <c r="N84">
        <v>234819</v>
      </c>
    </row>
    <row r="85" spans="1:14" x14ac:dyDescent="0.3">
      <c r="A85" s="2">
        <v>44105</v>
      </c>
      <c r="B85" t="s">
        <v>59</v>
      </c>
      <c r="C85">
        <v>358.25</v>
      </c>
      <c r="D85">
        <v>371.2</v>
      </c>
      <c r="E85">
        <v>358.25</v>
      </c>
      <c r="F85">
        <v>354.75</v>
      </c>
      <c r="G85">
        <v>368.5</v>
      </c>
      <c r="H85">
        <v>369.2</v>
      </c>
      <c r="I85">
        <v>366.8</v>
      </c>
      <c r="J85">
        <v>552.20000000000005</v>
      </c>
      <c r="K85">
        <v>268.3</v>
      </c>
      <c r="L85">
        <v>23237126</v>
      </c>
      <c r="M85" s="1">
        <v>8523359013.1000004</v>
      </c>
      <c r="N85">
        <v>190213</v>
      </c>
    </row>
    <row r="86" spans="1:14" x14ac:dyDescent="0.3">
      <c r="A86" s="2">
        <v>44104</v>
      </c>
      <c r="B86" t="s">
        <v>59</v>
      </c>
      <c r="C86">
        <v>356.95</v>
      </c>
      <c r="D86">
        <v>357.5</v>
      </c>
      <c r="E86">
        <v>349.35</v>
      </c>
      <c r="F86">
        <v>357.05</v>
      </c>
      <c r="G86">
        <v>353.5</v>
      </c>
      <c r="H86">
        <v>354.75</v>
      </c>
      <c r="I86">
        <v>353.03</v>
      </c>
      <c r="J86">
        <v>552.20000000000005</v>
      </c>
      <c r="K86">
        <v>268.3</v>
      </c>
      <c r="L86">
        <v>19565088</v>
      </c>
      <c r="M86" s="1">
        <v>6907130726.8500004</v>
      </c>
      <c r="N86">
        <v>166005</v>
      </c>
    </row>
    <row r="87" spans="1:14" x14ac:dyDescent="0.3">
      <c r="A87" s="2">
        <v>44103</v>
      </c>
      <c r="B87" t="s">
        <v>59</v>
      </c>
      <c r="C87">
        <v>363.75</v>
      </c>
      <c r="D87">
        <v>363.75</v>
      </c>
      <c r="E87">
        <v>354.25</v>
      </c>
      <c r="F87">
        <v>363</v>
      </c>
      <c r="G87">
        <v>358.4</v>
      </c>
      <c r="H87">
        <v>357.05</v>
      </c>
      <c r="I87">
        <v>357.53</v>
      </c>
      <c r="J87">
        <v>552.20000000000005</v>
      </c>
      <c r="K87">
        <v>268.3</v>
      </c>
      <c r="L87">
        <v>17080960</v>
      </c>
      <c r="M87" s="1">
        <v>6106889634.25</v>
      </c>
      <c r="N87">
        <v>167456</v>
      </c>
    </row>
    <row r="88" spans="1:14" x14ac:dyDescent="0.3">
      <c r="A88" s="2">
        <v>44102</v>
      </c>
      <c r="B88" t="s">
        <v>59</v>
      </c>
      <c r="C88">
        <v>351.5</v>
      </c>
      <c r="D88">
        <v>363.95</v>
      </c>
      <c r="E88">
        <v>349.1</v>
      </c>
      <c r="F88">
        <v>348.65</v>
      </c>
      <c r="G88">
        <v>363.05</v>
      </c>
      <c r="H88">
        <v>363</v>
      </c>
      <c r="I88">
        <v>358.81</v>
      </c>
      <c r="J88">
        <v>552.20000000000005</v>
      </c>
      <c r="K88">
        <v>268.3</v>
      </c>
      <c r="L88">
        <v>18496082</v>
      </c>
      <c r="M88" s="1">
        <v>6636486857.8999996</v>
      </c>
      <c r="N88">
        <v>157219</v>
      </c>
    </row>
    <row r="89" spans="1:14" x14ac:dyDescent="0.3">
      <c r="A89" s="2">
        <v>44099</v>
      </c>
      <c r="B89" t="s">
        <v>59</v>
      </c>
      <c r="C89">
        <v>339.05</v>
      </c>
      <c r="D89">
        <v>350.5</v>
      </c>
      <c r="E89">
        <v>336.6</v>
      </c>
      <c r="F89">
        <v>335.7</v>
      </c>
      <c r="G89">
        <v>347.5</v>
      </c>
      <c r="H89">
        <v>348.65</v>
      </c>
      <c r="I89">
        <v>343.58</v>
      </c>
      <c r="J89">
        <v>552.20000000000005</v>
      </c>
      <c r="K89">
        <v>268.3</v>
      </c>
      <c r="L89">
        <v>23231692</v>
      </c>
      <c r="M89" s="1">
        <v>7982054122.6000004</v>
      </c>
      <c r="N89">
        <v>209889</v>
      </c>
    </row>
    <row r="90" spans="1:14" x14ac:dyDescent="0.3">
      <c r="A90" s="2">
        <v>44098</v>
      </c>
      <c r="B90" t="s">
        <v>59</v>
      </c>
      <c r="C90">
        <v>344.95</v>
      </c>
      <c r="D90">
        <v>346.95</v>
      </c>
      <c r="E90">
        <v>333.75</v>
      </c>
      <c r="F90">
        <v>351.85</v>
      </c>
      <c r="G90">
        <v>337.35</v>
      </c>
      <c r="H90">
        <v>335.7</v>
      </c>
      <c r="I90">
        <v>340.19</v>
      </c>
      <c r="J90">
        <v>552.20000000000005</v>
      </c>
      <c r="K90">
        <v>268.3</v>
      </c>
      <c r="L90">
        <v>25841151</v>
      </c>
      <c r="M90" s="1">
        <v>8791003588.8500004</v>
      </c>
      <c r="N90">
        <v>292572</v>
      </c>
    </row>
    <row r="91" spans="1:14" x14ac:dyDescent="0.3">
      <c r="A91" s="2">
        <v>44097</v>
      </c>
      <c r="B91" t="s">
        <v>59</v>
      </c>
      <c r="C91">
        <v>356.6</v>
      </c>
      <c r="D91">
        <v>357.1</v>
      </c>
      <c r="E91">
        <v>342.45</v>
      </c>
      <c r="F91">
        <v>354.4</v>
      </c>
      <c r="G91">
        <v>353.5</v>
      </c>
      <c r="H91">
        <v>351.85</v>
      </c>
      <c r="I91">
        <v>350.5</v>
      </c>
      <c r="J91">
        <v>552.20000000000005</v>
      </c>
      <c r="K91">
        <v>268.3</v>
      </c>
      <c r="L91">
        <v>22740367</v>
      </c>
      <c r="M91" s="1">
        <v>7970539364.8500004</v>
      </c>
      <c r="N91">
        <v>212601</v>
      </c>
    </row>
    <row r="92" spans="1:14" x14ac:dyDescent="0.3">
      <c r="A92" s="2">
        <v>44096</v>
      </c>
      <c r="B92" t="s">
        <v>59</v>
      </c>
      <c r="C92">
        <v>354</v>
      </c>
      <c r="D92">
        <v>356.15</v>
      </c>
      <c r="E92">
        <v>349.5</v>
      </c>
      <c r="F92">
        <v>350.7</v>
      </c>
      <c r="G92">
        <v>354.65</v>
      </c>
      <c r="H92">
        <v>354.4</v>
      </c>
      <c r="I92">
        <v>352.58</v>
      </c>
      <c r="J92">
        <v>552.20000000000005</v>
      </c>
      <c r="K92">
        <v>268.3</v>
      </c>
      <c r="L92">
        <v>28593294</v>
      </c>
      <c r="M92" s="1">
        <v>10081468049.85</v>
      </c>
      <c r="N92">
        <v>237287</v>
      </c>
    </row>
    <row r="93" spans="1:14" x14ac:dyDescent="0.3">
      <c r="A93" s="2">
        <v>44095</v>
      </c>
      <c r="B93" t="s">
        <v>59</v>
      </c>
      <c r="C93">
        <v>366.65</v>
      </c>
      <c r="D93">
        <v>367.4</v>
      </c>
      <c r="E93">
        <v>348.5</v>
      </c>
      <c r="F93">
        <v>369.55</v>
      </c>
      <c r="G93">
        <v>350.7</v>
      </c>
      <c r="H93">
        <v>350.7</v>
      </c>
      <c r="I93">
        <v>358.11</v>
      </c>
      <c r="J93">
        <v>552.20000000000005</v>
      </c>
      <c r="K93">
        <v>268.3</v>
      </c>
      <c r="L93">
        <v>28933176</v>
      </c>
      <c r="M93" s="1">
        <v>10361222707.25</v>
      </c>
      <c r="N93">
        <v>260417</v>
      </c>
    </row>
    <row r="94" spans="1:14" x14ac:dyDescent="0.3">
      <c r="A94" s="2">
        <v>44092</v>
      </c>
      <c r="B94" t="s">
        <v>59</v>
      </c>
      <c r="C94">
        <v>370</v>
      </c>
      <c r="D94">
        <v>374.65</v>
      </c>
      <c r="E94">
        <v>364.55</v>
      </c>
      <c r="F94">
        <v>369</v>
      </c>
      <c r="G94">
        <v>368.85</v>
      </c>
      <c r="H94">
        <v>369.55</v>
      </c>
      <c r="I94">
        <v>369.94</v>
      </c>
      <c r="J94">
        <v>552.20000000000005</v>
      </c>
      <c r="K94">
        <v>268.3</v>
      </c>
      <c r="L94">
        <v>78166940</v>
      </c>
      <c r="M94" s="1">
        <v>28917300504.5</v>
      </c>
      <c r="N94">
        <v>218031</v>
      </c>
    </row>
    <row r="95" spans="1:14" x14ac:dyDescent="0.3">
      <c r="A95" s="2">
        <v>44091</v>
      </c>
      <c r="B95" t="s">
        <v>59</v>
      </c>
      <c r="C95">
        <v>370</v>
      </c>
      <c r="D95">
        <v>371.75</v>
      </c>
      <c r="E95">
        <v>367.4</v>
      </c>
      <c r="F95">
        <v>374.7</v>
      </c>
      <c r="G95">
        <v>368.7</v>
      </c>
      <c r="H95">
        <v>369</v>
      </c>
      <c r="I95">
        <v>369.26</v>
      </c>
      <c r="J95">
        <v>552.20000000000005</v>
      </c>
      <c r="K95">
        <v>268.3</v>
      </c>
      <c r="L95">
        <v>24086056</v>
      </c>
      <c r="M95" s="1">
        <v>8893920852.3999996</v>
      </c>
      <c r="N95">
        <v>182837</v>
      </c>
    </row>
    <row r="96" spans="1:14" x14ac:dyDescent="0.3">
      <c r="A96" s="2">
        <v>44090</v>
      </c>
      <c r="B96" t="s">
        <v>59</v>
      </c>
      <c r="C96">
        <v>371.35</v>
      </c>
      <c r="D96">
        <v>376.7</v>
      </c>
      <c r="E96">
        <v>365</v>
      </c>
      <c r="F96">
        <v>371.55</v>
      </c>
      <c r="G96">
        <v>374.25</v>
      </c>
      <c r="H96">
        <v>374.7</v>
      </c>
      <c r="I96">
        <v>371.33</v>
      </c>
      <c r="J96">
        <v>552.20000000000005</v>
      </c>
      <c r="K96">
        <v>268.3</v>
      </c>
      <c r="L96">
        <v>22069463</v>
      </c>
      <c r="M96" s="1">
        <v>8195133281.0500002</v>
      </c>
      <c r="N96">
        <v>224943</v>
      </c>
    </row>
    <row r="97" spans="1:14" x14ac:dyDescent="0.3">
      <c r="A97" s="2">
        <v>44089</v>
      </c>
      <c r="B97" t="s">
        <v>59</v>
      </c>
      <c r="C97">
        <v>364.05</v>
      </c>
      <c r="D97">
        <v>372.25</v>
      </c>
      <c r="E97">
        <v>363.7</v>
      </c>
      <c r="F97">
        <v>363.7</v>
      </c>
      <c r="G97">
        <v>371.7</v>
      </c>
      <c r="H97">
        <v>371.55</v>
      </c>
      <c r="I97">
        <v>369.26</v>
      </c>
      <c r="J97">
        <v>552.20000000000005</v>
      </c>
      <c r="K97">
        <v>268.3</v>
      </c>
      <c r="L97">
        <v>24968263</v>
      </c>
      <c r="M97" s="1">
        <v>9219855799.8999996</v>
      </c>
      <c r="N97">
        <v>243030</v>
      </c>
    </row>
    <row r="98" spans="1:14" x14ac:dyDescent="0.3">
      <c r="A98" s="2">
        <v>44088</v>
      </c>
      <c r="B98" t="s">
        <v>59</v>
      </c>
      <c r="C98">
        <v>373.5</v>
      </c>
      <c r="D98">
        <v>373.85</v>
      </c>
      <c r="E98">
        <v>359.35</v>
      </c>
      <c r="F98">
        <v>370.5</v>
      </c>
      <c r="G98">
        <v>364.5</v>
      </c>
      <c r="H98">
        <v>363.7</v>
      </c>
      <c r="I98">
        <v>366.59</v>
      </c>
      <c r="J98">
        <v>552.20000000000005</v>
      </c>
      <c r="K98">
        <v>268.3</v>
      </c>
      <c r="L98">
        <v>27140811</v>
      </c>
      <c r="M98" s="1">
        <v>9949611150.2999992</v>
      </c>
      <c r="N98">
        <v>231347</v>
      </c>
    </row>
    <row r="99" spans="1:14" x14ac:dyDescent="0.3">
      <c r="A99" s="2">
        <v>44085</v>
      </c>
      <c r="B99" t="s">
        <v>59</v>
      </c>
      <c r="C99">
        <v>373</v>
      </c>
      <c r="D99">
        <v>373.65</v>
      </c>
      <c r="E99">
        <v>365.1</v>
      </c>
      <c r="F99">
        <v>370.7</v>
      </c>
      <c r="G99">
        <v>370.35</v>
      </c>
      <c r="H99">
        <v>370.5</v>
      </c>
      <c r="I99">
        <v>369.18</v>
      </c>
      <c r="J99">
        <v>552.20000000000005</v>
      </c>
      <c r="K99">
        <v>268.3</v>
      </c>
      <c r="L99">
        <v>22678883</v>
      </c>
      <c r="M99" s="1">
        <v>8372655013.3000002</v>
      </c>
      <c r="N99">
        <v>209303</v>
      </c>
    </row>
    <row r="100" spans="1:14" x14ac:dyDescent="0.3">
      <c r="A100" s="2">
        <v>44084</v>
      </c>
      <c r="B100" t="s">
        <v>59</v>
      </c>
      <c r="C100">
        <v>371.7</v>
      </c>
      <c r="D100">
        <v>375</v>
      </c>
      <c r="E100">
        <v>365.45</v>
      </c>
      <c r="F100">
        <v>367.6</v>
      </c>
      <c r="G100">
        <v>371.5</v>
      </c>
      <c r="H100">
        <v>370.7</v>
      </c>
      <c r="I100">
        <v>370.91</v>
      </c>
      <c r="J100">
        <v>552.20000000000005</v>
      </c>
      <c r="K100">
        <v>268.3</v>
      </c>
      <c r="L100">
        <v>24852406</v>
      </c>
      <c r="M100" s="1">
        <v>9217926227.1499996</v>
      </c>
      <c r="N100">
        <v>192383</v>
      </c>
    </row>
    <row r="101" spans="1:14" x14ac:dyDescent="0.3">
      <c r="A101" s="2">
        <v>44083</v>
      </c>
      <c r="B101" t="s">
        <v>59</v>
      </c>
      <c r="C101">
        <v>370.8</v>
      </c>
      <c r="D101">
        <v>372.4</v>
      </c>
      <c r="E101">
        <v>361.9</v>
      </c>
      <c r="F101">
        <v>375.7</v>
      </c>
      <c r="G101">
        <v>368</v>
      </c>
      <c r="H101">
        <v>367.6</v>
      </c>
      <c r="I101">
        <v>366.51</v>
      </c>
      <c r="J101">
        <v>552.20000000000005</v>
      </c>
      <c r="K101">
        <v>268.3</v>
      </c>
      <c r="L101">
        <v>25285243</v>
      </c>
      <c r="M101" s="1">
        <v>9267228378.1499996</v>
      </c>
      <c r="N101">
        <v>214029</v>
      </c>
    </row>
    <row r="102" spans="1:14" x14ac:dyDescent="0.3">
      <c r="A102" s="2">
        <v>44082</v>
      </c>
      <c r="B102" t="s">
        <v>59</v>
      </c>
      <c r="C102">
        <v>372.4</v>
      </c>
      <c r="D102">
        <v>381.3</v>
      </c>
      <c r="E102">
        <v>369.15</v>
      </c>
      <c r="F102">
        <v>373.4</v>
      </c>
      <c r="G102">
        <v>371.95</v>
      </c>
      <c r="H102">
        <v>375.7</v>
      </c>
      <c r="I102">
        <v>377.09</v>
      </c>
      <c r="J102">
        <v>552.20000000000005</v>
      </c>
      <c r="K102">
        <v>268.3</v>
      </c>
      <c r="L102">
        <v>32052949</v>
      </c>
      <c r="M102" s="1">
        <v>12086970795</v>
      </c>
      <c r="N102">
        <v>212852</v>
      </c>
    </row>
    <row r="103" spans="1:14" x14ac:dyDescent="0.3">
      <c r="A103" s="2">
        <v>44081</v>
      </c>
      <c r="B103" t="s">
        <v>59</v>
      </c>
      <c r="C103">
        <v>374.1</v>
      </c>
      <c r="D103">
        <v>376.85</v>
      </c>
      <c r="E103">
        <v>369</v>
      </c>
      <c r="F103">
        <v>372.55</v>
      </c>
      <c r="G103">
        <v>374</v>
      </c>
      <c r="H103">
        <v>373.4</v>
      </c>
      <c r="I103">
        <v>374.02</v>
      </c>
      <c r="J103">
        <v>552.20000000000005</v>
      </c>
      <c r="K103">
        <v>268.3</v>
      </c>
      <c r="L103">
        <v>22324954</v>
      </c>
      <c r="M103" s="1">
        <v>8350016685.6499996</v>
      </c>
      <c r="N103">
        <v>246828</v>
      </c>
    </row>
    <row r="104" spans="1:14" x14ac:dyDescent="0.3">
      <c r="A104" s="2">
        <v>44078</v>
      </c>
      <c r="B104" t="s">
        <v>59</v>
      </c>
      <c r="C104">
        <v>375</v>
      </c>
      <c r="D104">
        <v>379.95</v>
      </c>
      <c r="E104">
        <v>368.35</v>
      </c>
      <c r="F104">
        <v>382.75</v>
      </c>
      <c r="G104">
        <v>375</v>
      </c>
      <c r="H104">
        <v>372.55</v>
      </c>
      <c r="I104">
        <v>374.12</v>
      </c>
      <c r="J104">
        <v>552.20000000000005</v>
      </c>
      <c r="K104">
        <v>268.3</v>
      </c>
      <c r="L104">
        <v>33119184</v>
      </c>
      <c r="M104" s="1">
        <v>12390572354.950001</v>
      </c>
      <c r="N104">
        <v>291371</v>
      </c>
    </row>
    <row r="105" spans="1:14" x14ac:dyDescent="0.3">
      <c r="A105" s="2">
        <v>44077</v>
      </c>
      <c r="B105" t="s">
        <v>59</v>
      </c>
      <c r="C105">
        <v>392.4</v>
      </c>
      <c r="D105">
        <v>392.55</v>
      </c>
      <c r="E105">
        <v>381.05</v>
      </c>
      <c r="F105">
        <v>392.4</v>
      </c>
      <c r="G105">
        <v>384.45</v>
      </c>
      <c r="H105">
        <v>382.75</v>
      </c>
      <c r="I105">
        <v>384.76</v>
      </c>
      <c r="J105">
        <v>552.20000000000005</v>
      </c>
      <c r="K105">
        <v>268.3</v>
      </c>
      <c r="L105">
        <v>26135711</v>
      </c>
      <c r="M105" s="1">
        <v>10055946251.799999</v>
      </c>
      <c r="N105">
        <v>231860</v>
      </c>
    </row>
    <row r="106" spans="1:14" x14ac:dyDescent="0.3">
      <c r="A106" s="2">
        <v>44076</v>
      </c>
      <c r="B106" t="s">
        <v>59</v>
      </c>
      <c r="C106">
        <v>387.25</v>
      </c>
      <c r="D106">
        <v>394</v>
      </c>
      <c r="E106">
        <v>381.1</v>
      </c>
      <c r="F106">
        <v>390.95</v>
      </c>
      <c r="G106">
        <v>392.55</v>
      </c>
      <c r="H106">
        <v>392.4</v>
      </c>
      <c r="I106">
        <v>387.78</v>
      </c>
      <c r="J106">
        <v>552.20000000000005</v>
      </c>
      <c r="K106">
        <v>268.3</v>
      </c>
      <c r="L106">
        <v>31297334</v>
      </c>
      <c r="M106" s="1">
        <v>12136448935.75</v>
      </c>
      <c r="N106">
        <v>234846</v>
      </c>
    </row>
    <row r="107" spans="1:14" x14ac:dyDescent="0.3">
      <c r="A107" s="2">
        <v>44075</v>
      </c>
      <c r="B107" t="s">
        <v>59</v>
      </c>
      <c r="C107">
        <v>394.7</v>
      </c>
      <c r="D107">
        <v>399.65</v>
      </c>
      <c r="E107">
        <v>385.3</v>
      </c>
      <c r="F107">
        <v>394.6</v>
      </c>
      <c r="G107">
        <v>393.45</v>
      </c>
      <c r="H107">
        <v>390.95</v>
      </c>
      <c r="I107">
        <v>391.8</v>
      </c>
      <c r="J107">
        <v>552.20000000000005</v>
      </c>
      <c r="K107">
        <v>268.3</v>
      </c>
      <c r="L107">
        <v>34872816</v>
      </c>
      <c r="M107" s="1">
        <v>13663087428.200001</v>
      </c>
      <c r="N107">
        <v>249813</v>
      </c>
    </row>
    <row r="108" spans="1:14" x14ac:dyDescent="0.3">
      <c r="A108" s="2">
        <v>44074</v>
      </c>
      <c r="B108" t="s">
        <v>59</v>
      </c>
      <c r="C108">
        <v>414.85</v>
      </c>
      <c r="D108">
        <v>422</v>
      </c>
      <c r="E108">
        <v>387.5</v>
      </c>
      <c r="F108">
        <v>409.7</v>
      </c>
      <c r="G108">
        <v>392.4</v>
      </c>
      <c r="H108">
        <v>394.6</v>
      </c>
      <c r="I108">
        <v>401.8</v>
      </c>
      <c r="J108">
        <v>552.20000000000005</v>
      </c>
      <c r="K108">
        <v>268.3</v>
      </c>
      <c r="L108">
        <v>72744912</v>
      </c>
      <c r="M108" s="1">
        <v>29229201656.900002</v>
      </c>
      <c r="N108">
        <v>469274</v>
      </c>
    </row>
    <row r="109" spans="1:14" x14ac:dyDescent="0.3">
      <c r="A109" s="2">
        <v>44071</v>
      </c>
      <c r="B109" t="s">
        <v>59</v>
      </c>
      <c r="C109">
        <v>393.9</v>
      </c>
      <c r="D109">
        <v>411.9</v>
      </c>
      <c r="E109">
        <v>392.9</v>
      </c>
      <c r="F109">
        <v>392.2</v>
      </c>
      <c r="G109">
        <v>409.5</v>
      </c>
      <c r="H109">
        <v>409.7</v>
      </c>
      <c r="I109">
        <v>406.65</v>
      </c>
      <c r="J109">
        <v>552.20000000000005</v>
      </c>
      <c r="K109">
        <v>268.3</v>
      </c>
      <c r="L109">
        <v>83472448</v>
      </c>
      <c r="M109" s="1">
        <v>33943933082.950001</v>
      </c>
      <c r="N109">
        <v>521089</v>
      </c>
    </row>
    <row r="110" spans="1:14" x14ac:dyDescent="0.3">
      <c r="A110" s="2">
        <v>44070</v>
      </c>
      <c r="B110" t="s">
        <v>59</v>
      </c>
      <c r="C110">
        <v>389.95</v>
      </c>
      <c r="D110">
        <v>397.45</v>
      </c>
      <c r="E110">
        <v>387.6</v>
      </c>
      <c r="F110">
        <v>389.35</v>
      </c>
      <c r="G110">
        <v>392.9</v>
      </c>
      <c r="H110">
        <v>392.2</v>
      </c>
      <c r="I110">
        <v>393.77</v>
      </c>
      <c r="J110">
        <v>552.20000000000005</v>
      </c>
      <c r="K110">
        <v>268.3</v>
      </c>
      <c r="L110">
        <v>36910773</v>
      </c>
      <c r="M110" s="1">
        <v>14534338598.200001</v>
      </c>
      <c r="N110">
        <v>240458</v>
      </c>
    </row>
    <row r="111" spans="1:14" x14ac:dyDescent="0.3">
      <c r="A111" s="2">
        <v>44069</v>
      </c>
      <c r="B111" t="s">
        <v>59</v>
      </c>
      <c r="C111">
        <v>388.2</v>
      </c>
      <c r="D111">
        <v>391.65</v>
      </c>
      <c r="E111">
        <v>384.2</v>
      </c>
      <c r="F111">
        <v>386.35</v>
      </c>
      <c r="G111">
        <v>389.75</v>
      </c>
      <c r="H111">
        <v>389.35</v>
      </c>
      <c r="I111">
        <v>387.83</v>
      </c>
      <c r="J111">
        <v>552.20000000000005</v>
      </c>
      <c r="K111">
        <v>268.3</v>
      </c>
      <c r="L111">
        <v>37164029</v>
      </c>
      <c r="M111" s="1">
        <v>14413442894.25</v>
      </c>
      <c r="N111">
        <v>215457</v>
      </c>
    </row>
    <row r="112" spans="1:14" x14ac:dyDescent="0.3">
      <c r="A112" s="2">
        <v>44068</v>
      </c>
      <c r="B112" t="s">
        <v>59</v>
      </c>
      <c r="C112">
        <v>382.5</v>
      </c>
      <c r="D112">
        <v>389.8</v>
      </c>
      <c r="E112">
        <v>381.4</v>
      </c>
      <c r="F112">
        <v>380.35</v>
      </c>
      <c r="G112">
        <v>385.55</v>
      </c>
      <c r="H112">
        <v>386.35</v>
      </c>
      <c r="I112">
        <v>386.44</v>
      </c>
      <c r="J112">
        <v>552.20000000000005</v>
      </c>
      <c r="K112">
        <v>268.3</v>
      </c>
      <c r="L112">
        <v>53073080</v>
      </c>
      <c r="M112" s="1">
        <v>20509325983.849998</v>
      </c>
      <c r="N112">
        <v>338551</v>
      </c>
    </row>
    <row r="113" spans="1:14" x14ac:dyDescent="0.3">
      <c r="A113" s="2">
        <v>44067</v>
      </c>
      <c r="B113" t="s">
        <v>59</v>
      </c>
      <c r="C113">
        <v>374.85</v>
      </c>
      <c r="D113">
        <v>381.2</v>
      </c>
      <c r="E113">
        <v>373.85</v>
      </c>
      <c r="F113">
        <v>371.15</v>
      </c>
      <c r="G113">
        <v>379.8</v>
      </c>
      <c r="H113">
        <v>380.35</v>
      </c>
      <c r="I113">
        <v>378.04</v>
      </c>
      <c r="J113">
        <v>552.20000000000005</v>
      </c>
      <c r="K113">
        <v>268.3</v>
      </c>
      <c r="L113">
        <v>32907517</v>
      </c>
      <c r="M113" s="1">
        <v>12440457313.35</v>
      </c>
      <c r="N113">
        <v>248376</v>
      </c>
    </row>
    <row r="114" spans="1:14" x14ac:dyDescent="0.3">
      <c r="A114" s="2">
        <v>44064</v>
      </c>
      <c r="B114" t="s">
        <v>59</v>
      </c>
      <c r="C114">
        <v>370</v>
      </c>
      <c r="D114">
        <v>373</v>
      </c>
      <c r="E114">
        <v>367.05</v>
      </c>
      <c r="F114">
        <v>367.75</v>
      </c>
      <c r="G114">
        <v>371.3</v>
      </c>
      <c r="H114">
        <v>371.15</v>
      </c>
      <c r="I114">
        <v>369.72</v>
      </c>
      <c r="J114">
        <v>552.20000000000005</v>
      </c>
      <c r="K114">
        <v>268.3</v>
      </c>
      <c r="L114">
        <v>34111143</v>
      </c>
      <c r="M114" s="1">
        <v>12611404103.85</v>
      </c>
      <c r="N114">
        <v>197504</v>
      </c>
    </row>
    <row r="115" spans="1:14" x14ac:dyDescent="0.3">
      <c r="A115" s="2">
        <v>44063</v>
      </c>
      <c r="B115" t="s">
        <v>59</v>
      </c>
      <c r="C115">
        <v>367</v>
      </c>
      <c r="D115">
        <v>369.65</v>
      </c>
      <c r="E115">
        <v>362.6</v>
      </c>
      <c r="F115">
        <v>374.45</v>
      </c>
      <c r="G115">
        <v>366.85</v>
      </c>
      <c r="H115">
        <v>367.75</v>
      </c>
      <c r="I115">
        <v>366.62</v>
      </c>
      <c r="J115">
        <v>552.20000000000005</v>
      </c>
      <c r="K115">
        <v>268.3</v>
      </c>
      <c r="L115">
        <v>68447536</v>
      </c>
      <c r="M115" s="1">
        <v>25094086521.900002</v>
      </c>
      <c r="N115">
        <v>329965</v>
      </c>
    </row>
    <row r="116" spans="1:14" x14ac:dyDescent="0.3">
      <c r="A116" s="2">
        <v>44062</v>
      </c>
      <c r="B116" t="s">
        <v>59</v>
      </c>
      <c r="C116">
        <v>374</v>
      </c>
      <c r="D116">
        <v>375.85</v>
      </c>
      <c r="E116">
        <v>370.4</v>
      </c>
      <c r="F116">
        <v>369.55</v>
      </c>
      <c r="G116">
        <v>375</v>
      </c>
      <c r="H116">
        <v>374.45</v>
      </c>
      <c r="I116">
        <v>373.9</v>
      </c>
      <c r="J116">
        <v>552.20000000000005</v>
      </c>
      <c r="K116">
        <v>268.3</v>
      </c>
      <c r="L116">
        <v>35790626</v>
      </c>
      <c r="M116" s="1">
        <v>13382056477.700001</v>
      </c>
      <c r="N116">
        <v>247511</v>
      </c>
    </row>
    <row r="117" spans="1:14" x14ac:dyDescent="0.3">
      <c r="A117" s="2">
        <v>44061</v>
      </c>
      <c r="B117" t="s">
        <v>59</v>
      </c>
      <c r="C117">
        <v>361.9</v>
      </c>
      <c r="D117">
        <v>370</v>
      </c>
      <c r="E117">
        <v>361.6</v>
      </c>
      <c r="F117">
        <v>360.2</v>
      </c>
      <c r="G117">
        <v>369.5</v>
      </c>
      <c r="H117">
        <v>369.55</v>
      </c>
      <c r="I117">
        <v>366.2</v>
      </c>
      <c r="J117">
        <v>552.20000000000005</v>
      </c>
      <c r="K117">
        <v>268.3</v>
      </c>
      <c r="L117">
        <v>26517539</v>
      </c>
      <c r="M117" s="1">
        <v>9710688061.4500008</v>
      </c>
      <c r="N117">
        <v>187582</v>
      </c>
    </row>
    <row r="118" spans="1:14" x14ac:dyDescent="0.3">
      <c r="A118" s="2">
        <v>44060</v>
      </c>
      <c r="B118" t="s">
        <v>59</v>
      </c>
      <c r="C118">
        <v>366</v>
      </c>
      <c r="D118">
        <v>366.35</v>
      </c>
      <c r="E118">
        <v>354.35</v>
      </c>
      <c r="F118">
        <v>361.4</v>
      </c>
      <c r="G118">
        <v>361.15</v>
      </c>
      <c r="H118">
        <v>360.2</v>
      </c>
      <c r="I118">
        <v>360.04</v>
      </c>
      <c r="J118">
        <v>552.20000000000005</v>
      </c>
      <c r="K118">
        <v>268.3</v>
      </c>
      <c r="L118">
        <v>24232602</v>
      </c>
      <c r="M118" s="1">
        <v>8724593924.2000008</v>
      </c>
      <c r="N118">
        <v>221104</v>
      </c>
    </row>
    <row r="119" spans="1:14" x14ac:dyDescent="0.3">
      <c r="A119" s="2">
        <v>44057</v>
      </c>
      <c r="B119" t="s">
        <v>59</v>
      </c>
      <c r="C119">
        <v>371.8</v>
      </c>
      <c r="D119">
        <v>371.8</v>
      </c>
      <c r="E119">
        <v>354.2</v>
      </c>
      <c r="F119">
        <v>368.05</v>
      </c>
      <c r="G119">
        <v>360.9</v>
      </c>
      <c r="H119">
        <v>361.4</v>
      </c>
      <c r="I119">
        <v>364.56</v>
      </c>
      <c r="J119">
        <v>552.20000000000005</v>
      </c>
      <c r="K119">
        <v>268.3</v>
      </c>
      <c r="L119">
        <v>28893922</v>
      </c>
      <c r="M119" s="1">
        <v>10533625265.35</v>
      </c>
      <c r="N119">
        <v>190060</v>
      </c>
    </row>
    <row r="120" spans="1:14" x14ac:dyDescent="0.3">
      <c r="A120" s="2">
        <v>44056</v>
      </c>
      <c r="B120" t="s">
        <v>59</v>
      </c>
      <c r="C120">
        <v>368.95</v>
      </c>
      <c r="D120">
        <v>372.35</v>
      </c>
      <c r="E120">
        <v>366.25</v>
      </c>
      <c r="F120">
        <v>366.85</v>
      </c>
      <c r="G120">
        <v>368.3</v>
      </c>
      <c r="H120">
        <v>368.05</v>
      </c>
      <c r="I120">
        <v>369.11</v>
      </c>
      <c r="J120">
        <v>552.20000000000005</v>
      </c>
      <c r="K120">
        <v>268.3</v>
      </c>
      <c r="L120">
        <v>26257725</v>
      </c>
      <c r="M120" s="1">
        <v>9691912310.9500008</v>
      </c>
      <c r="N120">
        <v>173312</v>
      </c>
    </row>
    <row r="121" spans="1:14" x14ac:dyDescent="0.3">
      <c r="A121" s="2">
        <v>44055</v>
      </c>
      <c r="B121" t="s">
        <v>59</v>
      </c>
      <c r="C121">
        <v>365.75</v>
      </c>
      <c r="D121">
        <v>368.75</v>
      </c>
      <c r="E121">
        <v>363.75</v>
      </c>
      <c r="F121">
        <v>367.35</v>
      </c>
      <c r="G121">
        <v>365.7</v>
      </c>
      <c r="H121">
        <v>366.85</v>
      </c>
      <c r="I121">
        <v>366.65</v>
      </c>
      <c r="J121">
        <v>552.20000000000005</v>
      </c>
      <c r="K121">
        <v>268.3</v>
      </c>
      <c r="L121">
        <v>25706440</v>
      </c>
      <c r="M121" s="1">
        <v>9425281045.2000008</v>
      </c>
      <c r="N121">
        <v>183488</v>
      </c>
    </row>
    <row r="122" spans="1:14" x14ac:dyDescent="0.3">
      <c r="A122" s="2">
        <v>44054</v>
      </c>
      <c r="B122" t="s">
        <v>59</v>
      </c>
      <c r="C122">
        <v>370</v>
      </c>
      <c r="D122">
        <v>374.3</v>
      </c>
      <c r="E122">
        <v>364.05</v>
      </c>
      <c r="F122">
        <v>363.55</v>
      </c>
      <c r="G122">
        <v>366.45</v>
      </c>
      <c r="H122">
        <v>367.35</v>
      </c>
      <c r="I122">
        <v>368.66</v>
      </c>
      <c r="J122">
        <v>552.20000000000005</v>
      </c>
      <c r="K122">
        <v>268.3</v>
      </c>
      <c r="L122">
        <v>45446756</v>
      </c>
      <c r="M122" s="1">
        <v>16754604407.700001</v>
      </c>
      <c r="N122">
        <v>361557</v>
      </c>
    </row>
    <row r="123" spans="1:14" x14ac:dyDescent="0.3">
      <c r="A123" s="2">
        <v>44053</v>
      </c>
      <c r="B123" t="s">
        <v>59</v>
      </c>
      <c r="C123">
        <v>359.5</v>
      </c>
      <c r="D123">
        <v>364.95</v>
      </c>
      <c r="E123">
        <v>357.35</v>
      </c>
      <c r="F123">
        <v>357.95</v>
      </c>
      <c r="G123">
        <v>364.2</v>
      </c>
      <c r="H123">
        <v>363.55</v>
      </c>
      <c r="I123">
        <v>361.27</v>
      </c>
      <c r="J123">
        <v>552.20000000000005</v>
      </c>
      <c r="K123">
        <v>268.3</v>
      </c>
      <c r="L123">
        <v>22857226</v>
      </c>
      <c r="M123" s="1">
        <v>8257731419.0500002</v>
      </c>
      <c r="N123">
        <v>208697</v>
      </c>
    </row>
    <row r="124" spans="1:14" x14ac:dyDescent="0.3">
      <c r="A124" s="2">
        <v>44050</v>
      </c>
      <c r="B124" t="s">
        <v>59</v>
      </c>
      <c r="C124">
        <v>359.45</v>
      </c>
      <c r="D124">
        <v>359.65</v>
      </c>
      <c r="E124">
        <v>353.15</v>
      </c>
      <c r="F124">
        <v>358.75</v>
      </c>
      <c r="G124">
        <v>358.1</v>
      </c>
      <c r="H124">
        <v>357.95</v>
      </c>
      <c r="I124">
        <v>356.9</v>
      </c>
      <c r="J124">
        <v>552.20000000000005</v>
      </c>
      <c r="K124">
        <v>268.3</v>
      </c>
      <c r="L124">
        <v>28512323</v>
      </c>
      <c r="M124" s="1">
        <v>10175988903.950001</v>
      </c>
      <c r="N124">
        <v>203850</v>
      </c>
    </row>
    <row r="125" spans="1:14" x14ac:dyDescent="0.3">
      <c r="A125" s="2">
        <v>44049</v>
      </c>
      <c r="B125" t="s">
        <v>59</v>
      </c>
      <c r="C125">
        <v>353.45</v>
      </c>
      <c r="D125">
        <v>363.75</v>
      </c>
      <c r="E125">
        <v>348.6</v>
      </c>
      <c r="F125">
        <v>352.2</v>
      </c>
      <c r="G125">
        <v>359.5</v>
      </c>
      <c r="H125">
        <v>358.75</v>
      </c>
      <c r="I125">
        <v>356.51</v>
      </c>
      <c r="J125">
        <v>552.20000000000005</v>
      </c>
      <c r="K125">
        <v>268.3</v>
      </c>
      <c r="L125">
        <v>48022799</v>
      </c>
      <c r="M125" s="1">
        <v>17120669232.450001</v>
      </c>
      <c r="N125">
        <v>321846</v>
      </c>
    </row>
    <row r="126" spans="1:14" x14ac:dyDescent="0.3">
      <c r="A126" s="2">
        <v>44048</v>
      </c>
      <c r="B126" t="s">
        <v>59</v>
      </c>
      <c r="C126">
        <v>353.4</v>
      </c>
      <c r="D126">
        <v>360</v>
      </c>
      <c r="E126">
        <v>350.75</v>
      </c>
      <c r="F126">
        <v>351</v>
      </c>
      <c r="G126">
        <v>353.05</v>
      </c>
      <c r="H126">
        <v>352.2</v>
      </c>
      <c r="I126">
        <v>355.51</v>
      </c>
      <c r="J126">
        <v>552.20000000000005</v>
      </c>
      <c r="K126">
        <v>268.3</v>
      </c>
      <c r="L126">
        <v>37058091</v>
      </c>
      <c r="M126" s="1">
        <v>13174683738.25</v>
      </c>
      <c r="N126">
        <v>270873</v>
      </c>
    </row>
    <row r="127" spans="1:14" x14ac:dyDescent="0.3">
      <c r="A127" s="2">
        <v>44047</v>
      </c>
      <c r="B127" t="s">
        <v>59</v>
      </c>
      <c r="C127">
        <v>347</v>
      </c>
      <c r="D127">
        <v>353.2</v>
      </c>
      <c r="E127">
        <v>344.2</v>
      </c>
      <c r="F127">
        <v>343.25</v>
      </c>
      <c r="G127">
        <v>351.4</v>
      </c>
      <c r="H127">
        <v>351</v>
      </c>
      <c r="I127">
        <v>349.14</v>
      </c>
      <c r="J127">
        <v>552.20000000000005</v>
      </c>
      <c r="K127">
        <v>268.3</v>
      </c>
      <c r="L127">
        <v>30813885</v>
      </c>
      <c r="M127" s="1">
        <v>10758370764</v>
      </c>
      <c r="N127">
        <v>236605</v>
      </c>
    </row>
    <row r="128" spans="1:14" x14ac:dyDescent="0.3">
      <c r="A128" s="2">
        <v>44046</v>
      </c>
      <c r="B128" t="s">
        <v>59</v>
      </c>
      <c r="C128">
        <v>346.8</v>
      </c>
      <c r="D128">
        <v>349.35</v>
      </c>
      <c r="E128">
        <v>340.5</v>
      </c>
      <c r="F128">
        <v>346.8</v>
      </c>
      <c r="G128">
        <v>343.75</v>
      </c>
      <c r="H128">
        <v>343.25</v>
      </c>
      <c r="I128">
        <v>344.3</v>
      </c>
      <c r="J128">
        <v>552.20000000000005</v>
      </c>
      <c r="K128">
        <v>268.3</v>
      </c>
      <c r="L128">
        <v>32120023</v>
      </c>
      <c r="M128" s="1">
        <v>11058835193.15</v>
      </c>
      <c r="N128">
        <v>252316</v>
      </c>
    </row>
    <row r="129" spans="1:14" x14ac:dyDescent="0.3">
      <c r="A129" s="2">
        <v>44043</v>
      </c>
      <c r="B129" t="s">
        <v>59</v>
      </c>
      <c r="C129">
        <v>346.45</v>
      </c>
      <c r="D129">
        <v>353</v>
      </c>
      <c r="E129">
        <v>342.05</v>
      </c>
      <c r="F129">
        <v>344.95</v>
      </c>
      <c r="G129">
        <v>347.2</v>
      </c>
      <c r="H129">
        <v>346.8</v>
      </c>
      <c r="I129">
        <v>347.26</v>
      </c>
      <c r="J129">
        <v>552.20000000000005</v>
      </c>
      <c r="K129">
        <v>268.3</v>
      </c>
      <c r="L129">
        <v>37345608</v>
      </c>
      <c r="M129" s="1">
        <v>12968752584.85</v>
      </c>
      <c r="N129">
        <v>274656</v>
      </c>
    </row>
    <row r="130" spans="1:14" x14ac:dyDescent="0.3">
      <c r="A130" s="2">
        <v>44042</v>
      </c>
      <c r="B130" t="s">
        <v>59</v>
      </c>
      <c r="C130">
        <v>353.4</v>
      </c>
      <c r="D130">
        <v>354.6</v>
      </c>
      <c r="E130">
        <v>340.4</v>
      </c>
      <c r="F130">
        <v>351.05</v>
      </c>
      <c r="G130">
        <v>345.4</v>
      </c>
      <c r="H130">
        <v>344.95</v>
      </c>
      <c r="I130">
        <v>348.04</v>
      </c>
      <c r="J130">
        <v>552.20000000000005</v>
      </c>
      <c r="K130">
        <v>268.3</v>
      </c>
      <c r="L130">
        <v>40820799</v>
      </c>
      <c r="M130" s="1">
        <v>14207448526.950001</v>
      </c>
      <c r="N130">
        <v>321975</v>
      </c>
    </row>
    <row r="131" spans="1:14" x14ac:dyDescent="0.3">
      <c r="A131" s="2">
        <v>44041</v>
      </c>
      <c r="B131" t="s">
        <v>59</v>
      </c>
      <c r="C131">
        <v>353.2</v>
      </c>
      <c r="D131">
        <v>357.65</v>
      </c>
      <c r="E131">
        <v>348.2</v>
      </c>
      <c r="F131">
        <v>352.1</v>
      </c>
      <c r="G131">
        <v>351.2</v>
      </c>
      <c r="H131">
        <v>351.05</v>
      </c>
      <c r="I131">
        <v>353.98</v>
      </c>
      <c r="J131">
        <v>552.20000000000005</v>
      </c>
      <c r="K131">
        <v>268.3</v>
      </c>
      <c r="L131">
        <v>50196627</v>
      </c>
      <c r="M131" s="1">
        <v>17768804674</v>
      </c>
      <c r="N131">
        <v>350109</v>
      </c>
    </row>
    <row r="132" spans="1:14" x14ac:dyDescent="0.3">
      <c r="A132" s="2">
        <v>44040</v>
      </c>
      <c r="B132" t="s">
        <v>59</v>
      </c>
      <c r="C132">
        <v>361.1</v>
      </c>
      <c r="D132">
        <v>362.75</v>
      </c>
      <c r="E132">
        <v>343.2</v>
      </c>
      <c r="F132">
        <v>358.5</v>
      </c>
      <c r="G132">
        <v>352.15</v>
      </c>
      <c r="H132">
        <v>352.1</v>
      </c>
      <c r="I132">
        <v>350.53</v>
      </c>
      <c r="J132">
        <v>552.20000000000005</v>
      </c>
      <c r="K132">
        <v>268.3</v>
      </c>
      <c r="L132">
        <v>125940299</v>
      </c>
      <c r="M132" s="1">
        <v>44145352671.949997</v>
      </c>
      <c r="N132">
        <v>703448</v>
      </c>
    </row>
    <row r="133" spans="1:14" x14ac:dyDescent="0.3">
      <c r="A133" s="2">
        <v>44039</v>
      </c>
      <c r="B133" t="s">
        <v>59</v>
      </c>
      <c r="C133">
        <v>385</v>
      </c>
      <c r="D133">
        <v>385.8</v>
      </c>
      <c r="E133">
        <v>356.6</v>
      </c>
      <c r="F133">
        <v>381.8</v>
      </c>
      <c r="G133">
        <v>358.7</v>
      </c>
      <c r="H133">
        <v>358.5</v>
      </c>
      <c r="I133">
        <v>364.96</v>
      </c>
      <c r="J133">
        <v>552.20000000000005</v>
      </c>
      <c r="K133">
        <v>268.3</v>
      </c>
      <c r="L133">
        <v>73276759</v>
      </c>
      <c r="M133" s="1">
        <v>26742957273.150002</v>
      </c>
      <c r="N133">
        <v>730212</v>
      </c>
    </row>
    <row r="134" spans="1:14" x14ac:dyDescent="0.3">
      <c r="A134" s="2">
        <v>44036</v>
      </c>
      <c r="B134" t="s">
        <v>59</v>
      </c>
      <c r="C134">
        <v>388.3</v>
      </c>
      <c r="D134">
        <v>388.7</v>
      </c>
      <c r="E134">
        <v>372.15</v>
      </c>
      <c r="F134">
        <v>392.25</v>
      </c>
      <c r="G134">
        <v>382.5</v>
      </c>
      <c r="H134">
        <v>381.8</v>
      </c>
      <c r="I134">
        <v>380.82</v>
      </c>
      <c r="J134">
        <v>552.20000000000005</v>
      </c>
      <c r="K134">
        <v>268.3</v>
      </c>
      <c r="L134">
        <v>52981627</v>
      </c>
      <c r="M134" s="1">
        <v>20176721421.599998</v>
      </c>
      <c r="N134">
        <v>386704</v>
      </c>
    </row>
    <row r="135" spans="1:14" x14ac:dyDescent="0.3">
      <c r="A135" s="2">
        <v>44035</v>
      </c>
      <c r="B135" t="s">
        <v>59</v>
      </c>
      <c r="C135">
        <v>382.55</v>
      </c>
      <c r="D135">
        <v>395.65</v>
      </c>
      <c r="E135">
        <v>378.85</v>
      </c>
      <c r="F135">
        <v>381.1</v>
      </c>
      <c r="G135">
        <v>394.8</v>
      </c>
      <c r="H135">
        <v>392.25</v>
      </c>
      <c r="I135">
        <v>385.46</v>
      </c>
      <c r="J135">
        <v>552.20000000000005</v>
      </c>
      <c r="K135">
        <v>268.3</v>
      </c>
      <c r="L135">
        <v>37838253</v>
      </c>
      <c r="M135" s="1">
        <v>14585160124.6</v>
      </c>
      <c r="N135">
        <v>269191</v>
      </c>
    </row>
    <row r="136" spans="1:14" x14ac:dyDescent="0.3">
      <c r="A136" s="2">
        <v>44034</v>
      </c>
      <c r="B136" t="s">
        <v>59</v>
      </c>
      <c r="C136">
        <v>386.9</v>
      </c>
      <c r="D136">
        <v>389.5</v>
      </c>
      <c r="E136">
        <v>375.3</v>
      </c>
      <c r="F136">
        <v>378.8</v>
      </c>
      <c r="G136">
        <v>381.8</v>
      </c>
      <c r="H136">
        <v>381.1</v>
      </c>
      <c r="I136">
        <v>382.03</v>
      </c>
      <c r="J136">
        <v>552.20000000000005</v>
      </c>
      <c r="K136">
        <v>268.3</v>
      </c>
      <c r="L136">
        <v>45500596</v>
      </c>
      <c r="M136" s="1">
        <v>17382728483.75</v>
      </c>
      <c r="N136">
        <v>319065</v>
      </c>
    </row>
    <row r="137" spans="1:14" x14ac:dyDescent="0.3">
      <c r="A137" s="2">
        <v>44033</v>
      </c>
      <c r="B137" t="s">
        <v>59</v>
      </c>
      <c r="C137">
        <v>371</v>
      </c>
      <c r="D137">
        <v>379.9</v>
      </c>
      <c r="E137">
        <v>370.05</v>
      </c>
      <c r="F137">
        <v>363</v>
      </c>
      <c r="G137">
        <v>378.9</v>
      </c>
      <c r="H137">
        <v>378.8</v>
      </c>
      <c r="I137">
        <v>375.06</v>
      </c>
      <c r="J137">
        <v>552.20000000000005</v>
      </c>
      <c r="K137">
        <v>268.3</v>
      </c>
      <c r="L137">
        <v>45560259</v>
      </c>
      <c r="M137" s="1">
        <v>17087957100.549999</v>
      </c>
      <c r="N137">
        <v>360866</v>
      </c>
    </row>
    <row r="138" spans="1:14" x14ac:dyDescent="0.3">
      <c r="A138" s="2">
        <v>44032</v>
      </c>
      <c r="B138" t="s">
        <v>59</v>
      </c>
      <c r="C138">
        <v>358</v>
      </c>
      <c r="D138">
        <v>366.35</v>
      </c>
      <c r="E138">
        <v>355.25</v>
      </c>
      <c r="F138">
        <v>353.8</v>
      </c>
      <c r="G138">
        <v>362.1</v>
      </c>
      <c r="H138">
        <v>363</v>
      </c>
      <c r="I138">
        <v>362.86</v>
      </c>
      <c r="J138">
        <v>552.20000000000005</v>
      </c>
      <c r="K138">
        <v>268.3</v>
      </c>
      <c r="L138">
        <v>36313319</v>
      </c>
      <c r="M138" s="1">
        <v>13176547255.65</v>
      </c>
      <c r="N138">
        <v>267593</v>
      </c>
    </row>
    <row r="139" spans="1:14" x14ac:dyDescent="0.3">
      <c r="A139" s="2">
        <v>44029</v>
      </c>
      <c r="B139" t="s">
        <v>59</v>
      </c>
      <c r="C139">
        <v>346</v>
      </c>
      <c r="D139">
        <v>356</v>
      </c>
      <c r="E139">
        <v>345.45</v>
      </c>
      <c r="F139">
        <v>344.65</v>
      </c>
      <c r="G139">
        <v>354.6</v>
      </c>
      <c r="H139">
        <v>353.8</v>
      </c>
      <c r="I139">
        <v>349.78</v>
      </c>
      <c r="J139">
        <v>552.20000000000005</v>
      </c>
      <c r="K139">
        <v>268.3</v>
      </c>
      <c r="L139">
        <v>27511987</v>
      </c>
      <c r="M139" s="1">
        <v>9623202594.2999992</v>
      </c>
      <c r="N139">
        <v>200767</v>
      </c>
    </row>
    <row r="140" spans="1:14" x14ac:dyDescent="0.3">
      <c r="A140" s="2">
        <v>44028</v>
      </c>
      <c r="B140" t="s">
        <v>59</v>
      </c>
      <c r="C140">
        <v>347.95</v>
      </c>
      <c r="D140">
        <v>348.6</v>
      </c>
      <c r="E140">
        <v>341</v>
      </c>
      <c r="F140">
        <v>345.8</v>
      </c>
      <c r="G140">
        <v>344.85</v>
      </c>
      <c r="H140">
        <v>344.65</v>
      </c>
      <c r="I140">
        <v>344.69</v>
      </c>
      <c r="J140">
        <v>552.20000000000005</v>
      </c>
      <c r="K140">
        <v>268.3</v>
      </c>
      <c r="L140">
        <v>35536953</v>
      </c>
      <c r="M140" s="1">
        <v>12249319563.85</v>
      </c>
      <c r="N140">
        <v>220076</v>
      </c>
    </row>
    <row r="141" spans="1:14" x14ac:dyDescent="0.3">
      <c r="A141" s="2">
        <v>44027</v>
      </c>
      <c r="B141" t="s">
        <v>59</v>
      </c>
      <c r="C141">
        <v>349.5</v>
      </c>
      <c r="D141">
        <v>356.8</v>
      </c>
      <c r="E141">
        <v>343.75</v>
      </c>
      <c r="F141">
        <v>345.55</v>
      </c>
      <c r="G141">
        <v>347.9</v>
      </c>
      <c r="H141">
        <v>345.8</v>
      </c>
      <c r="I141">
        <v>351.27</v>
      </c>
      <c r="J141">
        <v>552.20000000000005</v>
      </c>
      <c r="K141">
        <v>268.3</v>
      </c>
      <c r="L141">
        <v>30442572</v>
      </c>
      <c r="M141" s="1">
        <v>10693660344.799999</v>
      </c>
      <c r="N141">
        <v>222113</v>
      </c>
    </row>
    <row r="142" spans="1:14" x14ac:dyDescent="0.3">
      <c r="A142" s="2">
        <v>44026</v>
      </c>
      <c r="B142" t="s">
        <v>59</v>
      </c>
      <c r="C142">
        <v>351.5</v>
      </c>
      <c r="D142">
        <v>352.45</v>
      </c>
      <c r="E142">
        <v>340.6</v>
      </c>
      <c r="F142">
        <v>353.6</v>
      </c>
      <c r="G142">
        <v>346.05</v>
      </c>
      <c r="H142">
        <v>345.55</v>
      </c>
      <c r="I142">
        <v>346.56</v>
      </c>
      <c r="J142">
        <v>552.20000000000005</v>
      </c>
      <c r="K142">
        <v>268.3</v>
      </c>
      <c r="L142">
        <v>34033233</v>
      </c>
      <c r="M142" s="1">
        <v>11794606533.700001</v>
      </c>
      <c r="N142">
        <v>297220</v>
      </c>
    </row>
    <row r="143" spans="1:14" x14ac:dyDescent="0.3">
      <c r="A143" s="2">
        <v>44025</v>
      </c>
      <c r="B143" t="s">
        <v>59</v>
      </c>
      <c r="C143">
        <v>364.1</v>
      </c>
      <c r="D143">
        <v>367</v>
      </c>
      <c r="E143">
        <v>352.5</v>
      </c>
      <c r="F143">
        <v>360.35</v>
      </c>
      <c r="G143">
        <v>354.15</v>
      </c>
      <c r="H143">
        <v>353.6</v>
      </c>
      <c r="I143">
        <v>357.86</v>
      </c>
      <c r="J143">
        <v>552.20000000000005</v>
      </c>
      <c r="K143">
        <v>268.3</v>
      </c>
      <c r="L143">
        <v>32379950</v>
      </c>
      <c r="M143" s="1">
        <v>11587642125</v>
      </c>
      <c r="N143">
        <v>230035</v>
      </c>
    </row>
    <row r="144" spans="1:14" x14ac:dyDescent="0.3">
      <c r="A144" s="2">
        <v>44022</v>
      </c>
      <c r="B144" t="s">
        <v>59</v>
      </c>
      <c r="C144">
        <v>364.9</v>
      </c>
      <c r="D144">
        <v>368.2</v>
      </c>
      <c r="E144">
        <v>359</v>
      </c>
      <c r="F144">
        <v>370.35</v>
      </c>
      <c r="G144">
        <v>359.9</v>
      </c>
      <c r="H144">
        <v>360.35</v>
      </c>
      <c r="I144">
        <v>363.19</v>
      </c>
      <c r="J144">
        <v>552.20000000000005</v>
      </c>
      <c r="K144">
        <v>268.3</v>
      </c>
      <c r="L144">
        <v>27865749</v>
      </c>
      <c r="M144" s="1">
        <v>10120560057.65</v>
      </c>
      <c r="N144">
        <v>280327</v>
      </c>
    </row>
    <row r="145" spans="1:14" x14ac:dyDescent="0.3">
      <c r="A145" s="2">
        <v>44021</v>
      </c>
      <c r="B145" t="s">
        <v>59</v>
      </c>
      <c r="C145">
        <v>373.45</v>
      </c>
      <c r="D145">
        <v>376</v>
      </c>
      <c r="E145">
        <v>365.3</v>
      </c>
      <c r="F145">
        <v>368.95</v>
      </c>
      <c r="G145">
        <v>371.75</v>
      </c>
      <c r="H145">
        <v>370.35</v>
      </c>
      <c r="I145">
        <v>370.37</v>
      </c>
      <c r="J145">
        <v>552.20000000000005</v>
      </c>
      <c r="K145">
        <v>268.3</v>
      </c>
      <c r="L145">
        <v>35144717</v>
      </c>
      <c r="M145" s="1">
        <v>13016722138.1</v>
      </c>
      <c r="N145">
        <v>252469</v>
      </c>
    </row>
    <row r="146" spans="1:14" x14ac:dyDescent="0.3">
      <c r="A146" s="2">
        <v>44020</v>
      </c>
      <c r="B146" t="s">
        <v>59</v>
      </c>
      <c r="C146">
        <v>377.9</v>
      </c>
      <c r="D146">
        <v>379</v>
      </c>
      <c r="E146">
        <v>367.55</v>
      </c>
      <c r="F146">
        <v>376.05</v>
      </c>
      <c r="G146">
        <v>368.6</v>
      </c>
      <c r="H146">
        <v>368.95</v>
      </c>
      <c r="I146">
        <v>374.6</v>
      </c>
      <c r="J146">
        <v>552.20000000000005</v>
      </c>
      <c r="K146">
        <v>268.3</v>
      </c>
      <c r="L146">
        <v>46317703</v>
      </c>
      <c r="M146" s="1">
        <v>17350791189.450001</v>
      </c>
      <c r="N146">
        <v>334871</v>
      </c>
    </row>
    <row r="147" spans="1:14" x14ac:dyDescent="0.3">
      <c r="A147" s="2">
        <v>44019</v>
      </c>
      <c r="B147" t="s">
        <v>59</v>
      </c>
      <c r="C147">
        <v>363</v>
      </c>
      <c r="D147">
        <v>378</v>
      </c>
      <c r="E147">
        <v>362.1</v>
      </c>
      <c r="F147">
        <v>361.85</v>
      </c>
      <c r="G147">
        <v>374.6</v>
      </c>
      <c r="H147">
        <v>376.05</v>
      </c>
      <c r="I147">
        <v>370.97</v>
      </c>
      <c r="J147">
        <v>552.20000000000005</v>
      </c>
      <c r="K147">
        <v>268.3</v>
      </c>
      <c r="L147">
        <v>46031349</v>
      </c>
      <c r="M147" s="1">
        <v>17076408916.799999</v>
      </c>
      <c r="N147">
        <v>338605</v>
      </c>
    </row>
    <row r="148" spans="1:14" x14ac:dyDescent="0.3">
      <c r="A148" s="2">
        <v>44018</v>
      </c>
      <c r="B148" t="s">
        <v>59</v>
      </c>
      <c r="C148">
        <v>367.85</v>
      </c>
      <c r="D148">
        <v>367.85</v>
      </c>
      <c r="E148">
        <v>360.5</v>
      </c>
      <c r="F148">
        <v>361</v>
      </c>
      <c r="G148">
        <v>362.4</v>
      </c>
      <c r="H148">
        <v>361.85</v>
      </c>
      <c r="I148">
        <v>362.93</v>
      </c>
      <c r="J148">
        <v>552.20000000000005</v>
      </c>
      <c r="K148">
        <v>268.3</v>
      </c>
      <c r="L148">
        <v>33334119</v>
      </c>
      <c r="M148" s="1">
        <v>12098052508.65</v>
      </c>
      <c r="N148">
        <v>259942</v>
      </c>
    </row>
    <row r="149" spans="1:14" x14ac:dyDescent="0.3">
      <c r="A149" s="2">
        <v>44015</v>
      </c>
      <c r="B149" t="s">
        <v>59</v>
      </c>
      <c r="C149">
        <v>364.65</v>
      </c>
      <c r="D149">
        <v>367.15</v>
      </c>
      <c r="E149">
        <v>359.8</v>
      </c>
      <c r="F149">
        <v>362.85</v>
      </c>
      <c r="G149">
        <v>360.8</v>
      </c>
      <c r="H149">
        <v>361</v>
      </c>
      <c r="I149">
        <v>363.13</v>
      </c>
      <c r="J149">
        <v>552.20000000000005</v>
      </c>
      <c r="K149">
        <v>268.3</v>
      </c>
      <c r="L149">
        <v>28779331</v>
      </c>
      <c r="M149" s="1">
        <v>10450640286</v>
      </c>
      <c r="N149">
        <v>208640</v>
      </c>
    </row>
    <row r="150" spans="1:14" x14ac:dyDescent="0.3">
      <c r="A150" s="2">
        <v>44014</v>
      </c>
      <c r="B150" t="s">
        <v>59</v>
      </c>
      <c r="C150">
        <v>366</v>
      </c>
      <c r="D150">
        <v>370.9</v>
      </c>
      <c r="E150">
        <v>361.35</v>
      </c>
      <c r="F150">
        <v>364.05</v>
      </c>
      <c r="G150">
        <v>363.6</v>
      </c>
      <c r="H150">
        <v>362.85</v>
      </c>
      <c r="I150">
        <v>366.8</v>
      </c>
      <c r="J150">
        <v>552.20000000000005</v>
      </c>
      <c r="K150">
        <v>268.3</v>
      </c>
      <c r="L150">
        <v>50964872</v>
      </c>
      <c r="M150" s="1">
        <v>18694105759.849998</v>
      </c>
      <c r="N150">
        <v>305451</v>
      </c>
    </row>
    <row r="151" spans="1:14" x14ac:dyDescent="0.3">
      <c r="A151" s="2">
        <v>44013</v>
      </c>
      <c r="B151" t="s">
        <v>59</v>
      </c>
      <c r="C151">
        <v>354.25</v>
      </c>
      <c r="D151">
        <v>365.75</v>
      </c>
      <c r="E151">
        <v>351.6</v>
      </c>
      <c r="F151">
        <v>351.45</v>
      </c>
      <c r="G151">
        <v>362.4</v>
      </c>
      <c r="H151">
        <v>364.05</v>
      </c>
      <c r="I151">
        <v>359.56</v>
      </c>
      <c r="J151">
        <v>552.20000000000005</v>
      </c>
      <c r="K151">
        <v>268.3</v>
      </c>
      <c r="L151">
        <v>36922717</v>
      </c>
      <c r="M151" s="1">
        <v>13276046897.25</v>
      </c>
      <c r="N151">
        <v>306855</v>
      </c>
    </row>
    <row r="152" spans="1:14" x14ac:dyDescent="0.3">
      <c r="A152" s="2">
        <v>44012</v>
      </c>
      <c r="B152" t="s">
        <v>59</v>
      </c>
      <c r="C152">
        <v>347</v>
      </c>
      <c r="D152">
        <v>354.45</v>
      </c>
      <c r="E152">
        <v>346.3</v>
      </c>
      <c r="F152">
        <v>343.1</v>
      </c>
      <c r="G152">
        <v>352</v>
      </c>
      <c r="H152">
        <v>351.45</v>
      </c>
      <c r="I152">
        <v>351.65</v>
      </c>
      <c r="J152">
        <v>552.20000000000005</v>
      </c>
      <c r="K152">
        <v>268.3</v>
      </c>
      <c r="L152">
        <v>47526205</v>
      </c>
      <c r="M152" s="1">
        <v>16712652154.25</v>
      </c>
      <c r="N152">
        <v>325118</v>
      </c>
    </row>
    <row r="153" spans="1:14" x14ac:dyDescent="0.3">
      <c r="A153" s="2">
        <v>44011</v>
      </c>
      <c r="B153" t="s">
        <v>59</v>
      </c>
      <c r="C153">
        <v>345.25</v>
      </c>
      <c r="D153">
        <v>345.6</v>
      </c>
      <c r="E153">
        <v>338.5</v>
      </c>
      <c r="F153">
        <v>349.1</v>
      </c>
      <c r="G153">
        <v>342.5</v>
      </c>
      <c r="H153">
        <v>343.1</v>
      </c>
      <c r="I153">
        <v>341.61</v>
      </c>
      <c r="J153">
        <v>552.20000000000005</v>
      </c>
      <c r="K153">
        <v>268.3</v>
      </c>
      <c r="L153">
        <v>27385252</v>
      </c>
      <c r="M153" s="1">
        <v>9355210283.0499992</v>
      </c>
      <c r="N153">
        <v>265578</v>
      </c>
    </row>
    <row r="154" spans="1:14" x14ac:dyDescent="0.3">
      <c r="A154" s="2">
        <v>44008</v>
      </c>
      <c r="B154" t="s">
        <v>59</v>
      </c>
      <c r="C154">
        <v>355.6</v>
      </c>
      <c r="D154">
        <v>358.5</v>
      </c>
      <c r="E154">
        <v>346.1</v>
      </c>
      <c r="F154">
        <v>351</v>
      </c>
      <c r="G154">
        <v>351</v>
      </c>
      <c r="H154">
        <v>349.1</v>
      </c>
      <c r="I154">
        <v>351.33</v>
      </c>
      <c r="J154">
        <v>552.20000000000005</v>
      </c>
      <c r="K154">
        <v>268.3</v>
      </c>
      <c r="L154">
        <v>34596718</v>
      </c>
      <c r="M154" s="1">
        <v>12154960573.75</v>
      </c>
      <c r="N154">
        <v>284738</v>
      </c>
    </row>
    <row r="155" spans="1:14" x14ac:dyDescent="0.3">
      <c r="A155" s="2">
        <v>44007</v>
      </c>
      <c r="B155" t="s">
        <v>59</v>
      </c>
      <c r="C155">
        <v>345.9</v>
      </c>
      <c r="D155">
        <v>355.6</v>
      </c>
      <c r="E155">
        <v>338.5</v>
      </c>
      <c r="F155">
        <v>348.1</v>
      </c>
      <c r="G155">
        <v>350.5</v>
      </c>
      <c r="H155">
        <v>351</v>
      </c>
      <c r="I155">
        <v>348.84</v>
      </c>
      <c r="J155">
        <v>552.20000000000005</v>
      </c>
      <c r="K155">
        <v>268.3</v>
      </c>
      <c r="L155">
        <v>69905394</v>
      </c>
      <c r="M155" s="1">
        <v>24385685691.650002</v>
      </c>
      <c r="N155">
        <v>474435</v>
      </c>
    </row>
    <row r="156" spans="1:14" x14ac:dyDescent="0.3">
      <c r="A156" s="2">
        <v>44006</v>
      </c>
      <c r="B156" t="s">
        <v>59</v>
      </c>
      <c r="C156">
        <v>380</v>
      </c>
      <c r="D156">
        <v>380</v>
      </c>
      <c r="E156">
        <v>345</v>
      </c>
      <c r="F156">
        <v>376.15</v>
      </c>
      <c r="G156">
        <v>349.35</v>
      </c>
      <c r="H156">
        <v>348.1</v>
      </c>
      <c r="I156">
        <v>361.91</v>
      </c>
      <c r="J156">
        <v>552.20000000000005</v>
      </c>
      <c r="K156">
        <v>268.3</v>
      </c>
      <c r="L156">
        <v>57956306</v>
      </c>
      <c r="M156" s="1">
        <v>20975015027.950001</v>
      </c>
      <c r="N156">
        <v>483886</v>
      </c>
    </row>
    <row r="157" spans="1:14" x14ac:dyDescent="0.3">
      <c r="A157" s="2">
        <v>44005</v>
      </c>
      <c r="B157" t="s">
        <v>59</v>
      </c>
      <c r="C157">
        <v>369</v>
      </c>
      <c r="D157">
        <v>378.3</v>
      </c>
      <c r="E157">
        <v>364.2</v>
      </c>
      <c r="F157">
        <v>367.55</v>
      </c>
      <c r="G157">
        <v>376.05</v>
      </c>
      <c r="H157">
        <v>376.15</v>
      </c>
      <c r="I157">
        <v>370.4</v>
      </c>
      <c r="J157">
        <v>552.20000000000005</v>
      </c>
      <c r="K157">
        <v>268.3</v>
      </c>
      <c r="L157">
        <v>32495431</v>
      </c>
      <c r="M157" s="1">
        <v>12036276857.049999</v>
      </c>
      <c r="N157">
        <v>271367</v>
      </c>
    </row>
    <row r="158" spans="1:14" x14ac:dyDescent="0.3">
      <c r="A158" s="2">
        <v>44004</v>
      </c>
      <c r="B158" t="s">
        <v>59</v>
      </c>
      <c r="C158">
        <v>367</v>
      </c>
      <c r="D158">
        <v>375.25</v>
      </c>
      <c r="E158">
        <v>365.15</v>
      </c>
      <c r="F158">
        <v>363.8</v>
      </c>
      <c r="G158">
        <v>367.85</v>
      </c>
      <c r="H158">
        <v>367.55</v>
      </c>
      <c r="I158">
        <v>370.66</v>
      </c>
      <c r="J158">
        <v>552.20000000000005</v>
      </c>
      <c r="K158">
        <v>268.3</v>
      </c>
      <c r="L158">
        <v>40135946</v>
      </c>
      <c r="M158" s="1">
        <v>14876915715.1</v>
      </c>
      <c r="N158">
        <v>309083</v>
      </c>
    </row>
    <row r="159" spans="1:14" x14ac:dyDescent="0.3">
      <c r="A159" s="2">
        <v>44001</v>
      </c>
      <c r="B159" t="s">
        <v>59</v>
      </c>
      <c r="C159">
        <v>351</v>
      </c>
      <c r="D159">
        <v>365.45</v>
      </c>
      <c r="E159">
        <v>349.2</v>
      </c>
      <c r="F159">
        <v>352</v>
      </c>
      <c r="G159">
        <v>363.8</v>
      </c>
      <c r="H159">
        <v>363.8</v>
      </c>
      <c r="I159">
        <v>358.5</v>
      </c>
      <c r="J159">
        <v>552.20000000000005</v>
      </c>
      <c r="K159">
        <v>268.3</v>
      </c>
      <c r="L159">
        <v>51368058</v>
      </c>
      <c r="M159" s="1">
        <v>18415478184.650002</v>
      </c>
      <c r="N159">
        <v>372416</v>
      </c>
    </row>
    <row r="160" spans="1:14" x14ac:dyDescent="0.3">
      <c r="A160" s="2">
        <v>44000</v>
      </c>
      <c r="B160" t="s">
        <v>59</v>
      </c>
      <c r="C160">
        <v>340</v>
      </c>
      <c r="D160">
        <v>354.7</v>
      </c>
      <c r="E160">
        <v>337.2</v>
      </c>
      <c r="F160">
        <v>341.95</v>
      </c>
      <c r="G160">
        <v>351.4</v>
      </c>
      <c r="H160">
        <v>352</v>
      </c>
      <c r="I160">
        <v>345.65</v>
      </c>
      <c r="J160">
        <v>552.20000000000005</v>
      </c>
      <c r="K160">
        <v>268.3</v>
      </c>
      <c r="L160">
        <v>39286577</v>
      </c>
      <c r="M160" s="1">
        <v>13579324191.950001</v>
      </c>
      <c r="N160">
        <v>292023</v>
      </c>
    </row>
    <row r="161" spans="1:14" x14ac:dyDescent="0.3">
      <c r="A161" s="2">
        <v>43999</v>
      </c>
      <c r="B161" t="s">
        <v>59</v>
      </c>
      <c r="C161">
        <v>338.6</v>
      </c>
      <c r="D161">
        <v>351</v>
      </c>
      <c r="E161">
        <v>336.1</v>
      </c>
      <c r="F161">
        <v>342.95</v>
      </c>
      <c r="G161">
        <v>342.25</v>
      </c>
      <c r="H161">
        <v>341.95</v>
      </c>
      <c r="I161">
        <v>344.29</v>
      </c>
      <c r="J161">
        <v>552.20000000000005</v>
      </c>
      <c r="K161">
        <v>268.3</v>
      </c>
      <c r="L161">
        <v>37107569</v>
      </c>
      <c r="M161" s="1">
        <v>12775830573</v>
      </c>
      <c r="N161">
        <v>289654</v>
      </c>
    </row>
    <row r="162" spans="1:14" x14ac:dyDescent="0.3">
      <c r="A162" s="2">
        <v>43998</v>
      </c>
      <c r="B162" t="s">
        <v>59</v>
      </c>
      <c r="C162">
        <v>342.25</v>
      </c>
      <c r="D162">
        <v>347.9</v>
      </c>
      <c r="E162">
        <v>326.05</v>
      </c>
      <c r="F162">
        <v>331.1</v>
      </c>
      <c r="G162">
        <v>342.4</v>
      </c>
      <c r="H162">
        <v>342.95</v>
      </c>
      <c r="I162">
        <v>340.09</v>
      </c>
      <c r="J162">
        <v>552.20000000000005</v>
      </c>
      <c r="K162">
        <v>268.3</v>
      </c>
      <c r="L162">
        <v>57511276</v>
      </c>
      <c r="M162" s="1">
        <v>19559192030.599998</v>
      </c>
      <c r="N162">
        <v>394321</v>
      </c>
    </row>
    <row r="163" spans="1:14" x14ac:dyDescent="0.3">
      <c r="A163" s="2">
        <v>43997</v>
      </c>
      <c r="B163" t="s">
        <v>59</v>
      </c>
      <c r="C163">
        <v>341.2</v>
      </c>
      <c r="D163">
        <v>342.25</v>
      </c>
      <c r="E163">
        <v>325.5</v>
      </c>
      <c r="F163">
        <v>344.2</v>
      </c>
      <c r="G163">
        <v>331.15</v>
      </c>
      <c r="H163">
        <v>331.1</v>
      </c>
      <c r="I163">
        <v>331.04</v>
      </c>
      <c r="J163">
        <v>552.20000000000005</v>
      </c>
      <c r="K163">
        <v>268.3</v>
      </c>
      <c r="L163">
        <v>43501834</v>
      </c>
      <c r="M163" s="1">
        <v>14400917307.6</v>
      </c>
      <c r="N163">
        <v>366416</v>
      </c>
    </row>
    <row r="164" spans="1:14" x14ac:dyDescent="0.3">
      <c r="A164" s="2">
        <v>43994</v>
      </c>
      <c r="B164" t="s">
        <v>59</v>
      </c>
      <c r="C164">
        <v>324.2</v>
      </c>
      <c r="D164">
        <v>346.15</v>
      </c>
      <c r="E164">
        <v>324.10000000000002</v>
      </c>
      <c r="F164">
        <v>341.25</v>
      </c>
      <c r="G164">
        <v>343</v>
      </c>
      <c r="H164">
        <v>344.2</v>
      </c>
      <c r="I164">
        <v>335.33</v>
      </c>
      <c r="J164">
        <v>552.20000000000005</v>
      </c>
      <c r="K164">
        <v>268.3</v>
      </c>
      <c r="L164">
        <v>47509639</v>
      </c>
      <c r="M164" s="1">
        <v>15931308263.85</v>
      </c>
      <c r="N164">
        <v>354357</v>
      </c>
    </row>
    <row r="165" spans="1:14" x14ac:dyDescent="0.3">
      <c r="A165" s="2">
        <v>43993</v>
      </c>
      <c r="B165" t="s">
        <v>59</v>
      </c>
      <c r="C165">
        <v>352.45</v>
      </c>
      <c r="D165">
        <v>354.2</v>
      </c>
      <c r="E165">
        <v>340.1</v>
      </c>
      <c r="F165">
        <v>353</v>
      </c>
      <c r="G165">
        <v>341.75</v>
      </c>
      <c r="H165">
        <v>341.25</v>
      </c>
      <c r="I165">
        <v>345.99</v>
      </c>
      <c r="J165">
        <v>552.20000000000005</v>
      </c>
      <c r="K165">
        <v>268.3</v>
      </c>
      <c r="L165">
        <v>37000065</v>
      </c>
      <c r="M165" s="1">
        <v>12801503450.4</v>
      </c>
      <c r="N165">
        <v>303813</v>
      </c>
    </row>
    <row r="166" spans="1:14" x14ac:dyDescent="0.3">
      <c r="A166" s="2">
        <v>43992</v>
      </c>
      <c r="B166" t="s">
        <v>59</v>
      </c>
      <c r="C166">
        <v>348.55</v>
      </c>
      <c r="D166">
        <v>356.85</v>
      </c>
      <c r="E166">
        <v>345.3</v>
      </c>
      <c r="F166">
        <v>348.55</v>
      </c>
      <c r="G166">
        <v>356.45</v>
      </c>
      <c r="H166">
        <v>353</v>
      </c>
      <c r="I166">
        <v>350.18</v>
      </c>
      <c r="J166">
        <v>552.20000000000005</v>
      </c>
      <c r="K166">
        <v>268.3</v>
      </c>
      <c r="L166">
        <v>36292503</v>
      </c>
      <c r="M166" s="1">
        <v>12708994586.049999</v>
      </c>
      <c r="N166">
        <v>274845</v>
      </c>
    </row>
    <row r="167" spans="1:14" x14ac:dyDescent="0.3">
      <c r="A167" s="2">
        <v>43991</v>
      </c>
      <c r="B167" t="s">
        <v>59</v>
      </c>
      <c r="C167">
        <v>360.05</v>
      </c>
      <c r="D167">
        <v>369.35</v>
      </c>
      <c r="E167">
        <v>345.25</v>
      </c>
      <c r="F167">
        <v>359.8</v>
      </c>
      <c r="G167">
        <v>346.3</v>
      </c>
      <c r="H167">
        <v>348.55</v>
      </c>
      <c r="I167">
        <v>358.88</v>
      </c>
      <c r="J167">
        <v>552.20000000000005</v>
      </c>
      <c r="K167">
        <v>268.3</v>
      </c>
      <c r="L167">
        <v>47622914</v>
      </c>
      <c r="M167" s="1">
        <v>17091016711.35</v>
      </c>
      <c r="N167">
        <v>349317</v>
      </c>
    </row>
    <row r="168" spans="1:14" x14ac:dyDescent="0.3">
      <c r="A168" s="2">
        <v>43990</v>
      </c>
      <c r="B168" t="s">
        <v>59</v>
      </c>
      <c r="C168">
        <v>366.55</v>
      </c>
      <c r="D168">
        <v>373.75</v>
      </c>
      <c r="E168">
        <v>353.15</v>
      </c>
      <c r="F168">
        <v>357.2</v>
      </c>
      <c r="G168">
        <v>361</v>
      </c>
      <c r="H168">
        <v>359.8</v>
      </c>
      <c r="I168">
        <v>364.08</v>
      </c>
      <c r="J168">
        <v>552.20000000000005</v>
      </c>
      <c r="K168">
        <v>268.3</v>
      </c>
      <c r="L168">
        <v>46827650</v>
      </c>
      <c r="M168" s="1">
        <v>17049070977.75</v>
      </c>
      <c r="N168">
        <v>391117</v>
      </c>
    </row>
    <row r="169" spans="1:14" x14ac:dyDescent="0.3">
      <c r="A169" s="2">
        <v>43987</v>
      </c>
      <c r="B169" t="s">
        <v>59</v>
      </c>
      <c r="C169">
        <v>350</v>
      </c>
      <c r="D169">
        <v>360</v>
      </c>
      <c r="E169">
        <v>347</v>
      </c>
      <c r="F169">
        <v>347.85</v>
      </c>
      <c r="G169">
        <v>359.8</v>
      </c>
      <c r="H169">
        <v>357.2</v>
      </c>
      <c r="I169">
        <v>352.85</v>
      </c>
      <c r="J169">
        <v>552.20000000000005</v>
      </c>
      <c r="K169">
        <v>268.3</v>
      </c>
      <c r="L169">
        <v>37251290</v>
      </c>
      <c r="M169" s="1">
        <v>13144122261.35</v>
      </c>
      <c r="N169">
        <v>284472</v>
      </c>
    </row>
    <row r="170" spans="1:14" x14ac:dyDescent="0.3">
      <c r="A170" s="2">
        <v>43986</v>
      </c>
      <c r="B170" t="s">
        <v>59</v>
      </c>
      <c r="C170">
        <v>357</v>
      </c>
      <c r="D170">
        <v>363</v>
      </c>
      <c r="E170">
        <v>345.5</v>
      </c>
      <c r="F170">
        <v>356.85</v>
      </c>
      <c r="G170">
        <v>348.2</v>
      </c>
      <c r="H170">
        <v>347.85</v>
      </c>
      <c r="I170">
        <v>352.31</v>
      </c>
      <c r="J170">
        <v>552.20000000000005</v>
      </c>
      <c r="K170">
        <v>268.3</v>
      </c>
      <c r="L170">
        <v>57061955</v>
      </c>
      <c r="M170" s="1">
        <v>20103482595.049999</v>
      </c>
      <c r="N170">
        <v>426171</v>
      </c>
    </row>
    <row r="171" spans="1:14" x14ac:dyDescent="0.3">
      <c r="A171" s="2">
        <v>43985</v>
      </c>
      <c r="B171" t="s">
        <v>59</v>
      </c>
      <c r="C171">
        <v>357.9</v>
      </c>
      <c r="D171">
        <v>373</v>
      </c>
      <c r="E171">
        <v>353.8</v>
      </c>
      <c r="F171">
        <v>348.4</v>
      </c>
      <c r="G171">
        <v>357.5</v>
      </c>
      <c r="H171">
        <v>356.85</v>
      </c>
      <c r="I171">
        <v>364.19</v>
      </c>
      <c r="J171">
        <v>552.20000000000005</v>
      </c>
      <c r="K171">
        <v>268.3</v>
      </c>
      <c r="L171">
        <v>69689849</v>
      </c>
      <c r="M171" s="1">
        <v>25380087019.400002</v>
      </c>
      <c r="N171">
        <v>565060</v>
      </c>
    </row>
    <row r="172" spans="1:14" x14ac:dyDescent="0.3">
      <c r="A172" s="2">
        <v>43984</v>
      </c>
      <c r="B172" t="s">
        <v>59</v>
      </c>
      <c r="C172">
        <v>337</v>
      </c>
      <c r="D172">
        <v>350</v>
      </c>
      <c r="E172">
        <v>332.5</v>
      </c>
      <c r="F172">
        <v>339.25</v>
      </c>
      <c r="G172">
        <v>349</v>
      </c>
      <c r="H172">
        <v>348.4</v>
      </c>
      <c r="I172">
        <v>342.85</v>
      </c>
      <c r="J172">
        <v>552.20000000000005</v>
      </c>
      <c r="K172">
        <v>268.3</v>
      </c>
      <c r="L172">
        <v>47558564</v>
      </c>
      <c r="M172" s="1">
        <v>16305388892.799999</v>
      </c>
      <c r="N172">
        <v>373966</v>
      </c>
    </row>
    <row r="173" spans="1:14" x14ac:dyDescent="0.3">
      <c r="A173" s="2">
        <v>43983</v>
      </c>
      <c r="B173" t="s">
        <v>59</v>
      </c>
      <c r="C173">
        <v>339</v>
      </c>
      <c r="D173">
        <v>348</v>
      </c>
      <c r="E173">
        <v>336.2</v>
      </c>
      <c r="F173">
        <v>331.95</v>
      </c>
      <c r="G173">
        <v>337.85</v>
      </c>
      <c r="H173">
        <v>339.25</v>
      </c>
      <c r="I173">
        <v>342.99</v>
      </c>
      <c r="J173">
        <v>552.20000000000005</v>
      </c>
      <c r="K173">
        <v>268.3</v>
      </c>
      <c r="L173">
        <v>44025817</v>
      </c>
      <c r="M173" s="1">
        <v>15100281962.9</v>
      </c>
      <c r="N173">
        <v>379479</v>
      </c>
    </row>
    <row r="174" spans="1:14" x14ac:dyDescent="0.3">
      <c r="A174" s="2">
        <v>43980</v>
      </c>
      <c r="B174" t="s">
        <v>59</v>
      </c>
      <c r="C174">
        <v>322.89999999999998</v>
      </c>
      <c r="D174">
        <v>334.3</v>
      </c>
      <c r="E174">
        <v>320</v>
      </c>
      <c r="F174">
        <v>326.85000000000002</v>
      </c>
      <c r="G174">
        <v>330</v>
      </c>
      <c r="H174">
        <v>331.95</v>
      </c>
      <c r="I174">
        <v>327.02</v>
      </c>
      <c r="J174">
        <v>552.20000000000005</v>
      </c>
      <c r="K174">
        <v>268.3</v>
      </c>
      <c r="L174">
        <v>60488688</v>
      </c>
      <c r="M174" s="1">
        <v>19781024447.25</v>
      </c>
      <c r="N174">
        <v>411098</v>
      </c>
    </row>
    <row r="175" spans="1:14" x14ac:dyDescent="0.3">
      <c r="A175" s="2">
        <v>43979</v>
      </c>
      <c r="B175" t="s">
        <v>59</v>
      </c>
      <c r="C175">
        <v>322.25</v>
      </c>
      <c r="D175">
        <v>329.75</v>
      </c>
      <c r="E175">
        <v>320.75</v>
      </c>
      <c r="F175">
        <v>318.85000000000002</v>
      </c>
      <c r="G175">
        <v>325.75</v>
      </c>
      <c r="H175">
        <v>326.85000000000002</v>
      </c>
      <c r="I175">
        <v>325.76</v>
      </c>
      <c r="J175">
        <v>552.20000000000005</v>
      </c>
      <c r="K175">
        <v>268.3</v>
      </c>
      <c r="L175">
        <v>66136528</v>
      </c>
      <c r="M175" s="1">
        <v>21544769505.049999</v>
      </c>
      <c r="N175">
        <v>516589</v>
      </c>
    </row>
    <row r="176" spans="1:14" x14ac:dyDescent="0.3">
      <c r="A176" s="2">
        <v>43978</v>
      </c>
      <c r="B176" t="s">
        <v>59</v>
      </c>
      <c r="C176">
        <v>296.10000000000002</v>
      </c>
      <c r="D176">
        <v>321.95</v>
      </c>
      <c r="E176">
        <v>294.85000000000002</v>
      </c>
      <c r="F176">
        <v>292.7</v>
      </c>
      <c r="G176">
        <v>318.89999999999998</v>
      </c>
      <c r="H176">
        <v>318.85000000000002</v>
      </c>
      <c r="I176">
        <v>309.63</v>
      </c>
      <c r="J176">
        <v>552.20000000000005</v>
      </c>
      <c r="K176">
        <v>268.3</v>
      </c>
      <c r="L176">
        <v>80543561</v>
      </c>
      <c r="M176" s="1">
        <v>24938606377.599998</v>
      </c>
      <c r="N176">
        <v>576076</v>
      </c>
    </row>
    <row r="177" spans="1:14" x14ac:dyDescent="0.3">
      <c r="A177" s="2">
        <v>43977</v>
      </c>
      <c r="B177" t="s">
        <v>59</v>
      </c>
      <c r="C177">
        <v>296.05</v>
      </c>
      <c r="D177">
        <v>297.89999999999998</v>
      </c>
      <c r="E177">
        <v>290</v>
      </c>
      <c r="F177">
        <v>291.05</v>
      </c>
      <c r="G177">
        <v>293.89999999999998</v>
      </c>
      <c r="H177">
        <v>292.7</v>
      </c>
      <c r="I177">
        <v>293.60000000000002</v>
      </c>
      <c r="J177">
        <v>552.20000000000005</v>
      </c>
      <c r="K177">
        <v>268.3</v>
      </c>
      <c r="L177">
        <v>46684636</v>
      </c>
      <c r="M177" s="1">
        <v>13706479093.15</v>
      </c>
      <c r="N177">
        <v>395358</v>
      </c>
    </row>
    <row r="178" spans="1:14" x14ac:dyDescent="0.3">
      <c r="A178" s="2">
        <v>43973</v>
      </c>
      <c r="B178" t="s">
        <v>59</v>
      </c>
      <c r="C178">
        <v>301</v>
      </c>
      <c r="D178">
        <v>307.7</v>
      </c>
      <c r="E178">
        <v>285.55</v>
      </c>
      <c r="F178">
        <v>304.39999999999998</v>
      </c>
      <c r="G178">
        <v>292.39999999999998</v>
      </c>
      <c r="H178">
        <v>291.05</v>
      </c>
      <c r="I178">
        <v>292.56</v>
      </c>
      <c r="J178">
        <v>552.20000000000005</v>
      </c>
      <c r="K178">
        <v>268.3</v>
      </c>
      <c r="L178">
        <v>80359014</v>
      </c>
      <c r="M178" s="1">
        <v>23509585135.700001</v>
      </c>
      <c r="N178">
        <v>618533</v>
      </c>
    </row>
    <row r="179" spans="1:14" x14ac:dyDescent="0.3">
      <c r="A179" s="2">
        <v>43972</v>
      </c>
      <c r="B179" t="s">
        <v>59</v>
      </c>
      <c r="C179">
        <v>306</v>
      </c>
      <c r="D179">
        <v>312.8</v>
      </c>
      <c r="E179">
        <v>302</v>
      </c>
      <c r="F179">
        <v>305.64999999999998</v>
      </c>
      <c r="G179">
        <v>304.10000000000002</v>
      </c>
      <c r="H179">
        <v>304.39999999999998</v>
      </c>
      <c r="I179">
        <v>307.94</v>
      </c>
      <c r="J179">
        <v>552.20000000000005</v>
      </c>
      <c r="K179">
        <v>268.3</v>
      </c>
      <c r="L179">
        <v>43076017</v>
      </c>
      <c r="M179" s="1">
        <v>13264723233.799999</v>
      </c>
      <c r="N179">
        <v>331641</v>
      </c>
    </row>
    <row r="180" spans="1:14" x14ac:dyDescent="0.3">
      <c r="A180" s="2">
        <v>43971</v>
      </c>
      <c r="B180" t="s">
        <v>59</v>
      </c>
      <c r="C180">
        <v>299</v>
      </c>
      <c r="D180">
        <v>308.25</v>
      </c>
      <c r="E180">
        <v>297.5</v>
      </c>
      <c r="F180">
        <v>300.3</v>
      </c>
      <c r="G180">
        <v>307</v>
      </c>
      <c r="H180">
        <v>305.64999999999998</v>
      </c>
      <c r="I180">
        <v>302.95999999999998</v>
      </c>
      <c r="J180">
        <v>552.20000000000005</v>
      </c>
      <c r="K180">
        <v>268.3</v>
      </c>
      <c r="L180">
        <v>42239472</v>
      </c>
      <c r="M180" s="1">
        <v>12796973329.15</v>
      </c>
      <c r="N180">
        <v>348560</v>
      </c>
    </row>
    <row r="181" spans="1:14" x14ac:dyDescent="0.3">
      <c r="A181" s="2">
        <v>43970</v>
      </c>
      <c r="B181" t="s">
        <v>59</v>
      </c>
      <c r="C181">
        <v>307.05</v>
      </c>
      <c r="D181">
        <v>311.5</v>
      </c>
      <c r="E181">
        <v>297.10000000000002</v>
      </c>
      <c r="F181">
        <v>298.5</v>
      </c>
      <c r="G181">
        <v>300.8</v>
      </c>
      <c r="H181">
        <v>300.3</v>
      </c>
      <c r="I181">
        <v>303.93</v>
      </c>
      <c r="J181">
        <v>552.20000000000005</v>
      </c>
      <c r="K181">
        <v>268.3</v>
      </c>
      <c r="L181">
        <v>61828639</v>
      </c>
      <c r="M181" s="1">
        <v>18791399514.25</v>
      </c>
      <c r="N181">
        <v>490924</v>
      </c>
    </row>
    <row r="182" spans="1:14" x14ac:dyDescent="0.3">
      <c r="A182" s="2">
        <v>43969</v>
      </c>
      <c r="B182" t="s">
        <v>59</v>
      </c>
      <c r="C182">
        <v>320</v>
      </c>
      <c r="D182">
        <v>320.5</v>
      </c>
      <c r="E182">
        <v>293.25</v>
      </c>
      <c r="F182">
        <v>322.7</v>
      </c>
      <c r="G182">
        <v>300.60000000000002</v>
      </c>
      <c r="H182">
        <v>298.5</v>
      </c>
      <c r="I182">
        <v>301.14999999999998</v>
      </c>
      <c r="J182">
        <v>552.20000000000005</v>
      </c>
      <c r="K182">
        <v>268.3</v>
      </c>
      <c r="L182">
        <v>74034470</v>
      </c>
      <c r="M182" s="1">
        <v>22295591955</v>
      </c>
      <c r="N182">
        <v>685127</v>
      </c>
    </row>
    <row r="183" spans="1:14" x14ac:dyDescent="0.3">
      <c r="A183" s="2">
        <v>43966</v>
      </c>
      <c r="B183" t="s">
        <v>59</v>
      </c>
      <c r="C183">
        <v>329.3</v>
      </c>
      <c r="D183">
        <v>330.55</v>
      </c>
      <c r="E183">
        <v>318.8</v>
      </c>
      <c r="F183">
        <v>327.39999999999998</v>
      </c>
      <c r="G183">
        <v>322</v>
      </c>
      <c r="H183">
        <v>322.7</v>
      </c>
      <c r="I183">
        <v>321.66000000000003</v>
      </c>
      <c r="J183">
        <v>552.20000000000005</v>
      </c>
      <c r="K183">
        <v>268.3</v>
      </c>
      <c r="L183">
        <v>31829841</v>
      </c>
      <c r="M183" s="1">
        <v>10238396049</v>
      </c>
      <c r="N183">
        <v>358099</v>
      </c>
    </row>
    <row r="184" spans="1:14" x14ac:dyDescent="0.3">
      <c r="A184" s="2">
        <v>43965</v>
      </c>
      <c r="B184" t="s">
        <v>59</v>
      </c>
      <c r="C184">
        <v>330</v>
      </c>
      <c r="D184">
        <v>334.5</v>
      </c>
      <c r="E184">
        <v>325.64999999999998</v>
      </c>
      <c r="F184">
        <v>338.05</v>
      </c>
      <c r="G184">
        <v>327.5</v>
      </c>
      <c r="H184">
        <v>327.39999999999998</v>
      </c>
      <c r="I184">
        <v>328.85</v>
      </c>
      <c r="J184">
        <v>552.20000000000005</v>
      </c>
      <c r="K184">
        <v>268.3</v>
      </c>
      <c r="L184">
        <v>33999679</v>
      </c>
      <c r="M184" s="1">
        <v>11180881566</v>
      </c>
      <c r="N184">
        <v>312099</v>
      </c>
    </row>
    <row r="185" spans="1:14" x14ac:dyDescent="0.3">
      <c r="A185" s="2">
        <v>43964</v>
      </c>
      <c r="B185" t="s">
        <v>59</v>
      </c>
      <c r="C185">
        <v>343.5</v>
      </c>
      <c r="D185">
        <v>348.4</v>
      </c>
      <c r="E185">
        <v>332.3</v>
      </c>
      <c r="F185">
        <v>321.2</v>
      </c>
      <c r="G185">
        <v>337.2</v>
      </c>
      <c r="H185">
        <v>338.05</v>
      </c>
      <c r="I185">
        <v>340.48</v>
      </c>
      <c r="J185">
        <v>552.20000000000005</v>
      </c>
      <c r="K185">
        <v>268.3</v>
      </c>
      <c r="L185">
        <v>72818140</v>
      </c>
      <c r="M185" s="1">
        <v>24793293174.25</v>
      </c>
      <c r="N185">
        <v>679918</v>
      </c>
    </row>
    <row r="186" spans="1:14" x14ac:dyDescent="0.3">
      <c r="A186" s="2">
        <v>43963</v>
      </c>
      <c r="B186" t="s">
        <v>59</v>
      </c>
      <c r="C186">
        <v>318.3</v>
      </c>
      <c r="D186">
        <v>324.39999999999998</v>
      </c>
      <c r="E186">
        <v>308</v>
      </c>
      <c r="F186">
        <v>320.14999999999998</v>
      </c>
      <c r="G186">
        <v>322.8</v>
      </c>
      <c r="H186">
        <v>321.2</v>
      </c>
      <c r="I186">
        <v>314.77999999999997</v>
      </c>
      <c r="J186">
        <v>552.20000000000005</v>
      </c>
      <c r="K186">
        <v>268.3</v>
      </c>
      <c r="L186">
        <v>69072372</v>
      </c>
      <c r="M186" s="1">
        <v>21742502518.650002</v>
      </c>
      <c r="N186">
        <v>624472</v>
      </c>
    </row>
    <row r="187" spans="1:14" x14ac:dyDescent="0.3">
      <c r="A187" s="2">
        <v>43962</v>
      </c>
      <c r="B187" t="s">
        <v>59</v>
      </c>
      <c r="C187">
        <v>341</v>
      </c>
      <c r="D187">
        <v>343.55</v>
      </c>
      <c r="E187">
        <v>318.2</v>
      </c>
      <c r="F187">
        <v>337.7</v>
      </c>
      <c r="G187">
        <v>322.10000000000002</v>
      </c>
      <c r="H187">
        <v>320.14999999999998</v>
      </c>
      <c r="I187">
        <v>329.1</v>
      </c>
      <c r="J187">
        <v>552.20000000000005</v>
      </c>
      <c r="K187">
        <v>268.3</v>
      </c>
      <c r="L187">
        <v>83666044</v>
      </c>
      <c r="M187" s="1">
        <v>27534147821.150002</v>
      </c>
      <c r="N187">
        <v>824877</v>
      </c>
    </row>
    <row r="188" spans="1:14" x14ac:dyDescent="0.3">
      <c r="A188" s="2">
        <v>43959</v>
      </c>
      <c r="B188" t="s">
        <v>59</v>
      </c>
      <c r="C188">
        <v>344</v>
      </c>
      <c r="D188">
        <v>352.5</v>
      </c>
      <c r="E188">
        <v>333.7</v>
      </c>
      <c r="F188">
        <v>336.75</v>
      </c>
      <c r="G188">
        <v>335.65</v>
      </c>
      <c r="H188">
        <v>337.7</v>
      </c>
      <c r="I188">
        <v>345.29</v>
      </c>
      <c r="J188">
        <v>552.20000000000005</v>
      </c>
      <c r="K188">
        <v>268.3</v>
      </c>
      <c r="L188">
        <v>42970794</v>
      </c>
      <c r="M188" s="1">
        <v>14837257993.1</v>
      </c>
      <c r="N188">
        <v>383834</v>
      </c>
    </row>
    <row r="189" spans="1:14" x14ac:dyDescent="0.3">
      <c r="A189" s="2">
        <v>43958</v>
      </c>
      <c r="B189" t="s">
        <v>59</v>
      </c>
      <c r="C189">
        <v>337</v>
      </c>
      <c r="D189">
        <v>342.9</v>
      </c>
      <c r="E189">
        <v>333.7</v>
      </c>
      <c r="F189">
        <v>341.4</v>
      </c>
      <c r="G189">
        <v>337.9</v>
      </c>
      <c r="H189">
        <v>336.75</v>
      </c>
      <c r="I189">
        <v>338.15</v>
      </c>
      <c r="J189">
        <v>552.20000000000005</v>
      </c>
      <c r="K189">
        <v>268.3</v>
      </c>
      <c r="L189">
        <v>27657193</v>
      </c>
      <c r="M189" s="1">
        <v>9352185697.0499992</v>
      </c>
      <c r="N189">
        <v>251905</v>
      </c>
    </row>
    <row r="190" spans="1:14" x14ac:dyDescent="0.3">
      <c r="A190" s="2">
        <v>43957</v>
      </c>
      <c r="B190" t="s">
        <v>59</v>
      </c>
      <c r="C190">
        <v>331.5</v>
      </c>
      <c r="D190">
        <v>345.55</v>
      </c>
      <c r="E190">
        <v>325.25</v>
      </c>
      <c r="F190">
        <v>330.85</v>
      </c>
      <c r="G190">
        <v>342.8</v>
      </c>
      <c r="H190">
        <v>341.4</v>
      </c>
      <c r="I190">
        <v>338.49</v>
      </c>
      <c r="J190">
        <v>552.20000000000005</v>
      </c>
      <c r="K190">
        <v>268.3</v>
      </c>
      <c r="L190">
        <v>49953121</v>
      </c>
      <c r="M190" s="1">
        <v>16908540303</v>
      </c>
      <c r="N190">
        <v>447408</v>
      </c>
    </row>
    <row r="191" spans="1:14" x14ac:dyDescent="0.3">
      <c r="A191" s="2">
        <v>43956</v>
      </c>
      <c r="B191" t="s">
        <v>59</v>
      </c>
      <c r="C191">
        <v>348</v>
      </c>
      <c r="D191">
        <v>348</v>
      </c>
      <c r="E191">
        <v>329.55</v>
      </c>
      <c r="F191">
        <v>338.05</v>
      </c>
      <c r="G191">
        <v>332</v>
      </c>
      <c r="H191">
        <v>330.85</v>
      </c>
      <c r="I191">
        <v>339.92</v>
      </c>
      <c r="J191">
        <v>552.20000000000005</v>
      </c>
      <c r="K191">
        <v>268.3</v>
      </c>
      <c r="L191">
        <v>45071600</v>
      </c>
      <c r="M191" s="1">
        <v>15320719949.85</v>
      </c>
      <c r="N191">
        <v>413360</v>
      </c>
    </row>
    <row r="192" spans="1:14" x14ac:dyDescent="0.3">
      <c r="A192" s="2">
        <v>43955</v>
      </c>
      <c r="B192" t="s">
        <v>59</v>
      </c>
      <c r="C192">
        <v>359</v>
      </c>
      <c r="D192">
        <v>359</v>
      </c>
      <c r="E192">
        <v>336</v>
      </c>
      <c r="F192">
        <v>380.15</v>
      </c>
      <c r="G192">
        <v>340</v>
      </c>
      <c r="H192">
        <v>338.05</v>
      </c>
      <c r="I192">
        <v>344.06</v>
      </c>
      <c r="J192">
        <v>552.20000000000005</v>
      </c>
      <c r="K192">
        <v>268.3</v>
      </c>
      <c r="L192">
        <v>38837866</v>
      </c>
      <c r="M192" s="1">
        <v>13362584630.450001</v>
      </c>
      <c r="N192">
        <v>619031</v>
      </c>
    </row>
    <row r="193" spans="1:14" x14ac:dyDescent="0.3">
      <c r="A193" s="2">
        <v>43951</v>
      </c>
      <c r="B193" t="s">
        <v>59</v>
      </c>
      <c r="C193">
        <v>382</v>
      </c>
      <c r="D193">
        <v>392.95</v>
      </c>
      <c r="E193">
        <v>374.15</v>
      </c>
      <c r="F193">
        <v>370.45</v>
      </c>
      <c r="G193">
        <v>377.7</v>
      </c>
      <c r="H193">
        <v>380.15</v>
      </c>
      <c r="I193">
        <v>384.03</v>
      </c>
      <c r="J193">
        <v>552.20000000000005</v>
      </c>
      <c r="K193">
        <v>268.3</v>
      </c>
      <c r="L193">
        <v>45735197</v>
      </c>
      <c r="M193" s="1">
        <v>17563849150.599998</v>
      </c>
      <c r="N193">
        <v>413914</v>
      </c>
    </row>
    <row r="194" spans="1:14" x14ac:dyDescent="0.3">
      <c r="A194" s="2">
        <v>43950</v>
      </c>
      <c r="B194" t="s">
        <v>59</v>
      </c>
      <c r="C194">
        <v>353</v>
      </c>
      <c r="D194">
        <v>376.5</v>
      </c>
      <c r="E194">
        <v>351.65</v>
      </c>
      <c r="F194">
        <v>359.85</v>
      </c>
      <c r="G194">
        <v>367.65</v>
      </c>
      <c r="H194">
        <v>370.45</v>
      </c>
      <c r="I194">
        <v>364.58</v>
      </c>
      <c r="J194">
        <v>552.20000000000005</v>
      </c>
      <c r="K194">
        <v>268.3</v>
      </c>
      <c r="L194">
        <v>39342166</v>
      </c>
      <c r="M194" s="1">
        <v>14343285870.450001</v>
      </c>
      <c r="N194">
        <v>415320</v>
      </c>
    </row>
    <row r="195" spans="1:14" x14ac:dyDescent="0.3">
      <c r="A195" s="2">
        <v>43949</v>
      </c>
      <c r="B195" t="s">
        <v>59</v>
      </c>
      <c r="C195">
        <v>353.75</v>
      </c>
      <c r="D195">
        <v>362.85</v>
      </c>
      <c r="E195">
        <v>350.25</v>
      </c>
      <c r="F195">
        <v>347.9</v>
      </c>
      <c r="G195">
        <v>361</v>
      </c>
      <c r="H195">
        <v>359.85</v>
      </c>
      <c r="I195">
        <v>357.2</v>
      </c>
      <c r="J195">
        <v>552.20000000000005</v>
      </c>
      <c r="K195">
        <v>268.3</v>
      </c>
      <c r="L195">
        <v>32934538</v>
      </c>
      <c r="M195" s="1">
        <v>11764158548.6</v>
      </c>
      <c r="N195">
        <v>290804</v>
      </c>
    </row>
    <row r="196" spans="1:14" x14ac:dyDescent="0.3">
      <c r="A196" s="2">
        <v>43948</v>
      </c>
      <c r="B196" t="s">
        <v>59</v>
      </c>
      <c r="C196">
        <v>339.3</v>
      </c>
      <c r="D196">
        <v>352.9</v>
      </c>
      <c r="E196">
        <v>338</v>
      </c>
      <c r="F196">
        <v>334.85</v>
      </c>
      <c r="G196">
        <v>346.3</v>
      </c>
      <c r="H196">
        <v>347.9</v>
      </c>
      <c r="I196">
        <v>346.35</v>
      </c>
      <c r="J196">
        <v>552.20000000000005</v>
      </c>
      <c r="K196">
        <v>268.3</v>
      </c>
      <c r="L196">
        <v>38981101</v>
      </c>
      <c r="M196" s="1">
        <v>13501080399.799999</v>
      </c>
      <c r="N196">
        <v>344753</v>
      </c>
    </row>
    <row r="197" spans="1:14" x14ac:dyDescent="0.3">
      <c r="A197" s="2">
        <v>43945</v>
      </c>
      <c r="B197" t="s">
        <v>59</v>
      </c>
      <c r="C197">
        <v>337.9</v>
      </c>
      <c r="D197">
        <v>343.25</v>
      </c>
      <c r="E197">
        <v>331.5</v>
      </c>
      <c r="F197">
        <v>352.95</v>
      </c>
      <c r="G197">
        <v>337.05</v>
      </c>
      <c r="H197">
        <v>334.85</v>
      </c>
      <c r="I197">
        <v>337.01</v>
      </c>
      <c r="J197">
        <v>552.20000000000005</v>
      </c>
      <c r="K197">
        <v>268.3</v>
      </c>
      <c r="L197">
        <v>38513311</v>
      </c>
      <c r="M197" s="1">
        <v>12979357489.200001</v>
      </c>
      <c r="N197">
        <v>414126</v>
      </c>
    </row>
    <row r="198" spans="1:14" x14ac:dyDescent="0.3">
      <c r="A198" s="2">
        <v>43944</v>
      </c>
      <c r="B198" t="s">
        <v>59</v>
      </c>
      <c r="C198">
        <v>340.25</v>
      </c>
      <c r="D198">
        <v>354.8</v>
      </c>
      <c r="E198">
        <v>338</v>
      </c>
      <c r="F198">
        <v>335.95</v>
      </c>
      <c r="G198">
        <v>350.8</v>
      </c>
      <c r="H198">
        <v>352.95</v>
      </c>
      <c r="I198">
        <v>347.48</v>
      </c>
      <c r="J198">
        <v>552.20000000000005</v>
      </c>
      <c r="K198">
        <v>268.3</v>
      </c>
      <c r="L198">
        <v>45953483</v>
      </c>
      <c r="M198" s="1">
        <v>15968139039.6</v>
      </c>
      <c r="N198">
        <v>413227</v>
      </c>
    </row>
    <row r="199" spans="1:14" x14ac:dyDescent="0.3">
      <c r="A199" s="2">
        <v>43943</v>
      </c>
      <c r="B199" t="s">
        <v>59</v>
      </c>
      <c r="C199">
        <v>326</v>
      </c>
      <c r="D199">
        <v>338</v>
      </c>
      <c r="E199">
        <v>323.05</v>
      </c>
      <c r="F199">
        <v>331.85</v>
      </c>
      <c r="G199">
        <v>336.5</v>
      </c>
      <c r="H199">
        <v>335.95</v>
      </c>
      <c r="I199">
        <v>330.79</v>
      </c>
      <c r="J199">
        <v>552.20000000000005</v>
      </c>
      <c r="K199">
        <v>268.3</v>
      </c>
      <c r="L199">
        <v>49115661</v>
      </c>
      <c r="M199" s="1">
        <v>16246999523</v>
      </c>
      <c r="N199">
        <v>470641</v>
      </c>
    </row>
    <row r="200" spans="1:14" x14ac:dyDescent="0.3">
      <c r="A200" s="2">
        <v>43942</v>
      </c>
      <c r="B200" t="s">
        <v>59</v>
      </c>
      <c r="C200">
        <v>341</v>
      </c>
      <c r="D200">
        <v>346.2</v>
      </c>
      <c r="E200">
        <v>328</v>
      </c>
      <c r="F200">
        <v>361.3</v>
      </c>
      <c r="G200">
        <v>329.8</v>
      </c>
      <c r="H200">
        <v>331.85</v>
      </c>
      <c r="I200">
        <v>335.93</v>
      </c>
      <c r="J200">
        <v>552.20000000000005</v>
      </c>
      <c r="K200">
        <v>268.3</v>
      </c>
      <c r="L200">
        <v>50118816</v>
      </c>
      <c r="M200" s="1">
        <v>16836640489.6</v>
      </c>
      <c r="N200">
        <v>526838</v>
      </c>
    </row>
    <row r="201" spans="1:14" x14ac:dyDescent="0.3">
      <c r="A201" s="2">
        <v>43941</v>
      </c>
      <c r="B201" t="s">
        <v>59</v>
      </c>
      <c r="C201">
        <v>376</v>
      </c>
      <c r="D201">
        <v>378.9</v>
      </c>
      <c r="E201">
        <v>357</v>
      </c>
      <c r="F201">
        <v>375.55</v>
      </c>
      <c r="G201">
        <v>361.75</v>
      </c>
      <c r="H201">
        <v>361.3</v>
      </c>
      <c r="I201">
        <v>370.43</v>
      </c>
      <c r="J201">
        <v>552.20000000000005</v>
      </c>
      <c r="K201">
        <v>268.3</v>
      </c>
      <c r="L201">
        <v>55811178</v>
      </c>
      <c r="M201" s="1">
        <v>20673903439.799999</v>
      </c>
      <c r="N201">
        <v>636846</v>
      </c>
    </row>
    <row r="202" spans="1:14" x14ac:dyDescent="0.3">
      <c r="A202" s="2">
        <v>43938</v>
      </c>
      <c r="B202" t="s">
        <v>59</v>
      </c>
      <c r="C202">
        <v>362</v>
      </c>
      <c r="D202">
        <v>385.5</v>
      </c>
      <c r="E202">
        <v>349.05</v>
      </c>
      <c r="F202">
        <v>342</v>
      </c>
      <c r="G202">
        <v>375</v>
      </c>
      <c r="H202">
        <v>375.55</v>
      </c>
      <c r="I202">
        <v>361.31</v>
      </c>
      <c r="J202">
        <v>552.20000000000005</v>
      </c>
      <c r="K202">
        <v>268.3</v>
      </c>
      <c r="L202">
        <v>69008019</v>
      </c>
      <c r="M202" s="1">
        <v>24933049546.799999</v>
      </c>
      <c r="N202">
        <v>949891</v>
      </c>
    </row>
    <row r="203" spans="1:14" x14ac:dyDescent="0.3">
      <c r="A203" s="2">
        <v>43937</v>
      </c>
      <c r="B203" t="s">
        <v>59</v>
      </c>
      <c r="C203">
        <v>325.3</v>
      </c>
      <c r="D203">
        <v>347.8</v>
      </c>
      <c r="E203">
        <v>319.35000000000002</v>
      </c>
      <c r="F203">
        <v>327.35000000000002</v>
      </c>
      <c r="G203">
        <v>342.85</v>
      </c>
      <c r="H203">
        <v>342</v>
      </c>
      <c r="I203">
        <v>335.88</v>
      </c>
      <c r="J203">
        <v>552.20000000000005</v>
      </c>
      <c r="K203">
        <v>268.3</v>
      </c>
      <c r="L203">
        <v>56494211</v>
      </c>
      <c r="M203" s="1">
        <v>18975317553.799999</v>
      </c>
      <c r="N203">
        <v>519194</v>
      </c>
    </row>
    <row r="204" spans="1:14" x14ac:dyDescent="0.3">
      <c r="A204" s="2">
        <v>43936</v>
      </c>
      <c r="B204" t="s">
        <v>59</v>
      </c>
      <c r="C204">
        <v>342.7</v>
      </c>
      <c r="D204">
        <v>351.9</v>
      </c>
      <c r="E204">
        <v>325</v>
      </c>
      <c r="F204">
        <v>330.65</v>
      </c>
      <c r="G204">
        <v>328.5</v>
      </c>
      <c r="H204">
        <v>327.35000000000002</v>
      </c>
      <c r="I204">
        <v>340.23</v>
      </c>
      <c r="J204">
        <v>552.20000000000005</v>
      </c>
      <c r="K204">
        <v>268.3</v>
      </c>
      <c r="L204">
        <v>49134201</v>
      </c>
      <c r="M204" s="1">
        <v>16717007506.6</v>
      </c>
      <c r="N204">
        <v>466734</v>
      </c>
    </row>
    <row r="205" spans="1:14" x14ac:dyDescent="0.3">
      <c r="A205" s="2">
        <v>43934</v>
      </c>
      <c r="B205" t="s">
        <v>59</v>
      </c>
      <c r="C205">
        <v>341.05</v>
      </c>
      <c r="D205">
        <v>345.8</v>
      </c>
      <c r="E205">
        <v>329.25</v>
      </c>
      <c r="F205">
        <v>342.7</v>
      </c>
      <c r="G205">
        <v>331.1</v>
      </c>
      <c r="H205">
        <v>330.65</v>
      </c>
      <c r="I205">
        <v>335.6</v>
      </c>
      <c r="J205">
        <v>552.20000000000005</v>
      </c>
      <c r="K205">
        <v>268.3</v>
      </c>
      <c r="L205">
        <v>30995409</v>
      </c>
      <c r="M205" s="1">
        <v>10401957611</v>
      </c>
      <c r="N205">
        <v>308507</v>
      </c>
    </row>
    <row r="206" spans="1:14" x14ac:dyDescent="0.3">
      <c r="A206" s="2">
        <v>43930</v>
      </c>
      <c r="B206" t="s">
        <v>59</v>
      </c>
      <c r="C206">
        <v>332.4</v>
      </c>
      <c r="D206">
        <v>345</v>
      </c>
      <c r="E206">
        <v>322.64999999999998</v>
      </c>
      <c r="F206">
        <v>318.95</v>
      </c>
      <c r="G206">
        <v>342</v>
      </c>
      <c r="H206">
        <v>342.7</v>
      </c>
      <c r="I206">
        <v>335.25</v>
      </c>
      <c r="J206">
        <v>552.20000000000005</v>
      </c>
      <c r="K206">
        <v>268.3</v>
      </c>
      <c r="L206">
        <v>52432049</v>
      </c>
      <c r="M206" s="1">
        <v>17578019638.950001</v>
      </c>
      <c r="N206">
        <v>513643</v>
      </c>
    </row>
    <row r="207" spans="1:14" x14ac:dyDescent="0.3">
      <c r="A207" s="2">
        <v>43929</v>
      </c>
      <c r="B207" t="s">
        <v>59</v>
      </c>
      <c r="C207">
        <v>322.85000000000002</v>
      </c>
      <c r="D207">
        <v>352.75</v>
      </c>
      <c r="E207">
        <v>315.10000000000002</v>
      </c>
      <c r="F207">
        <v>326.10000000000002</v>
      </c>
      <c r="G207">
        <v>317.64999999999998</v>
      </c>
      <c r="H207">
        <v>318.95</v>
      </c>
      <c r="I207">
        <v>328.87</v>
      </c>
      <c r="J207">
        <v>552.20000000000005</v>
      </c>
      <c r="K207">
        <v>268.3</v>
      </c>
      <c r="L207">
        <v>73931642</v>
      </c>
      <c r="M207" s="1">
        <v>24313828663.5</v>
      </c>
      <c r="N207">
        <v>716901</v>
      </c>
    </row>
    <row r="208" spans="1:14" x14ac:dyDescent="0.3">
      <c r="A208" s="2">
        <v>43928</v>
      </c>
      <c r="B208" t="s">
        <v>59</v>
      </c>
      <c r="C208">
        <v>308.3</v>
      </c>
      <c r="D208">
        <v>329.6</v>
      </c>
      <c r="E208">
        <v>296.85000000000002</v>
      </c>
      <c r="F208">
        <v>286.64999999999998</v>
      </c>
      <c r="G208">
        <v>324.8</v>
      </c>
      <c r="H208">
        <v>326.10000000000002</v>
      </c>
      <c r="I208">
        <v>312.20999999999998</v>
      </c>
      <c r="J208">
        <v>552.20000000000005</v>
      </c>
      <c r="K208">
        <v>268.3</v>
      </c>
      <c r="L208">
        <v>57662681</v>
      </c>
      <c r="M208" s="1">
        <v>18002717272.650002</v>
      </c>
      <c r="N208">
        <v>516940</v>
      </c>
    </row>
    <row r="209" spans="1:14" x14ac:dyDescent="0.3">
      <c r="A209" s="2">
        <v>43924</v>
      </c>
      <c r="B209" t="s">
        <v>59</v>
      </c>
      <c r="C209">
        <v>309.5</v>
      </c>
      <c r="D209">
        <v>309.5</v>
      </c>
      <c r="E209">
        <v>281.5</v>
      </c>
      <c r="F209">
        <v>311.14999999999998</v>
      </c>
      <c r="G209">
        <v>288</v>
      </c>
      <c r="H209">
        <v>286.64999999999998</v>
      </c>
      <c r="I209">
        <v>291.83999999999997</v>
      </c>
      <c r="J209">
        <v>552.20000000000005</v>
      </c>
      <c r="K209">
        <v>268.3</v>
      </c>
      <c r="L209">
        <v>57330285</v>
      </c>
      <c r="M209" s="1">
        <v>16731286856.700001</v>
      </c>
      <c r="N209">
        <v>531869</v>
      </c>
    </row>
    <row r="210" spans="1:14" x14ac:dyDescent="0.3">
      <c r="A210" s="2">
        <v>43922</v>
      </c>
      <c r="B210" t="s">
        <v>59</v>
      </c>
      <c r="C210">
        <v>319</v>
      </c>
      <c r="D210">
        <v>323.75</v>
      </c>
      <c r="E210">
        <v>308.10000000000002</v>
      </c>
      <c r="F210">
        <v>323.75</v>
      </c>
      <c r="G210">
        <v>311.5</v>
      </c>
      <c r="H210">
        <v>311.14999999999998</v>
      </c>
      <c r="I210">
        <v>314.2</v>
      </c>
      <c r="J210">
        <v>552.20000000000005</v>
      </c>
      <c r="K210">
        <v>268.3</v>
      </c>
      <c r="L210">
        <v>33142102</v>
      </c>
      <c r="M210" s="1">
        <v>10413253174.799999</v>
      </c>
      <c r="N210">
        <v>363679</v>
      </c>
    </row>
    <row r="211" spans="1:14" x14ac:dyDescent="0.3">
      <c r="A211" s="2">
        <v>43921</v>
      </c>
      <c r="B211" t="s">
        <v>59</v>
      </c>
      <c r="C211">
        <v>324.7</v>
      </c>
      <c r="D211">
        <v>334.85</v>
      </c>
      <c r="E211">
        <v>316</v>
      </c>
      <c r="F211">
        <v>313.39999999999998</v>
      </c>
      <c r="G211">
        <v>320.39999999999998</v>
      </c>
      <c r="H211">
        <v>323.75</v>
      </c>
      <c r="I211">
        <v>325.29000000000002</v>
      </c>
      <c r="J211">
        <v>552.20000000000005</v>
      </c>
      <c r="K211">
        <v>268.3</v>
      </c>
      <c r="L211">
        <v>46280029</v>
      </c>
      <c r="M211" s="1">
        <v>15054562351.35</v>
      </c>
      <c r="N211">
        <v>485411</v>
      </c>
    </row>
    <row r="212" spans="1:14" x14ac:dyDescent="0.3">
      <c r="A212" s="2">
        <v>43920</v>
      </c>
      <c r="B212" t="s">
        <v>59</v>
      </c>
      <c r="C212">
        <v>330.1</v>
      </c>
      <c r="D212">
        <v>333.9</v>
      </c>
      <c r="E212">
        <v>311.10000000000002</v>
      </c>
      <c r="F212">
        <v>339.85</v>
      </c>
      <c r="G212">
        <v>315.10000000000002</v>
      </c>
      <c r="H212">
        <v>313.39999999999998</v>
      </c>
      <c r="I212">
        <v>324.02999999999997</v>
      </c>
      <c r="J212">
        <v>552.20000000000005</v>
      </c>
      <c r="K212">
        <v>268.3</v>
      </c>
      <c r="L212">
        <v>36560532</v>
      </c>
      <c r="M212" s="1">
        <v>11846615701.450001</v>
      </c>
      <c r="N212">
        <v>525988</v>
      </c>
    </row>
    <row r="213" spans="1:14" x14ac:dyDescent="0.3">
      <c r="A213" s="2">
        <v>43917</v>
      </c>
      <c r="B213" t="s">
        <v>59</v>
      </c>
      <c r="C213">
        <v>355.8</v>
      </c>
      <c r="D213">
        <v>359.55</v>
      </c>
      <c r="E213">
        <v>326</v>
      </c>
      <c r="F213">
        <v>330.25</v>
      </c>
      <c r="G213">
        <v>338.5</v>
      </c>
      <c r="H213">
        <v>339.85</v>
      </c>
      <c r="I213">
        <v>342.6</v>
      </c>
      <c r="J213">
        <v>552.20000000000005</v>
      </c>
      <c r="K213">
        <v>268.3</v>
      </c>
      <c r="L213">
        <v>72890796</v>
      </c>
      <c r="M213" s="1">
        <v>24972611400.299999</v>
      </c>
      <c r="N213">
        <v>820234</v>
      </c>
    </row>
    <row r="214" spans="1:14" x14ac:dyDescent="0.3">
      <c r="A214" s="2">
        <v>43916</v>
      </c>
      <c r="B214" t="s">
        <v>59</v>
      </c>
      <c r="C214">
        <v>322</v>
      </c>
      <c r="D214">
        <v>364.4</v>
      </c>
      <c r="E214">
        <v>314.25</v>
      </c>
      <c r="F214">
        <v>316.89999999999998</v>
      </c>
      <c r="G214">
        <v>331.5</v>
      </c>
      <c r="H214">
        <v>330.25</v>
      </c>
      <c r="I214">
        <v>339.77</v>
      </c>
      <c r="J214">
        <v>552.20000000000005</v>
      </c>
      <c r="K214">
        <v>268.3</v>
      </c>
      <c r="L214">
        <v>76174000</v>
      </c>
      <c r="M214" s="1">
        <v>25881509450.700001</v>
      </c>
      <c r="N214">
        <v>820649</v>
      </c>
    </row>
    <row r="215" spans="1:14" x14ac:dyDescent="0.3">
      <c r="A215" s="2">
        <v>43915</v>
      </c>
      <c r="B215" t="s">
        <v>59</v>
      </c>
      <c r="C215">
        <v>284</v>
      </c>
      <c r="D215">
        <v>334.15</v>
      </c>
      <c r="E215">
        <v>281.60000000000002</v>
      </c>
      <c r="F215">
        <v>296.5</v>
      </c>
      <c r="G215">
        <v>315.14999999999998</v>
      </c>
      <c r="H215">
        <v>316.89999999999998</v>
      </c>
      <c r="I215">
        <v>306.77</v>
      </c>
      <c r="J215">
        <v>552.20000000000005</v>
      </c>
      <c r="K215">
        <v>268.3</v>
      </c>
      <c r="L215">
        <v>66545735</v>
      </c>
      <c r="M215" s="1">
        <v>20414243484.349998</v>
      </c>
      <c r="N215">
        <v>813004</v>
      </c>
    </row>
    <row r="216" spans="1:14" x14ac:dyDescent="0.3">
      <c r="A216" s="2">
        <v>43914</v>
      </c>
      <c r="B216" t="s">
        <v>59</v>
      </c>
      <c r="C216">
        <v>295.3</v>
      </c>
      <c r="D216">
        <v>305</v>
      </c>
      <c r="E216">
        <v>268.3</v>
      </c>
      <c r="F216">
        <v>284</v>
      </c>
      <c r="G216">
        <v>298.55</v>
      </c>
      <c r="H216">
        <v>296.5</v>
      </c>
      <c r="I216">
        <v>289.43</v>
      </c>
      <c r="J216">
        <v>552.20000000000005</v>
      </c>
      <c r="K216">
        <v>268.3</v>
      </c>
      <c r="L216">
        <v>67896591</v>
      </c>
      <c r="M216" s="1">
        <v>19651491211.200001</v>
      </c>
      <c r="N216">
        <v>586196</v>
      </c>
    </row>
    <row r="217" spans="1:14" x14ac:dyDescent="0.3">
      <c r="A217" s="2">
        <v>43913</v>
      </c>
      <c r="B217" t="s">
        <v>59</v>
      </c>
      <c r="C217">
        <v>311.14999999999998</v>
      </c>
      <c r="D217">
        <v>313.7</v>
      </c>
      <c r="E217">
        <v>280</v>
      </c>
      <c r="F217">
        <v>345.7</v>
      </c>
      <c r="G217">
        <v>282.39999999999998</v>
      </c>
      <c r="H217">
        <v>284</v>
      </c>
      <c r="I217">
        <v>291.38</v>
      </c>
      <c r="J217">
        <v>552.20000000000005</v>
      </c>
      <c r="K217">
        <v>280</v>
      </c>
      <c r="L217">
        <v>56868412</v>
      </c>
      <c r="M217" s="1">
        <v>16570590575.049999</v>
      </c>
      <c r="N217">
        <v>510598</v>
      </c>
    </row>
    <row r="218" spans="1:14" x14ac:dyDescent="0.3">
      <c r="A218" s="2">
        <v>43910</v>
      </c>
      <c r="B218" t="s">
        <v>59</v>
      </c>
      <c r="C218">
        <v>328</v>
      </c>
      <c r="D218">
        <v>359.8</v>
      </c>
      <c r="E218">
        <v>323</v>
      </c>
      <c r="F218">
        <v>338.55</v>
      </c>
      <c r="G218">
        <v>344.4</v>
      </c>
      <c r="H218">
        <v>345.7</v>
      </c>
      <c r="I218">
        <v>341.93</v>
      </c>
      <c r="J218">
        <v>552.20000000000005</v>
      </c>
      <c r="K218">
        <v>323</v>
      </c>
      <c r="L218">
        <v>88640850</v>
      </c>
      <c r="M218" s="1">
        <v>30308752318.25</v>
      </c>
      <c r="N218">
        <v>742628</v>
      </c>
    </row>
    <row r="219" spans="1:14" x14ac:dyDescent="0.3">
      <c r="A219" s="2">
        <v>43909</v>
      </c>
      <c r="B219" t="s">
        <v>59</v>
      </c>
      <c r="C219">
        <v>336.1</v>
      </c>
      <c r="D219">
        <v>369.6</v>
      </c>
      <c r="E219">
        <v>323</v>
      </c>
      <c r="F219">
        <v>355.05</v>
      </c>
      <c r="G219">
        <v>335.4</v>
      </c>
      <c r="H219">
        <v>338.55</v>
      </c>
      <c r="I219">
        <v>340.96</v>
      </c>
      <c r="J219">
        <v>552.20000000000005</v>
      </c>
      <c r="K219">
        <v>323</v>
      </c>
      <c r="L219">
        <v>57986210</v>
      </c>
      <c r="M219" s="1">
        <v>19771226681.5</v>
      </c>
      <c r="N219">
        <v>510635</v>
      </c>
    </row>
    <row r="220" spans="1:14" x14ac:dyDescent="0.3">
      <c r="A220" s="2">
        <v>43908</v>
      </c>
      <c r="B220" t="s">
        <v>59</v>
      </c>
      <c r="C220">
        <v>369.1</v>
      </c>
      <c r="D220">
        <v>375.5</v>
      </c>
      <c r="E220">
        <v>342.3</v>
      </c>
      <c r="F220">
        <v>367.25</v>
      </c>
      <c r="G220">
        <v>358</v>
      </c>
      <c r="H220">
        <v>355.05</v>
      </c>
      <c r="I220">
        <v>356.54</v>
      </c>
      <c r="J220">
        <v>552.20000000000005</v>
      </c>
      <c r="K220">
        <v>342.3</v>
      </c>
      <c r="L220">
        <v>61204129</v>
      </c>
      <c r="M220" s="1">
        <v>21821915599.25</v>
      </c>
      <c r="N220">
        <v>941197</v>
      </c>
    </row>
    <row r="221" spans="1:14" x14ac:dyDescent="0.3">
      <c r="A221" s="2">
        <v>43907</v>
      </c>
      <c r="B221" t="s">
        <v>59</v>
      </c>
      <c r="C221">
        <v>407</v>
      </c>
      <c r="D221">
        <v>408.45</v>
      </c>
      <c r="E221">
        <v>364</v>
      </c>
      <c r="F221">
        <v>402.9</v>
      </c>
      <c r="G221">
        <v>366.95</v>
      </c>
      <c r="H221">
        <v>367.25</v>
      </c>
      <c r="I221">
        <v>388.74</v>
      </c>
      <c r="J221">
        <v>552.20000000000005</v>
      </c>
      <c r="K221">
        <v>364</v>
      </c>
      <c r="L221">
        <v>47233442</v>
      </c>
      <c r="M221" s="1">
        <v>18361355943</v>
      </c>
      <c r="N221">
        <v>518412</v>
      </c>
    </row>
    <row r="222" spans="1:14" x14ac:dyDescent="0.3">
      <c r="A222" s="2">
        <v>43906</v>
      </c>
      <c r="B222" t="s">
        <v>59</v>
      </c>
      <c r="C222">
        <v>424.2</v>
      </c>
      <c r="D222">
        <v>424.2</v>
      </c>
      <c r="E222">
        <v>397.45</v>
      </c>
      <c r="F222">
        <v>447.2</v>
      </c>
      <c r="G222">
        <v>401.1</v>
      </c>
      <c r="H222">
        <v>402.9</v>
      </c>
      <c r="I222">
        <v>409.76</v>
      </c>
      <c r="J222">
        <v>552.20000000000005</v>
      </c>
      <c r="K222">
        <v>375.25</v>
      </c>
      <c r="L222">
        <v>34834779</v>
      </c>
      <c r="M222" s="1">
        <v>14273999292.200001</v>
      </c>
      <c r="N222">
        <v>405336</v>
      </c>
    </row>
    <row r="223" spans="1:14" x14ac:dyDescent="0.3">
      <c r="A223" s="2">
        <v>43903</v>
      </c>
      <c r="B223" t="s">
        <v>59</v>
      </c>
      <c r="C223">
        <v>401</v>
      </c>
      <c r="D223">
        <v>464.75</v>
      </c>
      <c r="E223">
        <v>395.2</v>
      </c>
      <c r="F223">
        <v>425.65</v>
      </c>
      <c r="G223">
        <v>449.95</v>
      </c>
      <c r="H223">
        <v>447.2</v>
      </c>
      <c r="I223">
        <v>433.74</v>
      </c>
      <c r="J223">
        <v>552.20000000000005</v>
      </c>
      <c r="K223">
        <v>370</v>
      </c>
      <c r="L223">
        <v>67105024</v>
      </c>
      <c r="M223" s="1">
        <v>29106270608.700001</v>
      </c>
      <c r="N223">
        <v>417226</v>
      </c>
    </row>
    <row r="224" spans="1:14" x14ac:dyDescent="0.3">
      <c r="A224" s="2">
        <v>43902</v>
      </c>
      <c r="B224" t="s">
        <v>59</v>
      </c>
      <c r="C224">
        <v>438</v>
      </c>
      <c r="D224">
        <v>445.95</v>
      </c>
      <c r="E224">
        <v>416</v>
      </c>
      <c r="F224">
        <v>465.65</v>
      </c>
      <c r="G224">
        <v>432.95</v>
      </c>
      <c r="H224">
        <v>425.65</v>
      </c>
      <c r="I224">
        <v>433.56</v>
      </c>
      <c r="J224">
        <v>552.20000000000005</v>
      </c>
      <c r="K224">
        <v>370</v>
      </c>
      <c r="L224">
        <v>50757036</v>
      </c>
      <c r="M224" s="1">
        <v>22006253604</v>
      </c>
      <c r="N224">
        <v>397139</v>
      </c>
    </row>
    <row r="225" spans="1:14" x14ac:dyDescent="0.3">
      <c r="A225" s="2">
        <v>43901</v>
      </c>
      <c r="B225" t="s">
        <v>59</v>
      </c>
      <c r="C225">
        <v>450</v>
      </c>
      <c r="D225">
        <v>471.75</v>
      </c>
      <c r="E225">
        <v>449.6</v>
      </c>
      <c r="F225">
        <v>457.75</v>
      </c>
      <c r="G225">
        <v>465.55</v>
      </c>
      <c r="H225">
        <v>465.65</v>
      </c>
      <c r="I225">
        <v>465.27</v>
      </c>
      <c r="J225">
        <v>552.20000000000005</v>
      </c>
      <c r="K225">
        <v>370</v>
      </c>
      <c r="L225">
        <v>31018901</v>
      </c>
      <c r="M225" s="1">
        <v>14432248215</v>
      </c>
      <c r="N225">
        <v>334058</v>
      </c>
    </row>
    <row r="226" spans="1:14" x14ac:dyDescent="0.3">
      <c r="A226" s="2">
        <v>43899</v>
      </c>
      <c r="B226" t="s">
        <v>59</v>
      </c>
      <c r="C226">
        <v>475</v>
      </c>
      <c r="D226">
        <v>475</v>
      </c>
      <c r="E226">
        <v>442.95</v>
      </c>
      <c r="F226">
        <v>486.35</v>
      </c>
      <c r="G226">
        <v>457.5</v>
      </c>
      <c r="H226">
        <v>457.75</v>
      </c>
      <c r="I226">
        <v>459.37</v>
      </c>
      <c r="J226">
        <v>552.20000000000005</v>
      </c>
      <c r="K226">
        <v>370</v>
      </c>
      <c r="L226">
        <v>42027546</v>
      </c>
      <c r="M226" s="1">
        <v>19306184658.599998</v>
      </c>
      <c r="N226">
        <v>401229</v>
      </c>
    </row>
    <row r="227" spans="1:14" x14ac:dyDescent="0.3">
      <c r="A227" s="2">
        <v>43896</v>
      </c>
      <c r="B227" t="s">
        <v>59</v>
      </c>
      <c r="C227">
        <v>485</v>
      </c>
      <c r="D227">
        <v>496.8</v>
      </c>
      <c r="E227">
        <v>477.3</v>
      </c>
      <c r="F227">
        <v>504.5</v>
      </c>
      <c r="G227">
        <v>485.75</v>
      </c>
      <c r="H227">
        <v>486.35</v>
      </c>
      <c r="I227">
        <v>486.92</v>
      </c>
      <c r="J227">
        <v>552.20000000000005</v>
      </c>
      <c r="K227">
        <v>352.8</v>
      </c>
      <c r="L227">
        <v>31024353</v>
      </c>
      <c r="M227" s="1">
        <v>15106400878.700001</v>
      </c>
      <c r="N227">
        <v>334872</v>
      </c>
    </row>
    <row r="228" spans="1:14" x14ac:dyDescent="0.3">
      <c r="A228" s="2">
        <v>43895</v>
      </c>
      <c r="B228" t="s">
        <v>59</v>
      </c>
      <c r="C228">
        <v>509.75</v>
      </c>
      <c r="D228">
        <v>511.15</v>
      </c>
      <c r="E228">
        <v>500</v>
      </c>
      <c r="F228">
        <v>508.35</v>
      </c>
      <c r="G228">
        <v>504</v>
      </c>
      <c r="H228">
        <v>504.5</v>
      </c>
      <c r="I228">
        <v>505.92</v>
      </c>
      <c r="J228">
        <v>552.20000000000005</v>
      </c>
      <c r="K228">
        <v>352.8</v>
      </c>
      <c r="L228">
        <v>16671516</v>
      </c>
      <c r="M228" s="1">
        <v>8434486945.25</v>
      </c>
      <c r="N228">
        <v>201499</v>
      </c>
    </row>
    <row r="229" spans="1:14" x14ac:dyDescent="0.3">
      <c r="A229" s="2">
        <v>43894</v>
      </c>
      <c r="B229" t="s">
        <v>59</v>
      </c>
      <c r="C229">
        <v>517.5</v>
      </c>
      <c r="D229">
        <v>517.5</v>
      </c>
      <c r="E229">
        <v>497.05</v>
      </c>
      <c r="F229">
        <v>514.75</v>
      </c>
      <c r="G229">
        <v>508.95</v>
      </c>
      <c r="H229">
        <v>508.35</v>
      </c>
      <c r="I229">
        <v>505.96</v>
      </c>
      <c r="J229">
        <v>552.20000000000005</v>
      </c>
      <c r="K229">
        <v>352.8</v>
      </c>
      <c r="L229">
        <v>21883404</v>
      </c>
      <c r="M229" s="1">
        <v>11072083532.450001</v>
      </c>
      <c r="N229">
        <v>227396</v>
      </c>
    </row>
    <row r="230" spans="1:14" x14ac:dyDescent="0.3">
      <c r="A230" s="2">
        <v>43893</v>
      </c>
      <c r="B230" t="s">
        <v>59</v>
      </c>
      <c r="C230">
        <v>509.85</v>
      </c>
      <c r="D230">
        <v>519.5</v>
      </c>
      <c r="E230">
        <v>508.5</v>
      </c>
      <c r="F230">
        <v>506.1</v>
      </c>
      <c r="G230">
        <v>516.9</v>
      </c>
      <c r="H230">
        <v>514.75</v>
      </c>
      <c r="I230">
        <v>514.53</v>
      </c>
      <c r="J230">
        <v>552.20000000000005</v>
      </c>
      <c r="K230">
        <v>352.8</v>
      </c>
      <c r="L230">
        <v>19661945</v>
      </c>
      <c r="M230" s="1">
        <v>10116757951.15</v>
      </c>
      <c r="N230">
        <v>187417</v>
      </c>
    </row>
    <row r="231" spans="1:14" x14ac:dyDescent="0.3">
      <c r="A231" s="2">
        <v>43892</v>
      </c>
      <c r="B231" t="s">
        <v>59</v>
      </c>
      <c r="C231">
        <v>508.25</v>
      </c>
      <c r="D231">
        <v>520.54999999999995</v>
      </c>
      <c r="E231">
        <v>498.45</v>
      </c>
      <c r="F231">
        <v>497.25</v>
      </c>
      <c r="G231">
        <v>505.9</v>
      </c>
      <c r="H231">
        <v>506.1</v>
      </c>
      <c r="I231">
        <v>513.82000000000005</v>
      </c>
      <c r="J231">
        <v>552.20000000000005</v>
      </c>
      <c r="K231">
        <v>352.8</v>
      </c>
      <c r="L231">
        <v>28642076</v>
      </c>
      <c r="M231" s="1">
        <v>14716853126</v>
      </c>
      <c r="N231">
        <v>271339</v>
      </c>
    </row>
    <row r="232" spans="1:14" x14ac:dyDescent="0.3">
      <c r="A232" s="2">
        <v>43889</v>
      </c>
      <c r="B232" t="s">
        <v>59</v>
      </c>
      <c r="C232">
        <v>501.6</v>
      </c>
      <c r="D232">
        <v>506.85</v>
      </c>
      <c r="E232">
        <v>492.2</v>
      </c>
      <c r="F232">
        <v>515.35</v>
      </c>
      <c r="G232">
        <v>498.95</v>
      </c>
      <c r="H232">
        <v>497.25</v>
      </c>
      <c r="I232">
        <v>499.15</v>
      </c>
      <c r="J232">
        <v>552.20000000000005</v>
      </c>
      <c r="K232">
        <v>343.3</v>
      </c>
      <c r="L232">
        <v>32737933</v>
      </c>
      <c r="M232" s="1">
        <v>16341195635</v>
      </c>
      <c r="N232">
        <v>288616</v>
      </c>
    </row>
    <row r="233" spans="1:14" x14ac:dyDescent="0.3">
      <c r="A233" s="2">
        <v>43888</v>
      </c>
      <c r="B233" t="s">
        <v>59</v>
      </c>
      <c r="C233">
        <v>522.79999999999995</v>
      </c>
      <c r="D233">
        <v>523.29999999999995</v>
      </c>
      <c r="E233">
        <v>512.65</v>
      </c>
      <c r="F233">
        <v>523.70000000000005</v>
      </c>
      <c r="G233">
        <v>514.4</v>
      </c>
      <c r="H233">
        <v>515.35</v>
      </c>
      <c r="I233">
        <v>515.71</v>
      </c>
      <c r="J233">
        <v>552.20000000000005</v>
      </c>
      <c r="K233">
        <v>343.3</v>
      </c>
      <c r="L233">
        <v>26315054</v>
      </c>
      <c r="M233" s="1">
        <v>13570839851.85</v>
      </c>
      <c r="N233">
        <v>264515</v>
      </c>
    </row>
    <row r="234" spans="1:14" x14ac:dyDescent="0.3">
      <c r="A234" s="2">
        <v>43887</v>
      </c>
      <c r="B234" t="s">
        <v>59</v>
      </c>
      <c r="C234">
        <v>526.85</v>
      </c>
      <c r="D234">
        <v>529.35</v>
      </c>
      <c r="E234">
        <v>522.20000000000005</v>
      </c>
      <c r="F234">
        <v>530.95000000000005</v>
      </c>
      <c r="G234">
        <v>522.5</v>
      </c>
      <c r="H234">
        <v>523.70000000000005</v>
      </c>
      <c r="I234">
        <v>525.34</v>
      </c>
      <c r="J234">
        <v>552.20000000000005</v>
      </c>
      <c r="K234">
        <v>343.3</v>
      </c>
      <c r="L234">
        <v>15743918</v>
      </c>
      <c r="M234" s="1">
        <v>8270845444.6000004</v>
      </c>
      <c r="N234">
        <v>163585</v>
      </c>
    </row>
    <row r="235" spans="1:14" x14ac:dyDescent="0.3">
      <c r="A235" s="2">
        <v>43886</v>
      </c>
      <c r="B235" t="s">
        <v>59</v>
      </c>
      <c r="C235">
        <v>532.45000000000005</v>
      </c>
      <c r="D235">
        <v>538.79999999999995</v>
      </c>
      <c r="E235">
        <v>525.29999999999995</v>
      </c>
      <c r="F235">
        <v>529.85</v>
      </c>
      <c r="G235">
        <v>530.9</v>
      </c>
      <c r="H235">
        <v>530.95000000000005</v>
      </c>
      <c r="I235">
        <v>532.51</v>
      </c>
      <c r="J235">
        <v>552.20000000000005</v>
      </c>
      <c r="K235">
        <v>343.3</v>
      </c>
      <c r="L235">
        <v>14942960</v>
      </c>
      <c r="M235" s="1">
        <v>7957345266.1499996</v>
      </c>
      <c r="N235">
        <v>218372</v>
      </c>
    </row>
    <row r="236" spans="1:14" x14ac:dyDescent="0.3">
      <c r="A236" s="2">
        <v>43885</v>
      </c>
      <c r="B236" t="s">
        <v>59</v>
      </c>
      <c r="C236">
        <v>539.5</v>
      </c>
      <c r="D236">
        <v>541.85</v>
      </c>
      <c r="E236">
        <v>527.54999999999995</v>
      </c>
      <c r="F236">
        <v>547</v>
      </c>
      <c r="G236">
        <v>530.54999999999995</v>
      </c>
      <c r="H236">
        <v>529.85</v>
      </c>
      <c r="I236">
        <v>534.1</v>
      </c>
      <c r="J236">
        <v>552.20000000000005</v>
      </c>
      <c r="K236">
        <v>343.3</v>
      </c>
      <c r="L236">
        <v>16940750</v>
      </c>
      <c r="M236" s="1">
        <v>9048047731.5</v>
      </c>
      <c r="N236">
        <v>260963</v>
      </c>
    </row>
    <row r="237" spans="1:14" x14ac:dyDescent="0.3">
      <c r="A237" s="2">
        <v>43881</v>
      </c>
      <c r="B237" t="s">
        <v>59</v>
      </c>
      <c r="C237">
        <v>545.5</v>
      </c>
      <c r="D237">
        <v>549.35</v>
      </c>
      <c r="E237">
        <v>541.79999999999995</v>
      </c>
      <c r="F237">
        <v>544.79999999999995</v>
      </c>
      <c r="G237">
        <v>546.5</v>
      </c>
      <c r="H237">
        <v>547</v>
      </c>
      <c r="I237">
        <v>546.38</v>
      </c>
      <c r="J237">
        <v>552.20000000000005</v>
      </c>
      <c r="K237">
        <v>337.55</v>
      </c>
      <c r="L237">
        <v>13588526</v>
      </c>
      <c r="M237" s="1">
        <v>7424506778.8000002</v>
      </c>
      <c r="N237">
        <v>131824</v>
      </c>
    </row>
    <row r="238" spans="1:14" x14ac:dyDescent="0.3">
      <c r="A238" s="2">
        <v>43880</v>
      </c>
      <c r="B238" t="s">
        <v>59</v>
      </c>
      <c r="C238">
        <v>543.5</v>
      </c>
      <c r="D238">
        <v>546.5</v>
      </c>
      <c r="E238">
        <v>540.5</v>
      </c>
      <c r="F238">
        <v>541.20000000000005</v>
      </c>
      <c r="G238">
        <v>546</v>
      </c>
      <c r="H238">
        <v>544.79999999999995</v>
      </c>
      <c r="I238">
        <v>543.62</v>
      </c>
      <c r="J238">
        <v>552.20000000000005</v>
      </c>
      <c r="K238">
        <v>337.55</v>
      </c>
      <c r="L238">
        <v>8704234</v>
      </c>
      <c r="M238" s="1">
        <v>4731822391.1999998</v>
      </c>
      <c r="N238">
        <v>98834</v>
      </c>
    </row>
    <row r="239" spans="1:14" x14ac:dyDescent="0.3">
      <c r="A239" s="2">
        <v>43879</v>
      </c>
      <c r="B239" t="s">
        <v>59</v>
      </c>
      <c r="C239">
        <v>541</v>
      </c>
      <c r="D239">
        <v>544.4</v>
      </c>
      <c r="E239">
        <v>536</v>
      </c>
      <c r="F239">
        <v>541.6</v>
      </c>
      <c r="G239">
        <v>540.9</v>
      </c>
      <c r="H239">
        <v>541.20000000000005</v>
      </c>
      <c r="I239">
        <v>540.01</v>
      </c>
      <c r="J239">
        <v>552.20000000000005</v>
      </c>
      <c r="K239">
        <v>337.55</v>
      </c>
      <c r="L239">
        <v>15918303</v>
      </c>
      <c r="M239" s="1">
        <v>8595985599.8500004</v>
      </c>
      <c r="N239">
        <v>142303</v>
      </c>
    </row>
    <row r="240" spans="1:14" x14ac:dyDescent="0.3">
      <c r="A240" s="2">
        <v>43878</v>
      </c>
      <c r="B240" t="s">
        <v>59</v>
      </c>
      <c r="C240">
        <v>543</v>
      </c>
      <c r="D240">
        <v>545.35</v>
      </c>
      <c r="E240">
        <v>537.75</v>
      </c>
      <c r="F240">
        <v>545.79999999999995</v>
      </c>
      <c r="G240">
        <v>542.29999999999995</v>
      </c>
      <c r="H240">
        <v>541.6</v>
      </c>
      <c r="I240">
        <v>541.85</v>
      </c>
      <c r="J240">
        <v>552.20000000000005</v>
      </c>
      <c r="K240">
        <v>337.55</v>
      </c>
      <c r="L240">
        <v>7793293</v>
      </c>
      <c r="M240" s="1">
        <v>4222811401.9499998</v>
      </c>
      <c r="N240">
        <v>86606</v>
      </c>
    </row>
    <row r="241" spans="1:14" x14ac:dyDescent="0.3">
      <c r="A241" s="2">
        <v>43875</v>
      </c>
      <c r="B241" t="s">
        <v>59</v>
      </c>
      <c r="C241">
        <v>541.25</v>
      </c>
      <c r="D241">
        <v>548.65</v>
      </c>
      <c r="E241">
        <v>536.54999999999995</v>
      </c>
      <c r="F241">
        <v>541</v>
      </c>
      <c r="G241">
        <v>545.79999999999995</v>
      </c>
      <c r="H241">
        <v>545.79999999999995</v>
      </c>
      <c r="I241">
        <v>544.41</v>
      </c>
      <c r="J241">
        <v>552.20000000000005</v>
      </c>
      <c r="K241">
        <v>336.15</v>
      </c>
      <c r="L241">
        <v>14458649</v>
      </c>
      <c r="M241" s="1">
        <v>7871388014.25</v>
      </c>
      <c r="N241">
        <v>138071</v>
      </c>
    </row>
    <row r="242" spans="1:14" x14ac:dyDescent="0.3">
      <c r="A242" s="2">
        <v>43874</v>
      </c>
      <c r="B242" t="s">
        <v>59</v>
      </c>
      <c r="C242">
        <v>549</v>
      </c>
      <c r="D242">
        <v>549</v>
      </c>
      <c r="E242">
        <v>538</v>
      </c>
      <c r="F242">
        <v>549.29999999999995</v>
      </c>
      <c r="G242">
        <v>540.04999999999995</v>
      </c>
      <c r="H242">
        <v>541</v>
      </c>
      <c r="I242">
        <v>542.23</v>
      </c>
      <c r="J242">
        <v>552.20000000000005</v>
      </c>
      <c r="K242">
        <v>336.15</v>
      </c>
      <c r="L242">
        <v>9227235</v>
      </c>
      <c r="M242" s="1">
        <v>5003316089.4499998</v>
      </c>
      <c r="N242">
        <v>122655</v>
      </c>
    </row>
    <row r="243" spans="1:14" x14ac:dyDescent="0.3">
      <c r="A243" s="2">
        <v>43873</v>
      </c>
      <c r="B243" t="s">
        <v>59</v>
      </c>
      <c r="C243">
        <v>545.79999999999995</v>
      </c>
      <c r="D243">
        <v>550.70000000000005</v>
      </c>
      <c r="E243">
        <v>542.70000000000005</v>
      </c>
      <c r="F243">
        <v>539.75</v>
      </c>
      <c r="G243">
        <v>549.4</v>
      </c>
      <c r="H243">
        <v>549.29999999999995</v>
      </c>
      <c r="I243">
        <v>546.72</v>
      </c>
      <c r="J243">
        <v>552.20000000000005</v>
      </c>
      <c r="K243">
        <v>336.15</v>
      </c>
      <c r="L243">
        <v>14026335</v>
      </c>
      <c r="M243" s="1">
        <v>7668528804.6999998</v>
      </c>
      <c r="N243">
        <v>135449</v>
      </c>
    </row>
    <row r="244" spans="1:14" x14ac:dyDescent="0.3">
      <c r="A244" s="2">
        <v>43872</v>
      </c>
      <c r="B244" t="s">
        <v>59</v>
      </c>
      <c r="C244">
        <v>537.70000000000005</v>
      </c>
      <c r="D244">
        <v>544.79999999999995</v>
      </c>
      <c r="E244">
        <v>537.5</v>
      </c>
      <c r="F244">
        <v>533.95000000000005</v>
      </c>
      <c r="G244">
        <v>539.5</v>
      </c>
      <c r="H244">
        <v>539.75</v>
      </c>
      <c r="I244">
        <v>541.47</v>
      </c>
      <c r="J244">
        <v>552.20000000000005</v>
      </c>
      <c r="K244">
        <v>336.15</v>
      </c>
      <c r="L244">
        <v>11243552</v>
      </c>
      <c r="M244" s="1">
        <v>6088037819.6999998</v>
      </c>
      <c r="N244">
        <v>129103</v>
      </c>
    </row>
    <row r="245" spans="1:14" x14ac:dyDescent="0.3">
      <c r="A245" s="2">
        <v>43871</v>
      </c>
      <c r="B245" t="s">
        <v>59</v>
      </c>
      <c r="C245">
        <v>538.65</v>
      </c>
      <c r="D245">
        <v>542.25</v>
      </c>
      <c r="E245">
        <v>530.5</v>
      </c>
      <c r="F245">
        <v>536.45000000000005</v>
      </c>
      <c r="G245">
        <v>535</v>
      </c>
      <c r="H245">
        <v>533.95000000000005</v>
      </c>
      <c r="I245">
        <v>536.25</v>
      </c>
      <c r="J245">
        <v>552.20000000000005</v>
      </c>
      <c r="K245">
        <v>336.15</v>
      </c>
      <c r="L245">
        <v>12536053</v>
      </c>
      <c r="M245" s="1">
        <v>6722491621.8500004</v>
      </c>
      <c r="N245">
        <v>135579</v>
      </c>
    </row>
    <row r="246" spans="1:14" x14ac:dyDescent="0.3">
      <c r="A246" s="2">
        <v>43868</v>
      </c>
      <c r="B246" t="s">
        <v>59</v>
      </c>
      <c r="C246">
        <v>540.95000000000005</v>
      </c>
      <c r="D246">
        <v>541.75</v>
      </c>
      <c r="E246">
        <v>535.15</v>
      </c>
      <c r="F246">
        <v>541.6</v>
      </c>
      <c r="G246">
        <v>535.4</v>
      </c>
      <c r="H246">
        <v>536.45000000000005</v>
      </c>
      <c r="I246">
        <v>538.05999999999995</v>
      </c>
      <c r="J246">
        <v>552.20000000000005</v>
      </c>
      <c r="K246">
        <v>336.15</v>
      </c>
      <c r="L246">
        <v>8297149</v>
      </c>
      <c r="M246" s="1">
        <v>4464397142.1999998</v>
      </c>
      <c r="N246">
        <v>78560</v>
      </c>
    </row>
    <row r="247" spans="1:14" x14ac:dyDescent="0.3">
      <c r="A247" s="2">
        <v>43867</v>
      </c>
      <c r="B247" t="s">
        <v>59</v>
      </c>
      <c r="C247">
        <v>540.35</v>
      </c>
      <c r="D247">
        <v>547</v>
      </c>
      <c r="E247">
        <v>536.25</v>
      </c>
      <c r="F247">
        <v>539.1</v>
      </c>
      <c r="G247">
        <v>541.1</v>
      </c>
      <c r="H247">
        <v>541.6</v>
      </c>
      <c r="I247">
        <v>541.87</v>
      </c>
      <c r="J247">
        <v>552.20000000000005</v>
      </c>
      <c r="K247">
        <v>336.15</v>
      </c>
      <c r="L247">
        <v>15296851</v>
      </c>
      <c r="M247" s="1">
        <v>8288844090.4499998</v>
      </c>
      <c r="N247">
        <v>165277</v>
      </c>
    </row>
    <row r="248" spans="1:14" x14ac:dyDescent="0.3">
      <c r="A248" s="2">
        <v>43866</v>
      </c>
      <c r="B248" t="s">
        <v>59</v>
      </c>
      <c r="C248">
        <v>529.04999999999995</v>
      </c>
      <c r="D248">
        <v>540.4</v>
      </c>
      <c r="E248">
        <v>525.70000000000005</v>
      </c>
      <c r="F248">
        <v>530.79999999999995</v>
      </c>
      <c r="G248">
        <v>538.70000000000005</v>
      </c>
      <c r="H248">
        <v>539.1</v>
      </c>
      <c r="I248">
        <v>535.35</v>
      </c>
      <c r="J248">
        <v>552.20000000000005</v>
      </c>
      <c r="K248">
        <v>336.15</v>
      </c>
      <c r="L248">
        <v>18782476</v>
      </c>
      <c r="M248" s="1">
        <v>10055233688.549999</v>
      </c>
      <c r="N248">
        <v>180999</v>
      </c>
    </row>
    <row r="249" spans="1:14" x14ac:dyDescent="0.3">
      <c r="A249" s="2">
        <v>43865</v>
      </c>
      <c r="B249" t="s">
        <v>59</v>
      </c>
      <c r="C249">
        <v>520</v>
      </c>
      <c r="D249">
        <v>534.65</v>
      </c>
      <c r="E249">
        <v>516.65</v>
      </c>
      <c r="F249">
        <v>515.54999999999995</v>
      </c>
      <c r="G249">
        <v>530.65</v>
      </c>
      <c r="H249">
        <v>530.79999999999995</v>
      </c>
      <c r="I249">
        <v>528.79</v>
      </c>
      <c r="J249">
        <v>552.20000000000005</v>
      </c>
      <c r="K249">
        <v>336.15</v>
      </c>
      <c r="L249">
        <v>17781475</v>
      </c>
      <c r="M249" s="1">
        <v>9402750439.1000004</v>
      </c>
      <c r="N249">
        <v>184345</v>
      </c>
    </row>
    <row r="250" spans="1:14" x14ac:dyDescent="0.3">
      <c r="A250" s="2">
        <v>43864</v>
      </c>
      <c r="B250" t="s">
        <v>59</v>
      </c>
      <c r="C250">
        <v>504</v>
      </c>
      <c r="D250">
        <v>519.15</v>
      </c>
      <c r="E250">
        <v>502</v>
      </c>
      <c r="F250">
        <v>504.6</v>
      </c>
      <c r="G250">
        <v>516.5</v>
      </c>
      <c r="H250">
        <v>515.54999999999995</v>
      </c>
      <c r="I250">
        <v>514.01</v>
      </c>
      <c r="J250">
        <v>552.20000000000005</v>
      </c>
      <c r="K250">
        <v>336.15</v>
      </c>
      <c r="L250">
        <v>22531888</v>
      </c>
      <c r="M250" s="1">
        <v>11581618294.9</v>
      </c>
      <c r="N250">
        <v>287673</v>
      </c>
    </row>
    <row r="251" spans="1:14" x14ac:dyDescent="0.3">
      <c r="A251" s="2">
        <v>43862</v>
      </c>
      <c r="B251" t="s">
        <v>59</v>
      </c>
      <c r="C251">
        <v>524</v>
      </c>
      <c r="D251">
        <v>528</v>
      </c>
      <c r="E251">
        <v>501.85</v>
      </c>
      <c r="F251">
        <v>525.65</v>
      </c>
      <c r="G251">
        <v>505.5</v>
      </c>
      <c r="H251">
        <v>504.6</v>
      </c>
      <c r="I251">
        <v>515.41</v>
      </c>
      <c r="J251">
        <v>552.20000000000005</v>
      </c>
      <c r="K251">
        <v>336.15</v>
      </c>
      <c r="L251">
        <v>11815597</v>
      </c>
      <c r="M251" s="1">
        <v>6089877106.1000004</v>
      </c>
      <c r="N251">
        <v>129029</v>
      </c>
    </row>
    <row r="252" spans="1:14" x14ac:dyDescent="0.3">
      <c r="A252" s="2">
        <v>43861</v>
      </c>
      <c r="B252" t="s">
        <v>59</v>
      </c>
      <c r="C252">
        <v>530</v>
      </c>
      <c r="D252">
        <v>532.75</v>
      </c>
      <c r="E252">
        <v>522.4</v>
      </c>
      <c r="F252">
        <v>532.20000000000005</v>
      </c>
      <c r="G252">
        <v>525.79999999999995</v>
      </c>
      <c r="H252">
        <v>525.65</v>
      </c>
      <c r="I252">
        <v>527.45000000000005</v>
      </c>
      <c r="J252">
        <v>552.20000000000005</v>
      </c>
      <c r="K252">
        <v>336.15</v>
      </c>
      <c r="L252">
        <v>16292578</v>
      </c>
      <c r="M252" s="1">
        <v>8593521409.75</v>
      </c>
      <c r="N252">
        <v>151745</v>
      </c>
    </row>
    <row r="253" spans="1:14" x14ac:dyDescent="0.3">
      <c r="A253" s="2">
        <v>43860</v>
      </c>
      <c r="B253" t="s">
        <v>59</v>
      </c>
      <c r="C253">
        <v>527.65</v>
      </c>
      <c r="D253">
        <v>533.95000000000005</v>
      </c>
      <c r="E253">
        <v>524.15</v>
      </c>
      <c r="F253">
        <v>526.6</v>
      </c>
      <c r="G253">
        <v>531.1</v>
      </c>
      <c r="H253">
        <v>532.20000000000005</v>
      </c>
      <c r="I253">
        <v>528.6</v>
      </c>
      <c r="J253">
        <v>552.20000000000005</v>
      </c>
      <c r="K253">
        <v>336.15</v>
      </c>
      <c r="L253">
        <v>14319317</v>
      </c>
      <c r="M253" s="1">
        <v>7569187867.1999998</v>
      </c>
      <c r="N253">
        <v>184707</v>
      </c>
    </row>
    <row r="254" spans="1:14" x14ac:dyDescent="0.3">
      <c r="A254" s="2">
        <v>43859</v>
      </c>
      <c r="B254" t="s">
        <v>59</v>
      </c>
      <c r="C254">
        <v>531.54999999999995</v>
      </c>
      <c r="D254">
        <v>534.79999999999995</v>
      </c>
      <c r="E254">
        <v>525.29999999999995</v>
      </c>
      <c r="F254">
        <v>528.20000000000005</v>
      </c>
      <c r="G254">
        <v>526.9</v>
      </c>
      <c r="H254">
        <v>526.6</v>
      </c>
      <c r="I254">
        <v>530.21</v>
      </c>
      <c r="J254">
        <v>552.20000000000005</v>
      </c>
      <c r="K254">
        <v>336.15</v>
      </c>
      <c r="L254">
        <v>16400827</v>
      </c>
      <c r="M254" s="1">
        <v>8695856528.6000004</v>
      </c>
      <c r="N254">
        <v>137153</v>
      </c>
    </row>
    <row r="255" spans="1:14" x14ac:dyDescent="0.3">
      <c r="A255" s="2">
        <v>43858</v>
      </c>
      <c r="B255" t="s">
        <v>59</v>
      </c>
      <c r="C255">
        <v>538.1</v>
      </c>
      <c r="D255">
        <v>540.6</v>
      </c>
      <c r="E255">
        <v>524.45000000000005</v>
      </c>
      <c r="F255">
        <v>537.25</v>
      </c>
      <c r="G255">
        <v>528</v>
      </c>
      <c r="H255">
        <v>528.20000000000005</v>
      </c>
      <c r="I255">
        <v>533.82000000000005</v>
      </c>
      <c r="J255">
        <v>552.20000000000005</v>
      </c>
      <c r="K255">
        <v>336.15</v>
      </c>
      <c r="L255">
        <v>24009224</v>
      </c>
      <c r="M255" s="1">
        <v>12816626274.200001</v>
      </c>
      <c r="N255">
        <v>180957</v>
      </c>
    </row>
    <row r="256" spans="1:14" x14ac:dyDescent="0.3">
      <c r="A256" s="2">
        <v>43857</v>
      </c>
      <c r="B256" t="s">
        <v>59</v>
      </c>
      <c r="C256">
        <v>538.5</v>
      </c>
      <c r="D256">
        <v>545</v>
      </c>
      <c r="E256">
        <v>531.5</v>
      </c>
      <c r="F256">
        <v>533.85</v>
      </c>
      <c r="G256">
        <v>535.9</v>
      </c>
      <c r="H256">
        <v>537.25</v>
      </c>
      <c r="I256">
        <v>540.45000000000005</v>
      </c>
      <c r="J256">
        <v>552.20000000000005</v>
      </c>
      <c r="K256">
        <v>336.15</v>
      </c>
      <c r="L256">
        <v>38149166</v>
      </c>
      <c r="M256" s="1">
        <v>20617752150.549999</v>
      </c>
      <c r="N256">
        <v>345778</v>
      </c>
    </row>
    <row r="257" spans="1:14" x14ac:dyDescent="0.3">
      <c r="A257" s="2">
        <v>43854</v>
      </c>
      <c r="B257" t="s">
        <v>59</v>
      </c>
      <c r="C257">
        <v>529.25</v>
      </c>
      <c r="D257">
        <v>537.4</v>
      </c>
      <c r="E257">
        <v>527</v>
      </c>
      <c r="F257">
        <v>527.70000000000005</v>
      </c>
      <c r="G257">
        <v>535.45000000000005</v>
      </c>
      <c r="H257">
        <v>533.85</v>
      </c>
      <c r="I257">
        <v>532.27</v>
      </c>
      <c r="J257">
        <v>552.20000000000005</v>
      </c>
      <c r="K257">
        <v>336.15</v>
      </c>
      <c r="L257">
        <v>17851868</v>
      </c>
      <c r="M257" s="1">
        <v>9502067459.2999992</v>
      </c>
      <c r="N257">
        <v>164870</v>
      </c>
    </row>
    <row r="258" spans="1:14" x14ac:dyDescent="0.3">
      <c r="A258" s="2">
        <v>43853</v>
      </c>
      <c r="B258" t="s">
        <v>59</v>
      </c>
      <c r="C258">
        <v>521.4</v>
      </c>
      <c r="D258">
        <v>530.25</v>
      </c>
      <c r="E258">
        <v>517.04999999999995</v>
      </c>
      <c r="F258">
        <v>522.85</v>
      </c>
      <c r="G258">
        <v>527.75</v>
      </c>
      <c r="H258">
        <v>527.70000000000005</v>
      </c>
      <c r="I258">
        <v>525.09</v>
      </c>
      <c r="J258">
        <v>552.20000000000005</v>
      </c>
      <c r="K258">
        <v>336.15</v>
      </c>
      <c r="L258">
        <v>17061293</v>
      </c>
      <c r="M258" s="1">
        <v>8958657176.75</v>
      </c>
      <c r="N258">
        <v>168104</v>
      </c>
    </row>
    <row r="259" spans="1:14" x14ac:dyDescent="0.3">
      <c r="A259" s="2">
        <v>43852</v>
      </c>
      <c r="B259" t="s">
        <v>59</v>
      </c>
      <c r="C259">
        <v>531.5</v>
      </c>
      <c r="D259">
        <v>534.95000000000005</v>
      </c>
      <c r="E259">
        <v>520.75</v>
      </c>
      <c r="F259">
        <v>531.04999999999995</v>
      </c>
      <c r="G259">
        <v>522</v>
      </c>
      <c r="H259">
        <v>522.85</v>
      </c>
      <c r="I259">
        <v>525.74</v>
      </c>
      <c r="J259">
        <v>552.20000000000005</v>
      </c>
      <c r="K259">
        <v>336.15</v>
      </c>
      <c r="L259">
        <v>17527408</v>
      </c>
      <c r="M259" s="1">
        <v>9214903821</v>
      </c>
      <c r="N259">
        <v>181749</v>
      </c>
    </row>
    <row r="260" spans="1:14" x14ac:dyDescent="0.3">
      <c r="A260" s="2">
        <v>43851</v>
      </c>
      <c r="B260" t="s">
        <v>59</v>
      </c>
      <c r="C260">
        <v>532.95000000000005</v>
      </c>
      <c r="D260">
        <v>540.25</v>
      </c>
      <c r="E260">
        <v>530.20000000000005</v>
      </c>
      <c r="F260">
        <v>534.85</v>
      </c>
      <c r="G260">
        <v>531.15</v>
      </c>
      <c r="H260">
        <v>531.04999999999995</v>
      </c>
      <c r="I260">
        <v>535.15</v>
      </c>
      <c r="J260">
        <v>552.20000000000005</v>
      </c>
      <c r="K260">
        <v>336.15</v>
      </c>
      <c r="L260">
        <v>13477994</v>
      </c>
      <c r="M260" s="1">
        <v>7212782828</v>
      </c>
      <c r="N260">
        <v>158365</v>
      </c>
    </row>
    <row r="261" spans="1:14" x14ac:dyDescent="0.3">
      <c r="A261" s="2">
        <v>43850</v>
      </c>
      <c r="B261" t="s">
        <v>59</v>
      </c>
      <c r="C261">
        <v>533</v>
      </c>
      <c r="D261">
        <v>544</v>
      </c>
      <c r="E261">
        <v>531</v>
      </c>
      <c r="F261">
        <v>532.04999999999995</v>
      </c>
      <c r="G261">
        <v>534.70000000000005</v>
      </c>
      <c r="H261">
        <v>534.85</v>
      </c>
      <c r="I261">
        <v>537.96</v>
      </c>
      <c r="J261">
        <v>552.20000000000005</v>
      </c>
      <c r="K261">
        <v>336.15</v>
      </c>
      <c r="L261">
        <v>19159996</v>
      </c>
      <c r="M261" s="1">
        <v>10307298211.1</v>
      </c>
      <c r="N261">
        <v>185612</v>
      </c>
    </row>
    <row r="262" spans="1:14" x14ac:dyDescent="0.3">
      <c r="A262" s="2">
        <v>43847</v>
      </c>
      <c r="B262" t="s">
        <v>59</v>
      </c>
      <c r="C262">
        <v>534.5</v>
      </c>
      <c r="D262">
        <v>538</v>
      </c>
      <c r="E262">
        <v>530.6</v>
      </c>
      <c r="F262">
        <v>537.15</v>
      </c>
      <c r="G262">
        <v>530.65</v>
      </c>
      <c r="H262">
        <v>532.04999999999995</v>
      </c>
      <c r="I262">
        <v>534.57000000000005</v>
      </c>
      <c r="J262">
        <v>552.20000000000005</v>
      </c>
      <c r="K262">
        <v>336.15</v>
      </c>
      <c r="L262">
        <v>18312609</v>
      </c>
      <c r="M262" s="1">
        <v>9789445247.6499996</v>
      </c>
      <c r="N262">
        <v>163715</v>
      </c>
    </row>
    <row r="263" spans="1:14" x14ac:dyDescent="0.3">
      <c r="A263" s="2">
        <v>43846</v>
      </c>
      <c r="B263" t="s">
        <v>59</v>
      </c>
      <c r="C263">
        <v>533.9</v>
      </c>
      <c r="D263">
        <v>540</v>
      </c>
      <c r="E263">
        <v>533.20000000000005</v>
      </c>
      <c r="F263">
        <v>535.6</v>
      </c>
      <c r="G263">
        <v>536.79999999999995</v>
      </c>
      <c r="H263">
        <v>537.15</v>
      </c>
      <c r="I263">
        <v>536.51</v>
      </c>
      <c r="J263">
        <v>552.20000000000005</v>
      </c>
      <c r="K263">
        <v>336.15</v>
      </c>
      <c r="L263">
        <v>11249232</v>
      </c>
      <c r="M263" s="1">
        <v>6035299029.1000004</v>
      </c>
      <c r="N263">
        <v>127585</v>
      </c>
    </row>
    <row r="264" spans="1:14" x14ac:dyDescent="0.3">
      <c r="A264" s="2">
        <v>43845</v>
      </c>
      <c r="B264" t="s">
        <v>59</v>
      </c>
      <c r="C264">
        <v>535.1</v>
      </c>
      <c r="D264">
        <v>536.95000000000005</v>
      </c>
      <c r="E264">
        <v>530.65</v>
      </c>
      <c r="F264">
        <v>537.6</v>
      </c>
      <c r="G264">
        <v>535.5</v>
      </c>
      <c r="H264">
        <v>535.6</v>
      </c>
      <c r="I264">
        <v>533.21</v>
      </c>
      <c r="J264">
        <v>552.20000000000005</v>
      </c>
      <c r="K264">
        <v>336.15</v>
      </c>
      <c r="L264">
        <v>12353176</v>
      </c>
      <c r="M264" s="1">
        <v>6586848131.75</v>
      </c>
      <c r="N264">
        <v>146646</v>
      </c>
    </row>
    <row r="265" spans="1:14" x14ac:dyDescent="0.3">
      <c r="A265" s="2">
        <v>43844</v>
      </c>
      <c r="B265" t="s">
        <v>59</v>
      </c>
      <c r="C265">
        <v>536.20000000000005</v>
      </c>
      <c r="D265">
        <v>538.95000000000005</v>
      </c>
      <c r="E265">
        <v>534.15</v>
      </c>
      <c r="F265">
        <v>538.6</v>
      </c>
      <c r="G265">
        <v>538.15</v>
      </c>
      <c r="H265">
        <v>537.6</v>
      </c>
      <c r="I265">
        <v>536.41999999999996</v>
      </c>
      <c r="J265">
        <v>552.20000000000005</v>
      </c>
      <c r="K265">
        <v>336.15</v>
      </c>
      <c r="L265">
        <v>13939440</v>
      </c>
      <c r="M265" s="1">
        <v>7477421562.8500004</v>
      </c>
      <c r="N265">
        <v>138643</v>
      </c>
    </row>
    <row r="266" spans="1:14" x14ac:dyDescent="0.3">
      <c r="A266" s="2">
        <v>43843</v>
      </c>
      <c r="B266" t="s">
        <v>59</v>
      </c>
      <c r="C266">
        <v>539.4</v>
      </c>
      <c r="D266">
        <v>546.04999999999995</v>
      </c>
      <c r="E266">
        <v>538</v>
      </c>
      <c r="F266">
        <v>540.25</v>
      </c>
      <c r="G266">
        <v>539</v>
      </c>
      <c r="H266">
        <v>538.6</v>
      </c>
      <c r="I266">
        <v>541.12</v>
      </c>
      <c r="J266">
        <v>552.20000000000005</v>
      </c>
      <c r="K266">
        <v>336.15</v>
      </c>
      <c r="L266">
        <v>7901800</v>
      </c>
      <c r="M266" s="1">
        <v>4275800485.1500001</v>
      </c>
      <c r="N266">
        <v>87689</v>
      </c>
    </row>
    <row r="267" spans="1:14" x14ac:dyDescent="0.3">
      <c r="A267" s="2">
        <v>43840</v>
      </c>
      <c r="B267" t="s">
        <v>59</v>
      </c>
      <c r="C267">
        <v>544.9</v>
      </c>
      <c r="D267">
        <v>546.5</v>
      </c>
      <c r="E267">
        <v>538.5</v>
      </c>
      <c r="F267">
        <v>546.29999999999995</v>
      </c>
      <c r="G267">
        <v>540.15</v>
      </c>
      <c r="H267">
        <v>540.25</v>
      </c>
      <c r="I267">
        <v>542.57000000000005</v>
      </c>
      <c r="J267">
        <v>552.20000000000005</v>
      </c>
      <c r="K267">
        <v>336.15</v>
      </c>
      <c r="L267">
        <v>12335407</v>
      </c>
      <c r="M267" s="1">
        <v>6692860338.4499998</v>
      </c>
      <c r="N267">
        <v>156533</v>
      </c>
    </row>
    <row r="268" spans="1:14" x14ac:dyDescent="0.3">
      <c r="A268" s="2">
        <v>43839</v>
      </c>
      <c r="B268" t="s">
        <v>59</v>
      </c>
      <c r="C268">
        <v>530.70000000000005</v>
      </c>
      <c r="D268">
        <v>547.4</v>
      </c>
      <c r="E268">
        <v>530.29999999999995</v>
      </c>
      <c r="F268">
        <v>525.95000000000005</v>
      </c>
      <c r="G268">
        <v>545.6</v>
      </c>
      <c r="H268">
        <v>546.29999999999995</v>
      </c>
      <c r="I268">
        <v>541.74</v>
      </c>
      <c r="J268">
        <v>552.20000000000005</v>
      </c>
      <c r="K268">
        <v>336.15</v>
      </c>
      <c r="L268">
        <v>18934019</v>
      </c>
      <c r="M268" s="1">
        <v>10257378595.549999</v>
      </c>
      <c r="N268">
        <v>206294</v>
      </c>
    </row>
    <row r="269" spans="1:14" x14ac:dyDescent="0.3">
      <c r="A269" s="2">
        <v>43838</v>
      </c>
      <c r="B269" t="s">
        <v>59</v>
      </c>
      <c r="C269">
        <v>516</v>
      </c>
      <c r="D269">
        <v>527.35</v>
      </c>
      <c r="E269">
        <v>515</v>
      </c>
      <c r="F269">
        <v>522.9</v>
      </c>
      <c r="G269">
        <v>525.79999999999995</v>
      </c>
      <c r="H269">
        <v>525.95000000000005</v>
      </c>
      <c r="I269">
        <v>521.66999999999996</v>
      </c>
      <c r="J269">
        <v>552.20000000000005</v>
      </c>
      <c r="K269">
        <v>336.15</v>
      </c>
      <c r="L269">
        <v>16094310</v>
      </c>
      <c r="M269" s="1">
        <v>8395981308.4499998</v>
      </c>
      <c r="N269">
        <v>139653</v>
      </c>
    </row>
    <row r="270" spans="1:14" x14ac:dyDescent="0.3">
      <c r="A270" s="2">
        <v>43837</v>
      </c>
      <c r="B270" t="s">
        <v>59</v>
      </c>
      <c r="C270">
        <v>531.29999999999995</v>
      </c>
      <c r="D270">
        <v>535.6</v>
      </c>
      <c r="E270">
        <v>521.65</v>
      </c>
      <c r="F270">
        <v>525.70000000000005</v>
      </c>
      <c r="G270">
        <v>524.15</v>
      </c>
      <c r="H270">
        <v>522.9</v>
      </c>
      <c r="I270">
        <v>526.71</v>
      </c>
      <c r="J270">
        <v>552.20000000000005</v>
      </c>
      <c r="K270">
        <v>336.15</v>
      </c>
      <c r="L270">
        <v>16101835</v>
      </c>
      <c r="M270" s="1">
        <v>8480927246.8999996</v>
      </c>
      <c r="N270">
        <v>131048</v>
      </c>
    </row>
    <row r="271" spans="1:14" x14ac:dyDescent="0.3">
      <c r="A271" s="2">
        <v>43836</v>
      </c>
      <c r="B271" t="s">
        <v>59</v>
      </c>
      <c r="C271">
        <v>537.25</v>
      </c>
      <c r="D271">
        <v>537.25</v>
      </c>
      <c r="E271">
        <v>523.79999999999995</v>
      </c>
      <c r="F271">
        <v>538.85</v>
      </c>
      <c r="G271">
        <v>525.70000000000005</v>
      </c>
      <c r="H271">
        <v>525.70000000000005</v>
      </c>
      <c r="I271">
        <v>527.51</v>
      </c>
      <c r="J271">
        <v>552.20000000000005</v>
      </c>
      <c r="K271">
        <v>336.15</v>
      </c>
      <c r="L271">
        <v>12534334</v>
      </c>
      <c r="M271" s="1">
        <v>6612005687.6499996</v>
      </c>
      <c r="N271">
        <v>125249</v>
      </c>
    </row>
    <row r="272" spans="1:14" x14ac:dyDescent="0.3">
      <c r="A272" s="2">
        <v>43833</v>
      </c>
      <c r="B272" t="s">
        <v>59</v>
      </c>
      <c r="C272">
        <v>538</v>
      </c>
      <c r="D272">
        <v>540.79999999999995</v>
      </c>
      <c r="E272">
        <v>536.25</v>
      </c>
      <c r="F272">
        <v>540.6</v>
      </c>
      <c r="G272">
        <v>539.5</v>
      </c>
      <c r="H272">
        <v>538.85</v>
      </c>
      <c r="I272">
        <v>538.46</v>
      </c>
      <c r="J272">
        <v>552.20000000000005</v>
      </c>
      <c r="K272">
        <v>336.15</v>
      </c>
      <c r="L272">
        <v>9594690</v>
      </c>
      <c r="M272" s="1">
        <v>5166326489.5</v>
      </c>
      <c r="N272">
        <v>93857</v>
      </c>
    </row>
    <row r="273" spans="1:14" x14ac:dyDescent="0.3">
      <c r="A273" s="2">
        <v>43832</v>
      </c>
      <c r="B273" t="s">
        <v>59</v>
      </c>
      <c r="C273">
        <v>536</v>
      </c>
      <c r="D273">
        <v>541.9</v>
      </c>
      <c r="E273">
        <v>535.85</v>
      </c>
      <c r="F273">
        <v>536.75</v>
      </c>
      <c r="G273">
        <v>540.79999999999995</v>
      </c>
      <c r="H273">
        <v>540.6</v>
      </c>
      <c r="I273">
        <v>539.44000000000005</v>
      </c>
      <c r="J273">
        <v>552.20000000000005</v>
      </c>
      <c r="K273">
        <v>336.15</v>
      </c>
      <c r="L273">
        <v>10264223</v>
      </c>
      <c r="M273" s="1">
        <v>5536965873.9499998</v>
      </c>
      <c r="N273">
        <v>98335</v>
      </c>
    </row>
    <row r="274" spans="1:14" x14ac:dyDescent="0.3">
      <c r="A274" s="2">
        <v>43831</v>
      </c>
      <c r="B274" t="s">
        <v>59</v>
      </c>
      <c r="C274">
        <v>539.9</v>
      </c>
      <c r="D274">
        <v>542.5</v>
      </c>
      <c r="E274">
        <v>535.70000000000005</v>
      </c>
      <c r="F274">
        <v>538.9</v>
      </c>
      <c r="G274">
        <v>538</v>
      </c>
      <c r="H274">
        <v>536.75</v>
      </c>
      <c r="I274">
        <v>538</v>
      </c>
      <c r="J274">
        <v>552.20000000000005</v>
      </c>
      <c r="K274">
        <v>336.15</v>
      </c>
      <c r="L274">
        <v>7642793</v>
      </c>
      <c r="M274" s="1">
        <v>4111822132.9000001</v>
      </c>
      <c r="N274">
        <v>63603</v>
      </c>
    </row>
    <row r="275" spans="1:14" x14ac:dyDescent="0.3">
      <c r="A275" s="2">
        <v>43830</v>
      </c>
      <c r="B275" t="s">
        <v>59</v>
      </c>
      <c r="C275">
        <v>543.79999999999995</v>
      </c>
      <c r="D275">
        <v>543.79999999999995</v>
      </c>
      <c r="E275">
        <v>538</v>
      </c>
      <c r="F275">
        <v>543.95000000000005</v>
      </c>
      <c r="G275">
        <v>538.65</v>
      </c>
      <c r="H275">
        <v>538.9</v>
      </c>
      <c r="I275">
        <v>540.14</v>
      </c>
      <c r="J275">
        <v>552.20000000000005</v>
      </c>
      <c r="K275">
        <v>336.15</v>
      </c>
      <c r="L275">
        <v>12491978</v>
      </c>
      <c r="M275" s="1">
        <v>6747414238.8000002</v>
      </c>
      <c r="N275">
        <v>157053</v>
      </c>
    </row>
    <row r="276" spans="1:14" x14ac:dyDescent="0.3">
      <c r="A276" s="2">
        <v>43829</v>
      </c>
      <c r="B276" t="s">
        <v>59</v>
      </c>
      <c r="C276">
        <v>549.6</v>
      </c>
      <c r="D276">
        <v>552.20000000000005</v>
      </c>
      <c r="E276">
        <v>542.6</v>
      </c>
      <c r="F276">
        <v>549.4</v>
      </c>
      <c r="G276">
        <v>544.5</v>
      </c>
      <c r="H276">
        <v>543.95000000000005</v>
      </c>
      <c r="I276">
        <v>546.54999999999995</v>
      </c>
      <c r="J276">
        <v>552.20000000000005</v>
      </c>
      <c r="K276">
        <v>336.15</v>
      </c>
      <c r="L276">
        <v>13180302</v>
      </c>
      <c r="M276" s="1">
        <v>7203722746.9499998</v>
      </c>
      <c r="N276">
        <v>118319</v>
      </c>
    </row>
    <row r="277" spans="1:14" x14ac:dyDescent="0.3">
      <c r="A277" s="2">
        <v>43826</v>
      </c>
      <c r="B277" t="s">
        <v>59</v>
      </c>
      <c r="C277">
        <v>541</v>
      </c>
      <c r="D277">
        <v>550.5</v>
      </c>
      <c r="E277">
        <v>538.35</v>
      </c>
      <c r="F277">
        <v>538.75</v>
      </c>
      <c r="G277">
        <v>549.5</v>
      </c>
      <c r="H277">
        <v>549.4</v>
      </c>
      <c r="I277">
        <v>545.51</v>
      </c>
      <c r="J277">
        <v>550.5</v>
      </c>
      <c r="K277">
        <v>336.15</v>
      </c>
      <c r="L277">
        <v>11247684</v>
      </c>
      <c r="M277" s="1">
        <v>6135679009.25</v>
      </c>
      <c r="N277">
        <v>114464</v>
      </c>
    </row>
    <row r="278" spans="1:14" x14ac:dyDescent="0.3">
      <c r="A278" s="2">
        <v>43825</v>
      </c>
      <c r="B278" t="s">
        <v>59</v>
      </c>
      <c r="C278">
        <v>541.1</v>
      </c>
      <c r="D278">
        <v>542.4</v>
      </c>
      <c r="E278">
        <v>537.65</v>
      </c>
      <c r="F278">
        <v>541.1</v>
      </c>
      <c r="G278">
        <v>538.79999999999995</v>
      </c>
      <c r="H278">
        <v>538.75</v>
      </c>
      <c r="I278">
        <v>539.82000000000005</v>
      </c>
      <c r="J278">
        <v>549.5</v>
      </c>
      <c r="K278">
        <v>336.15</v>
      </c>
      <c r="L278">
        <v>7831074</v>
      </c>
      <c r="M278" s="1">
        <v>4227359239.5500002</v>
      </c>
      <c r="N278">
        <v>68450</v>
      </c>
    </row>
    <row r="279" spans="1:14" x14ac:dyDescent="0.3">
      <c r="A279" s="2">
        <v>43823</v>
      </c>
      <c r="B279" t="s">
        <v>59</v>
      </c>
      <c r="C279">
        <v>542</v>
      </c>
      <c r="D279">
        <v>543.95000000000005</v>
      </c>
      <c r="E279">
        <v>539.29999999999995</v>
      </c>
      <c r="F279">
        <v>541.29999999999995</v>
      </c>
      <c r="G279">
        <v>541.85</v>
      </c>
      <c r="H279">
        <v>541.1</v>
      </c>
      <c r="I279">
        <v>541.38</v>
      </c>
      <c r="J279">
        <v>549.5</v>
      </c>
      <c r="K279">
        <v>336.15</v>
      </c>
      <c r="L279">
        <v>6715007</v>
      </c>
      <c r="M279" s="1">
        <v>3635353390.25</v>
      </c>
      <c r="N279">
        <v>65937</v>
      </c>
    </row>
    <row r="280" spans="1:14" x14ac:dyDescent="0.3">
      <c r="A280" s="2">
        <v>43822</v>
      </c>
      <c r="B280" t="s">
        <v>59</v>
      </c>
      <c r="C280">
        <v>547</v>
      </c>
      <c r="D280">
        <v>548.85</v>
      </c>
      <c r="E280">
        <v>537.6</v>
      </c>
      <c r="F280">
        <v>546.1</v>
      </c>
      <c r="G280">
        <v>541.15</v>
      </c>
      <c r="H280">
        <v>541.29999999999995</v>
      </c>
      <c r="I280">
        <v>542.33000000000004</v>
      </c>
      <c r="J280">
        <v>549.5</v>
      </c>
      <c r="K280">
        <v>336.15</v>
      </c>
      <c r="L280">
        <v>11521942</v>
      </c>
      <c r="M280" s="1">
        <v>6248665809.6000004</v>
      </c>
      <c r="N280">
        <v>106240</v>
      </c>
    </row>
    <row r="281" spans="1:14" x14ac:dyDescent="0.3">
      <c r="A281" s="2">
        <v>43819</v>
      </c>
      <c r="B281" t="s">
        <v>59</v>
      </c>
      <c r="C281">
        <v>540.95000000000005</v>
      </c>
      <c r="D281">
        <v>549.5</v>
      </c>
      <c r="E281">
        <v>539.25</v>
      </c>
      <c r="F281">
        <v>540.20000000000005</v>
      </c>
      <c r="G281">
        <v>546.1</v>
      </c>
      <c r="H281">
        <v>546.1</v>
      </c>
      <c r="I281">
        <v>545.46</v>
      </c>
      <c r="J281">
        <v>549.5</v>
      </c>
      <c r="K281">
        <v>336.15</v>
      </c>
      <c r="L281">
        <v>27691592</v>
      </c>
      <c r="M281" s="1">
        <v>15104720412</v>
      </c>
      <c r="N281">
        <v>143386</v>
      </c>
    </row>
    <row r="282" spans="1:14" x14ac:dyDescent="0.3">
      <c r="A282" s="2">
        <v>43818</v>
      </c>
      <c r="B282" t="s">
        <v>59</v>
      </c>
      <c r="C282">
        <v>537.20000000000005</v>
      </c>
      <c r="D282">
        <v>541.20000000000005</v>
      </c>
      <c r="E282">
        <v>533.70000000000005</v>
      </c>
      <c r="F282">
        <v>541.4</v>
      </c>
      <c r="G282">
        <v>540.5</v>
      </c>
      <c r="H282">
        <v>540.20000000000005</v>
      </c>
      <c r="I282">
        <v>537.74</v>
      </c>
      <c r="J282">
        <v>543</v>
      </c>
      <c r="K282">
        <v>336.15</v>
      </c>
      <c r="L282">
        <v>12082790</v>
      </c>
      <c r="M282" s="1">
        <v>6497431434.3500004</v>
      </c>
      <c r="N282">
        <v>142265</v>
      </c>
    </row>
    <row r="283" spans="1:14" x14ac:dyDescent="0.3">
      <c r="A283" s="2">
        <v>43817</v>
      </c>
      <c r="B283" t="s">
        <v>59</v>
      </c>
      <c r="C283">
        <v>542.04999999999995</v>
      </c>
      <c r="D283">
        <v>542.9</v>
      </c>
      <c r="E283">
        <v>535.95000000000005</v>
      </c>
      <c r="F283">
        <v>541.15</v>
      </c>
      <c r="G283">
        <v>542</v>
      </c>
      <c r="H283">
        <v>541.4</v>
      </c>
      <c r="I283">
        <v>538.89</v>
      </c>
      <c r="J283">
        <v>543</v>
      </c>
      <c r="K283">
        <v>336.15</v>
      </c>
      <c r="L283">
        <v>12906168</v>
      </c>
      <c r="M283" s="1">
        <v>6955055167.8500004</v>
      </c>
      <c r="N283">
        <v>170680</v>
      </c>
    </row>
    <row r="284" spans="1:14" x14ac:dyDescent="0.3">
      <c r="A284" s="2">
        <v>43816</v>
      </c>
      <c r="B284" t="s">
        <v>59</v>
      </c>
      <c r="C284">
        <v>540.95000000000005</v>
      </c>
      <c r="D284">
        <v>543</v>
      </c>
      <c r="E284">
        <v>538.75</v>
      </c>
      <c r="F284">
        <v>539.25</v>
      </c>
      <c r="G284">
        <v>541.95000000000005</v>
      </c>
      <c r="H284">
        <v>541.15</v>
      </c>
      <c r="I284">
        <v>540.72</v>
      </c>
      <c r="J284">
        <v>543</v>
      </c>
      <c r="K284">
        <v>336.15</v>
      </c>
      <c r="L284">
        <v>11516163</v>
      </c>
      <c r="M284" s="1">
        <v>6227061415.3500004</v>
      </c>
      <c r="N284">
        <v>122753</v>
      </c>
    </row>
    <row r="285" spans="1:14" x14ac:dyDescent="0.3">
      <c r="A285" s="2">
        <v>43815</v>
      </c>
      <c r="B285" t="s">
        <v>59</v>
      </c>
      <c r="C285">
        <v>539.5</v>
      </c>
      <c r="D285">
        <v>541.4</v>
      </c>
      <c r="E285">
        <v>536.70000000000005</v>
      </c>
      <c r="F285">
        <v>537.04999999999995</v>
      </c>
      <c r="G285">
        <v>539.75</v>
      </c>
      <c r="H285">
        <v>539.25</v>
      </c>
      <c r="I285">
        <v>539.29999999999995</v>
      </c>
      <c r="J285">
        <v>542.79999999999995</v>
      </c>
      <c r="K285">
        <v>336.15</v>
      </c>
      <c r="L285">
        <v>13070575</v>
      </c>
      <c r="M285" s="1">
        <v>7048931964.3000002</v>
      </c>
      <c r="N285">
        <v>155494</v>
      </c>
    </row>
    <row r="286" spans="1:14" x14ac:dyDescent="0.3">
      <c r="A286" s="2">
        <v>43812</v>
      </c>
      <c r="B286" t="s">
        <v>59</v>
      </c>
      <c r="C286">
        <v>537.9</v>
      </c>
      <c r="D286">
        <v>542.79999999999995</v>
      </c>
      <c r="E286">
        <v>535.70000000000005</v>
      </c>
      <c r="F286">
        <v>535.35</v>
      </c>
      <c r="G286">
        <v>537.1</v>
      </c>
      <c r="H286">
        <v>537.04999999999995</v>
      </c>
      <c r="I286">
        <v>538.5</v>
      </c>
      <c r="J286">
        <v>542.79999999999995</v>
      </c>
      <c r="K286">
        <v>336</v>
      </c>
      <c r="L286">
        <v>17884861</v>
      </c>
      <c r="M286" s="1">
        <v>9630966597.5</v>
      </c>
      <c r="N286">
        <v>149844</v>
      </c>
    </row>
    <row r="287" spans="1:14" x14ac:dyDescent="0.3">
      <c r="A287" s="2">
        <v>43811</v>
      </c>
      <c r="B287" t="s">
        <v>59</v>
      </c>
      <c r="C287">
        <v>534.85</v>
      </c>
      <c r="D287">
        <v>537.1</v>
      </c>
      <c r="E287">
        <v>529.79999999999995</v>
      </c>
      <c r="F287">
        <v>533.54999999999995</v>
      </c>
      <c r="G287">
        <v>535.5</v>
      </c>
      <c r="H287">
        <v>535.35</v>
      </c>
      <c r="I287">
        <v>533.64</v>
      </c>
      <c r="J287">
        <v>537.5</v>
      </c>
      <c r="K287">
        <v>336</v>
      </c>
      <c r="L287">
        <v>12385216</v>
      </c>
      <c r="M287" s="1">
        <v>6609242990.3999996</v>
      </c>
      <c r="N287">
        <v>122835</v>
      </c>
    </row>
    <row r="288" spans="1:14" x14ac:dyDescent="0.3">
      <c r="A288" s="2">
        <v>43810</v>
      </c>
      <c r="B288" t="s">
        <v>59</v>
      </c>
      <c r="C288">
        <v>530.6</v>
      </c>
      <c r="D288">
        <v>535.20000000000005</v>
      </c>
      <c r="E288">
        <v>527.20000000000005</v>
      </c>
      <c r="F288">
        <v>528.70000000000005</v>
      </c>
      <c r="G288">
        <v>533.65</v>
      </c>
      <c r="H288">
        <v>533.54999999999995</v>
      </c>
      <c r="I288">
        <v>532.37</v>
      </c>
      <c r="J288">
        <v>537.5</v>
      </c>
      <c r="K288">
        <v>336</v>
      </c>
      <c r="L288">
        <v>13768156</v>
      </c>
      <c r="M288" s="1">
        <v>7329724633.25</v>
      </c>
      <c r="N288">
        <v>138036</v>
      </c>
    </row>
    <row r="289" spans="1:14" x14ac:dyDescent="0.3">
      <c r="A289" s="2">
        <v>43809</v>
      </c>
      <c r="B289" t="s">
        <v>59</v>
      </c>
      <c r="C289">
        <v>526.04999999999995</v>
      </c>
      <c r="D289">
        <v>530.25</v>
      </c>
      <c r="E289">
        <v>524.70000000000005</v>
      </c>
      <c r="F289">
        <v>526.5</v>
      </c>
      <c r="G289">
        <v>529.75</v>
      </c>
      <c r="H289">
        <v>528.70000000000005</v>
      </c>
      <c r="I289">
        <v>527.9</v>
      </c>
      <c r="J289">
        <v>537.5</v>
      </c>
      <c r="K289">
        <v>336</v>
      </c>
      <c r="L289">
        <v>12021443</v>
      </c>
      <c r="M289" s="1">
        <v>6346126632.0500002</v>
      </c>
      <c r="N289">
        <v>126317</v>
      </c>
    </row>
    <row r="290" spans="1:14" x14ac:dyDescent="0.3">
      <c r="A290" s="2">
        <v>43808</v>
      </c>
      <c r="B290" t="s">
        <v>59</v>
      </c>
      <c r="C290">
        <v>524.04999999999995</v>
      </c>
      <c r="D290">
        <v>529.29999999999995</v>
      </c>
      <c r="E290">
        <v>522.20000000000005</v>
      </c>
      <c r="F290">
        <v>524.79999999999995</v>
      </c>
      <c r="G290">
        <v>526.85</v>
      </c>
      <c r="H290">
        <v>526.5</v>
      </c>
      <c r="I290">
        <v>526.91999999999996</v>
      </c>
      <c r="J290">
        <v>537.5</v>
      </c>
      <c r="K290">
        <v>336</v>
      </c>
      <c r="L290">
        <v>12980877</v>
      </c>
      <c r="M290" s="1">
        <v>6839909549.75</v>
      </c>
      <c r="N290">
        <v>133385</v>
      </c>
    </row>
    <row r="291" spans="1:14" x14ac:dyDescent="0.3">
      <c r="A291" s="2">
        <v>43805</v>
      </c>
      <c r="B291" t="s">
        <v>59</v>
      </c>
      <c r="C291">
        <v>530.04999999999995</v>
      </c>
      <c r="D291">
        <v>533.5</v>
      </c>
      <c r="E291">
        <v>521.65</v>
      </c>
      <c r="F291">
        <v>528.1</v>
      </c>
      <c r="G291">
        <v>525.25</v>
      </c>
      <c r="H291">
        <v>524.79999999999995</v>
      </c>
      <c r="I291">
        <v>527.84</v>
      </c>
      <c r="J291">
        <v>537.5</v>
      </c>
      <c r="K291">
        <v>336</v>
      </c>
      <c r="L291">
        <v>24868376</v>
      </c>
      <c r="M291" s="1">
        <v>13126497459.6</v>
      </c>
      <c r="N291">
        <v>160717</v>
      </c>
    </row>
    <row r="292" spans="1:14" x14ac:dyDescent="0.3">
      <c r="A292" s="2">
        <v>43804</v>
      </c>
      <c r="B292" t="s">
        <v>59</v>
      </c>
      <c r="C292">
        <v>532.54999999999995</v>
      </c>
      <c r="D292">
        <v>537.5</v>
      </c>
      <c r="E292">
        <v>526.04999999999995</v>
      </c>
      <c r="F292">
        <v>529.25</v>
      </c>
      <c r="G292">
        <v>527.45000000000005</v>
      </c>
      <c r="H292">
        <v>528.1</v>
      </c>
      <c r="I292">
        <v>531.71</v>
      </c>
      <c r="J292">
        <v>537.5</v>
      </c>
      <c r="K292">
        <v>336</v>
      </c>
      <c r="L292">
        <v>32354118</v>
      </c>
      <c r="M292" s="1">
        <v>17202849521.5</v>
      </c>
      <c r="N292">
        <v>248830</v>
      </c>
    </row>
    <row r="293" spans="1:14" x14ac:dyDescent="0.3">
      <c r="A293" s="2">
        <v>43803</v>
      </c>
      <c r="B293" t="s">
        <v>59</v>
      </c>
      <c r="C293">
        <v>510</v>
      </c>
      <c r="D293">
        <v>531.35</v>
      </c>
      <c r="E293">
        <v>509.3</v>
      </c>
      <c r="F293">
        <v>509.35</v>
      </c>
      <c r="G293">
        <v>528.79999999999995</v>
      </c>
      <c r="H293">
        <v>529.25</v>
      </c>
      <c r="I293">
        <v>522.5</v>
      </c>
      <c r="J293">
        <v>531.35</v>
      </c>
      <c r="K293">
        <v>336</v>
      </c>
      <c r="L293">
        <v>30992538</v>
      </c>
      <c r="M293" s="1">
        <v>16193581500.85</v>
      </c>
      <c r="N293">
        <v>274793</v>
      </c>
    </row>
    <row r="294" spans="1:14" x14ac:dyDescent="0.3">
      <c r="A294" s="2">
        <v>43802</v>
      </c>
      <c r="B294" t="s">
        <v>59</v>
      </c>
      <c r="C294">
        <v>509.75</v>
      </c>
      <c r="D294">
        <v>511.25</v>
      </c>
      <c r="E294">
        <v>504.65</v>
      </c>
      <c r="F294">
        <v>510.9</v>
      </c>
      <c r="G294">
        <v>510.75</v>
      </c>
      <c r="H294">
        <v>509.35</v>
      </c>
      <c r="I294">
        <v>507.72</v>
      </c>
      <c r="J294">
        <v>520</v>
      </c>
      <c r="K294">
        <v>336</v>
      </c>
      <c r="L294">
        <v>12795657</v>
      </c>
      <c r="M294" s="1">
        <v>6496632779.4499998</v>
      </c>
      <c r="N294">
        <v>137052</v>
      </c>
    </row>
    <row r="295" spans="1:14" x14ac:dyDescent="0.3">
      <c r="A295" s="2">
        <v>43801</v>
      </c>
      <c r="B295" t="s">
        <v>59</v>
      </c>
      <c r="C295">
        <v>513.45000000000005</v>
      </c>
      <c r="D295">
        <v>514</v>
      </c>
      <c r="E295">
        <v>507.25</v>
      </c>
      <c r="F295">
        <v>512.6</v>
      </c>
      <c r="G295">
        <v>510.95</v>
      </c>
      <c r="H295">
        <v>510.9</v>
      </c>
      <c r="I295">
        <v>510.43</v>
      </c>
      <c r="J295">
        <v>520</v>
      </c>
      <c r="K295">
        <v>336</v>
      </c>
      <c r="L295">
        <v>10130049</v>
      </c>
      <c r="M295" s="1">
        <v>5170711728.4499998</v>
      </c>
      <c r="N295">
        <v>112295</v>
      </c>
    </row>
    <row r="296" spans="1:14" x14ac:dyDescent="0.3">
      <c r="A296" s="2">
        <v>43798</v>
      </c>
      <c r="B296" t="s">
        <v>59</v>
      </c>
      <c r="C296">
        <v>516</v>
      </c>
      <c r="D296">
        <v>516.5</v>
      </c>
      <c r="E296">
        <v>510.3</v>
      </c>
      <c r="F296">
        <v>519.15</v>
      </c>
      <c r="G296">
        <v>512.5</v>
      </c>
      <c r="H296">
        <v>512.6</v>
      </c>
      <c r="I296">
        <v>512.91</v>
      </c>
      <c r="J296">
        <v>520</v>
      </c>
      <c r="K296">
        <v>336</v>
      </c>
      <c r="L296">
        <v>13324549</v>
      </c>
      <c r="M296" s="1">
        <v>6834329288.75</v>
      </c>
      <c r="N296">
        <v>156866</v>
      </c>
    </row>
    <row r="297" spans="1:14" x14ac:dyDescent="0.3">
      <c r="A297" s="2">
        <v>43797</v>
      </c>
      <c r="B297" t="s">
        <v>59</v>
      </c>
      <c r="C297">
        <v>509.55</v>
      </c>
      <c r="D297">
        <v>520</v>
      </c>
      <c r="E297">
        <v>508</v>
      </c>
      <c r="F297">
        <v>505.5</v>
      </c>
      <c r="G297">
        <v>518.1</v>
      </c>
      <c r="H297">
        <v>519.15</v>
      </c>
      <c r="I297">
        <v>516.26</v>
      </c>
      <c r="J297">
        <v>520</v>
      </c>
      <c r="K297">
        <v>336</v>
      </c>
      <c r="L297">
        <v>35706498</v>
      </c>
      <c r="M297" s="1">
        <v>18434010957.450001</v>
      </c>
      <c r="N297">
        <v>258541</v>
      </c>
    </row>
    <row r="298" spans="1:14" x14ac:dyDescent="0.3">
      <c r="A298" s="2">
        <v>43796</v>
      </c>
      <c r="B298" t="s">
        <v>59</v>
      </c>
      <c r="C298">
        <v>513.9</v>
      </c>
      <c r="D298">
        <v>515.85</v>
      </c>
      <c r="E298">
        <v>504.3</v>
      </c>
      <c r="F298">
        <v>510.7</v>
      </c>
      <c r="G298">
        <v>506.75</v>
      </c>
      <c r="H298">
        <v>505.5</v>
      </c>
      <c r="I298">
        <v>507.71</v>
      </c>
      <c r="J298">
        <v>517.54999999999995</v>
      </c>
      <c r="K298">
        <v>336</v>
      </c>
      <c r="L298">
        <v>29866539</v>
      </c>
      <c r="M298" s="1">
        <v>15163592466.200001</v>
      </c>
      <c r="N298">
        <v>223934</v>
      </c>
    </row>
    <row r="299" spans="1:14" x14ac:dyDescent="0.3">
      <c r="A299" s="2">
        <v>43795</v>
      </c>
      <c r="B299" t="s">
        <v>59</v>
      </c>
      <c r="C299">
        <v>501.8</v>
      </c>
      <c r="D299">
        <v>517.54999999999995</v>
      </c>
      <c r="E299">
        <v>501</v>
      </c>
      <c r="F299">
        <v>497.8</v>
      </c>
      <c r="G299">
        <v>513</v>
      </c>
      <c r="H299">
        <v>510.7</v>
      </c>
      <c r="I299">
        <v>509.65</v>
      </c>
      <c r="J299">
        <v>517.54999999999995</v>
      </c>
      <c r="K299">
        <v>336</v>
      </c>
      <c r="L299">
        <v>286857658</v>
      </c>
      <c r="M299" s="1">
        <v>146195891796.85001</v>
      </c>
      <c r="N299">
        <v>675515</v>
      </c>
    </row>
    <row r="300" spans="1:14" x14ac:dyDescent="0.3">
      <c r="A300" s="2">
        <v>43794</v>
      </c>
      <c r="B300" t="s">
        <v>59</v>
      </c>
      <c r="C300">
        <v>492</v>
      </c>
      <c r="D300">
        <v>500</v>
      </c>
      <c r="E300">
        <v>491.55</v>
      </c>
      <c r="F300">
        <v>496.8</v>
      </c>
      <c r="G300">
        <v>498.45</v>
      </c>
      <c r="H300">
        <v>497.8</v>
      </c>
      <c r="I300">
        <v>496.19</v>
      </c>
      <c r="J300">
        <v>509.7</v>
      </c>
      <c r="K300">
        <v>336</v>
      </c>
      <c r="L300">
        <v>25692878</v>
      </c>
      <c r="M300" s="1">
        <v>12748604394.299999</v>
      </c>
      <c r="N300">
        <v>200426</v>
      </c>
    </row>
    <row r="301" spans="1:14" x14ac:dyDescent="0.3">
      <c r="A301" s="2">
        <v>43791</v>
      </c>
      <c r="B301" t="s">
        <v>59</v>
      </c>
      <c r="C301">
        <v>501.1</v>
      </c>
      <c r="D301">
        <v>501.75</v>
      </c>
      <c r="E301">
        <v>492.15</v>
      </c>
      <c r="F301">
        <v>498.25</v>
      </c>
      <c r="G301">
        <v>497.65</v>
      </c>
      <c r="H301">
        <v>496.8</v>
      </c>
      <c r="I301">
        <v>497.43</v>
      </c>
      <c r="J301">
        <v>509.7</v>
      </c>
      <c r="K301">
        <v>336</v>
      </c>
      <c r="L301">
        <v>18462401</v>
      </c>
      <c r="M301" s="1">
        <v>9183724341.8500004</v>
      </c>
      <c r="N301">
        <v>195716</v>
      </c>
    </row>
    <row r="302" spans="1:14" x14ac:dyDescent="0.3">
      <c r="A302" s="2">
        <v>43790</v>
      </c>
      <c r="B302" t="s">
        <v>59</v>
      </c>
      <c r="C302">
        <v>498.1</v>
      </c>
      <c r="D302">
        <v>503.8</v>
      </c>
      <c r="E302">
        <v>491.25</v>
      </c>
      <c r="F302">
        <v>495</v>
      </c>
      <c r="G302">
        <v>499</v>
      </c>
      <c r="H302">
        <v>498.25</v>
      </c>
      <c r="I302">
        <v>498.95</v>
      </c>
      <c r="J302">
        <v>509.7</v>
      </c>
      <c r="K302">
        <v>336</v>
      </c>
      <c r="L302">
        <v>25745594</v>
      </c>
      <c r="M302" s="1">
        <v>12845846675.85</v>
      </c>
      <c r="N302">
        <v>208747</v>
      </c>
    </row>
    <row r="303" spans="1:14" x14ac:dyDescent="0.3">
      <c r="A303" s="2">
        <v>43789</v>
      </c>
      <c r="B303" t="s">
        <v>59</v>
      </c>
      <c r="C303">
        <v>495.2</v>
      </c>
      <c r="D303">
        <v>498</v>
      </c>
      <c r="E303">
        <v>492.5</v>
      </c>
      <c r="F303">
        <v>493.5</v>
      </c>
      <c r="G303">
        <v>494.85</v>
      </c>
      <c r="H303">
        <v>495</v>
      </c>
      <c r="I303">
        <v>495.21</v>
      </c>
      <c r="J303">
        <v>509.7</v>
      </c>
      <c r="K303">
        <v>336</v>
      </c>
      <c r="L303">
        <v>22606112</v>
      </c>
      <c r="M303" s="1">
        <v>11194744009.15</v>
      </c>
      <c r="N303">
        <v>251166</v>
      </c>
    </row>
    <row r="304" spans="1:14" x14ac:dyDescent="0.3">
      <c r="A304" s="2">
        <v>43788</v>
      </c>
      <c r="B304" t="s">
        <v>59</v>
      </c>
      <c r="C304">
        <v>497.95</v>
      </c>
      <c r="D304">
        <v>502</v>
      </c>
      <c r="E304">
        <v>489.85</v>
      </c>
      <c r="F304">
        <v>498.35</v>
      </c>
      <c r="G304">
        <v>494.3</v>
      </c>
      <c r="H304">
        <v>493.5</v>
      </c>
      <c r="I304">
        <v>496.24</v>
      </c>
      <c r="J304">
        <v>509.7</v>
      </c>
      <c r="K304">
        <v>336</v>
      </c>
      <c r="L304">
        <v>27939336</v>
      </c>
      <c r="M304" s="1">
        <v>13864492100.700001</v>
      </c>
      <c r="N304">
        <v>258229</v>
      </c>
    </row>
    <row r="305" spans="1:14" x14ac:dyDescent="0.3">
      <c r="A305" s="2">
        <v>43787</v>
      </c>
      <c r="B305" t="s">
        <v>59</v>
      </c>
      <c r="C305">
        <v>498.75</v>
      </c>
      <c r="D305">
        <v>504.45</v>
      </c>
      <c r="E305">
        <v>496.65</v>
      </c>
      <c r="F305">
        <v>499.85</v>
      </c>
      <c r="G305">
        <v>499</v>
      </c>
      <c r="H305">
        <v>498.35</v>
      </c>
      <c r="I305">
        <v>499.88</v>
      </c>
      <c r="J305">
        <v>509.7</v>
      </c>
      <c r="K305">
        <v>336</v>
      </c>
      <c r="L305">
        <v>22910109</v>
      </c>
      <c r="M305" s="1">
        <v>11452220256.200001</v>
      </c>
      <c r="N305">
        <v>261393</v>
      </c>
    </row>
    <row r="306" spans="1:14" x14ac:dyDescent="0.3">
      <c r="A306" s="2">
        <v>43784</v>
      </c>
      <c r="B306" t="s">
        <v>59</v>
      </c>
      <c r="C306">
        <v>497.85</v>
      </c>
      <c r="D306">
        <v>509.7</v>
      </c>
      <c r="E306">
        <v>496</v>
      </c>
      <c r="F306">
        <v>498.65</v>
      </c>
      <c r="G306">
        <v>498.85</v>
      </c>
      <c r="H306">
        <v>499.85</v>
      </c>
      <c r="I306">
        <v>503.8</v>
      </c>
      <c r="J306">
        <v>509.7</v>
      </c>
      <c r="K306">
        <v>336</v>
      </c>
      <c r="L306">
        <v>42074833</v>
      </c>
      <c r="M306" s="1">
        <v>21197467232.25</v>
      </c>
      <c r="N306">
        <v>276592</v>
      </c>
    </row>
    <row r="307" spans="1:14" x14ac:dyDescent="0.3">
      <c r="A307" s="2">
        <v>43783</v>
      </c>
      <c r="B307" t="s">
        <v>59</v>
      </c>
      <c r="C307">
        <v>489.75</v>
      </c>
      <c r="D307">
        <v>499.85</v>
      </c>
      <c r="E307">
        <v>483.75</v>
      </c>
      <c r="F307">
        <v>485.75</v>
      </c>
      <c r="G307">
        <v>498.05</v>
      </c>
      <c r="H307">
        <v>498.65</v>
      </c>
      <c r="I307">
        <v>492.98</v>
      </c>
      <c r="J307">
        <v>499.85</v>
      </c>
      <c r="K307">
        <v>336</v>
      </c>
      <c r="L307">
        <v>35396276</v>
      </c>
      <c r="M307" s="1">
        <v>17449708738</v>
      </c>
      <c r="N307">
        <v>270076</v>
      </c>
    </row>
    <row r="308" spans="1:14" x14ac:dyDescent="0.3">
      <c r="A308" s="2">
        <v>43782</v>
      </c>
      <c r="B308" t="s">
        <v>59</v>
      </c>
      <c r="C308">
        <v>496.8</v>
      </c>
      <c r="D308">
        <v>497.5</v>
      </c>
      <c r="E308">
        <v>483.3</v>
      </c>
      <c r="F308">
        <v>496.8</v>
      </c>
      <c r="G308">
        <v>487</v>
      </c>
      <c r="H308">
        <v>485.75</v>
      </c>
      <c r="I308">
        <v>491.56</v>
      </c>
      <c r="J308">
        <v>499</v>
      </c>
      <c r="K308">
        <v>336</v>
      </c>
      <c r="L308">
        <v>24272664</v>
      </c>
      <c r="M308" s="1">
        <v>11931577536.549999</v>
      </c>
      <c r="N308">
        <v>227547</v>
      </c>
    </row>
    <row r="309" spans="1:14" x14ac:dyDescent="0.3">
      <c r="A309" s="2">
        <v>43780</v>
      </c>
      <c r="B309" t="s">
        <v>59</v>
      </c>
      <c r="C309">
        <v>488</v>
      </c>
      <c r="D309">
        <v>499</v>
      </c>
      <c r="E309">
        <v>484.6</v>
      </c>
      <c r="F309">
        <v>489.45</v>
      </c>
      <c r="G309">
        <v>497.25</v>
      </c>
      <c r="H309">
        <v>496.8</v>
      </c>
      <c r="I309">
        <v>492.53</v>
      </c>
      <c r="J309">
        <v>499</v>
      </c>
      <c r="K309">
        <v>336</v>
      </c>
      <c r="L309">
        <v>24766065</v>
      </c>
      <c r="M309" s="1">
        <v>12197944597.85</v>
      </c>
      <c r="N309">
        <v>223652</v>
      </c>
    </row>
    <row r="310" spans="1:14" x14ac:dyDescent="0.3">
      <c r="A310" s="2">
        <v>43777</v>
      </c>
      <c r="B310" t="s">
        <v>59</v>
      </c>
      <c r="C310">
        <v>480.75</v>
      </c>
      <c r="D310">
        <v>496</v>
      </c>
      <c r="E310">
        <v>480.3</v>
      </c>
      <c r="F310">
        <v>478.55</v>
      </c>
      <c r="G310">
        <v>490</v>
      </c>
      <c r="H310">
        <v>489.45</v>
      </c>
      <c r="I310">
        <v>489.55</v>
      </c>
      <c r="J310">
        <v>496</v>
      </c>
      <c r="K310">
        <v>336</v>
      </c>
      <c r="L310">
        <v>52207121</v>
      </c>
      <c r="M310" s="1">
        <v>25558194807.450001</v>
      </c>
      <c r="N310">
        <v>371240</v>
      </c>
    </row>
    <row r="311" spans="1:14" x14ac:dyDescent="0.3">
      <c r="A311" s="2">
        <v>43776</v>
      </c>
      <c r="B311" t="s">
        <v>59</v>
      </c>
      <c r="C311">
        <v>483</v>
      </c>
      <c r="D311">
        <v>483</v>
      </c>
      <c r="E311">
        <v>475.65</v>
      </c>
      <c r="F311">
        <v>480.7</v>
      </c>
      <c r="G311">
        <v>479.6</v>
      </c>
      <c r="H311">
        <v>478.55</v>
      </c>
      <c r="I311">
        <v>478.37</v>
      </c>
      <c r="J311">
        <v>483.9</v>
      </c>
      <c r="K311">
        <v>336</v>
      </c>
      <c r="L311">
        <v>18312032</v>
      </c>
      <c r="M311" s="1">
        <v>8759957484.0499992</v>
      </c>
      <c r="N311">
        <v>194335</v>
      </c>
    </row>
    <row r="312" spans="1:14" x14ac:dyDescent="0.3">
      <c r="A312" s="2">
        <v>43775</v>
      </c>
      <c r="B312" t="s">
        <v>59</v>
      </c>
      <c r="C312">
        <v>467.15</v>
      </c>
      <c r="D312">
        <v>483.9</v>
      </c>
      <c r="E312">
        <v>464.75</v>
      </c>
      <c r="F312">
        <v>468.35</v>
      </c>
      <c r="G312">
        <v>480</v>
      </c>
      <c r="H312">
        <v>480.7</v>
      </c>
      <c r="I312">
        <v>476.27</v>
      </c>
      <c r="J312">
        <v>483.9</v>
      </c>
      <c r="K312">
        <v>336</v>
      </c>
      <c r="L312">
        <v>24922680</v>
      </c>
      <c r="M312" s="1">
        <v>11870020810.65</v>
      </c>
      <c r="N312">
        <v>172963</v>
      </c>
    </row>
    <row r="313" spans="1:14" x14ac:dyDescent="0.3">
      <c r="A313" s="2">
        <v>43774</v>
      </c>
      <c r="B313" t="s">
        <v>59</v>
      </c>
      <c r="C313">
        <v>472.1</v>
      </c>
      <c r="D313">
        <v>474</v>
      </c>
      <c r="E313">
        <v>466.9</v>
      </c>
      <c r="F313">
        <v>470.5</v>
      </c>
      <c r="G313">
        <v>468.25</v>
      </c>
      <c r="H313">
        <v>468.35</v>
      </c>
      <c r="I313">
        <v>469.45</v>
      </c>
      <c r="J313">
        <v>482</v>
      </c>
      <c r="K313">
        <v>336</v>
      </c>
      <c r="L313">
        <v>14952189</v>
      </c>
      <c r="M313" s="1">
        <v>7019324502.6499996</v>
      </c>
      <c r="N313">
        <v>180825</v>
      </c>
    </row>
    <row r="314" spans="1:14" x14ac:dyDescent="0.3">
      <c r="A314" s="2">
        <v>43773</v>
      </c>
      <c r="B314" t="s">
        <v>59</v>
      </c>
      <c r="C314">
        <v>463</v>
      </c>
      <c r="D314">
        <v>472.3</v>
      </c>
      <c r="E314">
        <v>463</v>
      </c>
      <c r="F314">
        <v>462.25</v>
      </c>
      <c r="G314">
        <v>471</v>
      </c>
      <c r="H314">
        <v>470.5</v>
      </c>
      <c r="I314">
        <v>469.22</v>
      </c>
      <c r="J314">
        <v>482</v>
      </c>
      <c r="K314">
        <v>336</v>
      </c>
      <c r="L314">
        <v>16254715</v>
      </c>
      <c r="M314" s="1">
        <v>7627042745.75</v>
      </c>
      <c r="N314">
        <v>153946</v>
      </c>
    </row>
    <row r="315" spans="1:14" x14ac:dyDescent="0.3">
      <c r="A315" s="2">
        <v>43770</v>
      </c>
      <c r="B315" t="s">
        <v>59</v>
      </c>
      <c r="C315">
        <v>466.65</v>
      </c>
      <c r="D315">
        <v>466.95</v>
      </c>
      <c r="E315">
        <v>460.5</v>
      </c>
      <c r="F315">
        <v>463.05</v>
      </c>
      <c r="G315">
        <v>462.9</v>
      </c>
      <c r="H315">
        <v>462.25</v>
      </c>
      <c r="I315">
        <v>463.86</v>
      </c>
      <c r="J315">
        <v>482</v>
      </c>
      <c r="K315">
        <v>328.3</v>
      </c>
      <c r="L315">
        <v>13522994</v>
      </c>
      <c r="M315" s="1">
        <v>6272808818.1000004</v>
      </c>
      <c r="N315">
        <v>117030</v>
      </c>
    </row>
    <row r="316" spans="1:14" x14ac:dyDescent="0.3">
      <c r="A316" s="2">
        <v>43769</v>
      </c>
      <c r="B316" t="s">
        <v>59</v>
      </c>
      <c r="C316">
        <v>475</v>
      </c>
      <c r="D316">
        <v>476.75</v>
      </c>
      <c r="E316">
        <v>461.3</v>
      </c>
      <c r="F316">
        <v>471.15</v>
      </c>
      <c r="G316">
        <v>463.95</v>
      </c>
      <c r="H316">
        <v>463.05</v>
      </c>
      <c r="I316">
        <v>469.53</v>
      </c>
      <c r="J316">
        <v>482</v>
      </c>
      <c r="K316">
        <v>328.3</v>
      </c>
      <c r="L316">
        <v>21198377</v>
      </c>
      <c r="M316" s="1">
        <v>9953360561.3500004</v>
      </c>
      <c r="N316">
        <v>238072</v>
      </c>
    </row>
    <row r="317" spans="1:14" x14ac:dyDescent="0.3">
      <c r="A317" s="2">
        <v>43768</v>
      </c>
      <c r="B317" t="s">
        <v>59</v>
      </c>
      <c r="C317">
        <v>479</v>
      </c>
      <c r="D317">
        <v>479</v>
      </c>
      <c r="E317">
        <v>470</v>
      </c>
      <c r="F317">
        <v>477.4</v>
      </c>
      <c r="G317">
        <v>470.65</v>
      </c>
      <c r="H317">
        <v>471.15</v>
      </c>
      <c r="I317">
        <v>472.46</v>
      </c>
      <c r="J317">
        <v>482</v>
      </c>
      <c r="K317">
        <v>328.3</v>
      </c>
      <c r="L317">
        <v>22396012</v>
      </c>
      <c r="M317" s="1">
        <v>10581202220.65</v>
      </c>
      <c r="N317">
        <v>263757</v>
      </c>
    </row>
    <row r="318" spans="1:14" x14ac:dyDescent="0.3">
      <c r="A318" s="2">
        <v>43767</v>
      </c>
      <c r="B318" t="s">
        <v>59</v>
      </c>
      <c r="C318">
        <v>470.2</v>
      </c>
      <c r="D318">
        <v>482</v>
      </c>
      <c r="E318">
        <v>466.85</v>
      </c>
      <c r="F318">
        <v>469.55</v>
      </c>
      <c r="G318">
        <v>476</v>
      </c>
      <c r="H318">
        <v>477.4</v>
      </c>
      <c r="I318">
        <v>475.14</v>
      </c>
      <c r="J318">
        <v>482</v>
      </c>
      <c r="K318">
        <v>328.3</v>
      </c>
      <c r="L318">
        <v>33686172</v>
      </c>
      <c r="M318" s="1">
        <v>16005584352</v>
      </c>
      <c r="N318">
        <v>303796</v>
      </c>
    </row>
    <row r="319" spans="1:14" x14ac:dyDescent="0.3">
      <c r="A319" s="2">
        <v>43765</v>
      </c>
      <c r="B319" t="s">
        <v>59</v>
      </c>
      <c r="C319">
        <v>471</v>
      </c>
      <c r="D319">
        <v>473.5</v>
      </c>
      <c r="E319">
        <v>465</v>
      </c>
      <c r="F319">
        <v>469.1</v>
      </c>
      <c r="G319">
        <v>467.8</v>
      </c>
      <c r="H319">
        <v>469.55</v>
      </c>
      <c r="I319">
        <v>469.07</v>
      </c>
      <c r="J319">
        <v>473.5</v>
      </c>
      <c r="K319">
        <v>311.8</v>
      </c>
      <c r="L319">
        <v>8207818</v>
      </c>
      <c r="M319" s="1">
        <v>3850009414.0999999</v>
      </c>
      <c r="N319">
        <v>70202</v>
      </c>
    </row>
    <row r="320" spans="1:14" x14ac:dyDescent="0.3">
      <c r="A320" s="2">
        <v>43763</v>
      </c>
      <c r="B320" t="s">
        <v>59</v>
      </c>
      <c r="C320">
        <v>457.7</v>
      </c>
      <c r="D320">
        <v>470.65</v>
      </c>
      <c r="E320">
        <v>454.4</v>
      </c>
      <c r="F320">
        <v>454.75</v>
      </c>
      <c r="G320">
        <v>469.2</v>
      </c>
      <c r="H320">
        <v>469.1</v>
      </c>
      <c r="I320">
        <v>463.16</v>
      </c>
      <c r="J320">
        <v>470.65</v>
      </c>
      <c r="K320">
        <v>311.8</v>
      </c>
      <c r="L320">
        <v>34397573</v>
      </c>
      <c r="M320" s="1">
        <v>15931420717.200001</v>
      </c>
      <c r="N320">
        <v>253652</v>
      </c>
    </row>
    <row r="321" spans="1:14" x14ac:dyDescent="0.3">
      <c r="A321" s="2">
        <v>43762</v>
      </c>
      <c r="B321" t="s">
        <v>59</v>
      </c>
      <c r="C321">
        <v>457.4</v>
      </c>
      <c r="D321">
        <v>459</v>
      </c>
      <c r="E321">
        <v>451</v>
      </c>
      <c r="F321">
        <v>455.1</v>
      </c>
      <c r="G321">
        <v>455.5</v>
      </c>
      <c r="H321">
        <v>454.75</v>
      </c>
      <c r="I321">
        <v>454.66</v>
      </c>
      <c r="J321">
        <v>459</v>
      </c>
      <c r="K321">
        <v>311.8</v>
      </c>
      <c r="L321">
        <v>23542540</v>
      </c>
      <c r="M321" s="1">
        <v>10703831743.299999</v>
      </c>
      <c r="N321">
        <v>261128</v>
      </c>
    </row>
    <row r="322" spans="1:14" x14ac:dyDescent="0.3">
      <c r="A322" s="2">
        <v>43761</v>
      </c>
      <c r="B322" t="s">
        <v>59</v>
      </c>
      <c r="C322">
        <v>452</v>
      </c>
      <c r="D322">
        <v>459</v>
      </c>
      <c r="E322">
        <v>448.2</v>
      </c>
      <c r="F322">
        <v>451.15</v>
      </c>
      <c r="G322">
        <v>456.35</v>
      </c>
      <c r="H322">
        <v>455.1</v>
      </c>
      <c r="I322">
        <v>455.16</v>
      </c>
      <c r="J322">
        <v>459</v>
      </c>
      <c r="K322">
        <v>311.8</v>
      </c>
      <c r="L322">
        <v>25196183</v>
      </c>
      <c r="M322" s="1">
        <v>11468295250.549999</v>
      </c>
      <c r="N322">
        <v>340998</v>
      </c>
    </row>
    <row r="323" spans="1:14" x14ac:dyDescent="0.3">
      <c r="A323" s="2">
        <v>43760</v>
      </c>
      <c r="B323" t="s">
        <v>59</v>
      </c>
      <c r="C323">
        <v>440.5</v>
      </c>
      <c r="D323">
        <v>458.7</v>
      </c>
      <c r="E323">
        <v>437.55</v>
      </c>
      <c r="F323">
        <v>437.8</v>
      </c>
      <c r="G323">
        <v>451.75</v>
      </c>
      <c r="H323">
        <v>451.15</v>
      </c>
      <c r="I323">
        <v>451.14</v>
      </c>
      <c r="J323">
        <v>458.7</v>
      </c>
      <c r="K323">
        <v>311.8</v>
      </c>
      <c r="L323">
        <v>34966169</v>
      </c>
      <c r="M323" s="1">
        <v>15774471226.1</v>
      </c>
      <c r="N323">
        <v>290446</v>
      </c>
    </row>
    <row r="324" spans="1:14" x14ac:dyDescent="0.3">
      <c r="A324" s="2">
        <v>43756</v>
      </c>
      <c r="B324" t="s">
        <v>59</v>
      </c>
      <c r="C324">
        <v>437.7</v>
      </c>
      <c r="D324">
        <v>443.7</v>
      </c>
      <c r="E324">
        <v>435.25</v>
      </c>
      <c r="F324">
        <v>440.6</v>
      </c>
      <c r="G324">
        <v>437.1</v>
      </c>
      <c r="H324">
        <v>437.8</v>
      </c>
      <c r="I324">
        <v>438.89</v>
      </c>
      <c r="J324">
        <v>458.65</v>
      </c>
      <c r="K324">
        <v>309.55</v>
      </c>
      <c r="L324">
        <v>15988455</v>
      </c>
      <c r="M324" s="1">
        <v>7017206607.1999998</v>
      </c>
      <c r="N324">
        <v>123664</v>
      </c>
    </row>
    <row r="325" spans="1:14" x14ac:dyDescent="0.3">
      <c r="A325" s="2">
        <v>43755</v>
      </c>
      <c r="B325" t="s">
        <v>59</v>
      </c>
      <c r="C325">
        <v>436</v>
      </c>
      <c r="D325">
        <v>443.35</v>
      </c>
      <c r="E325">
        <v>433.7</v>
      </c>
      <c r="F325">
        <v>435.3</v>
      </c>
      <c r="G325">
        <v>440.75</v>
      </c>
      <c r="H325">
        <v>440.6</v>
      </c>
      <c r="I325">
        <v>438.8</v>
      </c>
      <c r="J325">
        <v>458.65</v>
      </c>
      <c r="K325">
        <v>309.55</v>
      </c>
      <c r="L325">
        <v>12452421</v>
      </c>
      <c r="M325" s="1">
        <v>5464134193</v>
      </c>
      <c r="N325">
        <v>133501</v>
      </c>
    </row>
    <row r="326" spans="1:14" x14ac:dyDescent="0.3">
      <c r="A326" s="2">
        <v>43754</v>
      </c>
      <c r="B326" t="s">
        <v>59</v>
      </c>
      <c r="C326">
        <v>434.5</v>
      </c>
      <c r="D326">
        <v>439.5</v>
      </c>
      <c r="E326">
        <v>431.15</v>
      </c>
      <c r="F326">
        <v>431.85</v>
      </c>
      <c r="G326">
        <v>435.8</v>
      </c>
      <c r="H326">
        <v>435.3</v>
      </c>
      <c r="I326">
        <v>435.67</v>
      </c>
      <c r="J326">
        <v>458.65</v>
      </c>
      <c r="K326">
        <v>309.55</v>
      </c>
      <c r="L326">
        <v>17833051</v>
      </c>
      <c r="M326" s="1">
        <v>7769251555.6999998</v>
      </c>
      <c r="N326">
        <v>161578</v>
      </c>
    </row>
    <row r="327" spans="1:14" x14ac:dyDescent="0.3">
      <c r="A327" s="2">
        <v>43753</v>
      </c>
      <c r="B327" t="s">
        <v>59</v>
      </c>
      <c r="C327">
        <v>430</v>
      </c>
      <c r="D327">
        <v>435.45</v>
      </c>
      <c r="E327">
        <v>428.2</v>
      </c>
      <c r="F327">
        <v>428.85</v>
      </c>
      <c r="G327">
        <v>432.2</v>
      </c>
      <c r="H327">
        <v>431.85</v>
      </c>
      <c r="I327">
        <v>431.73</v>
      </c>
      <c r="J327">
        <v>458.65</v>
      </c>
      <c r="K327">
        <v>309.55</v>
      </c>
      <c r="L327">
        <v>14971985</v>
      </c>
      <c r="M327" s="1">
        <v>6463881606.9499998</v>
      </c>
      <c r="N327">
        <v>134995</v>
      </c>
    </row>
    <row r="328" spans="1:14" x14ac:dyDescent="0.3">
      <c r="A328" s="2">
        <v>43752</v>
      </c>
      <c r="B328" t="s">
        <v>59</v>
      </c>
      <c r="C328">
        <v>430</v>
      </c>
      <c r="D328">
        <v>436.4</v>
      </c>
      <c r="E328">
        <v>426</v>
      </c>
      <c r="F328">
        <v>428.55</v>
      </c>
      <c r="G328">
        <v>427.6</v>
      </c>
      <c r="H328">
        <v>428.85</v>
      </c>
      <c r="I328">
        <v>431.06</v>
      </c>
      <c r="J328">
        <v>458.65</v>
      </c>
      <c r="K328">
        <v>309.55</v>
      </c>
      <c r="L328">
        <v>17211042</v>
      </c>
      <c r="M328" s="1">
        <v>7419058636.8500004</v>
      </c>
      <c r="N328">
        <v>143230</v>
      </c>
    </row>
    <row r="329" spans="1:14" x14ac:dyDescent="0.3">
      <c r="A329" s="2">
        <v>43749</v>
      </c>
      <c r="B329" t="s">
        <v>59</v>
      </c>
      <c r="C329">
        <v>427.95</v>
      </c>
      <c r="D329">
        <v>433.25</v>
      </c>
      <c r="E329">
        <v>422.1</v>
      </c>
      <c r="F329">
        <v>423.7</v>
      </c>
      <c r="G329">
        <v>427.9</v>
      </c>
      <c r="H329">
        <v>428.55</v>
      </c>
      <c r="I329">
        <v>428.28</v>
      </c>
      <c r="J329">
        <v>458.65</v>
      </c>
      <c r="K329">
        <v>298.60000000000002</v>
      </c>
      <c r="L329">
        <v>18004922</v>
      </c>
      <c r="M329" s="1">
        <v>7711124795.75</v>
      </c>
      <c r="N329">
        <v>172683</v>
      </c>
    </row>
    <row r="330" spans="1:14" x14ac:dyDescent="0.3">
      <c r="A330" s="2">
        <v>43748</v>
      </c>
      <c r="B330" t="s">
        <v>59</v>
      </c>
      <c r="C330">
        <v>430</v>
      </c>
      <c r="D330">
        <v>431.5</v>
      </c>
      <c r="E330">
        <v>420.5</v>
      </c>
      <c r="F330">
        <v>436.7</v>
      </c>
      <c r="G330">
        <v>424.5</v>
      </c>
      <c r="H330">
        <v>423.7</v>
      </c>
      <c r="I330">
        <v>424.8</v>
      </c>
      <c r="J330">
        <v>458.65</v>
      </c>
      <c r="K330">
        <v>298.60000000000002</v>
      </c>
      <c r="L330">
        <v>19074005</v>
      </c>
      <c r="M330" s="1">
        <v>8102611371.1000004</v>
      </c>
      <c r="N330">
        <v>164265</v>
      </c>
    </row>
    <row r="331" spans="1:14" x14ac:dyDescent="0.3">
      <c r="A331" s="2">
        <v>43747</v>
      </c>
      <c r="B331" t="s">
        <v>59</v>
      </c>
      <c r="C331">
        <v>420.25</v>
      </c>
      <c r="D331">
        <v>438.4</v>
      </c>
      <c r="E331">
        <v>417.1</v>
      </c>
      <c r="F331">
        <v>416.1</v>
      </c>
      <c r="G331">
        <v>436.5</v>
      </c>
      <c r="H331">
        <v>436.7</v>
      </c>
      <c r="I331">
        <v>428.51</v>
      </c>
      <c r="J331">
        <v>458.65</v>
      </c>
      <c r="K331">
        <v>298.60000000000002</v>
      </c>
      <c r="L331">
        <v>34533981</v>
      </c>
      <c r="M331" s="1">
        <v>14798267533.700001</v>
      </c>
      <c r="N331">
        <v>204220</v>
      </c>
    </row>
    <row r="332" spans="1:14" x14ac:dyDescent="0.3">
      <c r="A332" s="2">
        <v>43745</v>
      </c>
      <c r="B332" t="s">
        <v>59</v>
      </c>
      <c r="C332">
        <v>415.1</v>
      </c>
      <c r="D332">
        <v>423.5</v>
      </c>
      <c r="E332">
        <v>411.5</v>
      </c>
      <c r="F332">
        <v>413.9</v>
      </c>
      <c r="G332">
        <v>416.1</v>
      </c>
      <c r="H332">
        <v>416.1</v>
      </c>
      <c r="I332">
        <v>418.29</v>
      </c>
      <c r="J332">
        <v>458.65</v>
      </c>
      <c r="K332">
        <v>298.60000000000002</v>
      </c>
      <c r="L332">
        <v>21933703</v>
      </c>
      <c r="M332" s="1">
        <v>9174623042.7999992</v>
      </c>
      <c r="N332">
        <v>151810</v>
      </c>
    </row>
    <row r="333" spans="1:14" x14ac:dyDescent="0.3">
      <c r="A333" s="2">
        <v>43742</v>
      </c>
      <c r="B333" t="s">
        <v>59</v>
      </c>
      <c r="C333">
        <v>428.5</v>
      </c>
      <c r="D333">
        <v>429.3</v>
      </c>
      <c r="E333">
        <v>412.05</v>
      </c>
      <c r="F333">
        <v>427.3</v>
      </c>
      <c r="G333">
        <v>413.1</v>
      </c>
      <c r="H333">
        <v>413.9</v>
      </c>
      <c r="I333">
        <v>420.96</v>
      </c>
      <c r="J333">
        <v>458.65</v>
      </c>
      <c r="K333">
        <v>294.8</v>
      </c>
      <c r="L333">
        <v>17952697</v>
      </c>
      <c r="M333" s="1">
        <v>7557412589.5</v>
      </c>
      <c r="N333">
        <v>170246</v>
      </c>
    </row>
    <row r="334" spans="1:14" x14ac:dyDescent="0.3">
      <c r="A334" s="2">
        <v>43741</v>
      </c>
      <c r="B334" t="s">
        <v>59</v>
      </c>
      <c r="C334">
        <v>424</v>
      </c>
      <c r="D334">
        <v>434.6</v>
      </c>
      <c r="E334">
        <v>422.3</v>
      </c>
      <c r="F334">
        <v>424.6</v>
      </c>
      <c r="G334">
        <v>427.5</v>
      </c>
      <c r="H334">
        <v>427.3</v>
      </c>
      <c r="I334">
        <v>428.76</v>
      </c>
      <c r="J334">
        <v>458.65</v>
      </c>
      <c r="K334">
        <v>294.8</v>
      </c>
      <c r="L334">
        <v>23275379</v>
      </c>
      <c r="M334" s="1">
        <v>9979609655.1000004</v>
      </c>
      <c r="N334">
        <v>205747</v>
      </c>
    </row>
    <row r="335" spans="1:14" x14ac:dyDescent="0.3">
      <c r="A335" s="2">
        <v>43739</v>
      </c>
      <c r="B335" t="s">
        <v>59</v>
      </c>
      <c r="C335">
        <v>436.95</v>
      </c>
      <c r="D335">
        <v>443.2</v>
      </c>
      <c r="E335">
        <v>416.7</v>
      </c>
      <c r="F335">
        <v>433.7</v>
      </c>
      <c r="G335">
        <v>425.6</v>
      </c>
      <c r="H335">
        <v>424.6</v>
      </c>
      <c r="I335">
        <v>431.03</v>
      </c>
      <c r="J335">
        <v>458.65</v>
      </c>
      <c r="K335">
        <v>294.8</v>
      </c>
      <c r="L335">
        <v>30623906</v>
      </c>
      <c r="M335" s="1">
        <v>13199943609.75</v>
      </c>
      <c r="N335">
        <v>264954</v>
      </c>
    </row>
    <row r="336" spans="1:14" x14ac:dyDescent="0.3">
      <c r="A336" s="2">
        <v>43738</v>
      </c>
      <c r="B336" t="s">
        <v>59</v>
      </c>
      <c r="C336">
        <v>443.3</v>
      </c>
      <c r="D336">
        <v>445.15</v>
      </c>
      <c r="E336">
        <v>431</v>
      </c>
      <c r="F336">
        <v>449.2</v>
      </c>
      <c r="G336">
        <v>433.8</v>
      </c>
      <c r="H336">
        <v>433.7</v>
      </c>
      <c r="I336">
        <v>436.05</v>
      </c>
      <c r="J336">
        <v>458.65</v>
      </c>
      <c r="K336">
        <v>294.8</v>
      </c>
      <c r="L336">
        <v>27524660</v>
      </c>
      <c r="M336" s="1">
        <v>12002099399.1</v>
      </c>
      <c r="N336">
        <v>206835</v>
      </c>
    </row>
    <row r="337" spans="1:14" x14ac:dyDescent="0.3">
      <c r="A337" s="2">
        <v>43735</v>
      </c>
      <c r="B337" t="s">
        <v>59</v>
      </c>
      <c r="C337">
        <v>449.5</v>
      </c>
      <c r="D337">
        <v>451.85</v>
      </c>
      <c r="E337">
        <v>443.3</v>
      </c>
      <c r="F337">
        <v>451.95</v>
      </c>
      <c r="G337">
        <v>450</v>
      </c>
      <c r="H337">
        <v>449.2</v>
      </c>
      <c r="I337">
        <v>447.4</v>
      </c>
      <c r="J337">
        <v>458.65</v>
      </c>
      <c r="K337">
        <v>294.8</v>
      </c>
      <c r="L337">
        <v>19432963</v>
      </c>
      <c r="M337" s="1">
        <v>8694402092.25</v>
      </c>
      <c r="N337">
        <v>173588</v>
      </c>
    </row>
    <row r="338" spans="1:14" x14ac:dyDescent="0.3">
      <c r="A338" s="2">
        <v>43734</v>
      </c>
      <c r="B338" t="s">
        <v>59</v>
      </c>
      <c r="C338">
        <v>439</v>
      </c>
      <c r="D338">
        <v>458.65</v>
      </c>
      <c r="E338">
        <v>438.55</v>
      </c>
      <c r="F338">
        <v>434.2</v>
      </c>
      <c r="G338">
        <v>451.7</v>
      </c>
      <c r="H338">
        <v>451.95</v>
      </c>
      <c r="I338">
        <v>449.49</v>
      </c>
      <c r="J338">
        <v>458.65</v>
      </c>
      <c r="K338">
        <v>294.8</v>
      </c>
      <c r="L338">
        <v>40909369</v>
      </c>
      <c r="M338" s="1">
        <v>18388443640.450001</v>
      </c>
      <c r="N338">
        <v>271788</v>
      </c>
    </row>
    <row r="339" spans="1:14" x14ac:dyDescent="0.3">
      <c r="A339" s="2">
        <v>43733</v>
      </c>
      <c r="B339" t="s">
        <v>59</v>
      </c>
      <c r="C339">
        <v>439.1</v>
      </c>
      <c r="D339">
        <v>440.95</v>
      </c>
      <c r="E339">
        <v>429.6</v>
      </c>
      <c r="F339">
        <v>440.9</v>
      </c>
      <c r="G339">
        <v>434.8</v>
      </c>
      <c r="H339">
        <v>434.2</v>
      </c>
      <c r="I339">
        <v>434.35</v>
      </c>
      <c r="J339">
        <v>450</v>
      </c>
      <c r="K339">
        <v>294.8</v>
      </c>
      <c r="L339">
        <v>19987241</v>
      </c>
      <c r="M339" s="1">
        <v>8681434244.4500008</v>
      </c>
      <c r="N339">
        <v>203698</v>
      </c>
    </row>
    <row r="340" spans="1:14" x14ac:dyDescent="0.3">
      <c r="A340" s="2">
        <v>43732</v>
      </c>
      <c r="B340" t="s">
        <v>59</v>
      </c>
      <c r="C340">
        <v>441.5</v>
      </c>
      <c r="D340">
        <v>448.65</v>
      </c>
      <c r="E340">
        <v>433.35</v>
      </c>
      <c r="F340">
        <v>446.3</v>
      </c>
      <c r="G340">
        <v>441</v>
      </c>
      <c r="H340">
        <v>440.9</v>
      </c>
      <c r="I340">
        <v>439.43</v>
      </c>
      <c r="J340">
        <v>450</v>
      </c>
      <c r="K340">
        <v>294.8</v>
      </c>
      <c r="L340">
        <v>26639931</v>
      </c>
      <c r="M340" s="1">
        <v>11706341826.85</v>
      </c>
      <c r="N340">
        <v>234931</v>
      </c>
    </row>
    <row r="341" spans="1:14" x14ac:dyDescent="0.3">
      <c r="A341" s="2">
        <v>43731</v>
      </c>
      <c r="B341" t="s">
        <v>59</v>
      </c>
      <c r="C341">
        <v>435.8</v>
      </c>
      <c r="D341">
        <v>450</v>
      </c>
      <c r="E341">
        <v>428.45</v>
      </c>
      <c r="F341">
        <v>417.5</v>
      </c>
      <c r="G341">
        <v>442</v>
      </c>
      <c r="H341">
        <v>446.3</v>
      </c>
      <c r="I341">
        <v>441.55</v>
      </c>
      <c r="J341">
        <v>450</v>
      </c>
      <c r="K341">
        <v>294.8</v>
      </c>
      <c r="L341">
        <v>57490445</v>
      </c>
      <c r="M341" s="1">
        <v>25384929545.349998</v>
      </c>
      <c r="N341">
        <v>453079</v>
      </c>
    </row>
    <row r="342" spans="1:14" x14ac:dyDescent="0.3">
      <c r="A342" s="2">
        <v>43728</v>
      </c>
      <c r="B342" t="s">
        <v>59</v>
      </c>
      <c r="C342">
        <v>389</v>
      </c>
      <c r="D342">
        <v>424</v>
      </c>
      <c r="E342">
        <v>386.65</v>
      </c>
      <c r="F342">
        <v>386.6</v>
      </c>
      <c r="G342">
        <v>415.75</v>
      </c>
      <c r="H342">
        <v>417.5</v>
      </c>
      <c r="I342">
        <v>411.8</v>
      </c>
      <c r="J342">
        <v>443.9</v>
      </c>
      <c r="K342">
        <v>294.8</v>
      </c>
      <c r="L342">
        <v>75217723</v>
      </c>
      <c r="M342" s="1">
        <v>30974402469.650002</v>
      </c>
      <c r="N342">
        <v>481110</v>
      </c>
    </row>
    <row r="343" spans="1:14" x14ac:dyDescent="0.3">
      <c r="A343" s="2">
        <v>43727</v>
      </c>
      <c r="B343" t="s">
        <v>59</v>
      </c>
      <c r="C343">
        <v>395.7</v>
      </c>
      <c r="D343">
        <v>395.7</v>
      </c>
      <c r="E343">
        <v>384.35</v>
      </c>
      <c r="F343">
        <v>399.35</v>
      </c>
      <c r="G343">
        <v>386.3</v>
      </c>
      <c r="H343">
        <v>386.6</v>
      </c>
      <c r="I343">
        <v>388.74</v>
      </c>
      <c r="J343">
        <v>443.9</v>
      </c>
      <c r="K343">
        <v>294.8</v>
      </c>
      <c r="L343">
        <v>22647508</v>
      </c>
      <c r="M343" s="1">
        <v>8803902969.25</v>
      </c>
      <c r="N343">
        <v>211345</v>
      </c>
    </row>
    <row r="344" spans="1:14" x14ac:dyDescent="0.3">
      <c r="A344" s="2">
        <v>43726</v>
      </c>
      <c r="B344" t="s">
        <v>59</v>
      </c>
      <c r="C344">
        <v>405.45</v>
      </c>
      <c r="D344">
        <v>405.45</v>
      </c>
      <c r="E344">
        <v>396.5</v>
      </c>
      <c r="F344">
        <v>400.65</v>
      </c>
      <c r="G344">
        <v>399.25</v>
      </c>
      <c r="H344">
        <v>399.35</v>
      </c>
      <c r="I344">
        <v>400.63</v>
      </c>
      <c r="J344">
        <v>443.9</v>
      </c>
      <c r="K344">
        <v>294.8</v>
      </c>
      <c r="L344">
        <v>18477377</v>
      </c>
      <c r="M344" s="1">
        <v>7402558812.75</v>
      </c>
      <c r="N344">
        <v>196466</v>
      </c>
    </row>
    <row r="345" spans="1:14" x14ac:dyDescent="0.3">
      <c r="A345" s="2">
        <v>43725</v>
      </c>
      <c r="B345" t="s">
        <v>59</v>
      </c>
      <c r="C345">
        <v>405.85</v>
      </c>
      <c r="D345">
        <v>411.9</v>
      </c>
      <c r="E345">
        <v>398.3</v>
      </c>
      <c r="F345">
        <v>412.15</v>
      </c>
      <c r="G345">
        <v>400.25</v>
      </c>
      <c r="H345">
        <v>400.65</v>
      </c>
      <c r="I345">
        <v>406.05</v>
      </c>
      <c r="J345">
        <v>443.9</v>
      </c>
      <c r="K345">
        <v>294.8</v>
      </c>
      <c r="L345">
        <v>20793363</v>
      </c>
      <c r="M345" s="1">
        <v>8443079215.8999996</v>
      </c>
      <c r="N345">
        <v>196466</v>
      </c>
    </row>
    <row r="346" spans="1:14" x14ac:dyDescent="0.3">
      <c r="A346" s="2">
        <v>43724</v>
      </c>
      <c r="B346" t="s">
        <v>59</v>
      </c>
      <c r="C346">
        <v>408.5</v>
      </c>
      <c r="D346">
        <v>415.65</v>
      </c>
      <c r="E346">
        <v>406.75</v>
      </c>
      <c r="F346">
        <v>413.4</v>
      </c>
      <c r="G346">
        <v>411.5</v>
      </c>
      <c r="H346">
        <v>412.15</v>
      </c>
      <c r="I346">
        <v>412.22</v>
      </c>
      <c r="J346">
        <v>443.9</v>
      </c>
      <c r="K346">
        <v>294.8</v>
      </c>
      <c r="L346">
        <v>17629622</v>
      </c>
      <c r="M346" s="1">
        <v>7267226167.75</v>
      </c>
      <c r="N346">
        <v>136395</v>
      </c>
    </row>
    <row r="347" spans="1:14" x14ac:dyDescent="0.3">
      <c r="A347" s="2">
        <v>43721</v>
      </c>
      <c r="B347" t="s">
        <v>59</v>
      </c>
      <c r="C347">
        <v>406.8</v>
      </c>
      <c r="D347">
        <v>414.9</v>
      </c>
      <c r="E347">
        <v>400.65</v>
      </c>
      <c r="F347">
        <v>402.7</v>
      </c>
      <c r="G347">
        <v>413.7</v>
      </c>
      <c r="H347">
        <v>413.4</v>
      </c>
      <c r="I347">
        <v>407.77</v>
      </c>
      <c r="J347">
        <v>443.9</v>
      </c>
      <c r="K347">
        <v>294.8</v>
      </c>
      <c r="L347">
        <v>17775449</v>
      </c>
      <c r="M347" s="1">
        <v>7248327670.75</v>
      </c>
      <c r="N347">
        <v>152585</v>
      </c>
    </row>
    <row r="348" spans="1:14" x14ac:dyDescent="0.3">
      <c r="A348" s="2">
        <v>43720</v>
      </c>
      <c r="B348" t="s">
        <v>59</v>
      </c>
      <c r="C348">
        <v>399.65</v>
      </c>
      <c r="D348">
        <v>407.2</v>
      </c>
      <c r="E348">
        <v>399.65</v>
      </c>
      <c r="F348">
        <v>394.6</v>
      </c>
      <c r="G348">
        <v>402.6</v>
      </c>
      <c r="H348">
        <v>402.7</v>
      </c>
      <c r="I348">
        <v>404.39</v>
      </c>
      <c r="J348">
        <v>443.9</v>
      </c>
      <c r="K348">
        <v>294.8</v>
      </c>
      <c r="L348">
        <v>19577114</v>
      </c>
      <c r="M348" s="1">
        <v>7916740655.0500002</v>
      </c>
      <c r="N348">
        <v>166914</v>
      </c>
    </row>
    <row r="349" spans="1:14" x14ac:dyDescent="0.3">
      <c r="A349" s="2">
        <v>43719</v>
      </c>
      <c r="B349" t="s">
        <v>59</v>
      </c>
      <c r="C349">
        <v>394.9</v>
      </c>
      <c r="D349">
        <v>399</v>
      </c>
      <c r="E349">
        <v>393.35</v>
      </c>
      <c r="F349">
        <v>395.45</v>
      </c>
      <c r="G349">
        <v>394.2</v>
      </c>
      <c r="H349">
        <v>394.6</v>
      </c>
      <c r="I349">
        <v>395.79</v>
      </c>
      <c r="J349">
        <v>443.9</v>
      </c>
      <c r="K349">
        <v>294.8</v>
      </c>
      <c r="L349">
        <v>17463978</v>
      </c>
      <c r="M349" s="1">
        <v>6912074095.8000002</v>
      </c>
      <c r="N349">
        <v>157848</v>
      </c>
    </row>
    <row r="350" spans="1:14" x14ac:dyDescent="0.3">
      <c r="A350" s="2">
        <v>43717</v>
      </c>
      <c r="B350" t="s">
        <v>59</v>
      </c>
      <c r="C350">
        <v>393</v>
      </c>
      <c r="D350">
        <v>400.4</v>
      </c>
      <c r="E350">
        <v>389.1</v>
      </c>
      <c r="F350">
        <v>391.35</v>
      </c>
      <c r="G350">
        <v>395.85</v>
      </c>
      <c r="H350">
        <v>395.45</v>
      </c>
      <c r="I350">
        <v>396.17</v>
      </c>
      <c r="J350">
        <v>443.9</v>
      </c>
      <c r="K350">
        <v>294.8</v>
      </c>
      <c r="L350">
        <v>18651819</v>
      </c>
      <c r="M350" s="1">
        <v>7389247021.8000002</v>
      </c>
      <c r="N350">
        <v>165225</v>
      </c>
    </row>
    <row r="351" spans="1:14" x14ac:dyDescent="0.3">
      <c r="A351" s="2">
        <v>43714</v>
      </c>
      <c r="B351" t="s">
        <v>59</v>
      </c>
      <c r="C351">
        <v>391</v>
      </c>
      <c r="D351">
        <v>394.5</v>
      </c>
      <c r="E351">
        <v>389.2</v>
      </c>
      <c r="F351">
        <v>389</v>
      </c>
      <c r="G351">
        <v>392.05</v>
      </c>
      <c r="H351">
        <v>391.35</v>
      </c>
      <c r="I351">
        <v>392</v>
      </c>
      <c r="J351">
        <v>443.9</v>
      </c>
      <c r="K351">
        <v>294.8</v>
      </c>
      <c r="L351">
        <v>17564286</v>
      </c>
      <c r="M351" s="1">
        <v>6885227550.8999996</v>
      </c>
      <c r="N351">
        <v>161875</v>
      </c>
    </row>
    <row r="352" spans="1:14" x14ac:dyDescent="0.3">
      <c r="A352" s="2">
        <v>43713</v>
      </c>
      <c r="B352" t="s">
        <v>59</v>
      </c>
      <c r="C352">
        <v>389.55</v>
      </c>
      <c r="D352">
        <v>394</v>
      </c>
      <c r="E352">
        <v>388</v>
      </c>
      <c r="F352">
        <v>397.5</v>
      </c>
      <c r="G352">
        <v>388.6</v>
      </c>
      <c r="H352">
        <v>389</v>
      </c>
      <c r="I352">
        <v>390.76</v>
      </c>
      <c r="J352">
        <v>443.9</v>
      </c>
      <c r="K352">
        <v>294.8</v>
      </c>
      <c r="L352">
        <v>25022673</v>
      </c>
      <c r="M352" s="1">
        <v>9777946780</v>
      </c>
      <c r="N352">
        <v>271033</v>
      </c>
    </row>
    <row r="353" spans="1:14" x14ac:dyDescent="0.3">
      <c r="A353" s="2">
        <v>43712</v>
      </c>
      <c r="B353" t="s">
        <v>59</v>
      </c>
      <c r="C353">
        <v>391</v>
      </c>
      <c r="D353">
        <v>399.65</v>
      </c>
      <c r="E353">
        <v>389.9</v>
      </c>
      <c r="F353">
        <v>392.15</v>
      </c>
      <c r="G353">
        <v>397.95</v>
      </c>
      <c r="H353">
        <v>397.5</v>
      </c>
      <c r="I353">
        <v>395.72</v>
      </c>
      <c r="J353">
        <v>443.9</v>
      </c>
      <c r="K353">
        <v>294.8</v>
      </c>
      <c r="L353">
        <v>18614965</v>
      </c>
      <c r="M353" s="1">
        <v>7366389453.3500004</v>
      </c>
      <c r="N353">
        <v>168152</v>
      </c>
    </row>
    <row r="354" spans="1:14" x14ac:dyDescent="0.3">
      <c r="A354" s="2">
        <v>43711</v>
      </c>
      <c r="B354" t="s">
        <v>59</v>
      </c>
      <c r="C354">
        <v>405.05</v>
      </c>
      <c r="D354">
        <v>406.4</v>
      </c>
      <c r="E354">
        <v>391.05</v>
      </c>
      <c r="F354">
        <v>409.65</v>
      </c>
      <c r="G354">
        <v>391.85</v>
      </c>
      <c r="H354">
        <v>392.15</v>
      </c>
      <c r="I354">
        <v>396.27</v>
      </c>
      <c r="J354">
        <v>443.9</v>
      </c>
      <c r="K354">
        <v>294.8</v>
      </c>
      <c r="L354">
        <v>20194305</v>
      </c>
      <c r="M354" s="1">
        <v>8002458000.1999998</v>
      </c>
      <c r="N354">
        <v>220712</v>
      </c>
    </row>
    <row r="355" spans="1:14" x14ac:dyDescent="0.3">
      <c r="A355" s="2">
        <v>43707</v>
      </c>
      <c r="B355" t="s">
        <v>59</v>
      </c>
      <c r="C355">
        <v>406.5</v>
      </c>
      <c r="D355">
        <v>412.85</v>
      </c>
      <c r="E355">
        <v>402.65</v>
      </c>
      <c r="F355">
        <v>404.4</v>
      </c>
      <c r="G355">
        <v>411.35</v>
      </c>
      <c r="H355">
        <v>409.65</v>
      </c>
      <c r="I355">
        <v>407.42</v>
      </c>
      <c r="J355">
        <v>443.9</v>
      </c>
      <c r="K355">
        <v>294.8</v>
      </c>
      <c r="L355">
        <v>18314194</v>
      </c>
      <c r="M355" s="1">
        <v>7461525667.6499996</v>
      </c>
      <c r="N355">
        <v>225177</v>
      </c>
    </row>
    <row r="356" spans="1:14" x14ac:dyDescent="0.3">
      <c r="A356" s="2">
        <v>43706</v>
      </c>
      <c r="B356" t="s">
        <v>59</v>
      </c>
      <c r="C356">
        <v>409.9</v>
      </c>
      <c r="D356">
        <v>410.8</v>
      </c>
      <c r="E356">
        <v>399.35</v>
      </c>
      <c r="F356">
        <v>412.95</v>
      </c>
      <c r="G356">
        <v>406.3</v>
      </c>
      <c r="H356">
        <v>404.4</v>
      </c>
      <c r="I356">
        <v>404.32</v>
      </c>
      <c r="J356">
        <v>443.9</v>
      </c>
      <c r="K356">
        <v>294.8</v>
      </c>
      <c r="L356">
        <v>30331105</v>
      </c>
      <c r="M356" s="1">
        <v>12263525189.5</v>
      </c>
      <c r="N356">
        <v>197252</v>
      </c>
    </row>
    <row r="357" spans="1:14" x14ac:dyDescent="0.3">
      <c r="A357" s="2">
        <v>43705</v>
      </c>
      <c r="B357" t="s">
        <v>59</v>
      </c>
      <c r="C357">
        <v>418</v>
      </c>
      <c r="D357">
        <v>418.25</v>
      </c>
      <c r="E357">
        <v>409.7</v>
      </c>
      <c r="F357">
        <v>418.6</v>
      </c>
      <c r="G357">
        <v>412.7</v>
      </c>
      <c r="H357">
        <v>412.95</v>
      </c>
      <c r="I357">
        <v>414.46</v>
      </c>
      <c r="J357">
        <v>443.9</v>
      </c>
      <c r="K357">
        <v>294.8</v>
      </c>
      <c r="L357">
        <v>12154347</v>
      </c>
      <c r="M357" s="1">
        <v>5037546077.8500004</v>
      </c>
      <c r="N357">
        <v>170749</v>
      </c>
    </row>
    <row r="358" spans="1:14" x14ac:dyDescent="0.3">
      <c r="A358" s="2">
        <v>43704</v>
      </c>
      <c r="B358" t="s">
        <v>59</v>
      </c>
      <c r="C358">
        <v>412.8</v>
      </c>
      <c r="D358">
        <v>420.5</v>
      </c>
      <c r="E358">
        <v>411.25</v>
      </c>
      <c r="F358">
        <v>411.65</v>
      </c>
      <c r="G358">
        <v>418.4</v>
      </c>
      <c r="H358">
        <v>418.6</v>
      </c>
      <c r="I358">
        <v>417.06</v>
      </c>
      <c r="J358">
        <v>443.9</v>
      </c>
      <c r="K358">
        <v>294.8</v>
      </c>
      <c r="L358">
        <v>28793372</v>
      </c>
      <c r="M358" s="1">
        <v>12008603661.299999</v>
      </c>
      <c r="N358">
        <v>266467</v>
      </c>
    </row>
    <row r="359" spans="1:14" x14ac:dyDescent="0.3">
      <c r="A359" s="2">
        <v>43703</v>
      </c>
      <c r="B359" t="s">
        <v>59</v>
      </c>
      <c r="C359">
        <v>407</v>
      </c>
      <c r="D359">
        <v>414</v>
      </c>
      <c r="E359">
        <v>392.85</v>
      </c>
      <c r="F359">
        <v>395.4</v>
      </c>
      <c r="G359">
        <v>413.25</v>
      </c>
      <c r="H359">
        <v>411.65</v>
      </c>
      <c r="I359">
        <v>404.34</v>
      </c>
      <c r="J359">
        <v>443.9</v>
      </c>
      <c r="K359">
        <v>294.8</v>
      </c>
      <c r="L359">
        <v>26701988</v>
      </c>
      <c r="M359" s="1">
        <v>10796549055.299999</v>
      </c>
      <c r="N359">
        <v>212742</v>
      </c>
    </row>
    <row r="360" spans="1:14" x14ac:dyDescent="0.3">
      <c r="A360" s="2">
        <v>43700</v>
      </c>
      <c r="B360" t="s">
        <v>59</v>
      </c>
      <c r="C360">
        <v>389</v>
      </c>
      <c r="D360">
        <v>403.5</v>
      </c>
      <c r="E360">
        <v>385.8</v>
      </c>
      <c r="F360">
        <v>399.1</v>
      </c>
      <c r="G360">
        <v>395.9</v>
      </c>
      <c r="H360">
        <v>395.4</v>
      </c>
      <c r="I360">
        <v>394.27</v>
      </c>
      <c r="J360">
        <v>443.9</v>
      </c>
      <c r="K360">
        <v>294.8</v>
      </c>
      <c r="L360">
        <v>26883695</v>
      </c>
      <c r="M360" s="1">
        <v>10599558654.9</v>
      </c>
      <c r="N360">
        <v>308663</v>
      </c>
    </row>
    <row r="361" spans="1:14" x14ac:dyDescent="0.3">
      <c r="A361" s="2">
        <v>43699</v>
      </c>
      <c r="B361" t="s">
        <v>59</v>
      </c>
      <c r="C361">
        <v>411</v>
      </c>
      <c r="D361">
        <v>412.5</v>
      </c>
      <c r="E361">
        <v>398</v>
      </c>
      <c r="F361">
        <v>412.05</v>
      </c>
      <c r="G361">
        <v>398.85</v>
      </c>
      <c r="H361">
        <v>399.1</v>
      </c>
      <c r="I361">
        <v>404.13</v>
      </c>
      <c r="J361">
        <v>443.9</v>
      </c>
      <c r="K361">
        <v>294.8</v>
      </c>
      <c r="L361">
        <v>18182520</v>
      </c>
      <c r="M361" s="1">
        <v>7348057394.1999998</v>
      </c>
      <c r="N361">
        <v>190231</v>
      </c>
    </row>
    <row r="362" spans="1:14" x14ac:dyDescent="0.3">
      <c r="A362" s="2">
        <v>43698</v>
      </c>
      <c r="B362" t="s">
        <v>59</v>
      </c>
      <c r="C362">
        <v>416</v>
      </c>
      <c r="D362">
        <v>418.7</v>
      </c>
      <c r="E362">
        <v>410.55</v>
      </c>
      <c r="F362">
        <v>416.9</v>
      </c>
      <c r="G362">
        <v>411.5</v>
      </c>
      <c r="H362">
        <v>412.05</v>
      </c>
      <c r="I362">
        <v>415.25</v>
      </c>
      <c r="J362">
        <v>443.9</v>
      </c>
      <c r="K362">
        <v>294.8</v>
      </c>
      <c r="L362">
        <v>12868183</v>
      </c>
      <c r="M362" s="1">
        <v>5343457015.0500002</v>
      </c>
      <c r="N362">
        <v>134773</v>
      </c>
    </row>
    <row r="363" spans="1:14" x14ac:dyDescent="0.3">
      <c r="A363" s="2">
        <v>43697</v>
      </c>
      <c r="B363" t="s">
        <v>59</v>
      </c>
      <c r="C363">
        <v>420.8</v>
      </c>
      <c r="D363">
        <v>423.2</v>
      </c>
      <c r="E363">
        <v>412.5</v>
      </c>
      <c r="F363">
        <v>423.4</v>
      </c>
      <c r="G363">
        <v>416.65</v>
      </c>
      <c r="H363">
        <v>416.9</v>
      </c>
      <c r="I363">
        <v>417.39</v>
      </c>
      <c r="J363">
        <v>443.9</v>
      </c>
      <c r="K363">
        <v>294.8</v>
      </c>
      <c r="L363">
        <v>16181488</v>
      </c>
      <c r="M363" s="1">
        <v>6753998015.3999996</v>
      </c>
      <c r="N363">
        <v>163209</v>
      </c>
    </row>
    <row r="364" spans="1:14" x14ac:dyDescent="0.3">
      <c r="A364" s="2">
        <v>43696</v>
      </c>
      <c r="B364" t="s">
        <v>59</v>
      </c>
      <c r="C364">
        <v>420.1</v>
      </c>
      <c r="D364">
        <v>427.9</v>
      </c>
      <c r="E364">
        <v>420.1</v>
      </c>
      <c r="F364">
        <v>418.95</v>
      </c>
      <c r="G364">
        <v>423.45</v>
      </c>
      <c r="H364">
        <v>423.4</v>
      </c>
      <c r="I364">
        <v>424.67</v>
      </c>
      <c r="J364">
        <v>443.9</v>
      </c>
      <c r="K364">
        <v>294.8</v>
      </c>
      <c r="L364">
        <v>12304262</v>
      </c>
      <c r="M364" s="1">
        <v>5225224537.5</v>
      </c>
      <c r="N364">
        <v>122571</v>
      </c>
    </row>
    <row r="365" spans="1:14" x14ac:dyDescent="0.3">
      <c r="A365" s="2">
        <v>43693</v>
      </c>
      <c r="B365" t="s">
        <v>59</v>
      </c>
      <c r="C365">
        <v>417.8</v>
      </c>
      <c r="D365">
        <v>420</v>
      </c>
      <c r="E365">
        <v>412.1</v>
      </c>
      <c r="F365">
        <v>417.3</v>
      </c>
      <c r="G365">
        <v>419.2</v>
      </c>
      <c r="H365">
        <v>418.95</v>
      </c>
      <c r="I365">
        <v>416.36</v>
      </c>
      <c r="J365">
        <v>443.9</v>
      </c>
      <c r="K365">
        <v>294.8</v>
      </c>
      <c r="L365">
        <v>15154141</v>
      </c>
      <c r="M365" s="1">
        <v>6309578175.1000004</v>
      </c>
      <c r="N365">
        <v>162922</v>
      </c>
    </row>
    <row r="366" spans="1:14" x14ac:dyDescent="0.3">
      <c r="A366" s="2">
        <v>43691</v>
      </c>
      <c r="B366" t="s">
        <v>59</v>
      </c>
      <c r="C366">
        <v>411.9</v>
      </c>
      <c r="D366">
        <v>422.2</v>
      </c>
      <c r="E366">
        <v>411.25</v>
      </c>
      <c r="F366">
        <v>410.25</v>
      </c>
      <c r="G366">
        <v>416.9</v>
      </c>
      <c r="H366">
        <v>417.3</v>
      </c>
      <c r="I366">
        <v>418.24</v>
      </c>
      <c r="J366">
        <v>443.9</v>
      </c>
      <c r="K366">
        <v>294.8</v>
      </c>
      <c r="L366">
        <v>13307755</v>
      </c>
      <c r="M366" s="1">
        <v>5565883355.1999998</v>
      </c>
      <c r="N366">
        <v>147540</v>
      </c>
    </row>
    <row r="367" spans="1:14" x14ac:dyDescent="0.3">
      <c r="A367" s="2">
        <v>43690</v>
      </c>
      <c r="B367" t="s">
        <v>59</v>
      </c>
      <c r="C367">
        <v>417</v>
      </c>
      <c r="D367">
        <v>421.7</v>
      </c>
      <c r="E367">
        <v>409.15</v>
      </c>
      <c r="F367">
        <v>420.15</v>
      </c>
      <c r="G367">
        <v>409.85</v>
      </c>
      <c r="H367">
        <v>410.25</v>
      </c>
      <c r="I367">
        <v>415.92</v>
      </c>
      <c r="J367">
        <v>443.9</v>
      </c>
      <c r="K367">
        <v>294.8</v>
      </c>
      <c r="L367">
        <v>18389104</v>
      </c>
      <c r="M367" s="1">
        <v>7648346484.3000002</v>
      </c>
      <c r="N367">
        <v>221004</v>
      </c>
    </row>
    <row r="368" spans="1:14" x14ac:dyDescent="0.3">
      <c r="A368" s="2">
        <v>43686</v>
      </c>
      <c r="B368" t="s">
        <v>59</v>
      </c>
      <c r="C368">
        <v>416.5</v>
      </c>
      <c r="D368">
        <v>422.4</v>
      </c>
      <c r="E368">
        <v>414.5</v>
      </c>
      <c r="F368">
        <v>414.4</v>
      </c>
      <c r="G368">
        <v>421.35</v>
      </c>
      <c r="H368">
        <v>420.15</v>
      </c>
      <c r="I368">
        <v>419.14</v>
      </c>
      <c r="J368">
        <v>443.9</v>
      </c>
      <c r="K368">
        <v>294.8</v>
      </c>
      <c r="L368">
        <v>17664017</v>
      </c>
      <c r="M368" s="1">
        <v>7403662920.75</v>
      </c>
      <c r="N368">
        <v>127933</v>
      </c>
    </row>
    <row r="369" spans="1:14" x14ac:dyDescent="0.3">
      <c r="A369" s="2">
        <v>43685</v>
      </c>
      <c r="B369" t="s">
        <v>59</v>
      </c>
      <c r="C369">
        <v>411</v>
      </c>
      <c r="D369">
        <v>416.6</v>
      </c>
      <c r="E369">
        <v>404.15</v>
      </c>
      <c r="F369">
        <v>408.4</v>
      </c>
      <c r="G369">
        <v>416.25</v>
      </c>
      <c r="H369">
        <v>414.4</v>
      </c>
      <c r="I369">
        <v>409.14</v>
      </c>
      <c r="J369">
        <v>443.9</v>
      </c>
      <c r="K369">
        <v>294.8</v>
      </c>
      <c r="L369">
        <v>19046657</v>
      </c>
      <c r="M369" s="1">
        <v>7792706984.8500004</v>
      </c>
      <c r="N369">
        <v>154895</v>
      </c>
    </row>
    <row r="370" spans="1:14" x14ac:dyDescent="0.3">
      <c r="A370" s="2">
        <v>43684</v>
      </c>
      <c r="B370" t="s">
        <v>59</v>
      </c>
      <c r="C370">
        <v>409.3</v>
      </c>
      <c r="D370">
        <v>415</v>
      </c>
      <c r="E370">
        <v>406.3</v>
      </c>
      <c r="F370">
        <v>410.25</v>
      </c>
      <c r="G370">
        <v>407.4</v>
      </c>
      <c r="H370">
        <v>408.4</v>
      </c>
      <c r="I370">
        <v>411.55</v>
      </c>
      <c r="J370">
        <v>443.9</v>
      </c>
      <c r="K370">
        <v>294.8</v>
      </c>
      <c r="L370">
        <v>20977349</v>
      </c>
      <c r="M370" s="1">
        <v>8633243520.3500004</v>
      </c>
      <c r="N370">
        <v>154794</v>
      </c>
    </row>
    <row r="371" spans="1:14" x14ac:dyDescent="0.3">
      <c r="A371" s="2">
        <v>43683</v>
      </c>
      <c r="B371" t="s">
        <v>59</v>
      </c>
      <c r="C371">
        <v>401</v>
      </c>
      <c r="D371">
        <v>411.5</v>
      </c>
      <c r="E371">
        <v>400.9</v>
      </c>
      <c r="F371">
        <v>402.65</v>
      </c>
      <c r="G371">
        <v>410.55</v>
      </c>
      <c r="H371">
        <v>410.25</v>
      </c>
      <c r="I371">
        <v>408.32</v>
      </c>
      <c r="J371">
        <v>443.9</v>
      </c>
      <c r="K371">
        <v>294.8</v>
      </c>
      <c r="L371">
        <v>30665326</v>
      </c>
      <c r="M371" s="1">
        <v>12521214684.25</v>
      </c>
      <c r="N371">
        <v>301347</v>
      </c>
    </row>
    <row r="372" spans="1:14" x14ac:dyDescent="0.3">
      <c r="A372" s="2">
        <v>43682</v>
      </c>
      <c r="B372" t="s">
        <v>59</v>
      </c>
      <c r="C372">
        <v>403.65</v>
      </c>
      <c r="D372">
        <v>406.65</v>
      </c>
      <c r="E372">
        <v>395.75</v>
      </c>
      <c r="F372">
        <v>410.6</v>
      </c>
      <c r="G372">
        <v>403.05</v>
      </c>
      <c r="H372">
        <v>402.65</v>
      </c>
      <c r="I372">
        <v>401.22</v>
      </c>
      <c r="J372">
        <v>443.9</v>
      </c>
      <c r="K372">
        <v>294.8</v>
      </c>
      <c r="L372">
        <v>25033370</v>
      </c>
      <c r="M372" s="1">
        <v>10043943342.85</v>
      </c>
      <c r="N372">
        <v>242846</v>
      </c>
    </row>
    <row r="373" spans="1:14" x14ac:dyDescent="0.3">
      <c r="A373" s="2">
        <v>43679</v>
      </c>
      <c r="B373" t="s">
        <v>59</v>
      </c>
      <c r="C373">
        <v>413.9</v>
      </c>
      <c r="D373">
        <v>417.85</v>
      </c>
      <c r="E373">
        <v>405.5</v>
      </c>
      <c r="F373">
        <v>417.05</v>
      </c>
      <c r="G373">
        <v>411</v>
      </c>
      <c r="H373">
        <v>410.6</v>
      </c>
      <c r="I373">
        <v>410.35</v>
      </c>
      <c r="J373">
        <v>443.9</v>
      </c>
      <c r="K373">
        <v>294.10000000000002</v>
      </c>
      <c r="L373">
        <v>30939803</v>
      </c>
      <c r="M373" s="1">
        <v>12696139252.299999</v>
      </c>
      <c r="N373">
        <v>243291</v>
      </c>
    </row>
    <row r="374" spans="1:14" x14ac:dyDescent="0.3">
      <c r="A374" s="2">
        <v>43678</v>
      </c>
      <c r="B374" t="s">
        <v>59</v>
      </c>
      <c r="C374">
        <v>423.25</v>
      </c>
      <c r="D374">
        <v>426.35</v>
      </c>
      <c r="E374">
        <v>410.65</v>
      </c>
      <c r="F374">
        <v>424.6</v>
      </c>
      <c r="G374">
        <v>418.65</v>
      </c>
      <c r="H374">
        <v>417.05</v>
      </c>
      <c r="I374">
        <v>419.1</v>
      </c>
      <c r="J374">
        <v>443.9</v>
      </c>
      <c r="K374">
        <v>294.10000000000002</v>
      </c>
      <c r="L374">
        <v>18269866</v>
      </c>
      <c r="M374" s="1">
        <v>7656815097.9499998</v>
      </c>
      <c r="N374">
        <v>193930</v>
      </c>
    </row>
    <row r="375" spans="1:14" x14ac:dyDescent="0.3">
      <c r="A375" s="2">
        <v>43677</v>
      </c>
      <c r="B375" t="s">
        <v>59</v>
      </c>
      <c r="C375">
        <v>423.9</v>
      </c>
      <c r="D375">
        <v>430.2</v>
      </c>
      <c r="E375">
        <v>421.2</v>
      </c>
      <c r="F375">
        <v>425.35</v>
      </c>
      <c r="G375">
        <v>425.85</v>
      </c>
      <c r="H375">
        <v>424.6</v>
      </c>
      <c r="I375">
        <v>425.24</v>
      </c>
      <c r="J375">
        <v>443.9</v>
      </c>
      <c r="K375">
        <v>294.10000000000002</v>
      </c>
      <c r="L375">
        <v>22329888</v>
      </c>
      <c r="M375" s="1">
        <v>9495605716.75</v>
      </c>
      <c r="N375">
        <v>194617</v>
      </c>
    </row>
    <row r="376" spans="1:14" x14ac:dyDescent="0.3">
      <c r="A376" s="2">
        <v>43676</v>
      </c>
      <c r="B376" t="s">
        <v>59</v>
      </c>
      <c r="C376">
        <v>433</v>
      </c>
      <c r="D376">
        <v>438.7</v>
      </c>
      <c r="E376">
        <v>422.75</v>
      </c>
      <c r="F376">
        <v>429.35</v>
      </c>
      <c r="G376">
        <v>427.25</v>
      </c>
      <c r="H376">
        <v>425.35</v>
      </c>
      <c r="I376">
        <v>432.02</v>
      </c>
      <c r="J376">
        <v>443.9</v>
      </c>
      <c r="K376">
        <v>294.10000000000002</v>
      </c>
      <c r="L376">
        <v>23617273</v>
      </c>
      <c r="M376" s="1">
        <v>10203148627.450001</v>
      </c>
      <c r="N376">
        <v>233146</v>
      </c>
    </row>
    <row r="377" spans="1:14" x14ac:dyDescent="0.3">
      <c r="A377" s="2">
        <v>43675</v>
      </c>
      <c r="B377" t="s">
        <v>59</v>
      </c>
      <c r="C377">
        <v>433</v>
      </c>
      <c r="D377">
        <v>435.35</v>
      </c>
      <c r="E377">
        <v>425.3</v>
      </c>
      <c r="F377">
        <v>415.75</v>
      </c>
      <c r="G377">
        <v>427.8</v>
      </c>
      <c r="H377">
        <v>429.35</v>
      </c>
      <c r="I377">
        <v>430.36</v>
      </c>
      <c r="J377">
        <v>443.9</v>
      </c>
      <c r="K377">
        <v>294.10000000000002</v>
      </c>
      <c r="L377">
        <v>46754670</v>
      </c>
      <c r="M377" s="1">
        <v>20121277371.75</v>
      </c>
      <c r="N377">
        <v>440893</v>
      </c>
    </row>
    <row r="378" spans="1:14" x14ac:dyDescent="0.3">
      <c r="A378" s="2">
        <v>43672</v>
      </c>
      <c r="B378" t="s">
        <v>59</v>
      </c>
      <c r="C378">
        <v>410.25</v>
      </c>
      <c r="D378">
        <v>419.4</v>
      </c>
      <c r="E378">
        <v>408.55</v>
      </c>
      <c r="F378">
        <v>409</v>
      </c>
      <c r="G378">
        <v>419.15</v>
      </c>
      <c r="H378">
        <v>415.75</v>
      </c>
      <c r="I378">
        <v>413.72</v>
      </c>
      <c r="J378">
        <v>443.9</v>
      </c>
      <c r="K378">
        <v>265.35000000000002</v>
      </c>
      <c r="L378">
        <v>17493739</v>
      </c>
      <c r="M378" s="1">
        <v>7237591426.75</v>
      </c>
      <c r="N378">
        <v>170388</v>
      </c>
    </row>
    <row r="379" spans="1:14" x14ac:dyDescent="0.3">
      <c r="A379" s="2">
        <v>43671</v>
      </c>
      <c r="B379" t="s">
        <v>59</v>
      </c>
      <c r="C379">
        <v>409.2</v>
      </c>
      <c r="D379">
        <v>413.85</v>
      </c>
      <c r="E379">
        <v>405.3</v>
      </c>
      <c r="F379">
        <v>408.5</v>
      </c>
      <c r="G379">
        <v>410.25</v>
      </c>
      <c r="H379">
        <v>409</v>
      </c>
      <c r="I379">
        <v>409</v>
      </c>
      <c r="J379">
        <v>443.9</v>
      </c>
      <c r="K379">
        <v>265.35000000000002</v>
      </c>
      <c r="L379">
        <v>16852479</v>
      </c>
      <c r="M379" s="1">
        <v>6892665789.25</v>
      </c>
      <c r="N379">
        <v>170631</v>
      </c>
    </row>
    <row r="380" spans="1:14" x14ac:dyDescent="0.3">
      <c r="A380" s="2">
        <v>43670</v>
      </c>
      <c r="B380" t="s">
        <v>59</v>
      </c>
      <c r="C380">
        <v>411.85</v>
      </c>
      <c r="D380">
        <v>411.85</v>
      </c>
      <c r="E380">
        <v>401.7</v>
      </c>
      <c r="F380">
        <v>411.95</v>
      </c>
      <c r="G380">
        <v>407.9</v>
      </c>
      <c r="H380">
        <v>408.5</v>
      </c>
      <c r="I380">
        <v>406.86</v>
      </c>
      <c r="J380">
        <v>443.9</v>
      </c>
      <c r="K380">
        <v>265.35000000000002</v>
      </c>
      <c r="L380">
        <v>16505930</v>
      </c>
      <c r="M380" s="1">
        <v>6715646902.6999998</v>
      </c>
      <c r="N380">
        <v>172030</v>
      </c>
    </row>
    <row r="381" spans="1:14" x14ac:dyDescent="0.3">
      <c r="A381" s="2">
        <v>43669</v>
      </c>
      <c r="B381" t="s">
        <v>59</v>
      </c>
      <c r="C381">
        <v>412.8</v>
      </c>
      <c r="D381">
        <v>416</v>
      </c>
      <c r="E381">
        <v>409.75</v>
      </c>
      <c r="F381">
        <v>411.5</v>
      </c>
      <c r="G381">
        <v>410.9</v>
      </c>
      <c r="H381">
        <v>411.95</v>
      </c>
      <c r="I381">
        <v>413.88</v>
      </c>
      <c r="J381">
        <v>443.9</v>
      </c>
      <c r="K381">
        <v>265.35000000000002</v>
      </c>
      <c r="L381">
        <v>14207080</v>
      </c>
      <c r="M381" s="1">
        <v>5880090845.1999998</v>
      </c>
      <c r="N381">
        <v>148413</v>
      </c>
    </row>
    <row r="382" spans="1:14" x14ac:dyDescent="0.3">
      <c r="A382" s="2">
        <v>43668</v>
      </c>
      <c r="B382" t="s">
        <v>59</v>
      </c>
      <c r="C382">
        <v>409.75</v>
      </c>
      <c r="D382">
        <v>412.95</v>
      </c>
      <c r="E382">
        <v>404.25</v>
      </c>
      <c r="F382">
        <v>410.3</v>
      </c>
      <c r="G382">
        <v>411.85</v>
      </c>
      <c r="H382">
        <v>411.5</v>
      </c>
      <c r="I382">
        <v>409.91</v>
      </c>
      <c r="J382">
        <v>443.9</v>
      </c>
      <c r="K382">
        <v>265.35000000000002</v>
      </c>
      <c r="L382">
        <v>17937246</v>
      </c>
      <c r="M382" s="1">
        <v>7352709902.1000004</v>
      </c>
      <c r="N382">
        <v>145004</v>
      </c>
    </row>
    <row r="383" spans="1:14" x14ac:dyDescent="0.3">
      <c r="A383" s="2">
        <v>43665</v>
      </c>
      <c r="B383" t="s">
        <v>59</v>
      </c>
      <c r="C383">
        <v>419.9</v>
      </c>
      <c r="D383">
        <v>420.35</v>
      </c>
      <c r="E383">
        <v>408.5</v>
      </c>
      <c r="F383">
        <v>418.65</v>
      </c>
      <c r="G383">
        <v>411.8</v>
      </c>
      <c r="H383">
        <v>410.3</v>
      </c>
      <c r="I383">
        <v>413.12</v>
      </c>
      <c r="J383">
        <v>443.9</v>
      </c>
      <c r="K383">
        <v>256.5</v>
      </c>
      <c r="L383">
        <v>12260757</v>
      </c>
      <c r="M383" s="1">
        <v>5065177929.3000002</v>
      </c>
      <c r="N383">
        <v>192447</v>
      </c>
    </row>
    <row r="384" spans="1:14" x14ac:dyDescent="0.3">
      <c r="A384" s="2">
        <v>43664</v>
      </c>
      <c r="B384" t="s">
        <v>59</v>
      </c>
      <c r="C384">
        <v>425</v>
      </c>
      <c r="D384">
        <v>425.5</v>
      </c>
      <c r="E384">
        <v>417.5</v>
      </c>
      <c r="F384">
        <v>424.7</v>
      </c>
      <c r="G384">
        <v>418.65</v>
      </c>
      <c r="H384">
        <v>418.65</v>
      </c>
      <c r="I384">
        <v>421.3</v>
      </c>
      <c r="J384">
        <v>443.9</v>
      </c>
      <c r="K384">
        <v>256.5</v>
      </c>
      <c r="L384">
        <v>10651654</v>
      </c>
      <c r="M384" s="1">
        <v>4487535587.6499996</v>
      </c>
      <c r="N384">
        <v>116600</v>
      </c>
    </row>
    <row r="385" spans="1:14" x14ac:dyDescent="0.3">
      <c r="A385" s="2">
        <v>43663</v>
      </c>
      <c r="B385" t="s">
        <v>59</v>
      </c>
      <c r="C385">
        <v>424.6</v>
      </c>
      <c r="D385">
        <v>427.05</v>
      </c>
      <c r="E385">
        <v>422.5</v>
      </c>
      <c r="F385">
        <v>424.6</v>
      </c>
      <c r="G385">
        <v>424.4</v>
      </c>
      <c r="H385">
        <v>424.7</v>
      </c>
      <c r="I385">
        <v>424.69</v>
      </c>
      <c r="J385">
        <v>443.9</v>
      </c>
      <c r="K385">
        <v>256.5</v>
      </c>
      <c r="L385">
        <v>10961022</v>
      </c>
      <c r="M385" s="1">
        <v>4655039847.8000002</v>
      </c>
      <c r="N385">
        <v>122652</v>
      </c>
    </row>
    <row r="386" spans="1:14" x14ac:dyDescent="0.3">
      <c r="A386" s="2">
        <v>43662</v>
      </c>
      <c r="B386" t="s">
        <v>59</v>
      </c>
      <c r="C386">
        <v>421.55</v>
      </c>
      <c r="D386">
        <v>430.55</v>
      </c>
      <c r="E386">
        <v>421.55</v>
      </c>
      <c r="F386">
        <v>422.3</v>
      </c>
      <c r="G386">
        <v>424.75</v>
      </c>
      <c r="H386">
        <v>424.6</v>
      </c>
      <c r="I386">
        <v>427.13</v>
      </c>
      <c r="J386">
        <v>443.9</v>
      </c>
      <c r="K386">
        <v>256.5</v>
      </c>
      <c r="L386">
        <v>12149205</v>
      </c>
      <c r="M386" s="1">
        <v>5189289509.1999998</v>
      </c>
      <c r="N386">
        <v>145662</v>
      </c>
    </row>
    <row r="387" spans="1:14" x14ac:dyDescent="0.3">
      <c r="A387" s="2">
        <v>43661</v>
      </c>
      <c r="B387" t="s">
        <v>59</v>
      </c>
      <c r="C387">
        <v>428.4</v>
      </c>
      <c r="D387">
        <v>428.4</v>
      </c>
      <c r="E387">
        <v>421.6</v>
      </c>
      <c r="F387">
        <v>427.05</v>
      </c>
      <c r="G387">
        <v>422.55</v>
      </c>
      <c r="H387">
        <v>422.3</v>
      </c>
      <c r="I387">
        <v>423.79</v>
      </c>
      <c r="J387">
        <v>443.9</v>
      </c>
      <c r="K387">
        <v>256.5</v>
      </c>
      <c r="L387">
        <v>7825336</v>
      </c>
      <c r="M387" s="1">
        <v>3316303938.4499998</v>
      </c>
      <c r="N387">
        <v>89202</v>
      </c>
    </row>
    <row r="388" spans="1:14" x14ac:dyDescent="0.3">
      <c r="A388" s="2">
        <v>43658</v>
      </c>
      <c r="B388" t="s">
        <v>59</v>
      </c>
      <c r="C388">
        <v>427.3</v>
      </c>
      <c r="D388">
        <v>433</v>
      </c>
      <c r="E388">
        <v>424</v>
      </c>
      <c r="F388">
        <v>426.55</v>
      </c>
      <c r="G388">
        <v>427.3</v>
      </c>
      <c r="H388">
        <v>427.05</v>
      </c>
      <c r="I388">
        <v>427.77</v>
      </c>
      <c r="J388">
        <v>443.9</v>
      </c>
      <c r="K388">
        <v>256.5</v>
      </c>
      <c r="L388">
        <v>8824728</v>
      </c>
      <c r="M388" s="1">
        <v>3774992119.0500002</v>
      </c>
      <c r="N388">
        <v>96466</v>
      </c>
    </row>
    <row r="389" spans="1:14" x14ac:dyDescent="0.3">
      <c r="A389" s="2">
        <v>43657</v>
      </c>
      <c r="B389" t="s">
        <v>59</v>
      </c>
      <c r="C389">
        <v>432.65</v>
      </c>
      <c r="D389">
        <v>432.9</v>
      </c>
      <c r="E389">
        <v>424.8</v>
      </c>
      <c r="F389">
        <v>430.9</v>
      </c>
      <c r="G389">
        <v>425.85</v>
      </c>
      <c r="H389">
        <v>426.55</v>
      </c>
      <c r="I389">
        <v>426.97</v>
      </c>
      <c r="J389">
        <v>443.9</v>
      </c>
      <c r="K389">
        <v>256.5</v>
      </c>
      <c r="L389">
        <v>16535185</v>
      </c>
      <c r="M389" s="1">
        <v>7060047738.6499996</v>
      </c>
      <c r="N389">
        <v>181487</v>
      </c>
    </row>
    <row r="390" spans="1:14" x14ac:dyDescent="0.3">
      <c r="A390" s="2">
        <v>43656</v>
      </c>
      <c r="B390" t="s">
        <v>59</v>
      </c>
      <c r="C390">
        <v>430</v>
      </c>
      <c r="D390">
        <v>432.7</v>
      </c>
      <c r="E390">
        <v>427.2</v>
      </c>
      <c r="F390">
        <v>428.5</v>
      </c>
      <c r="G390">
        <v>431.7</v>
      </c>
      <c r="H390">
        <v>430.9</v>
      </c>
      <c r="I390">
        <v>430.21</v>
      </c>
      <c r="J390">
        <v>443.9</v>
      </c>
      <c r="K390">
        <v>256.5</v>
      </c>
      <c r="L390">
        <v>16494282</v>
      </c>
      <c r="M390" s="1">
        <v>7095953645.3500004</v>
      </c>
      <c r="N390">
        <v>140226</v>
      </c>
    </row>
    <row r="391" spans="1:14" x14ac:dyDescent="0.3">
      <c r="A391" s="2">
        <v>43655</v>
      </c>
      <c r="B391" t="s">
        <v>59</v>
      </c>
      <c r="C391">
        <v>426</v>
      </c>
      <c r="D391">
        <v>429.8</v>
      </c>
      <c r="E391">
        <v>424.65</v>
      </c>
      <c r="F391">
        <v>425.9</v>
      </c>
      <c r="G391">
        <v>428.1</v>
      </c>
      <c r="H391">
        <v>428.5</v>
      </c>
      <c r="I391">
        <v>427.87</v>
      </c>
      <c r="J391">
        <v>443.9</v>
      </c>
      <c r="K391">
        <v>256.5</v>
      </c>
      <c r="L391">
        <v>11679067</v>
      </c>
      <c r="M391" s="1">
        <v>4997093443.5</v>
      </c>
      <c r="N391">
        <v>134841</v>
      </c>
    </row>
    <row r="392" spans="1:14" x14ac:dyDescent="0.3">
      <c r="A392" s="2">
        <v>43654</v>
      </c>
      <c r="B392" t="s">
        <v>59</v>
      </c>
      <c r="C392">
        <v>434</v>
      </c>
      <c r="D392">
        <v>435.35</v>
      </c>
      <c r="E392">
        <v>422</v>
      </c>
      <c r="F392">
        <v>436.35</v>
      </c>
      <c r="G392">
        <v>426.75</v>
      </c>
      <c r="H392">
        <v>425.9</v>
      </c>
      <c r="I392">
        <v>427.7</v>
      </c>
      <c r="J392">
        <v>443.9</v>
      </c>
      <c r="K392">
        <v>256.5</v>
      </c>
      <c r="L392">
        <v>12184946</v>
      </c>
      <c r="M392" s="1">
        <v>5211553599.1499996</v>
      </c>
      <c r="N392">
        <v>121950</v>
      </c>
    </row>
    <row r="393" spans="1:14" x14ac:dyDescent="0.3">
      <c r="A393" s="2">
        <v>43651</v>
      </c>
      <c r="B393" t="s">
        <v>59</v>
      </c>
      <c r="C393">
        <v>436.45</v>
      </c>
      <c r="D393">
        <v>439.9</v>
      </c>
      <c r="E393">
        <v>433.2</v>
      </c>
      <c r="F393">
        <v>436.2</v>
      </c>
      <c r="G393">
        <v>435.65</v>
      </c>
      <c r="H393">
        <v>436.35</v>
      </c>
      <c r="I393">
        <v>436.79</v>
      </c>
      <c r="J393">
        <v>443.9</v>
      </c>
      <c r="K393">
        <v>256.5</v>
      </c>
      <c r="L393">
        <v>12154330</v>
      </c>
      <c r="M393" s="1">
        <v>5308871074.1499996</v>
      </c>
      <c r="N393">
        <v>95496</v>
      </c>
    </row>
    <row r="394" spans="1:14" x14ac:dyDescent="0.3">
      <c r="A394" s="2">
        <v>43650</v>
      </c>
      <c r="B394" t="s">
        <v>59</v>
      </c>
      <c r="C394">
        <v>438</v>
      </c>
      <c r="D394">
        <v>441.4</v>
      </c>
      <c r="E394">
        <v>434.1</v>
      </c>
      <c r="F394">
        <v>435.95</v>
      </c>
      <c r="G394">
        <v>434.4</v>
      </c>
      <c r="H394">
        <v>436.2</v>
      </c>
      <c r="I394">
        <v>438.41</v>
      </c>
      <c r="J394">
        <v>443.9</v>
      </c>
      <c r="K394">
        <v>256.5</v>
      </c>
      <c r="L394">
        <v>11810688</v>
      </c>
      <c r="M394" s="1">
        <v>5177940304.6499996</v>
      </c>
      <c r="N394">
        <v>112042</v>
      </c>
    </row>
    <row r="395" spans="1:14" x14ac:dyDescent="0.3">
      <c r="A395" s="2">
        <v>43649</v>
      </c>
      <c r="B395" t="s">
        <v>59</v>
      </c>
      <c r="C395">
        <v>437.9</v>
      </c>
      <c r="D395">
        <v>440</v>
      </c>
      <c r="E395">
        <v>434.2</v>
      </c>
      <c r="F395">
        <v>436.75</v>
      </c>
      <c r="G395">
        <v>435.55</v>
      </c>
      <c r="H395">
        <v>435.95</v>
      </c>
      <c r="I395">
        <v>436.58</v>
      </c>
      <c r="J395">
        <v>443.9</v>
      </c>
      <c r="K395">
        <v>256.5</v>
      </c>
      <c r="L395">
        <v>10415896</v>
      </c>
      <c r="M395" s="1">
        <v>4547375341.3500004</v>
      </c>
      <c r="N395">
        <v>124380</v>
      </c>
    </row>
    <row r="396" spans="1:14" x14ac:dyDescent="0.3">
      <c r="A396" s="2">
        <v>43648</v>
      </c>
      <c r="B396" t="s">
        <v>59</v>
      </c>
      <c r="C396">
        <v>439</v>
      </c>
      <c r="D396">
        <v>440</v>
      </c>
      <c r="E396">
        <v>433.6</v>
      </c>
      <c r="F396">
        <v>439</v>
      </c>
      <c r="G396">
        <v>436.9</v>
      </c>
      <c r="H396">
        <v>436.75</v>
      </c>
      <c r="I396">
        <v>436.41</v>
      </c>
      <c r="J396">
        <v>443.9</v>
      </c>
      <c r="K396">
        <v>256.5</v>
      </c>
      <c r="L396">
        <v>7787303</v>
      </c>
      <c r="M396" s="1">
        <v>3398464352.3499999</v>
      </c>
      <c r="N396">
        <v>108074</v>
      </c>
    </row>
    <row r="397" spans="1:14" x14ac:dyDescent="0.3">
      <c r="A397" s="2">
        <v>43647</v>
      </c>
      <c r="B397" t="s">
        <v>59</v>
      </c>
      <c r="C397">
        <v>439.5</v>
      </c>
      <c r="D397">
        <v>442</v>
      </c>
      <c r="E397">
        <v>437.7</v>
      </c>
      <c r="F397">
        <v>437.1</v>
      </c>
      <c r="G397">
        <v>438</v>
      </c>
      <c r="H397">
        <v>439</v>
      </c>
      <c r="I397">
        <v>440.52</v>
      </c>
      <c r="J397">
        <v>443.9</v>
      </c>
      <c r="K397">
        <v>256.5</v>
      </c>
      <c r="L397">
        <v>6871979</v>
      </c>
      <c r="M397" s="1">
        <v>3027269268.25</v>
      </c>
      <c r="N397">
        <v>81553</v>
      </c>
    </row>
    <row r="398" spans="1:14" x14ac:dyDescent="0.3">
      <c r="A398" s="2">
        <v>43644</v>
      </c>
      <c r="B398" t="s">
        <v>59</v>
      </c>
      <c r="C398">
        <v>439.5</v>
      </c>
      <c r="D398">
        <v>440.5</v>
      </c>
      <c r="E398">
        <v>433.6</v>
      </c>
      <c r="F398">
        <v>440.95</v>
      </c>
      <c r="G398">
        <v>436.7</v>
      </c>
      <c r="H398">
        <v>437.1</v>
      </c>
      <c r="I398">
        <v>437.24</v>
      </c>
      <c r="J398">
        <v>443.9</v>
      </c>
      <c r="K398">
        <v>256.5</v>
      </c>
      <c r="L398">
        <v>13459208</v>
      </c>
      <c r="M398" s="1">
        <v>5884939193.8999996</v>
      </c>
      <c r="N398">
        <v>124084</v>
      </c>
    </row>
    <row r="399" spans="1:14" x14ac:dyDescent="0.3">
      <c r="A399" s="2">
        <v>43643</v>
      </c>
      <c r="B399" t="s">
        <v>59</v>
      </c>
      <c r="C399">
        <v>438</v>
      </c>
      <c r="D399">
        <v>443.9</v>
      </c>
      <c r="E399">
        <v>437.6</v>
      </c>
      <c r="F399">
        <v>438.65</v>
      </c>
      <c r="G399">
        <v>439.3</v>
      </c>
      <c r="H399">
        <v>440.95</v>
      </c>
      <c r="I399">
        <v>441.05</v>
      </c>
      <c r="J399">
        <v>443.9</v>
      </c>
      <c r="K399">
        <v>256.5</v>
      </c>
      <c r="L399">
        <v>18787957</v>
      </c>
      <c r="M399" s="1">
        <v>8286503742.3000002</v>
      </c>
      <c r="N399">
        <v>112986</v>
      </c>
    </row>
    <row r="400" spans="1:14" x14ac:dyDescent="0.3">
      <c r="A400" s="2">
        <v>43642</v>
      </c>
      <c r="B400" t="s">
        <v>59</v>
      </c>
      <c r="C400">
        <v>432.5</v>
      </c>
      <c r="D400">
        <v>440</v>
      </c>
      <c r="E400">
        <v>432.5</v>
      </c>
      <c r="F400">
        <v>433.65</v>
      </c>
      <c r="G400">
        <v>438.2</v>
      </c>
      <c r="H400">
        <v>438.65</v>
      </c>
      <c r="I400">
        <v>437.59</v>
      </c>
      <c r="J400">
        <v>440</v>
      </c>
      <c r="K400">
        <v>256.5</v>
      </c>
      <c r="L400">
        <v>12261068</v>
      </c>
      <c r="M400" s="1">
        <v>5365262507.4499998</v>
      </c>
      <c r="N400">
        <v>110991</v>
      </c>
    </row>
    <row r="401" spans="1:14" x14ac:dyDescent="0.3">
      <c r="A401" s="2">
        <v>43641</v>
      </c>
      <c r="B401" t="s">
        <v>59</v>
      </c>
      <c r="C401">
        <v>427.9</v>
      </c>
      <c r="D401">
        <v>434.8</v>
      </c>
      <c r="E401">
        <v>424.6</v>
      </c>
      <c r="F401">
        <v>429.45</v>
      </c>
      <c r="G401">
        <v>433</v>
      </c>
      <c r="H401">
        <v>433.65</v>
      </c>
      <c r="I401">
        <v>429.37</v>
      </c>
      <c r="J401">
        <v>439.2</v>
      </c>
      <c r="K401">
        <v>256.5</v>
      </c>
      <c r="L401">
        <v>12964387</v>
      </c>
      <c r="M401" s="1">
        <v>5566569759.8500004</v>
      </c>
      <c r="N401">
        <v>109615</v>
      </c>
    </row>
    <row r="402" spans="1:14" x14ac:dyDescent="0.3">
      <c r="A402" s="2">
        <v>43640</v>
      </c>
      <c r="B402" t="s">
        <v>59</v>
      </c>
      <c r="C402">
        <v>431.45</v>
      </c>
      <c r="D402">
        <v>433.8</v>
      </c>
      <c r="E402">
        <v>428.2</v>
      </c>
      <c r="F402">
        <v>430.8</v>
      </c>
      <c r="G402">
        <v>430.15</v>
      </c>
      <c r="H402">
        <v>429.45</v>
      </c>
      <c r="I402">
        <v>430.92</v>
      </c>
      <c r="J402">
        <v>439.2</v>
      </c>
      <c r="K402">
        <v>256.5</v>
      </c>
      <c r="L402">
        <v>8545999</v>
      </c>
      <c r="M402" s="1">
        <v>3682615225.0999999</v>
      </c>
      <c r="N402">
        <v>121147</v>
      </c>
    </row>
    <row r="403" spans="1:14" x14ac:dyDescent="0.3">
      <c r="A403" s="2">
        <v>43637</v>
      </c>
      <c r="B403" t="s">
        <v>59</v>
      </c>
      <c r="C403">
        <v>434.2</v>
      </c>
      <c r="D403">
        <v>435.2</v>
      </c>
      <c r="E403">
        <v>428.85</v>
      </c>
      <c r="F403">
        <v>433.4</v>
      </c>
      <c r="G403">
        <v>431</v>
      </c>
      <c r="H403">
        <v>430.8</v>
      </c>
      <c r="I403">
        <v>431.95</v>
      </c>
      <c r="J403">
        <v>439.2</v>
      </c>
      <c r="K403">
        <v>256.5</v>
      </c>
      <c r="L403">
        <v>13909654</v>
      </c>
      <c r="M403" s="1">
        <v>6008334356.8500004</v>
      </c>
      <c r="N403">
        <v>112785</v>
      </c>
    </row>
    <row r="404" spans="1:14" x14ac:dyDescent="0.3">
      <c r="A404" s="2">
        <v>43636</v>
      </c>
      <c r="B404" t="s">
        <v>59</v>
      </c>
      <c r="C404">
        <v>419.75</v>
      </c>
      <c r="D404">
        <v>434.65</v>
      </c>
      <c r="E404">
        <v>419</v>
      </c>
      <c r="F404">
        <v>419.8</v>
      </c>
      <c r="G404">
        <v>433</v>
      </c>
      <c r="H404">
        <v>433.4</v>
      </c>
      <c r="I404">
        <v>427.74</v>
      </c>
      <c r="J404">
        <v>439.2</v>
      </c>
      <c r="K404">
        <v>256.5</v>
      </c>
      <c r="L404">
        <v>24315929</v>
      </c>
      <c r="M404" s="1">
        <v>10400898894.450001</v>
      </c>
      <c r="N404">
        <v>234583</v>
      </c>
    </row>
    <row r="405" spans="1:14" x14ac:dyDescent="0.3">
      <c r="A405" s="2">
        <v>43635</v>
      </c>
      <c r="B405" t="s">
        <v>59</v>
      </c>
      <c r="C405">
        <v>423.75</v>
      </c>
      <c r="D405">
        <v>426</v>
      </c>
      <c r="E405">
        <v>417.35</v>
      </c>
      <c r="F405">
        <v>422.15</v>
      </c>
      <c r="G405">
        <v>421.1</v>
      </c>
      <c r="H405">
        <v>419.8</v>
      </c>
      <c r="I405">
        <v>422.34</v>
      </c>
      <c r="J405">
        <v>439.2</v>
      </c>
      <c r="K405">
        <v>256.5</v>
      </c>
      <c r="L405">
        <v>17010384</v>
      </c>
      <c r="M405" s="1">
        <v>7184114383.9499998</v>
      </c>
      <c r="N405">
        <v>160346</v>
      </c>
    </row>
    <row r="406" spans="1:14" x14ac:dyDescent="0.3">
      <c r="A406" s="2">
        <v>43634</v>
      </c>
      <c r="B406" t="s">
        <v>59</v>
      </c>
      <c r="C406">
        <v>415.45</v>
      </c>
      <c r="D406">
        <v>426.05</v>
      </c>
      <c r="E406">
        <v>415.1</v>
      </c>
      <c r="F406">
        <v>414.2</v>
      </c>
      <c r="G406">
        <v>422.4</v>
      </c>
      <c r="H406">
        <v>422.15</v>
      </c>
      <c r="I406">
        <v>421.58</v>
      </c>
      <c r="J406">
        <v>439.2</v>
      </c>
      <c r="K406">
        <v>256.5</v>
      </c>
      <c r="L406">
        <v>17761348</v>
      </c>
      <c r="M406" s="1">
        <v>7487788911.6999998</v>
      </c>
      <c r="N406">
        <v>167423</v>
      </c>
    </row>
    <row r="407" spans="1:14" x14ac:dyDescent="0.3">
      <c r="A407" s="2">
        <v>43633</v>
      </c>
      <c r="B407" t="s">
        <v>59</v>
      </c>
      <c r="C407">
        <v>418.95</v>
      </c>
      <c r="D407">
        <v>419.7</v>
      </c>
      <c r="E407">
        <v>413.15</v>
      </c>
      <c r="F407">
        <v>417.75</v>
      </c>
      <c r="G407">
        <v>414.8</v>
      </c>
      <c r="H407">
        <v>414.2</v>
      </c>
      <c r="I407">
        <v>415.63</v>
      </c>
      <c r="J407">
        <v>439.2</v>
      </c>
      <c r="K407">
        <v>256.5</v>
      </c>
      <c r="L407">
        <v>9539802</v>
      </c>
      <c r="M407" s="1">
        <v>3964982807.8499999</v>
      </c>
      <c r="N407">
        <v>83520</v>
      </c>
    </row>
    <row r="408" spans="1:14" x14ac:dyDescent="0.3">
      <c r="A408" s="2">
        <v>43630</v>
      </c>
      <c r="B408" t="s">
        <v>59</v>
      </c>
      <c r="C408">
        <v>420.3</v>
      </c>
      <c r="D408">
        <v>422</v>
      </c>
      <c r="E408">
        <v>416.1</v>
      </c>
      <c r="F408">
        <v>419.6</v>
      </c>
      <c r="G408">
        <v>417.6</v>
      </c>
      <c r="H408">
        <v>417.75</v>
      </c>
      <c r="I408">
        <v>418.86</v>
      </c>
      <c r="J408">
        <v>439.2</v>
      </c>
      <c r="K408">
        <v>256.5</v>
      </c>
      <c r="L408">
        <v>8601256</v>
      </c>
      <c r="M408" s="1">
        <v>3602745408.5999999</v>
      </c>
      <c r="N408">
        <v>114906</v>
      </c>
    </row>
    <row r="409" spans="1:14" x14ac:dyDescent="0.3">
      <c r="A409" s="2">
        <v>43629</v>
      </c>
      <c r="B409" t="s">
        <v>59</v>
      </c>
      <c r="C409">
        <v>416.7</v>
      </c>
      <c r="D409">
        <v>422.3</v>
      </c>
      <c r="E409">
        <v>415.3</v>
      </c>
      <c r="F409">
        <v>418</v>
      </c>
      <c r="G409">
        <v>420.15</v>
      </c>
      <c r="H409">
        <v>419.6</v>
      </c>
      <c r="I409">
        <v>418.62</v>
      </c>
      <c r="J409">
        <v>439.2</v>
      </c>
      <c r="K409">
        <v>256.5</v>
      </c>
      <c r="L409">
        <v>12164077</v>
      </c>
      <c r="M409" s="1">
        <v>5092118754.1499996</v>
      </c>
      <c r="N409">
        <v>126343</v>
      </c>
    </row>
    <row r="410" spans="1:14" x14ac:dyDescent="0.3">
      <c r="A410" s="2">
        <v>43628</v>
      </c>
      <c r="B410" t="s">
        <v>59</v>
      </c>
      <c r="C410">
        <v>422</v>
      </c>
      <c r="D410">
        <v>422</v>
      </c>
      <c r="E410">
        <v>414.8</v>
      </c>
      <c r="F410">
        <v>421.35</v>
      </c>
      <c r="G410">
        <v>418.6</v>
      </c>
      <c r="H410">
        <v>418</v>
      </c>
      <c r="I410">
        <v>417.27</v>
      </c>
      <c r="J410">
        <v>439.2</v>
      </c>
      <c r="K410">
        <v>256.5</v>
      </c>
      <c r="L410">
        <v>11136959</v>
      </c>
      <c r="M410" s="1">
        <v>4647163886.75</v>
      </c>
      <c r="N410">
        <v>96797</v>
      </c>
    </row>
    <row r="411" spans="1:14" x14ac:dyDescent="0.3">
      <c r="A411" s="2">
        <v>43627</v>
      </c>
      <c r="B411" t="s">
        <v>59</v>
      </c>
      <c r="C411">
        <v>418.45</v>
      </c>
      <c r="D411">
        <v>423.7</v>
      </c>
      <c r="E411">
        <v>413.05</v>
      </c>
      <c r="F411">
        <v>416.1</v>
      </c>
      <c r="G411">
        <v>422</v>
      </c>
      <c r="H411">
        <v>421.35</v>
      </c>
      <c r="I411">
        <v>419.85</v>
      </c>
      <c r="J411">
        <v>439.2</v>
      </c>
      <c r="K411">
        <v>256.5</v>
      </c>
      <c r="L411">
        <v>10939138</v>
      </c>
      <c r="M411" s="1">
        <v>4592812523.1999998</v>
      </c>
      <c r="N411">
        <v>111196</v>
      </c>
    </row>
    <row r="412" spans="1:14" x14ac:dyDescent="0.3">
      <c r="A412" s="2">
        <v>43626</v>
      </c>
      <c r="B412" t="s">
        <v>59</v>
      </c>
      <c r="C412">
        <v>418.9</v>
      </c>
      <c r="D412">
        <v>422.75</v>
      </c>
      <c r="E412">
        <v>413</v>
      </c>
      <c r="F412">
        <v>416.6</v>
      </c>
      <c r="G412">
        <v>416.1</v>
      </c>
      <c r="H412">
        <v>416.1</v>
      </c>
      <c r="I412">
        <v>417.03</v>
      </c>
      <c r="J412">
        <v>439.2</v>
      </c>
      <c r="K412">
        <v>256.5</v>
      </c>
      <c r="L412">
        <v>13074522</v>
      </c>
      <c r="M412" s="1">
        <v>5452431738.3999996</v>
      </c>
      <c r="N412">
        <v>148593</v>
      </c>
    </row>
    <row r="413" spans="1:14" x14ac:dyDescent="0.3">
      <c r="A413" s="2">
        <v>43623</v>
      </c>
      <c r="B413" t="s">
        <v>59</v>
      </c>
      <c r="C413">
        <v>413.5</v>
      </c>
      <c r="D413">
        <v>418.95</v>
      </c>
      <c r="E413">
        <v>407.9</v>
      </c>
      <c r="F413">
        <v>411.55</v>
      </c>
      <c r="G413">
        <v>417.45</v>
      </c>
      <c r="H413">
        <v>416.6</v>
      </c>
      <c r="I413">
        <v>414.74</v>
      </c>
      <c r="J413">
        <v>439.2</v>
      </c>
      <c r="K413">
        <v>256.5</v>
      </c>
      <c r="L413">
        <v>14107696</v>
      </c>
      <c r="M413" s="1">
        <v>5851027471.25</v>
      </c>
      <c r="N413">
        <v>147237</v>
      </c>
    </row>
    <row r="414" spans="1:14" x14ac:dyDescent="0.3">
      <c r="A414" s="2">
        <v>43622</v>
      </c>
      <c r="B414" t="s">
        <v>59</v>
      </c>
      <c r="C414">
        <v>417.4</v>
      </c>
      <c r="D414">
        <v>417.85</v>
      </c>
      <c r="E414">
        <v>410.35</v>
      </c>
      <c r="F414">
        <v>419.1</v>
      </c>
      <c r="G414">
        <v>411.3</v>
      </c>
      <c r="H414">
        <v>411.55</v>
      </c>
      <c r="I414">
        <v>414.37</v>
      </c>
      <c r="J414">
        <v>439.2</v>
      </c>
      <c r="K414">
        <v>256.5</v>
      </c>
      <c r="L414">
        <v>17762399</v>
      </c>
      <c r="M414" s="1">
        <v>7360203167.8500004</v>
      </c>
      <c r="N414">
        <v>157316</v>
      </c>
    </row>
    <row r="415" spans="1:14" x14ac:dyDescent="0.3">
      <c r="A415" s="2">
        <v>43620</v>
      </c>
      <c r="B415" t="s">
        <v>59</v>
      </c>
      <c r="C415">
        <v>417.7</v>
      </c>
      <c r="D415">
        <v>422.75</v>
      </c>
      <c r="E415">
        <v>417.5</v>
      </c>
      <c r="F415">
        <v>422.9</v>
      </c>
      <c r="G415">
        <v>419</v>
      </c>
      <c r="H415">
        <v>419.1</v>
      </c>
      <c r="I415">
        <v>420</v>
      </c>
      <c r="J415">
        <v>439.2</v>
      </c>
      <c r="K415">
        <v>256.5</v>
      </c>
      <c r="L415">
        <v>14514451</v>
      </c>
      <c r="M415" s="1">
        <v>6096070587.8999996</v>
      </c>
      <c r="N415">
        <v>113081</v>
      </c>
    </row>
    <row r="416" spans="1:14" x14ac:dyDescent="0.3">
      <c r="A416" s="2">
        <v>43619</v>
      </c>
      <c r="B416" t="s">
        <v>59</v>
      </c>
      <c r="C416">
        <v>426</v>
      </c>
      <c r="D416">
        <v>426.4</v>
      </c>
      <c r="E416">
        <v>419.6</v>
      </c>
      <c r="F416">
        <v>423.7</v>
      </c>
      <c r="G416">
        <v>422.85</v>
      </c>
      <c r="H416">
        <v>422.9</v>
      </c>
      <c r="I416">
        <v>423.15</v>
      </c>
      <c r="J416">
        <v>439.2</v>
      </c>
      <c r="K416">
        <v>256.5</v>
      </c>
      <c r="L416">
        <v>17125380</v>
      </c>
      <c r="M416" s="1">
        <v>7246549134.6000004</v>
      </c>
      <c r="N416">
        <v>224891</v>
      </c>
    </row>
    <row r="417" spans="1:14" x14ac:dyDescent="0.3">
      <c r="A417" s="2">
        <v>43616</v>
      </c>
      <c r="B417" t="s">
        <v>59</v>
      </c>
      <c r="C417">
        <v>427</v>
      </c>
      <c r="D417">
        <v>430.2</v>
      </c>
      <c r="E417">
        <v>414.3</v>
      </c>
      <c r="F417">
        <v>426.2</v>
      </c>
      <c r="G417">
        <v>421.6</v>
      </c>
      <c r="H417">
        <v>423.7</v>
      </c>
      <c r="I417">
        <v>424.04</v>
      </c>
      <c r="J417">
        <v>439.2</v>
      </c>
      <c r="K417">
        <v>256.5</v>
      </c>
      <c r="L417">
        <v>24644955</v>
      </c>
      <c r="M417" s="1">
        <v>10450423694.700001</v>
      </c>
      <c r="N417">
        <v>244210</v>
      </c>
    </row>
    <row r="418" spans="1:14" x14ac:dyDescent="0.3">
      <c r="A418" s="2">
        <v>43615</v>
      </c>
      <c r="B418" t="s">
        <v>59</v>
      </c>
      <c r="C418">
        <v>420.85</v>
      </c>
      <c r="D418">
        <v>428</v>
      </c>
      <c r="E418">
        <v>419.6</v>
      </c>
      <c r="F418">
        <v>423.3</v>
      </c>
      <c r="G418">
        <v>427.95</v>
      </c>
      <c r="H418">
        <v>426.2</v>
      </c>
      <c r="I418">
        <v>424.71</v>
      </c>
      <c r="J418">
        <v>439.2</v>
      </c>
      <c r="K418">
        <v>256.5</v>
      </c>
      <c r="L418">
        <v>18281037</v>
      </c>
      <c r="M418" s="1">
        <v>7764104262.1000004</v>
      </c>
      <c r="N418">
        <v>135223</v>
      </c>
    </row>
    <row r="419" spans="1:14" x14ac:dyDescent="0.3">
      <c r="A419" s="2">
        <v>43614</v>
      </c>
      <c r="B419" t="s">
        <v>59</v>
      </c>
      <c r="C419">
        <v>428.6</v>
      </c>
      <c r="D419">
        <v>430.45</v>
      </c>
      <c r="E419">
        <v>422.1</v>
      </c>
      <c r="F419">
        <v>434.3</v>
      </c>
      <c r="G419">
        <v>423.5</v>
      </c>
      <c r="H419">
        <v>423.3</v>
      </c>
      <c r="I419">
        <v>425.79</v>
      </c>
      <c r="J419">
        <v>439.2</v>
      </c>
      <c r="K419">
        <v>256.5</v>
      </c>
      <c r="L419">
        <v>22132254</v>
      </c>
      <c r="M419" s="1">
        <v>9423765484.1499996</v>
      </c>
      <c r="N419">
        <v>179051</v>
      </c>
    </row>
    <row r="420" spans="1:14" x14ac:dyDescent="0.3">
      <c r="A420" s="2">
        <v>43613</v>
      </c>
      <c r="B420" t="s">
        <v>59</v>
      </c>
      <c r="C420">
        <v>435.05</v>
      </c>
      <c r="D420">
        <v>439.2</v>
      </c>
      <c r="E420">
        <v>428.1</v>
      </c>
      <c r="F420">
        <v>435.5</v>
      </c>
      <c r="G420">
        <v>437</v>
      </c>
      <c r="H420">
        <v>434.3</v>
      </c>
      <c r="I420">
        <v>433.06</v>
      </c>
      <c r="J420">
        <v>439.2</v>
      </c>
      <c r="K420">
        <v>256.5</v>
      </c>
      <c r="L420">
        <v>23389724</v>
      </c>
      <c r="M420" s="1">
        <v>10129200998.6</v>
      </c>
      <c r="N420">
        <v>186290</v>
      </c>
    </row>
    <row r="421" spans="1:14" x14ac:dyDescent="0.3">
      <c r="A421" s="2">
        <v>43612</v>
      </c>
      <c r="B421" t="s">
        <v>59</v>
      </c>
      <c r="C421">
        <v>432.25</v>
      </c>
      <c r="D421">
        <v>438.8</v>
      </c>
      <c r="E421">
        <v>429.65</v>
      </c>
      <c r="F421">
        <v>431.75</v>
      </c>
      <c r="G421">
        <v>435.05</v>
      </c>
      <c r="H421">
        <v>435.5</v>
      </c>
      <c r="I421">
        <v>433.75</v>
      </c>
      <c r="J421">
        <v>438.8</v>
      </c>
      <c r="K421">
        <v>256.5</v>
      </c>
      <c r="L421">
        <v>23397222</v>
      </c>
      <c r="M421" s="1">
        <v>10148567219.200001</v>
      </c>
      <c r="N421">
        <v>179032</v>
      </c>
    </row>
    <row r="422" spans="1:14" x14ac:dyDescent="0.3">
      <c r="A422" s="2">
        <v>43609</v>
      </c>
      <c r="B422" t="s">
        <v>59</v>
      </c>
      <c r="C422">
        <v>415.5</v>
      </c>
      <c r="D422">
        <v>433.55</v>
      </c>
      <c r="E422">
        <v>412.65</v>
      </c>
      <c r="F422">
        <v>410.85</v>
      </c>
      <c r="G422">
        <v>432.5</v>
      </c>
      <c r="H422">
        <v>431.75</v>
      </c>
      <c r="I422">
        <v>424.41</v>
      </c>
      <c r="J422">
        <v>433.55</v>
      </c>
      <c r="K422">
        <v>256.5</v>
      </c>
      <c r="L422">
        <v>37708344</v>
      </c>
      <c r="M422" s="1">
        <v>16003750690.450001</v>
      </c>
      <c r="N422">
        <v>229368</v>
      </c>
    </row>
    <row r="423" spans="1:14" x14ac:dyDescent="0.3">
      <c r="A423" s="2">
        <v>43608</v>
      </c>
      <c r="B423" t="s">
        <v>59</v>
      </c>
      <c r="C423">
        <v>414</v>
      </c>
      <c r="D423">
        <v>427.95</v>
      </c>
      <c r="E423">
        <v>407.4</v>
      </c>
      <c r="F423">
        <v>405.35</v>
      </c>
      <c r="G423">
        <v>411.5</v>
      </c>
      <c r="H423">
        <v>410.85</v>
      </c>
      <c r="I423">
        <v>417.39</v>
      </c>
      <c r="J423">
        <v>427.95</v>
      </c>
      <c r="K423">
        <v>256.5</v>
      </c>
      <c r="L423">
        <v>43279956</v>
      </c>
      <c r="M423" s="1">
        <v>18064470981.549999</v>
      </c>
      <c r="N423">
        <v>298790</v>
      </c>
    </row>
    <row r="424" spans="1:14" x14ac:dyDescent="0.3">
      <c r="A424" s="2">
        <v>43607</v>
      </c>
      <c r="B424" t="s">
        <v>59</v>
      </c>
      <c r="C424">
        <v>403</v>
      </c>
      <c r="D424">
        <v>408.4</v>
      </c>
      <c r="E424">
        <v>401.55</v>
      </c>
      <c r="F424">
        <v>400.15</v>
      </c>
      <c r="G424">
        <v>405.4</v>
      </c>
      <c r="H424">
        <v>405.35</v>
      </c>
      <c r="I424">
        <v>406.02</v>
      </c>
      <c r="J424">
        <v>414</v>
      </c>
      <c r="K424">
        <v>256.5</v>
      </c>
      <c r="L424">
        <v>15370847</v>
      </c>
      <c r="M424" s="1">
        <v>6240850925.6499996</v>
      </c>
      <c r="N424">
        <v>158227</v>
      </c>
    </row>
    <row r="425" spans="1:14" x14ac:dyDescent="0.3">
      <c r="A425" s="2">
        <v>43606</v>
      </c>
      <c r="B425" t="s">
        <v>59</v>
      </c>
      <c r="C425">
        <v>408.6</v>
      </c>
      <c r="D425">
        <v>410.8</v>
      </c>
      <c r="E425">
        <v>397.6</v>
      </c>
      <c r="F425">
        <v>407.7</v>
      </c>
      <c r="G425">
        <v>400.3</v>
      </c>
      <c r="H425">
        <v>400.15</v>
      </c>
      <c r="I425">
        <v>404.16</v>
      </c>
      <c r="J425">
        <v>414</v>
      </c>
      <c r="K425">
        <v>256.5</v>
      </c>
      <c r="L425">
        <v>18286421</v>
      </c>
      <c r="M425" s="1">
        <v>7390653909.1499996</v>
      </c>
      <c r="N425">
        <v>163681</v>
      </c>
    </row>
    <row r="426" spans="1:14" x14ac:dyDescent="0.3">
      <c r="A426" s="2">
        <v>43605</v>
      </c>
      <c r="B426" t="s">
        <v>59</v>
      </c>
      <c r="C426">
        <v>405.25</v>
      </c>
      <c r="D426">
        <v>414</v>
      </c>
      <c r="E426">
        <v>402</v>
      </c>
      <c r="F426">
        <v>389.7</v>
      </c>
      <c r="G426">
        <v>408.25</v>
      </c>
      <c r="H426">
        <v>407.7</v>
      </c>
      <c r="I426">
        <v>409.17</v>
      </c>
      <c r="J426">
        <v>414</v>
      </c>
      <c r="K426">
        <v>256.5</v>
      </c>
      <c r="L426">
        <v>33350816</v>
      </c>
      <c r="M426" s="1">
        <v>13646075945.6</v>
      </c>
      <c r="N426">
        <v>259299</v>
      </c>
    </row>
    <row r="427" spans="1:14" x14ac:dyDescent="0.3">
      <c r="A427" s="2">
        <v>43602</v>
      </c>
      <c r="B427" t="s">
        <v>59</v>
      </c>
      <c r="C427">
        <v>381.2</v>
      </c>
      <c r="D427">
        <v>392</v>
      </c>
      <c r="E427">
        <v>380.75</v>
      </c>
      <c r="F427">
        <v>382.5</v>
      </c>
      <c r="G427">
        <v>391.15</v>
      </c>
      <c r="H427">
        <v>389.7</v>
      </c>
      <c r="I427">
        <v>386.58</v>
      </c>
      <c r="J427">
        <v>411</v>
      </c>
      <c r="K427">
        <v>256.5</v>
      </c>
      <c r="L427">
        <v>19096980</v>
      </c>
      <c r="M427" s="1">
        <v>7382538891.4499998</v>
      </c>
      <c r="N427">
        <v>215267</v>
      </c>
    </row>
    <row r="428" spans="1:14" x14ac:dyDescent="0.3">
      <c r="A428" s="2">
        <v>43601</v>
      </c>
      <c r="B428" t="s">
        <v>59</v>
      </c>
      <c r="C428">
        <v>379</v>
      </c>
      <c r="D428">
        <v>385</v>
      </c>
      <c r="E428">
        <v>377.55</v>
      </c>
      <c r="F428">
        <v>377.05</v>
      </c>
      <c r="G428">
        <v>382.95</v>
      </c>
      <c r="H428">
        <v>382.5</v>
      </c>
      <c r="I428">
        <v>380.92</v>
      </c>
      <c r="J428">
        <v>411</v>
      </c>
      <c r="K428">
        <v>256.5</v>
      </c>
      <c r="L428">
        <v>13430281</v>
      </c>
      <c r="M428" s="1">
        <v>5115876985.6000004</v>
      </c>
      <c r="N428">
        <v>105722</v>
      </c>
    </row>
    <row r="429" spans="1:14" x14ac:dyDescent="0.3">
      <c r="A429" s="2">
        <v>43600</v>
      </c>
      <c r="B429" t="s">
        <v>59</v>
      </c>
      <c r="C429">
        <v>382.35</v>
      </c>
      <c r="D429">
        <v>384.5</v>
      </c>
      <c r="E429">
        <v>375.8</v>
      </c>
      <c r="F429">
        <v>380.4</v>
      </c>
      <c r="G429">
        <v>376.8</v>
      </c>
      <c r="H429">
        <v>377.05</v>
      </c>
      <c r="I429">
        <v>381.46</v>
      </c>
      <c r="J429">
        <v>411</v>
      </c>
      <c r="K429">
        <v>256.5</v>
      </c>
      <c r="L429">
        <v>16183425</v>
      </c>
      <c r="M429" s="1">
        <v>6173380127.75</v>
      </c>
      <c r="N429">
        <v>150965</v>
      </c>
    </row>
    <row r="430" spans="1:14" x14ac:dyDescent="0.3">
      <c r="A430" s="2">
        <v>43599</v>
      </c>
      <c r="B430" t="s">
        <v>59</v>
      </c>
      <c r="C430">
        <v>378.1</v>
      </c>
      <c r="D430">
        <v>386.75</v>
      </c>
      <c r="E430">
        <v>376.5</v>
      </c>
      <c r="F430">
        <v>376.3</v>
      </c>
      <c r="G430">
        <v>381.5</v>
      </c>
      <c r="H430">
        <v>380.4</v>
      </c>
      <c r="I430">
        <v>382.41</v>
      </c>
      <c r="J430">
        <v>411</v>
      </c>
      <c r="K430">
        <v>256.5</v>
      </c>
      <c r="L430">
        <v>21481226</v>
      </c>
      <c r="M430" s="1">
        <v>8214663938.3000002</v>
      </c>
      <c r="N430">
        <v>181017</v>
      </c>
    </row>
    <row r="431" spans="1:14" x14ac:dyDescent="0.3">
      <c r="A431" s="2">
        <v>43598</v>
      </c>
      <c r="B431" t="s">
        <v>59</v>
      </c>
      <c r="C431">
        <v>385</v>
      </c>
      <c r="D431">
        <v>385.75</v>
      </c>
      <c r="E431">
        <v>375.25</v>
      </c>
      <c r="F431">
        <v>385.1</v>
      </c>
      <c r="G431">
        <v>377.4</v>
      </c>
      <c r="H431">
        <v>376.3</v>
      </c>
      <c r="I431">
        <v>380.82</v>
      </c>
      <c r="J431">
        <v>411</v>
      </c>
      <c r="K431">
        <v>256.5</v>
      </c>
      <c r="L431">
        <v>13828080</v>
      </c>
      <c r="M431" s="1">
        <v>5266051878.6999998</v>
      </c>
      <c r="N431">
        <v>140044</v>
      </c>
    </row>
    <row r="432" spans="1:14" x14ac:dyDescent="0.3">
      <c r="A432" s="2">
        <v>43595</v>
      </c>
      <c r="B432" t="s">
        <v>59</v>
      </c>
      <c r="C432">
        <v>383.5</v>
      </c>
      <c r="D432">
        <v>389.2</v>
      </c>
      <c r="E432">
        <v>382.25</v>
      </c>
      <c r="F432">
        <v>381.4</v>
      </c>
      <c r="G432">
        <v>383.65</v>
      </c>
      <c r="H432">
        <v>385.1</v>
      </c>
      <c r="I432">
        <v>385.98</v>
      </c>
      <c r="J432">
        <v>411</v>
      </c>
      <c r="K432">
        <v>256.5</v>
      </c>
      <c r="L432">
        <v>18361701</v>
      </c>
      <c r="M432" s="1">
        <v>7087276209.6000004</v>
      </c>
      <c r="N432">
        <v>147926</v>
      </c>
    </row>
    <row r="433" spans="1:14" x14ac:dyDescent="0.3">
      <c r="A433" s="2">
        <v>43594</v>
      </c>
      <c r="B433" t="s">
        <v>59</v>
      </c>
      <c r="C433">
        <v>380.95</v>
      </c>
      <c r="D433">
        <v>385.7</v>
      </c>
      <c r="E433">
        <v>377.55</v>
      </c>
      <c r="F433">
        <v>382.2</v>
      </c>
      <c r="G433">
        <v>382</v>
      </c>
      <c r="H433">
        <v>381.4</v>
      </c>
      <c r="I433">
        <v>382.09</v>
      </c>
      <c r="J433">
        <v>411</v>
      </c>
      <c r="K433">
        <v>256.5</v>
      </c>
      <c r="L433">
        <v>19739885</v>
      </c>
      <c r="M433" s="1">
        <v>7542390728.75</v>
      </c>
      <c r="N433">
        <v>252857</v>
      </c>
    </row>
    <row r="434" spans="1:14" x14ac:dyDescent="0.3">
      <c r="A434" s="2">
        <v>43593</v>
      </c>
      <c r="B434" t="s">
        <v>59</v>
      </c>
      <c r="C434">
        <v>386.3</v>
      </c>
      <c r="D434">
        <v>390</v>
      </c>
      <c r="E434">
        <v>380.1</v>
      </c>
      <c r="F434">
        <v>386.5</v>
      </c>
      <c r="G434">
        <v>382.4</v>
      </c>
      <c r="H434">
        <v>382.2</v>
      </c>
      <c r="I434">
        <v>384.93</v>
      </c>
      <c r="J434">
        <v>411</v>
      </c>
      <c r="K434">
        <v>256.5</v>
      </c>
      <c r="L434">
        <v>22509400</v>
      </c>
      <c r="M434" s="1">
        <v>8664635645.5</v>
      </c>
      <c r="N434">
        <v>220402</v>
      </c>
    </row>
    <row r="435" spans="1:14" x14ac:dyDescent="0.3">
      <c r="A435" s="2">
        <v>43592</v>
      </c>
      <c r="B435" t="s">
        <v>59</v>
      </c>
      <c r="C435">
        <v>398</v>
      </c>
      <c r="D435">
        <v>407.35</v>
      </c>
      <c r="E435">
        <v>384.3</v>
      </c>
      <c r="F435">
        <v>401.3</v>
      </c>
      <c r="G435">
        <v>386.2</v>
      </c>
      <c r="H435">
        <v>386.5</v>
      </c>
      <c r="I435">
        <v>397.17</v>
      </c>
      <c r="J435">
        <v>411</v>
      </c>
      <c r="K435">
        <v>256.5</v>
      </c>
      <c r="L435">
        <v>41519416</v>
      </c>
      <c r="M435" s="1">
        <v>16490179115.4</v>
      </c>
      <c r="N435">
        <v>279913</v>
      </c>
    </row>
    <row r="436" spans="1:14" x14ac:dyDescent="0.3">
      <c r="A436" s="2">
        <v>43591</v>
      </c>
      <c r="B436" t="s">
        <v>59</v>
      </c>
      <c r="C436">
        <v>396.5</v>
      </c>
      <c r="D436">
        <v>404.9</v>
      </c>
      <c r="E436">
        <v>394.65</v>
      </c>
      <c r="F436">
        <v>401.8</v>
      </c>
      <c r="G436">
        <v>401.8</v>
      </c>
      <c r="H436">
        <v>401.3</v>
      </c>
      <c r="I436">
        <v>400.54</v>
      </c>
      <c r="J436">
        <v>411</v>
      </c>
      <c r="K436">
        <v>256.5</v>
      </c>
      <c r="L436">
        <v>20751521</v>
      </c>
      <c r="M436" s="1">
        <v>8311728382.8999996</v>
      </c>
      <c r="N436">
        <v>158585</v>
      </c>
    </row>
    <row r="437" spans="1:14" x14ac:dyDescent="0.3">
      <c r="A437" s="2">
        <v>43588</v>
      </c>
      <c r="B437" t="s">
        <v>59</v>
      </c>
      <c r="C437">
        <v>397.15</v>
      </c>
      <c r="D437">
        <v>405.2</v>
      </c>
      <c r="E437">
        <v>394.7</v>
      </c>
      <c r="F437">
        <v>395.55</v>
      </c>
      <c r="G437">
        <v>402.75</v>
      </c>
      <c r="H437">
        <v>401.8</v>
      </c>
      <c r="I437">
        <v>400.66</v>
      </c>
      <c r="J437">
        <v>411</v>
      </c>
      <c r="K437">
        <v>256.5</v>
      </c>
      <c r="L437">
        <v>24431248</v>
      </c>
      <c r="M437" s="1">
        <v>9788606916.7000008</v>
      </c>
      <c r="N437">
        <v>212947</v>
      </c>
    </row>
    <row r="438" spans="1:14" x14ac:dyDescent="0.3">
      <c r="A438" s="2">
        <v>43587</v>
      </c>
      <c r="B438" t="s">
        <v>59</v>
      </c>
      <c r="C438">
        <v>403.7</v>
      </c>
      <c r="D438">
        <v>405</v>
      </c>
      <c r="E438">
        <v>394.4</v>
      </c>
      <c r="F438">
        <v>407.5</v>
      </c>
      <c r="G438">
        <v>394.75</v>
      </c>
      <c r="H438">
        <v>395.55</v>
      </c>
      <c r="I438">
        <v>399.85</v>
      </c>
      <c r="J438">
        <v>411</v>
      </c>
      <c r="K438">
        <v>256.5</v>
      </c>
      <c r="L438">
        <v>16572948</v>
      </c>
      <c r="M438" s="1">
        <v>6626740084.1999998</v>
      </c>
      <c r="N438">
        <v>190606</v>
      </c>
    </row>
    <row r="439" spans="1:14" x14ac:dyDescent="0.3">
      <c r="A439" s="2">
        <v>43585</v>
      </c>
      <c r="B439" t="s">
        <v>59</v>
      </c>
      <c r="C439">
        <v>407.75</v>
      </c>
      <c r="D439">
        <v>409.8</v>
      </c>
      <c r="E439">
        <v>403.3</v>
      </c>
      <c r="F439">
        <v>407.2</v>
      </c>
      <c r="G439">
        <v>405.75</v>
      </c>
      <c r="H439">
        <v>407.5</v>
      </c>
      <c r="I439">
        <v>407.21</v>
      </c>
      <c r="J439">
        <v>411</v>
      </c>
      <c r="K439">
        <v>256.5</v>
      </c>
      <c r="L439">
        <v>19375553</v>
      </c>
      <c r="M439" s="1">
        <v>7889956795.3500004</v>
      </c>
      <c r="N439">
        <v>226795</v>
      </c>
    </row>
    <row r="440" spans="1:14" x14ac:dyDescent="0.3">
      <c r="A440" s="2">
        <v>43581</v>
      </c>
      <c r="B440" t="s">
        <v>59</v>
      </c>
      <c r="C440">
        <v>400</v>
      </c>
      <c r="D440">
        <v>408</v>
      </c>
      <c r="E440">
        <v>394.25</v>
      </c>
      <c r="F440">
        <v>395.4</v>
      </c>
      <c r="G440">
        <v>407.2</v>
      </c>
      <c r="H440">
        <v>407.2</v>
      </c>
      <c r="I440">
        <v>402.32</v>
      </c>
      <c r="J440">
        <v>411</v>
      </c>
      <c r="K440">
        <v>256.5</v>
      </c>
      <c r="L440">
        <v>14286163</v>
      </c>
      <c r="M440" s="1">
        <v>5747563971.8000002</v>
      </c>
      <c r="N440">
        <v>132349</v>
      </c>
    </row>
    <row r="441" spans="1:14" x14ac:dyDescent="0.3">
      <c r="A441" s="2">
        <v>43580</v>
      </c>
      <c r="B441" t="s">
        <v>59</v>
      </c>
      <c r="C441">
        <v>400.9</v>
      </c>
      <c r="D441">
        <v>402.4</v>
      </c>
      <c r="E441">
        <v>394.3</v>
      </c>
      <c r="F441">
        <v>401.1</v>
      </c>
      <c r="G441">
        <v>395.65</v>
      </c>
      <c r="H441">
        <v>395.4</v>
      </c>
      <c r="I441">
        <v>398.27</v>
      </c>
      <c r="J441">
        <v>411</v>
      </c>
      <c r="K441">
        <v>256.5</v>
      </c>
      <c r="L441">
        <v>16524091</v>
      </c>
      <c r="M441" s="1">
        <v>6581039961.3999996</v>
      </c>
      <c r="N441">
        <v>116341</v>
      </c>
    </row>
    <row r="442" spans="1:14" x14ac:dyDescent="0.3">
      <c r="A442" s="2">
        <v>43579</v>
      </c>
      <c r="B442" t="s">
        <v>59</v>
      </c>
      <c r="C442">
        <v>397.1</v>
      </c>
      <c r="D442">
        <v>402.65</v>
      </c>
      <c r="E442">
        <v>393.45</v>
      </c>
      <c r="F442">
        <v>396.5</v>
      </c>
      <c r="G442">
        <v>401.6</v>
      </c>
      <c r="H442">
        <v>401.1</v>
      </c>
      <c r="I442">
        <v>397.78</v>
      </c>
      <c r="J442">
        <v>411</v>
      </c>
      <c r="K442">
        <v>256.5</v>
      </c>
      <c r="L442">
        <v>11397163</v>
      </c>
      <c r="M442" s="1">
        <v>4533610328.6000004</v>
      </c>
      <c r="N442">
        <v>143131</v>
      </c>
    </row>
    <row r="443" spans="1:14" x14ac:dyDescent="0.3">
      <c r="A443" s="2">
        <v>43578</v>
      </c>
      <c r="B443" t="s">
        <v>59</v>
      </c>
      <c r="C443">
        <v>396.1</v>
      </c>
      <c r="D443">
        <v>399.95</v>
      </c>
      <c r="E443">
        <v>393.6</v>
      </c>
      <c r="F443">
        <v>394.5</v>
      </c>
      <c r="G443">
        <v>397</v>
      </c>
      <c r="H443">
        <v>396.5</v>
      </c>
      <c r="I443">
        <v>397.18</v>
      </c>
      <c r="J443">
        <v>411</v>
      </c>
      <c r="K443">
        <v>256.5</v>
      </c>
      <c r="L443">
        <v>10203957</v>
      </c>
      <c r="M443" s="1">
        <v>4052765464.1999998</v>
      </c>
      <c r="N443">
        <v>130061</v>
      </c>
    </row>
    <row r="444" spans="1:14" x14ac:dyDescent="0.3">
      <c r="A444" s="2">
        <v>43577</v>
      </c>
      <c r="B444" t="s">
        <v>59</v>
      </c>
      <c r="C444">
        <v>404.25</v>
      </c>
      <c r="D444">
        <v>404.6</v>
      </c>
      <c r="E444">
        <v>393.7</v>
      </c>
      <c r="F444">
        <v>404.4</v>
      </c>
      <c r="G444">
        <v>394.75</v>
      </c>
      <c r="H444">
        <v>394.5</v>
      </c>
      <c r="I444">
        <v>398.24</v>
      </c>
      <c r="J444">
        <v>411</v>
      </c>
      <c r="K444">
        <v>256.5</v>
      </c>
      <c r="L444">
        <v>10493872</v>
      </c>
      <c r="M444" s="1">
        <v>4179106013.4499998</v>
      </c>
      <c r="N444">
        <v>127031</v>
      </c>
    </row>
    <row r="445" spans="1:14" x14ac:dyDescent="0.3">
      <c r="A445" s="2">
        <v>43573</v>
      </c>
      <c r="B445" t="s">
        <v>59</v>
      </c>
      <c r="C445">
        <v>411</v>
      </c>
      <c r="D445">
        <v>411</v>
      </c>
      <c r="E445">
        <v>402.6</v>
      </c>
      <c r="F445">
        <v>407</v>
      </c>
      <c r="G445">
        <v>403.35</v>
      </c>
      <c r="H445">
        <v>404.4</v>
      </c>
      <c r="I445">
        <v>406.69</v>
      </c>
      <c r="J445">
        <v>411</v>
      </c>
      <c r="K445">
        <v>256.5</v>
      </c>
      <c r="L445">
        <v>18660434</v>
      </c>
      <c r="M445" s="1">
        <v>7589094891.4499998</v>
      </c>
      <c r="N445">
        <v>138933</v>
      </c>
    </row>
    <row r="446" spans="1:14" x14ac:dyDescent="0.3">
      <c r="A446" s="2">
        <v>43571</v>
      </c>
      <c r="B446" t="s">
        <v>59</v>
      </c>
      <c r="C446">
        <v>397.5</v>
      </c>
      <c r="D446">
        <v>408.4</v>
      </c>
      <c r="E446">
        <v>397.5</v>
      </c>
      <c r="F446">
        <v>392.75</v>
      </c>
      <c r="G446">
        <v>407.95</v>
      </c>
      <c r="H446">
        <v>407</v>
      </c>
      <c r="I446">
        <v>404.8</v>
      </c>
      <c r="J446">
        <v>409.55</v>
      </c>
      <c r="K446">
        <v>256.5</v>
      </c>
      <c r="L446">
        <v>24487788</v>
      </c>
      <c r="M446" s="1">
        <v>9912576444.5</v>
      </c>
      <c r="N446">
        <v>225994</v>
      </c>
    </row>
    <row r="447" spans="1:14" x14ac:dyDescent="0.3">
      <c r="A447" s="2">
        <v>43570</v>
      </c>
      <c r="B447" t="s">
        <v>59</v>
      </c>
      <c r="C447">
        <v>394.2</v>
      </c>
      <c r="D447">
        <v>396.95</v>
      </c>
      <c r="E447">
        <v>391.8</v>
      </c>
      <c r="F447">
        <v>394.6</v>
      </c>
      <c r="G447">
        <v>392.6</v>
      </c>
      <c r="H447">
        <v>392.75</v>
      </c>
      <c r="I447">
        <v>394.89</v>
      </c>
      <c r="J447">
        <v>409.55</v>
      </c>
      <c r="K447">
        <v>256.5</v>
      </c>
      <c r="L447">
        <v>9770752</v>
      </c>
      <c r="M447" s="1">
        <v>3858415193.8000002</v>
      </c>
      <c r="N447">
        <v>90163</v>
      </c>
    </row>
    <row r="448" spans="1:14" x14ac:dyDescent="0.3">
      <c r="A448" s="2">
        <v>43567</v>
      </c>
      <c r="B448" t="s">
        <v>59</v>
      </c>
      <c r="C448">
        <v>390.6</v>
      </c>
      <c r="D448">
        <v>395.55</v>
      </c>
      <c r="E448">
        <v>388.25</v>
      </c>
      <c r="F448">
        <v>390.05</v>
      </c>
      <c r="G448">
        <v>393.45</v>
      </c>
      <c r="H448">
        <v>394.6</v>
      </c>
      <c r="I448">
        <v>392.26</v>
      </c>
      <c r="J448">
        <v>409.55</v>
      </c>
      <c r="K448">
        <v>256.5</v>
      </c>
      <c r="L448">
        <v>7035256</v>
      </c>
      <c r="M448" s="1">
        <v>2759661617.1999998</v>
      </c>
      <c r="N448">
        <v>66730</v>
      </c>
    </row>
    <row r="449" spans="1:14" x14ac:dyDescent="0.3">
      <c r="A449" s="2">
        <v>43566</v>
      </c>
      <c r="B449" t="s">
        <v>59</v>
      </c>
      <c r="C449">
        <v>394.5</v>
      </c>
      <c r="D449">
        <v>394.5</v>
      </c>
      <c r="E449">
        <v>387.55</v>
      </c>
      <c r="F449">
        <v>394.2</v>
      </c>
      <c r="G449">
        <v>390</v>
      </c>
      <c r="H449">
        <v>390.05</v>
      </c>
      <c r="I449">
        <v>390.26</v>
      </c>
      <c r="J449">
        <v>409.55</v>
      </c>
      <c r="K449">
        <v>256.5</v>
      </c>
      <c r="L449">
        <v>8704774</v>
      </c>
      <c r="M449" s="1">
        <v>3397110260.4499998</v>
      </c>
      <c r="N449">
        <v>101453</v>
      </c>
    </row>
    <row r="450" spans="1:14" x14ac:dyDescent="0.3">
      <c r="A450" s="2">
        <v>43565</v>
      </c>
      <c r="B450" t="s">
        <v>59</v>
      </c>
      <c r="C450">
        <v>395.55</v>
      </c>
      <c r="D450">
        <v>398.8</v>
      </c>
      <c r="E450">
        <v>392.7</v>
      </c>
      <c r="F450">
        <v>397.15</v>
      </c>
      <c r="G450">
        <v>393.5</v>
      </c>
      <c r="H450">
        <v>394.2</v>
      </c>
      <c r="I450">
        <v>395.63</v>
      </c>
      <c r="J450">
        <v>409.55</v>
      </c>
      <c r="K450">
        <v>256.5</v>
      </c>
      <c r="L450">
        <v>14000018</v>
      </c>
      <c r="M450" s="1">
        <v>5538861238.1999998</v>
      </c>
      <c r="N450">
        <v>100370</v>
      </c>
    </row>
    <row r="451" spans="1:14" x14ac:dyDescent="0.3">
      <c r="A451" s="2">
        <v>43564</v>
      </c>
      <c r="B451" t="s">
        <v>59</v>
      </c>
      <c r="C451">
        <v>387.4</v>
      </c>
      <c r="D451">
        <v>398.35</v>
      </c>
      <c r="E451">
        <v>387.15</v>
      </c>
      <c r="F451">
        <v>387.1</v>
      </c>
      <c r="G451">
        <v>397.15</v>
      </c>
      <c r="H451">
        <v>397.15</v>
      </c>
      <c r="I451">
        <v>392.6</v>
      </c>
      <c r="J451">
        <v>409.55</v>
      </c>
      <c r="K451">
        <v>256.5</v>
      </c>
      <c r="L451">
        <v>13206348</v>
      </c>
      <c r="M451" s="1">
        <v>5184788586.75</v>
      </c>
      <c r="N451">
        <v>129055</v>
      </c>
    </row>
    <row r="452" spans="1:14" x14ac:dyDescent="0.3">
      <c r="A452" s="2">
        <v>43563</v>
      </c>
      <c r="B452" t="s">
        <v>59</v>
      </c>
      <c r="C452">
        <v>391.45</v>
      </c>
      <c r="D452">
        <v>391.45</v>
      </c>
      <c r="E452">
        <v>385</v>
      </c>
      <c r="F452">
        <v>390.55</v>
      </c>
      <c r="G452">
        <v>387.15</v>
      </c>
      <c r="H452">
        <v>387.1</v>
      </c>
      <c r="I452">
        <v>388.41</v>
      </c>
      <c r="J452">
        <v>409.55</v>
      </c>
      <c r="K452">
        <v>256.5</v>
      </c>
      <c r="L452">
        <v>6305407</v>
      </c>
      <c r="M452" s="1">
        <v>2449056154.8499999</v>
      </c>
      <c r="N452">
        <v>78174</v>
      </c>
    </row>
    <row r="453" spans="1:14" x14ac:dyDescent="0.3">
      <c r="A453" s="2">
        <v>43560</v>
      </c>
      <c r="B453" t="s">
        <v>59</v>
      </c>
      <c r="C453">
        <v>389.25</v>
      </c>
      <c r="D453">
        <v>392.5</v>
      </c>
      <c r="E453">
        <v>385.6</v>
      </c>
      <c r="F453">
        <v>388.75</v>
      </c>
      <c r="G453">
        <v>391.75</v>
      </c>
      <c r="H453">
        <v>390.55</v>
      </c>
      <c r="I453">
        <v>388.82</v>
      </c>
      <c r="J453">
        <v>409.55</v>
      </c>
      <c r="K453">
        <v>256.5</v>
      </c>
      <c r="L453">
        <v>10853927</v>
      </c>
      <c r="M453" s="1">
        <v>4220193868.3000002</v>
      </c>
      <c r="N453">
        <v>111727</v>
      </c>
    </row>
    <row r="454" spans="1:14" x14ac:dyDescent="0.3">
      <c r="A454" s="2">
        <v>43559</v>
      </c>
      <c r="B454" t="s">
        <v>59</v>
      </c>
      <c r="C454">
        <v>394.4</v>
      </c>
      <c r="D454">
        <v>395.7</v>
      </c>
      <c r="E454">
        <v>387.3</v>
      </c>
      <c r="F454">
        <v>392.1</v>
      </c>
      <c r="G454">
        <v>388.9</v>
      </c>
      <c r="H454">
        <v>388.75</v>
      </c>
      <c r="I454">
        <v>391</v>
      </c>
      <c r="J454">
        <v>409.55</v>
      </c>
      <c r="K454">
        <v>256.5</v>
      </c>
      <c r="L454">
        <v>14521564</v>
      </c>
      <c r="M454" s="1">
        <v>5677934996.6999998</v>
      </c>
      <c r="N454">
        <v>132792</v>
      </c>
    </row>
    <row r="455" spans="1:14" x14ac:dyDescent="0.3">
      <c r="A455" s="2">
        <v>43558</v>
      </c>
      <c r="B455" t="s">
        <v>59</v>
      </c>
      <c r="C455">
        <v>399</v>
      </c>
      <c r="D455">
        <v>402.8</v>
      </c>
      <c r="E455">
        <v>390.65</v>
      </c>
      <c r="F455">
        <v>397.15</v>
      </c>
      <c r="G455">
        <v>392.55</v>
      </c>
      <c r="H455">
        <v>392.1</v>
      </c>
      <c r="I455">
        <v>397.01</v>
      </c>
      <c r="J455">
        <v>409.55</v>
      </c>
      <c r="K455">
        <v>256.5</v>
      </c>
      <c r="L455">
        <v>12317200</v>
      </c>
      <c r="M455" s="1">
        <v>4890028524.9499998</v>
      </c>
      <c r="N455">
        <v>102453</v>
      </c>
    </row>
    <row r="456" spans="1:14" x14ac:dyDescent="0.3">
      <c r="A456" s="2">
        <v>43557</v>
      </c>
      <c r="B456" t="s">
        <v>59</v>
      </c>
      <c r="C456">
        <v>400</v>
      </c>
      <c r="D456">
        <v>400</v>
      </c>
      <c r="E456">
        <v>393.45</v>
      </c>
      <c r="F456">
        <v>398.25</v>
      </c>
      <c r="G456">
        <v>398.55</v>
      </c>
      <c r="H456">
        <v>397.15</v>
      </c>
      <c r="I456">
        <v>395.93</v>
      </c>
      <c r="J456">
        <v>409.55</v>
      </c>
      <c r="K456">
        <v>256.5</v>
      </c>
      <c r="L456">
        <v>13010810</v>
      </c>
      <c r="M456" s="1">
        <v>5151407887.6499996</v>
      </c>
      <c r="N456">
        <v>143555</v>
      </c>
    </row>
    <row r="457" spans="1:14" x14ac:dyDescent="0.3">
      <c r="A457" s="2">
        <v>43556</v>
      </c>
      <c r="B457" t="s">
        <v>59</v>
      </c>
      <c r="C457">
        <v>401.45</v>
      </c>
      <c r="D457">
        <v>409.55</v>
      </c>
      <c r="E457">
        <v>395.75</v>
      </c>
      <c r="F457">
        <v>400.5</v>
      </c>
      <c r="G457">
        <v>397</v>
      </c>
      <c r="H457">
        <v>398.25</v>
      </c>
      <c r="I457">
        <v>404.53</v>
      </c>
      <c r="J457">
        <v>409.55</v>
      </c>
      <c r="K457">
        <v>256.5</v>
      </c>
      <c r="L457">
        <v>16106604</v>
      </c>
      <c r="M457" s="1">
        <v>6515525109.9499998</v>
      </c>
      <c r="N457">
        <v>161156</v>
      </c>
    </row>
    <row r="458" spans="1:14" x14ac:dyDescent="0.3">
      <c r="A458" s="2">
        <v>43553</v>
      </c>
      <c r="B458" t="s">
        <v>59</v>
      </c>
      <c r="C458">
        <v>402.15</v>
      </c>
      <c r="D458">
        <v>402.4</v>
      </c>
      <c r="E458">
        <v>395.1</v>
      </c>
      <c r="F458">
        <v>400.55</v>
      </c>
      <c r="G458">
        <v>399.1</v>
      </c>
      <c r="H458">
        <v>400.5</v>
      </c>
      <c r="I458">
        <v>399.11</v>
      </c>
      <c r="J458">
        <v>402.4</v>
      </c>
      <c r="K458">
        <v>256.5</v>
      </c>
      <c r="L458">
        <v>18813782</v>
      </c>
      <c r="M458" s="1">
        <v>7508686815.1499996</v>
      </c>
      <c r="N458">
        <v>151307</v>
      </c>
    </row>
    <row r="459" spans="1:14" x14ac:dyDescent="0.3">
      <c r="A459" s="2">
        <v>43552</v>
      </c>
      <c r="B459" t="s">
        <v>59</v>
      </c>
      <c r="C459">
        <v>392.75</v>
      </c>
      <c r="D459">
        <v>401.9</v>
      </c>
      <c r="E459">
        <v>392.75</v>
      </c>
      <c r="F459">
        <v>393.2</v>
      </c>
      <c r="G459">
        <v>399.05</v>
      </c>
      <c r="H459">
        <v>400.55</v>
      </c>
      <c r="I459">
        <v>398.93</v>
      </c>
      <c r="J459">
        <v>401.9</v>
      </c>
      <c r="K459">
        <v>256.5</v>
      </c>
      <c r="L459">
        <v>23117485</v>
      </c>
      <c r="M459" s="1">
        <v>9222326164.1499996</v>
      </c>
      <c r="N459">
        <v>142957</v>
      </c>
    </row>
    <row r="460" spans="1:14" x14ac:dyDescent="0.3">
      <c r="A460" s="2">
        <v>43551</v>
      </c>
      <c r="B460" t="s">
        <v>59</v>
      </c>
      <c r="C460">
        <v>395.4</v>
      </c>
      <c r="D460">
        <v>398.45</v>
      </c>
      <c r="E460">
        <v>390.15</v>
      </c>
      <c r="F460">
        <v>394.1</v>
      </c>
      <c r="G460">
        <v>392.5</v>
      </c>
      <c r="H460">
        <v>393.2</v>
      </c>
      <c r="I460">
        <v>394.23</v>
      </c>
      <c r="J460">
        <v>400.95</v>
      </c>
      <c r="K460">
        <v>256.5</v>
      </c>
      <c r="L460">
        <v>17950017</v>
      </c>
      <c r="M460" s="1">
        <v>7076351530.1999998</v>
      </c>
      <c r="N460">
        <v>131353</v>
      </c>
    </row>
    <row r="461" spans="1:14" x14ac:dyDescent="0.3">
      <c r="A461" s="2">
        <v>43550</v>
      </c>
      <c r="B461" t="s">
        <v>59</v>
      </c>
      <c r="C461">
        <v>384.95</v>
      </c>
      <c r="D461">
        <v>395.5</v>
      </c>
      <c r="E461">
        <v>383.4</v>
      </c>
      <c r="F461">
        <v>383.5</v>
      </c>
      <c r="G461">
        <v>394.7</v>
      </c>
      <c r="H461">
        <v>394.1</v>
      </c>
      <c r="I461">
        <v>389.46</v>
      </c>
      <c r="J461">
        <v>400.95</v>
      </c>
      <c r="K461">
        <v>256.5</v>
      </c>
      <c r="L461">
        <v>14063632</v>
      </c>
      <c r="M461" s="1">
        <v>5477210934.6999998</v>
      </c>
      <c r="N461">
        <v>119816</v>
      </c>
    </row>
    <row r="462" spans="1:14" x14ac:dyDescent="0.3">
      <c r="A462" s="2">
        <v>43549</v>
      </c>
      <c r="B462" t="s">
        <v>59</v>
      </c>
      <c r="C462">
        <v>387.95</v>
      </c>
      <c r="D462">
        <v>387.95</v>
      </c>
      <c r="E462">
        <v>382.5</v>
      </c>
      <c r="F462">
        <v>391.8</v>
      </c>
      <c r="G462">
        <v>383.4</v>
      </c>
      <c r="H462">
        <v>383.5</v>
      </c>
      <c r="I462">
        <v>384.41</v>
      </c>
      <c r="J462">
        <v>400.95</v>
      </c>
      <c r="K462">
        <v>256.5</v>
      </c>
      <c r="L462">
        <v>12345034</v>
      </c>
      <c r="M462" s="1">
        <v>4745538489.25</v>
      </c>
      <c r="N462">
        <v>111683</v>
      </c>
    </row>
    <row r="463" spans="1:14" x14ac:dyDescent="0.3">
      <c r="A463" s="2">
        <v>43546</v>
      </c>
      <c r="B463" t="s">
        <v>59</v>
      </c>
      <c r="C463">
        <v>394.45</v>
      </c>
      <c r="D463">
        <v>396.3</v>
      </c>
      <c r="E463">
        <v>390</v>
      </c>
      <c r="F463">
        <v>392.9</v>
      </c>
      <c r="G463">
        <v>391.45</v>
      </c>
      <c r="H463">
        <v>391.8</v>
      </c>
      <c r="I463">
        <v>392.9</v>
      </c>
      <c r="J463">
        <v>400.95</v>
      </c>
      <c r="K463">
        <v>256.5</v>
      </c>
      <c r="L463">
        <v>17409249</v>
      </c>
      <c r="M463" s="1">
        <v>6840121878.1999998</v>
      </c>
      <c r="N463">
        <v>126720</v>
      </c>
    </row>
    <row r="464" spans="1:14" x14ac:dyDescent="0.3">
      <c r="A464" s="2">
        <v>43544</v>
      </c>
      <c r="B464" t="s">
        <v>59</v>
      </c>
      <c r="C464">
        <v>397.6</v>
      </c>
      <c r="D464">
        <v>398.15</v>
      </c>
      <c r="E464">
        <v>392.2</v>
      </c>
      <c r="F464">
        <v>398.4</v>
      </c>
      <c r="G464">
        <v>393.9</v>
      </c>
      <c r="H464">
        <v>392.9</v>
      </c>
      <c r="I464">
        <v>394.49</v>
      </c>
      <c r="J464">
        <v>400.95</v>
      </c>
      <c r="K464">
        <v>256.5</v>
      </c>
      <c r="L464">
        <v>14181408</v>
      </c>
      <c r="M464" s="1">
        <v>5594415549.5500002</v>
      </c>
      <c r="N464">
        <v>90450</v>
      </c>
    </row>
    <row r="465" spans="1:14" x14ac:dyDescent="0.3">
      <c r="A465" s="2">
        <v>43543</v>
      </c>
      <c r="B465" t="s">
        <v>59</v>
      </c>
      <c r="C465">
        <v>398.4</v>
      </c>
      <c r="D465">
        <v>400.95</v>
      </c>
      <c r="E465">
        <v>393.9</v>
      </c>
      <c r="F465">
        <v>398.05</v>
      </c>
      <c r="G465">
        <v>397.85</v>
      </c>
      <c r="H465">
        <v>398.4</v>
      </c>
      <c r="I465">
        <v>398.15</v>
      </c>
      <c r="J465">
        <v>400.95</v>
      </c>
      <c r="K465">
        <v>256.5</v>
      </c>
      <c r="L465">
        <v>11670392</v>
      </c>
      <c r="M465" s="1">
        <v>4646580189.3999996</v>
      </c>
      <c r="N465">
        <v>105497</v>
      </c>
    </row>
    <row r="466" spans="1:14" x14ac:dyDescent="0.3">
      <c r="A466" s="2">
        <v>43542</v>
      </c>
      <c r="B466" t="s">
        <v>59</v>
      </c>
      <c r="C466">
        <v>396.25</v>
      </c>
      <c r="D466">
        <v>399.9</v>
      </c>
      <c r="E466">
        <v>393.5</v>
      </c>
      <c r="F466">
        <v>395.3</v>
      </c>
      <c r="G466">
        <v>399.65</v>
      </c>
      <c r="H466">
        <v>398.05</v>
      </c>
      <c r="I466">
        <v>396.52</v>
      </c>
      <c r="J466">
        <v>399.9</v>
      </c>
      <c r="K466">
        <v>256.5</v>
      </c>
      <c r="L466">
        <v>21220626</v>
      </c>
      <c r="M466" s="1">
        <v>8414467499.3999996</v>
      </c>
      <c r="N466">
        <v>114855</v>
      </c>
    </row>
    <row r="467" spans="1:14" x14ac:dyDescent="0.3">
      <c r="A467" s="2">
        <v>43539</v>
      </c>
      <c r="B467" t="s">
        <v>59</v>
      </c>
      <c r="C467">
        <v>388.85</v>
      </c>
      <c r="D467">
        <v>398.25</v>
      </c>
      <c r="E467">
        <v>388.1</v>
      </c>
      <c r="F467">
        <v>387.9</v>
      </c>
      <c r="G467">
        <v>395.8</v>
      </c>
      <c r="H467">
        <v>395.3</v>
      </c>
      <c r="I467">
        <v>394.71</v>
      </c>
      <c r="J467">
        <v>398.25</v>
      </c>
      <c r="K467">
        <v>256.5</v>
      </c>
      <c r="L467">
        <v>31466545</v>
      </c>
      <c r="M467" s="1">
        <v>12420043710.950001</v>
      </c>
      <c r="N467">
        <v>175791</v>
      </c>
    </row>
    <row r="468" spans="1:14" x14ac:dyDescent="0.3">
      <c r="A468" s="2">
        <v>43538</v>
      </c>
      <c r="B468" t="s">
        <v>59</v>
      </c>
      <c r="C468">
        <v>392</v>
      </c>
      <c r="D468">
        <v>393</v>
      </c>
      <c r="E468">
        <v>386.8</v>
      </c>
      <c r="F468">
        <v>391.9</v>
      </c>
      <c r="G468">
        <v>388</v>
      </c>
      <c r="H468">
        <v>387.9</v>
      </c>
      <c r="I468">
        <v>389.17</v>
      </c>
      <c r="J468">
        <v>393.25</v>
      </c>
      <c r="K468">
        <v>256.5</v>
      </c>
      <c r="L468">
        <v>13182462</v>
      </c>
      <c r="M468" s="1">
        <v>5130245990.3500004</v>
      </c>
      <c r="N468">
        <v>95874</v>
      </c>
    </row>
    <row r="469" spans="1:14" x14ac:dyDescent="0.3">
      <c r="A469" s="2">
        <v>43537</v>
      </c>
      <c r="B469" t="s">
        <v>59</v>
      </c>
      <c r="C469">
        <v>387.9</v>
      </c>
      <c r="D469">
        <v>393.25</v>
      </c>
      <c r="E469">
        <v>384.3</v>
      </c>
      <c r="F469">
        <v>388.2</v>
      </c>
      <c r="G469">
        <v>391.15</v>
      </c>
      <c r="H469">
        <v>391.9</v>
      </c>
      <c r="I469">
        <v>389.13</v>
      </c>
      <c r="J469">
        <v>393.25</v>
      </c>
      <c r="K469">
        <v>256.5</v>
      </c>
      <c r="L469">
        <v>19574619</v>
      </c>
      <c r="M469" s="1">
        <v>7617126028.3000002</v>
      </c>
      <c r="N469">
        <v>150225</v>
      </c>
    </row>
    <row r="470" spans="1:14" x14ac:dyDescent="0.3">
      <c r="A470" s="2">
        <v>43536</v>
      </c>
      <c r="B470" t="s">
        <v>59</v>
      </c>
      <c r="C470">
        <v>378</v>
      </c>
      <c r="D470">
        <v>389</v>
      </c>
      <c r="E470">
        <v>377.35</v>
      </c>
      <c r="F470">
        <v>375.85</v>
      </c>
      <c r="G470">
        <v>388.7</v>
      </c>
      <c r="H470">
        <v>388.2</v>
      </c>
      <c r="I470">
        <v>386.34</v>
      </c>
      <c r="J470">
        <v>389</v>
      </c>
      <c r="K470">
        <v>256.5</v>
      </c>
      <c r="L470">
        <v>37108265</v>
      </c>
      <c r="M470" s="1">
        <v>14336524396.200001</v>
      </c>
      <c r="N470">
        <v>200154</v>
      </c>
    </row>
    <row r="471" spans="1:14" x14ac:dyDescent="0.3">
      <c r="A471" s="2">
        <v>43535</v>
      </c>
      <c r="B471" t="s">
        <v>59</v>
      </c>
      <c r="C471">
        <v>371.8</v>
      </c>
      <c r="D471">
        <v>378.4</v>
      </c>
      <c r="E471">
        <v>370</v>
      </c>
      <c r="F471">
        <v>370.6</v>
      </c>
      <c r="G471">
        <v>375.4</v>
      </c>
      <c r="H471">
        <v>375.85</v>
      </c>
      <c r="I471">
        <v>375.79</v>
      </c>
      <c r="J471">
        <v>383.55</v>
      </c>
      <c r="K471">
        <v>256.5</v>
      </c>
      <c r="L471">
        <v>11449587</v>
      </c>
      <c r="M471" s="1">
        <v>4302600072.8999996</v>
      </c>
      <c r="N471">
        <v>142026</v>
      </c>
    </row>
    <row r="472" spans="1:14" x14ac:dyDescent="0.3">
      <c r="A472" s="2">
        <v>43532</v>
      </c>
      <c r="B472" t="s">
        <v>59</v>
      </c>
      <c r="C472">
        <v>369.8</v>
      </c>
      <c r="D472">
        <v>373.4</v>
      </c>
      <c r="E472">
        <v>367.65</v>
      </c>
      <c r="F472">
        <v>370.8</v>
      </c>
      <c r="G472">
        <v>370.7</v>
      </c>
      <c r="H472">
        <v>370.6</v>
      </c>
      <c r="I472">
        <v>370.45</v>
      </c>
      <c r="J472">
        <v>383.55</v>
      </c>
      <c r="K472">
        <v>256.5</v>
      </c>
      <c r="L472">
        <v>16143455</v>
      </c>
      <c r="M472" s="1">
        <v>5980341593.8000002</v>
      </c>
      <c r="N472">
        <v>120256</v>
      </c>
    </row>
    <row r="473" spans="1:14" x14ac:dyDescent="0.3">
      <c r="A473" s="2">
        <v>43531</v>
      </c>
      <c r="B473" t="s">
        <v>59</v>
      </c>
      <c r="C473">
        <v>371.5</v>
      </c>
      <c r="D473">
        <v>374</v>
      </c>
      <c r="E473">
        <v>368.5</v>
      </c>
      <c r="F473">
        <v>371.95</v>
      </c>
      <c r="G473">
        <v>370.3</v>
      </c>
      <c r="H473">
        <v>370.8</v>
      </c>
      <c r="I473">
        <v>370.8</v>
      </c>
      <c r="J473">
        <v>383.55</v>
      </c>
      <c r="K473">
        <v>256.5</v>
      </c>
      <c r="L473">
        <v>15355303</v>
      </c>
      <c r="M473" s="1">
        <v>5693784331</v>
      </c>
      <c r="N473">
        <v>123402</v>
      </c>
    </row>
    <row r="474" spans="1:14" x14ac:dyDescent="0.3">
      <c r="A474" s="2">
        <v>43530</v>
      </c>
      <c r="B474" t="s">
        <v>59</v>
      </c>
      <c r="C474">
        <v>365.25</v>
      </c>
      <c r="D474">
        <v>372.85</v>
      </c>
      <c r="E474">
        <v>365.25</v>
      </c>
      <c r="F474">
        <v>363.25</v>
      </c>
      <c r="G474">
        <v>371.25</v>
      </c>
      <c r="H474">
        <v>371.95</v>
      </c>
      <c r="I474">
        <v>370.13</v>
      </c>
      <c r="J474">
        <v>383.55</v>
      </c>
      <c r="K474">
        <v>256.5</v>
      </c>
      <c r="L474">
        <v>31436190</v>
      </c>
      <c r="M474" s="1">
        <v>11635522989.700001</v>
      </c>
      <c r="N474">
        <v>169716</v>
      </c>
    </row>
    <row r="475" spans="1:14" x14ac:dyDescent="0.3">
      <c r="A475" s="2">
        <v>43529</v>
      </c>
      <c r="B475" t="s">
        <v>59</v>
      </c>
      <c r="C475">
        <v>355</v>
      </c>
      <c r="D475">
        <v>364.15</v>
      </c>
      <c r="E475">
        <v>352.8</v>
      </c>
      <c r="F475">
        <v>354.25</v>
      </c>
      <c r="G475">
        <v>361.75</v>
      </c>
      <c r="H475">
        <v>363.25</v>
      </c>
      <c r="I475">
        <v>358.98</v>
      </c>
      <c r="J475">
        <v>383.55</v>
      </c>
      <c r="K475">
        <v>256.5</v>
      </c>
      <c r="L475">
        <v>17638277</v>
      </c>
      <c r="M475" s="1">
        <v>6331819070.3999996</v>
      </c>
      <c r="N475">
        <v>183568</v>
      </c>
    </row>
    <row r="476" spans="1:14" x14ac:dyDescent="0.3">
      <c r="A476" s="2">
        <v>43525</v>
      </c>
      <c r="B476" t="s">
        <v>59</v>
      </c>
      <c r="C476">
        <v>352.05</v>
      </c>
      <c r="D476">
        <v>355</v>
      </c>
      <c r="E476">
        <v>350.65</v>
      </c>
      <c r="F476">
        <v>350.15</v>
      </c>
      <c r="G476">
        <v>354.1</v>
      </c>
      <c r="H476">
        <v>354.25</v>
      </c>
      <c r="I476">
        <v>352.79</v>
      </c>
      <c r="J476">
        <v>383.55</v>
      </c>
      <c r="K476">
        <v>256.5</v>
      </c>
      <c r="L476">
        <v>14190221</v>
      </c>
      <c r="M476" s="1">
        <v>5006184572.1499996</v>
      </c>
      <c r="N476">
        <v>103390</v>
      </c>
    </row>
    <row r="477" spans="1:14" x14ac:dyDescent="0.3">
      <c r="A477" s="2">
        <v>43524</v>
      </c>
      <c r="B477" t="s">
        <v>59</v>
      </c>
      <c r="C477">
        <v>348.45</v>
      </c>
      <c r="D477">
        <v>351.75</v>
      </c>
      <c r="E477">
        <v>345</v>
      </c>
      <c r="F477">
        <v>345.55</v>
      </c>
      <c r="G477">
        <v>351.05</v>
      </c>
      <c r="H477">
        <v>350.15</v>
      </c>
      <c r="I477">
        <v>347.9</v>
      </c>
      <c r="J477">
        <v>383.55</v>
      </c>
      <c r="K477">
        <v>256.5</v>
      </c>
      <c r="L477">
        <v>18347113</v>
      </c>
      <c r="M477" s="1">
        <v>6383005151.5</v>
      </c>
      <c r="N477">
        <v>138237</v>
      </c>
    </row>
    <row r="478" spans="1:14" x14ac:dyDescent="0.3">
      <c r="A478" s="2">
        <v>43523</v>
      </c>
      <c r="B478" t="s">
        <v>59</v>
      </c>
      <c r="C478">
        <v>351</v>
      </c>
      <c r="D478">
        <v>354.7</v>
      </c>
      <c r="E478">
        <v>343.3</v>
      </c>
      <c r="F478">
        <v>348.2</v>
      </c>
      <c r="G478">
        <v>345.3</v>
      </c>
      <c r="H478">
        <v>345.55</v>
      </c>
      <c r="I478">
        <v>347.94</v>
      </c>
      <c r="J478">
        <v>383.55</v>
      </c>
      <c r="K478">
        <v>256.5</v>
      </c>
      <c r="L478">
        <v>17325417</v>
      </c>
      <c r="M478" s="1">
        <v>6028256161.9499998</v>
      </c>
      <c r="N478">
        <v>146248</v>
      </c>
    </row>
    <row r="479" spans="1:14" x14ac:dyDescent="0.3">
      <c r="A479" s="2">
        <v>43522</v>
      </c>
      <c r="B479" t="s">
        <v>59</v>
      </c>
      <c r="C479">
        <v>350</v>
      </c>
      <c r="D479">
        <v>352.7</v>
      </c>
      <c r="E479">
        <v>346.6</v>
      </c>
      <c r="F479">
        <v>355.6</v>
      </c>
      <c r="G479">
        <v>348.5</v>
      </c>
      <c r="H479">
        <v>348.2</v>
      </c>
      <c r="I479">
        <v>349.4</v>
      </c>
      <c r="J479">
        <v>383.55</v>
      </c>
      <c r="K479">
        <v>256.5</v>
      </c>
      <c r="L479">
        <v>18096382</v>
      </c>
      <c r="M479" s="1">
        <v>6322792025.0500002</v>
      </c>
      <c r="N479">
        <v>126835</v>
      </c>
    </row>
    <row r="480" spans="1:14" x14ac:dyDescent="0.3">
      <c r="A480" s="2">
        <v>43521</v>
      </c>
      <c r="B480" t="s">
        <v>59</v>
      </c>
      <c r="C480">
        <v>353.05</v>
      </c>
      <c r="D480">
        <v>357.45</v>
      </c>
      <c r="E480">
        <v>353.05</v>
      </c>
      <c r="F480">
        <v>352.05</v>
      </c>
      <c r="G480">
        <v>355.7</v>
      </c>
      <c r="H480">
        <v>355.6</v>
      </c>
      <c r="I480">
        <v>355.64</v>
      </c>
      <c r="J480">
        <v>383.55</v>
      </c>
      <c r="K480">
        <v>256.5</v>
      </c>
      <c r="L480">
        <v>10344411</v>
      </c>
      <c r="M480" s="1">
        <v>3678918945.5</v>
      </c>
      <c r="N480">
        <v>110291</v>
      </c>
    </row>
    <row r="481" spans="1:14" x14ac:dyDescent="0.3">
      <c r="A481" s="2">
        <v>43518</v>
      </c>
      <c r="B481" t="s">
        <v>59</v>
      </c>
      <c r="C481">
        <v>351.4</v>
      </c>
      <c r="D481">
        <v>354.1</v>
      </c>
      <c r="E481">
        <v>351.3</v>
      </c>
      <c r="F481">
        <v>351.3</v>
      </c>
      <c r="G481">
        <v>352</v>
      </c>
      <c r="H481">
        <v>352.05</v>
      </c>
      <c r="I481">
        <v>352.44</v>
      </c>
      <c r="J481">
        <v>383.55</v>
      </c>
      <c r="K481">
        <v>256.5</v>
      </c>
      <c r="L481">
        <v>10997730</v>
      </c>
      <c r="M481" s="1">
        <v>3876001804.8499999</v>
      </c>
      <c r="N481">
        <v>109519</v>
      </c>
    </row>
    <row r="482" spans="1:14" x14ac:dyDescent="0.3">
      <c r="A482" s="2">
        <v>43517</v>
      </c>
      <c r="B482" t="s">
        <v>59</v>
      </c>
      <c r="C482">
        <v>346.8</v>
      </c>
      <c r="D482">
        <v>354.95</v>
      </c>
      <c r="E482">
        <v>346.25</v>
      </c>
      <c r="F482">
        <v>345.2</v>
      </c>
      <c r="G482">
        <v>351.5</v>
      </c>
      <c r="H482">
        <v>351.3</v>
      </c>
      <c r="I482">
        <v>352.18</v>
      </c>
      <c r="J482">
        <v>383.55</v>
      </c>
      <c r="K482">
        <v>256.5</v>
      </c>
      <c r="L482">
        <v>18631331</v>
      </c>
      <c r="M482" s="1">
        <v>6561502806.9499998</v>
      </c>
      <c r="N482">
        <v>189357</v>
      </c>
    </row>
    <row r="483" spans="1:14" x14ac:dyDescent="0.3">
      <c r="A483" s="2">
        <v>43516</v>
      </c>
      <c r="B483" t="s">
        <v>59</v>
      </c>
      <c r="C483">
        <v>345</v>
      </c>
      <c r="D483">
        <v>347.6</v>
      </c>
      <c r="E483">
        <v>342.35</v>
      </c>
      <c r="F483">
        <v>343.25</v>
      </c>
      <c r="G483">
        <v>345.7</v>
      </c>
      <c r="H483">
        <v>345.2</v>
      </c>
      <c r="I483">
        <v>345.19</v>
      </c>
      <c r="J483">
        <v>383.55</v>
      </c>
      <c r="K483">
        <v>256.5</v>
      </c>
      <c r="L483">
        <v>9474758</v>
      </c>
      <c r="M483" s="1">
        <v>3270564641.9000001</v>
      </c>
      <c r="N483">
        <v>85473</v>
      </c>
    </row>
    <row r="484" spans="1:14" x14ac:dyDescent="0.3">
      <c r="A484" s="2">
        <v>43515</v>
      </c>
      <c r="B484" t="s">
        <v>59</v>
      </c>
      <c r="C484">
        <v>339.1</v>
      </c>
      <c r="D484">
        <v>350.4</v>
      </c>
      <c r="E484">
        <v>339.1</v>
      </c>
      <c r="F484">
        <v>338.75</v>
      </c>
      <c r="G484">
        <v>342.7</v>
      </c>
      <c r="H484">
        <v>343.25</v>
      </c>
      <c r="I484">
        <v>345.9</v>
      </c>
      <c r="J484">
        <v>383.55</v>
      </c>
      <c r="K484">
        <v>256.5</v>
      </c>
      <c r="L484">
        <v>14384763</v>
      </c>
      <c r="M484" s="1">
        <v>4975726980.4499998</v>
      </c>
      <c r="N484">
        <v>138835</v>
      </c>
    </row>
    <row r="485" spans="1:14" x14ac:dyDescent="0.3">
      <c r="A485" s="2">
        <v>43514</v>
      </c>
      <c r="B485" t="s">
        <v>59</v>
      </c>
      <c r="C485">
        <v>342.2</v>
      </c>
      <c r="D485">
        <v>343</v>
      </c>
      <c r="E485">
        <v>337.55</v>
      </c>
      <c r="F485">
        <v>342.15</v>
      </c>
      <c r="G485">
        <v>338.5</v>
      </c>
      <c r="H485">
        <v>338.75</v>
      </c>
      <c r="I485">
        <v>339.7</v>
      </c>
      <c r="J485">
        <v>383.55</v>
      </c>
      <c r="K485">
        <v>256.5</v>
      </c>
      <c r="L485">
        <v>10601490</v>
      </c>
      <c r="M485" s="1">
        <v>3601345683.9499998</v>
      </c>
      <c r="N485">
        <v>165466</v>
      </c>
    </row>
    <row r="486" spans="1:14" x14ac:dyDescent="0.3">
      <c r="A486" s="2">
        <v>43511</v>
      </c>
      <c r="B486" t="s">
        <v>59</v>
      </c>
      <c r="C486">
        <v>344.05</v>
      </c>
      <c r="D486">
        <v>347.75</v>
      </c>
      <c r="E486">
        <v>340.6</v>
      </c>
      <c r="F486">
        <v>343.95</v>
      </c>
      <c r="G486">
        <v>342.6</v>
      </c>
      <c r="H486">
        <v>342.15</v>
      </c>
      <c r="I486">
        <v>343.61</v>
      </c>
      <c r="J486">
        <v>383.55</v>
      </c>
      <c r="K486">
        <v>256.5</v>
      </c>
      <c r="L486">
        <v>20316848</v>
      </c>
      <c r="M486" s="1">
        <v>6981109543.3000002</v>
      </c>
      <c r="N486">
        <v>190243</v>
      </c>
    </row>
    <row r="487" spans="1:14" x14ac:dyDescent="0.3">
      <c r="A487" s="2">
        <v>43510</v>
      </c>
      <c r="B487" t="s">
        <v>59</v>
      </c>
      <c r="C487">
        <v>339.85</v>
      </c>
      <c r="D487">
        <v>346.85</v>
      </c>
      <c r="E487">
        <v>336.15</v>
      </c>
      <c r="F487">
        <v>339.75</v>
      </c>
      <c r="G487">
        <v>343.95</v>
      </c>
      <c r="H487">
        <v>343.95</v>
      </c>
      <c r="I487">
        <v>342.29</v>
      </c>
      <c r="J487">
        <v>383.55</v>
      </c>
      <c r="K487">
        <v>256.5</v>
      </c>
      <c r="L487">
        <v>15172596</v>
      </c>
      <c r="M487" s="1">
        <v>5193503695.8000002</v>
      </c>
      <c r="N487">
        <v>157343</v>
      </c>
    </row>
    <row r="488" spans="1:14" x14ac:dyDescent="0.3">
      <c r="A488" s="2">
        <v>43509</v>
      </c>
      <c r="B488" t="s">
        <v>59</v>
      </c>
      <c r="C488">
        <v>345.05</v>
      </c>
      <c r="D488">
        <v>347.75</v>
      </c>
      <c r="E488">
        <v>339.05</v>
      </c>
      <c r="F488">
        <v>344.3</v>
      </c>
      <c r="G488">
        <v>339.5</v>
      </c>
      <c r="H488">
        <v>339.75</v>
      </c>
      <c r="I488">
        <v>343.01</v>
      </c>
      <c r="J488">
        <v>383.55</v>
      </c>
      <c r="K488">
        <v>256.5</v>
      </c>
      <c r="L488">
        <v>11742509</v>
      </c>
      <c r="M488" s="1">
        <v>4027750963.3000002</v>
      </c>
      <c r="N488">
        <v>152703</v>
      </c>
    </row>
    <row r="489" spans="1:14" x14ac:dyDescent="0.3">
      <c r="A489" s="2">
        <v>43508</v>
      </c>
      <c r="B489" t="s">
        <v>59</v>
      </c>
      <c r="C489">
        <v>349</v>
      </c>
      <c r="D489">
        <v>352</v>
      </c>
      <c r="E489">
        <v>343.25</v>
      </c>
      <c r="F489">
        <v>350.05</v>
      </c>
      <c r="G489">
        <v>344</v>
      </c>
      <c r="H489">
        <v>344.3</v>
      </c>
      <c r="I489">
        <v>348.35</v>
      </c>
      <c r="J489">
        <v>383.55</v>
      </c>
      <c r="K489">
        <v>256.5</v>
      </c>
      <c r="L489">
        <v>14924394</v>
      </c>
      <c r="M489" s="1">
        <v>5198950700</v>
      </c>
      <c r="N489">
        <v>109500</v>
      </c>
    </row>
    <row r="490" spans="1:14" x14ac:dyDescent="0.3">
      <c r="A490" s="2">
        <v>43507</v>
      </c>
      <c r="B490" t="s">
        <v>59</v>
      </c>
      <c r="C490">
        <v>354.6</v>
      </c>
      <c r="D490">
        <v>354.7</v>
      </c>
      <c r="E490">
        <v>349.05</v>
      </c>
      <c r="F490">
        <v>355.1</v>
      </c>
      <c r="G490">
        <v>351.5</v>
      </c>
      <c r="H490">
        <v>350.05</v>
      </c>
      <c r="I490">
        <v>351.61</v>
      </c>
      <c r="J490">
        <v>383.55</v>
      </c>
      <c r="K490">
        <v>256.5</v>
      </c>
      <c r="L490">
        <v>9419635</v>
      </c>
      <c r="M490" s="1">
        <v>3312040714</v>
      </c>
      <c r="N490">
        <v>74604</v>
      </c>
    </row>
    <row r="491" spans="1:14" x14ac:dyDescent="0.3">
      <c r="A491" s="2">
        <v>43504</v>
      </c>
      <c r="B491" t="s">
        <v>59</v>
      </c>
      <c r="C491">
        <v>356.9</v>
      </c>
      <c r="D491">
        <v>358.4</v>
      </c>
      <c r="E491">
        <v>350.75</v>
      </c>
      <c r="F491">
        <v>358.65</v>
      </c>
      <c r="G491">
        <v>354.45</v>
      </c>
      <c r="H491">
        <v>355.1</v>
      </c>
      <c r="I491">
        <v>354.14</v>
      </c>
      <c r="J491">
        <v>383.55</v>
      </c>
      <c r="K491">
        <v>256.5</v>
      </c>
      <c r="L491">
        <v>9308651</v>
      </c>
      <c r="M491" s="1">
        <v>3296590691.4000001</v>
      </c>
      <c r="N491">
        <v>97532</v>
      </c>
    </row>
    <row r="492" spans="1:14" x14ac:dyDescent="0.3">
      <c r="A492" s="2">
        <v>43503</v>
      </c>
      <c r="B492" t="s">
        <v>59</v>
      </c>
      <c r="C492">
        <v>359.1</v>
      </c>
      <c r="D492">
        <v>361.8</v>
      </c>
      <c r="E492">
        <v>356.5</v>
      </c>
      <c r="F492">
        <v>359.3</v>
      </c>
      <c r="G492">
        <v>358.45</v>
      </c>
      <c r="H492">
        <v>358.65</v>
      </c>
      <c r="I492">
        <v>359.43</v>
      </c>
      <c r="J492">
        <v>383.55</v>
      </c>
      <c r="K492">
        <v>256.5</v>
      </c>
      <c r="L492">
        <v>10247434</v>
      </c>
      <c r="M492" s="1">
        <v>3683213888.1500001</v>
      </c>
      <c r="N492">
        <v>110616</v>
      </c>
    </row>
    <row r="493" spans="1:14" x14ac:dyDescent="0.3">
      <c r="A493" s="2">
        <v>43502</v>
      </c>
      <c r="B493" t="s">
        <v>59</v>
      </c>
      <c r="C493">
        <v>353.6</v>
      </c>
      <c r="D493">
        <v>361.9</v>
      </c>
      <c r="E493">
        <v>353.2</v>
      </c>
      <c r="F493">
        <v>352.65</v>
      </c>
      <c r="G493">
        <v>359.25</v>
      </c>
      <c r="H493">
        <v>359.3</v>
      </c>
      <c r="I493">
        <v>358.86</v>
      </c>
      <c r="J493">
        <v>383.55</v>
      </c>
      <c r="K493">
        <v>256.5</v>
      </c>
      <c r="L493">
        <v>15396216</v>
      </c>
      <c r="M493" s="1">
        <v>5525113789.3999996</v>
      </c>
      <c r="N493">
        <v>131273</v>
      </c>
    </row>
    <row r="494" spans="1:14" x14ac:dyDescent="0.3">
      <c r="A494" s="2">
        <v>43501</v>
      </c>
      <c r="B494" t="s">
        <v>59</v>
      </c>
      <c r="C494">
        <v>354.6</v>
      </c>
      <c r="D494">
        <v>356.1</v>
      </c>
      <c r="E494">
        <v>348.85</v>
      </c>
      <c r="F494">
        <v>354.55</v>
      </c>
      <c r="G494">
        <v>353.5</v>
      </c>
      <c r="H494">
        <v>352.65</v>
      </c>
      <c r="I494">
        <v>352.04</v>
      </c>
      <c r="J494">
        <v>383.55</v>
      </c>
      <c r="K494">
        <v>256.5</v>
      </c>
      <c r="L494">
        <v>12197271</v>
      </c>
      <c r="M494" s="1">
        <v>4293958415.0999999</v>
      </c>
      <c r="N494">
        <v>115648</v>
      </c>
    </row>
    <row r="495" spans="1:14" x14ac:dyDescent="0.3">
      <c r="A495" s="2">
        <v>43500</v>
      </c>
      <c r="B495" t="s">
        <v>59</v>
      </c>
      <c r="C495">
        <v>351</v>
      </c>
      <c r="D495">
        <v>356.9</v>
      </c>
      <c r="E495">
        <v>346</v>
      </c>
      <c r="F495">
        <v>354.65</v>
      </c>
      <c r="G495">
        <v>354.7</v>
      </c>
      <c r="H495">
        <v>354.55</v>
      </c>
      <c r="I495">
        <v>351.33</v>
      </c>
      <c r="J495">
        <v>383.55</v>
      </c>
      <c r="K495">
        <v>256.5</v>
      </c>
      <c r="L495">
        <v>17039321</v>
      </c>
      <c r="M495" s="1">
        <v>5986494240.5500002</v>
      </c>
      <c r="N495">
        <v>97597</v>
      </c>
    </row>
    <row r="496" spans="1:14" x14ac:dyDescent="0.3">
      <c r="A496" s="2">
        <v>43497</v>
      </c>
      <c r="B496" t="s">
        <v>59</v>
      </c>
      <c r="C496">
        <v>364.5</v>
      </c>
      <c r="D496">
        <v>364.9</v>
      </c>
      <c r="E496">
        <v>348.75</v>
      </c>
      <c r="F496">
        <v>364.45</v>
      </c>
      <c r="G496">
        <v>353.35</v>
      </c>
      <c r="H496">
        <v>354.65</v>
      </c>
      <c r="I496">
        <v>357.38</v>
      </c>
      <c r="J496">
        <v>383.55</v>
      </c>
      <c r="K496">
        <v>256.5</v>
      </c>
      <c r="L496">
        <v>25605469</v>
      </c>
      <c r="M496" s="1">
        <v>9150847913.7999992</v>
      </c>
      <c r="N496">
        <v>253706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50DA-6685-43B2-92F8-46C91DCF0BFD}">
  <dimension ref="A1:CB500"/>
  <sheetViews>
    <sheetView tabSelected="1" zoomScale="91" zoomScaleNormal="91" workbookViewId="0">
      <selection activeCell="A7" sqref="A7"/>
    </sheetView>
  </sheetViews>
  <sheetFormatPr defaultRowHeight="14.4" x14ac:dyDescent="0.3"/>
  <cols>
    <col min="1" max="1" width="8.88671875" style="7"/>
    <col min="2" max="2" width="9.88671875" style="7" bestFit="1" customWidth="1"/>
    <col min="3" max="4" width="8.88671875" style="7"/>
    <col min="5" max="5" width="11.33203125" style="9" bestFit="1" customWidth="1"/>
    <col min="6" max="6" width="10.6640625" style="7" customWidth="1"/>
    <col min="7" max="7" width="9.88671875" style="7" bestFit="1" customWidth="1"/>
    <col min="8" max="9" width="8.88671875" style="7"/>
    <col min="10" max="10" width="13.21875" style="7" customWidth="1"/>
    <col min="11" max="11" width="10.77734375" style="7" customWidth="1"/>
    <col min="12" max="12" width="8.88671875" style="7"/>
    <col min="13" max="16" width="14.5546875" style="7" bestFit="1" customWidth="1"/>
    <col min="17" max="20" width="15.44140625" style="7" bestFit="1" customWidth="1"/>
    <col min="21" max="22" width="14.5546875" style="7" customWidth="1"/>
    <col min="23" max="24" width="14.5546875" style="7" bestFit="1" customWidth="1"/>
    <col min="25" max="25" width="12.5546875" style="7" customWidth="1"/>
    <col min="26" max="26" width="10.44140625" style="7" customWidth="1"/>
    <col min="27" max="27" width="8.88671875" style="7"/>
    <col min="28" max="28" width="3.109375" style="7" customWidth="1"/>
    <col min="29" max="29" width="8.88671875" style="7"/>
    <col min="30" max="30" width="11.6640625" style="7" customWidth="1"/>
    <col min="31" max="31" width="29" style="7" bestFit="1" customWidth="1"/>
    <col min="32" max="32" width="17.21875" style="7" bestFit="1" customWidth="1"/>
    <col min="33" max="33" width="18.44140625" style="7" bestFit="1" customWidth="1"/>
    <col min="34" max="34" width="17.21875" style="7" bestFit="1" customWidth="1"/>
    <col min="35" max="36" width="18.44140625" style="7" bestFit="1" customWidth="1"/>
    <col min="37" max="37" width="17.21875" style="7" bestFit="1" customWidth="1"/>
    <col min="38" max="38" width="18.21875" style="7" bestFit="1" customWidth="1"/>
    <col min="39" max="39" width="17.21875" style="7" bestFit="1" customWidth="1"/>
    <col min="40" max="16384" width="8.88671875" style="7"/>
  </cols>
  <sheetData>
    <row r="1" spans="1:80" customFormat="1" ht="16.2" thickBot="1" x14ac:dyDescent="0.35">
      <c r="A1" s="9"/>
      <c r="B1" s="129" t="s">
        <v>3</v>
      </c>
      <c r="C1" s="130"/>
      <c r="D1" s="130"/>
      <c r="E1" s="131"/>
      <c r="F1" s="11"/>
      <c r="G1" s="127" t="s">
        <v>4</v>
      </c>
      <c r="H1" s="127"/>
      <c r="I1" s="127"/>
      <c r="J1" s="128"/>
      <c r="K1" s="132" t="s">
        <v>8</v>
      </c>
      <c r="L1" s="8"/>
      <c r="M1" s="116" t="s">
        <v>7</v>
      </c>
      <c r="N1" s="118" t="s">
        <v>9</v>
      </c>
      <c r="O1" s="119"/>
      <c r="P1" s="119"/>
      <c r="Q1" s="118" t="s">
        <v>63</v>
      </c>
      <c r="R1" s="119"/>
      <c r="S1" s="120"/>
      <c r="T1" s="116" t="s">
        <v>14</v>
      </c>
      <c r="U1" s="116" t="s">
        <v>15</v>
      </c>
      <c r="V1" s="118" t="s">
        <v>19</v>
      </c>
      <c r="W1" s="119"/>
      <c r="X1" s="120"/>
      <c r="Y1" s="13"/>
      <c r="Z1" s="4"/>
      <c r="AA1" s="4"/>
      <c r="AB1" s="1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customFormat="1" ht="16.2" thickBot="1" x14ac:dyDescent="0.35">
      <c r="B2" s="56" t="s">
        <v>1</v>
      </c>
      <c r="C2" s="57" t="s">
        <v>5</v>
      </c>
      <c r="D2" s="57" t="s">
        <v>6</v>
      </c>
      <c r="E2" s="55" t="s">
        <v>0</v>
      </c>
      <c r="F2" s="8"/>
      <c r="G2" s="57" t="s">
        <v>1</v>
      </c>
      <c r="H2" s="57" t="s">
        <v>5</v>
      </c>
      <c r="I2" s="57" t="s">
        <v>6</v>
      </c>
      <c r="J2" s="58" t="s">
        <v>0</v>
      </c>
      <c r="K2" s="132"/>
      <c r="L2" s="8"/>
      <c r="M2" s="117"/>
      <c r="N2" s="62" t="s">
        <v>10</v>
      </c>
      <c r="O2" s="63" t="s">
        <v>11</v>
      </c>
      <c r="P2" s="64" t="s">
        <v>12</v>
      </c>
      <c r="Q2" s="63" t="s">
        <v>70</v>
      </c>
      <c r="R2" s="63" t="s">
        <v>71</v>
      </c>
      <c r="S2" s="65" t="s">
        <v>72</v>
      </c>
      <c r="T2" s="117"/>
      <c r="U2" s="118"/>
      <c r="V2" s="62" t="s">
        <v>18</v>
      </c>
      <c r="W2" s="63" t="s">
        <v>17</v>
      </c>
      <c r="X2" s="65" t="s">
        <v>16</v>
      </c>
      <c r="Y2" s="6"/>
      <c r="Z2" s="113" t="s">
        <v>13</v>
      </c>
      <c r="AA2" s="114">
        <v>0.7</v>
      </c>
      <c r="AB2" s="5"/>
      <c r="AC2" s="60" t="s">
        <v>9</v>
      </c>
      <c r="AD2" s="59" t="s">
        <v>2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customFormat="1" ht="16.2" thickBot="1" x14ac:dyDescent="0.35">
      <c r="B3" s="12">
        <v>44228</v>
      </c>
      <c r="C3" s="1">
        <v>1480</v>
      </c>
      <c r="D3" s="1">
        <v>1476.75</v>
      </c>
      <c r="E3" s="9">
        <v>13185272</v>
      </c>
      <c r="F3" s="9"/>
      <c r="G3" s="2">
        <v>44228</v>
      </c>
      <c r="H3">
        <v>608.75</v>
      </c>
      <c r="I3">
        <v>603.79999999999995</v>
      </c>
      <c r="J3" s="9">
        <v>69354326</v>
      </c>
      <c r="K3" s="132"/>
      <c r="L3" s="9"/>
      <c r="M3" s="8">
        <f t="shared" ref="M3:M66" si="0">C3/H3</f>
        <v>2.431211498973306</v>
      </c>
      <c r="N3" s="3"/>
      <c r="O3" s="3"/>
      <c r="P3" s="8"/>
      <c r="Q3" s="3"/>
      <c r="R3" s="3"/>
      <c r="S3" s="8"/>
      <c r="T3" s="8"/>
      <c r="U3" s="19"/>
      <c r="V3" s="6"/>
      <c r="W3" s="6"/>
      <c r="X3" s="8"/>
      <c r="Y3" s="6"/>
      <c r="Z3" s="113"/>
      <c r="AA3" s="115"/>
      <c r="AB3" s="5"/>
      <c r="AC3" s="24">
        <v>1</v>
      </c>
      <c r="AD3" s="10">
        <f ca="1">CORREL(OFFSET($R$5:$R$497,0,0,COUNT($R$5:$R$497)-AC3,1),OFFSET($R$5:$R$497,AC3,0,COUNT($R$5:$R$497)-AC3,1))</f>
        <v>0.47814257975137259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customFormat="1" ht="15.6" x14ac:dyDescent="0.3">
      <c r="B4" s="12">
        <v>44225</v>
      </c>
      <c r="C4" s="1">
        <v>1391</v>
      </c>
      <c r="D4" s="1">
        <v>1390.5</v>
      </c>
      <c r="E4" s="9">
        <v>14352251</v>
      </c>
      <c r="F4" s="9"/>
      <c r="G4" s="2">
        <v>44225</v>
      </c>
      <c r="H4">
        <v>538.95000000000005</v>
      </c>
      <c r="I4">
        <v>537</v>
      </c>
      <c r="J4" s="9">
        <v>33172808</v>
      </c>
      <c r="K4" s="132"/>
      <c r="L4" s="9"/>
      <c r="M4" s="8">
        <f t="shared" si="0"/>
        <v>2.58094442898228</v>
      </c>
      <c r="N4" s="3">
        <f>M3</f>
        <v>2.431211498973306</v>
      </c>
      <c r="O4" s="3"/>
      <c r="P4" s="8"/>
      <c r="Q4" s="3">
        <f>M4-M3</f>
        <v>0.14973293000897403</v>
      </c>
      <c r="R4" s="3"/>
      <c r="S4" s="8"/>
      <c r="T4" s="8"/>
      <c r="U4" s="19"/>
      <c r="V4" s="6"/>
      <c r="W4" s="6"/>
      <c r="X4" s="8"/>
      <c r="Y4" s="6"/>
      <c r="Z4" s="3"/>
      <c r="AA4" s="3"/>
      <c r="AB4" s="3"/>
      <c r="AC4" s="24">
        <v>2</v>
      </c>
      <c r="AD4" s="10">
        <f ca="1">CORREL(OFFSET($R$5:$R$497,0,0,COUNT($R$5:$R$497)-AC4,1),OFFSET($R$5:$R$497,AC4,0,COUNT($R$5:$R$497)-AC4,1))</f>
        <v>-4.1917166405679114E-2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customFormat="1" ht="16.2" thickBot="1" x14ac:dyDescent="0.35">
      <c r="B5" s="12">
        <v>44224</v>
      </c>
      <c r="C5" s="1">
        <v>1372</v>
      </c>
      <c r="D5" s="1">
        <v>1371.45</v>
      </c>
      <c r="E5" s="9">
        <v>21352223</v>
      </c>
      <c r="F5" s="9"/>
      <c r="G5" s="2">
        <v>44224</v>
      </c>
      <c r="H5">
        <v>528.25</v>
      </c>
      <c r="I5">
        <v>528.25</v>
      </c>
      <c r="J5" s="9">
        <v>29836591</v>
      </c>
      <c r="K5" s="132"/>
      <c r="L5" s="9"/>
      <c r="M5" s="8">
        <f t="shared" si="0"/>
        <v>2.5972550875532416</v>
      </c>
      <c r="N5" s="3">
        <f t="shared" ref="N5:P68" si="1">M4</f>
        <v>2.58094442898228</v>
      </c>
      <c r="O5" s="3">
        <f>N4</f>
        <v>2.431211498973306</v>
      </c>
      <c r="P5" s="8"/>
      <c r="Q5" s="3">
        <f t="shared" ref="Q5:Q68" si="2">M5-M4</f>
        <v>1.6310658570961589E-2</v>
      </c>
      <c r="R5" s="3">
        <f>M5-M3</f>
        <v>0.16604358857993562</v>
      </c>
      <c r="S5" s="8"/>
      <c r="T5" s="8"/>
      <c r="U5" s="19"/>
      <c r="V5" s="6"/>
      <c r="W5" s="6"/>
      <c r="X5" s="8"/>
      <c r="Y5" s="6"/>
      <c r="Z5" s="3"/>
      <c r="AA5" s="3"/>
      <c r="AB5" s="3"/>
      <c r="AC5" s="22">
        <v>3</v>
      </c>
      <c r="AD5" s="17">
        <f ca="1">CORREL(OFFSET($R$5:$R$497,0,0,COUNT($R$5:$R$497)-AC5,1),OFFSET($R$5:$R$497,AC5,0,COUNT($R$5:$R$497)-AC5,1))</f>
        <v>-4.4023473566552861E-3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customFormat="1" ht="16.2" thickBot="1" x14ac:dyDescent="0.35">
      <c r="B6" s="12">
        <v>44223</v>
      </c>
      <c r="C6" s="1">
        <v>1411.25</v>
      </c>
      <c r="D6" s="1">
        <v>1409.6</v>
      </c>
      <c r="E6" s="9">
        <v>11778138</v>
      </c>
      <c r="F6" s="9"/>
      <c r="G6" s="2">
        <v>44223</v>
      </c>
      <c r="H6">
        <v>522.75</v>
      </c>
      <c r="I6">
        <v>522.35</v>
      </c>
      <c r="J6" s="9">
        <v>28049286</v>
      </c>
      <c r="K6" s="132"/>
      <c r="L6" s="9"/>
      <c r="M6" s="18">
        <f t="shared" si="0"/>
        <v>2.6996652319464371</v>
      </c>
      <c r="N6" s="15">
        <f t="shared" si="1"/>
        <v>2.5972550875532416</v>
      </c>
      <c r="O6" s="15">
        <f t="shared" si="1"/>
        <v>2.58094442898228</v>
      </c>
      <c r="P6" s="16">
        <f>O5</f>
        <v>2.431211498973306</v>
      </c>
      <c r="Q6" s="15">
        <f t="shared" si="2"/>
        <v>0.10241014439319551</v>
      </c>
      <c r="R6" s="15">
        <f t="shared" ref="R6:R69" si="3">M6-M4</f>
        <v>0.1187208029641571</v>
      </c>
      <c r="S6" s="16">
        <f>M6-M3</f>
        <v>0.26845373297313113</v>
      </c>
      <c r="T6" s="16"/>
      <c r="U6" s="19"/>
      <c r="V6" s="6"/>
      <c r="W6" s="6"/>
      <c r="X6" s="8"/>
      <c r="Y6" s="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customFormat="1" ht="18.600000000000001" thickBot="1" x14ac:dyDescent="0.4">
      <c r="B7" s="12">
        <v>44221</v>
      </c>
      <c r="C7" s="1">
        <v>1467</v>
      </c>
      <c r="D7" s="1">
        <v>1462.85</v>
      </c>
      <c r="E7" s="9">
        <v>10172359</v>
      </c>
      <c r="F7" s="9"/>
      <c r="G7" s="2">
        <v>44221</v>
      </c>
      <c r="H7">
        <v>537.29999999999995</v>
      </c>
      <c r="I7">
        <v>538.04999999999995</v>
      </c>
      <c r="J7" s="9">
        <v>23415249</v>
      </c>
      <c r="K7" s="132"/>
      <c r="L7" s="9"/>
      <c r="M7" s="8">
        <f t="shared" si="0"/>
        <v>2.7303182579564491</v>
      </c>
      <c r="N7" s="3">
        <f t="shared" si="1"/>
        <v>2.6996652319464371</v>
      </c>
      <c r="O7" s="3">
        <f t="shared" si="1"/>
        <v>2.5972550875532416</v>
      </c>
      <c r="P7" s="8">
        <f t="shared" si="1"/>
        <v>2.58094442898228</v>
      </c>
      <c r="Q7" s="3">
        <f t="shared" si="2"/>
        <v>3.0653026010011963E-2</v>
      </c>
      <c r="R7" s="3">
        <f t="shared" si="3"/>
        <v>0.13306317040320748</v>
      </c>
      <c r="S7" s="8">
        <f t="shared" ref="S7:S70" si="4">M7-M4</f>
        <v>0.14937382897416907</v>
      </c>
      <c r="T7" s="8">
        <f>AVERAGE(R5:R7)</f>
        <v>0.13927585398243339</v>
      </c>
      <c r="U7" s="19">
        <f>ABS(T7-R7)</f>
        <v>6.2126835792259139E-3</v>
      </c>
      <c r="V7" s="6">
        <f>U7^2</f>
        <v>3.8597437255583314E-5</v>
      </c>
      <c r="W7" s="6"/>
      <c r="X7" s="8"/>
      <c r="Y7" s="6"/>
      <c r="Z7" s="124" t="s">
        <v>61</v>
      </c>
      <c r="AA7" s="125"/>
      <c r="AB7" s="125"/>
      <c r="AC7" s="126"/>
      <c r="AD7" s="55" t="s">
        <v>62</v>
      </c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customFormat="1" ht="16.2" thickBot="1" x14ac:dyDescent="0.35">
      <c r="B8" s="12">
        <v>44218</v>
      </c>
      <c r="C8" s="1">
        <v>1444.35</v>
      </c>
      <c r="D8" s="1">
        <v>1443.55</v>
      </c>
      <c r="E8" s="9">
        <v>7696182</v>
      </c>
      <c r="F8" s="9"/>
      <c r="G8" s="2">
        <v>44218</v>
      </c>
      <c r="H8">
        <v>532</v>
      </c>
      <c r="I8">
        <v>533.79999999999995</v>
      </c>
      <c r="J8" s="9">
        <v>24515997</v>
      </c>
      <c r="K8" s="132"/>
      <c r="L8" s="9"/>
      <c r="M8" s="8">
        <f t="shared" si="0"/>
        <v>2.7149436090225563</v>
      </c>
      <c r="N8" s="3">
        <f t="shared" si="1"/>
        <v>2.7303182579564491</v>
      </c>
      <c r="O8" s="3">
        <f t="shared" si="1"/>
        <v>2.6996652319464371</v>
      </c>
      <c r="P8" s="8">
        <f t="shared" si="1"/>
        <v>2.5972550875532416</v>
      </c>
      <c r="Q8" s="3">
        <f t="shared" si="2"/>
        <v>-1.5374648933892843E-2</v>
      </c>
      <c r="R8" s="3">
        <f t="shared" si="3"/>
        <v>1.5278377076119121E-2</v>
      </c>
      <c r="S8" s="8">
        <f t="shared" si="4"/>
        <v>0.11768852146931463</v>
      </c>
      <c r="T8" s="8">
        <f>(1-$AA$2)*R7+$AA$2*T7</f>
        <v>0.1374120489086656</v>
      </c>
      <c r="U8" s="18">
        <f>ABS(T8-R8)</f>
        <v>0.12213367183254648</v>
      </c>
      <c r="V8" s="14">
        <f t="shared" ref="V8:V71" si="5">U8^2</f>
        <v>1.4916633795300156E-2</v>
      </c>
      <c r="W8" s="15">
        <f>V7</f>
        <v>3.8597437255583314E-5</v>
      </c>
      <c r="X8" s="16"/>
      <c r="Y8" s="6"/>
      <c r="Z8" s="121" t="s">
        <v>65</v>
      </c>
      <c r="AA8" s="122"/>
      <c r="AB8" s="122"/>
      <c r="AC8" s="123"/>
      <c r="AD8" s="20">
        <v>1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customFormat="1" ht="16.2" thickBot="1" x14ac:dyDescent="0.35">
      <c r="B9" s="12">
        <v>44217</v>
      </c>
      <c r="C9" s="1">
        <v>1476</v>
      </c>
      <c r="D9" s="1">
        <v>1474.8</v>
      </c>
      <c r="E9" s="9">
        <v>13166527</v>
      </c>
      <c r="F9" s="9"/>
      <c r="G9" s="2">
        <v>44217</v>
      </c>
      <c r="H9">
        <v>553.1</v>
      </c>
      <c r="I9">
        <v>552.70000000000005</v>
      </c>
      <c r="J9" s="9">
        <v>18189277</v>
      </c>
      <c r="K9" s="132"/>
      <c r="L9" s="9"/>
      <c r="M9" s="8">
        <f t="shared" si="0"/>
        <v>2.6685951907430843</v>
      </c>
      <c r="N9" s="3">
        <f t="shared" si="1"/>
        <v>2.7149436090225563</v>
      </c>
      <c r="O9" s="3">
        <f t="shared" si="1"/>
        <v>2.7303182579564491</v>
      </c>
      <c r="P9" s="8">
        <f t="shared" si="1"/>
        <v>2.6996652319464371</v>
      </c>
      <c r="Q9" s="3">
        <f t="shared" si="2"/>
        <v>-4.6348418279472003E-2</v>
      </c>
      <c r="R9" s="3">
        <f t="shared" si="3"/>
        <v>-6.1723067213364846E-2</v>
      </c>
      <c r="S9" s="8">
        <f t="shared" si="4"/>
        <v>-3.1070041203352883E-2</v>
      </c>
      <c r="T9" s="8">
        <f t="shared" ref="T9:T72" si="6">(1-$AA$2)*R8+$AA$2*T8</f>
        <v>0.10077194735890165</v>
      </c>
      <c r="U9" s="19">
        <f t="shared" ref="U9:U71" si="7">ABS(T9-R9)</f>
        <v>0.16249501457226651</v>
      </c>
      <c r="V9" s="6">
        <f t="shared" si="5"/>
        <v>2.6404629760841104E-2</v>
      </c>
      <c r="W9" s="6">
        <f t="shared" ref="W9:X72" si="8">V8</f>
        <v>1.4916633795300156E-2</v>
      </c>
      <c r="X9" s="8">
        <f>W8</f>
        <v>3.8597437255583314E-5</v>
      </c>
      <c r="Y9" s="6"/>
      <c r="Z9" s="121" t="s">
        <v>66</v>
      </c>
      <c r="AA9" s="122"/>
      <c r="AB9" s="122"/>
      <c r="AC9" s="123"/>
      <c r="AD9" s="20">
        <v>2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customFormat="1" ht="16.2" thickBot="1" x14ac:dyDescent="0.35">
      <c r="B10" s="12">
        <v>44216</v>
      </c>
      <c r="C10" s="1">
        <v>1490</v>
      </c>
      <c r="D10" s="1">
        <v>1492</v>
      </c>
      <c r="E10" s="9">
        <v>6673026</v>
      </c>
      <c r="F10" s="9"/>
      <c r="G10" s="2">
        <v>44216</v>
      </c>
      <c r="H10">
        <v>550.75</v>
      </c>
      <c r="I10">
        <v>551</v>
      </c>
      <c r="J10" s="9">
        <v>16097138</v>
      </c>
      <c r="K10" s="132"/>
      <c r="L10" s="9"/>
      <c r="M10" s="8">
        <f t="shared" si="0"/>
        <v>2.7054017249205629</v>
      </c>
      <c r="N10" s="3">
        <f t="shared" si="1"/>
        <v>2.6685951907430843</v>
      </c>
      <c r="O10" s="3">
        <f t="shared" si="1"/>
        <v>2.7149436090225563</v>
      </c>
      <c r="P10" s="8">
        <f t="shared" si="1"/>
        <v>2.7303182579564491</v>
      </c>
      <c r="Q10" s="3">
        <f t="shared" si="2"/>
        <v>3.6806534177478589E-2</v>
      </c>
      <c r="R10" s="3">
        <f t="shared" si="3"/>
        <v>-9.5418841019934142E-3</v>
      </c>
      <c r="S10" s="8">
        <f t="shared" si="4"/>
        <v>-2.4916533035886257E-2</v>
      </c>
      <c r="T10" s="8">
        <f t="shared" si="6"/>
        <v>5.2023442987221689E-2</v>
      </c>
      <c r="U10" s="19">
        <f t="shared" si="7"/>
        <v>6.1565327089215104E-2</v>
      </c>
      <c r="V10" s="6">
        <f t="shared" si="5"/>
        <v>3.790289499602043E-3</v>
      </c>
      <c r="W10" s="6">
        <f t="shared" si="8"/>
        <v>2.6404629760841104E-2</v>
      </c>
      <c r="X10" s="8">
        <f t="shared" si="8"/>
        <v>1.4916633795300156E-2</v>
      </c>
      <c r="Y10" s="6"/>
      <c r="Z10" s="121" t="s">
        <v>64</v>
      </c>
      <c r="AA10" s="122"/>
      <c r="AB10" s="122"/>
      <c r="AC10" s="123"/>
      <c r="AD10" s="20">
        <v>2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customFormat="1" ht="16.2" thickBot="1" x14ac:dyDescent="0.35">
      <c r="B11" s="12">
        <v>44215</v>
      </c>
      <c r="C11" s="1">
        <v>1501.85</v>
      </c>
      <c r="D11" s="1">
        <v>1503.85</v>
      </c>
      <c r="E11" s="9">
        <v>8680127</v>
      </c>
      <c r="F11" s="9"/>
      <c r="G11" s="2">
        <v>44215</v>
      </c>
      <c r="H11">
        <v>547</v>
      </c>
      <c r="I11">
        <v>546.45000000000005</v>
      </c>
      <c r="J11" s="9">
        <v>20575358</v>
      </c>
      <c r="K11" s="132"/>
      <c r="L11" s="9"/>
      <c r="M11" s="8">
        <f t="shared" si="0"/>
        <v>2.7456124314442412</v>
      </c>
      <c r="N11" s="3">
        <f t="shared" si="1"/>
        <v>2.7054017249205629</v>
      </c>
      <c r="O11" s="3">
        <f t="shared" si="1"/>
        <v>2.6685951907430843</v>
      </c>
      <c r="P11" s="8">
        <f t="shared" si="1"/>
        <v>2.7149436090225563</v>
      </c>
      <c r="Q11" s="3">
        <f t="shared" si="2"/>
        <v>4.0210706523678308E-2</v>
      </c>
      <c r="R11" s="3">
        <f t="shared" si="3"/>
        <v>7.7017240701156897E-2</v>
      </c>
      <c r="S11" s="8">
        <f t="shared" si="4"/>
        <v>3.0668822421684894E-2</v>
      </c>
      <c r="T11" s="8">
        <f t="shared" si="6"/>
        <v>3.3553844860457156E-2</v>
      </c>
      <c r="U11" s="19">
        <f t="shared" si="7"/>
        <v>4.3463395840699741E-2</v>
      </c>
      <c r="V11" s="6">
        <f t="shared" si="5"/>
        <v>1.8890667780053555E-3</v>
      </c>
      <c r="W11" s="6">
        <f t="shared" si="8"/>
        <v>3.790289499602043E-3</v>
      </c>
      <c r="X11" s="8">
        <f t="shared" si="8"/>
        <v>2.6404629760841104E-2</v>
      </c>
      <c r="Y11" s="6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customFormat="1" ht="15.6" x14ac:dyDescent="0.3">
      <c r="B12" s="12">
        <v>44214</v>
      </c>
      <c r="C12" s="1">
        <v>1480</v>
      </c>
      <c r="D12" s="1">
        <v>1483.1</v>
      </c>
      <c r="E12" s="9">
        <v>21412816</v>
      </c>
      <c r="F12" s="9"/>
      <c r="G12" s="2">
        <v>44214</v>
      </c>
      <c r="H12">
        <v>530.45000000000005</v>
      </c>
      <c r="I12">
        <v>533.15</v>
      </c>
      <c r="J12" s="9">
        <v>21580313</v>
      </c>
      <c r="K12" s="132"/>
      <c r="L12" s="9"/>
      <c r="M12" s="8">
        <f t="shared" si="0"/>
        <v>2.7900838910359127</v>
      </c>
      <c r="N12" s="3">
        <f t="shared" si="1"/>
        <v>2.7456124314442412</v>
      </c>
      <c r="O12" s="3">
        <f t="shared" si="1"/>
        <v>2.7054017249205629</v>
      </c>
      <c r="P12" s="8">
        <f t="shared" si="1"/>
        <v>2.6685951907430843</v>
      </c>
      <c r="Q12" s="3">
        <f t="shared" si="2"/>
        <v>4.4471459591671536E-2</v>
      </c>
      <c r="R12" s="3">
        <f t="shared" si="3"/>
        <v>8.4682166115349844E-2</v>
      </c>
      <c r="S12" s="8">
        <f t="shared" si="4"/>
        <v>0.12148870029282843</v>
      </c>
      <c r="T12" s="8">
        <f t="shared" si="6"/>
        <v>4.6592863612667082E-2</v>
      </c>
      <c r="U12" s="19">
        <f t="shared" si="7"/>
        <v>3.8089302502682762E-2</v>
      </c>
      <c r="V12" s="6">
        <f t="shared" si="5"/>
        <v>1.4507949651408752E-3</v>
      </c>
      <c r="W12" s="6">
        <f t="shared" si="8"/>
        <v>1.8890667780053555E-3</v>
      </c>
      <c r="X12" s="8">
        <f t="shared" si="8"/>
        <v>3.790289499602043E-3</v>
      </c>
      <c r="Y12" s="6"/>
      <c r="Z12" s="107" t="s">
        <v>60</v>
      </c>
      <c r="AA12" s="108"/>
      <c r="AB12" s="108"/>
      <c r="AC12" s="111">
        <f>LN(2)/AD8</f>
        <v>0.69314718055994529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customFormat="1" ht="16.2" thickBot="1" x14ac:dyDescent="0.35">
      <c r="B13" s="12">
        <v>44211</v>
      </c>
      <c r="C13" s="1">
        <v>1467</v>
      </c>
      <c r="D13" s="1">
        <v>1466.65</v>
      </c>
      <c r="E13" s="9">
        <v>7082618</v>
      </c>
      <c r="F13" s="9"/>
      <c r="G13" s="2">
        <v>44211</v>
      </c>
      <c r="H13">
        <v>541.95000000000005</v>
      </c>
      <c r="I13">
        <v>543</v>
      </c>
      <c r="J13" s="9">
        <v>15708956</v>
      </c>
      <c r="K13" s="132"/>
      <c r="L13" s="9"/>
      <c r="M13" s="8">
        <f t="shared" si="0"/>
        <v>2.7068917796844727</v>
      </c>
      <c r="N13" s="3">
        <f t="shared" si="1"/>
        <v>2.7900838910359127</v>
      </c>
      <c r="O13" s="3">
        <f t="shared" si="1"/>
        <v>2.7456124314442412</v>
      </c>
      <c r="P13" s="8">
        <f t="shared" si="1"/>
        <v>2.7054017249205629</v>
      </c>
      <c r="Q13" s="3">
        <f t="shared" si="2"/>
        <v>-8.3192111351440001E-2</v>
      </c>
      <c r="R13" s="3">
        <f t="shared" si="3"/>
        <v>-3.8720651759768465E-2</v>
      </c>
      <c r="S13" s="8">
        <f t="shared" si="4"/>
        <v>1.4900547639098427E-3</v>
      </c>
      <c r="T13" s="8">
        <f t="shared" si="6"/>
        <v>5.8019654363471909E-2</v>
      </c>
      <c r="U13" s="19">
        <f t="shared" si="7"/>
        <v>9.6740306123240374E-2</v>
      </c>
      <c r="V13" s="6">
        <f t="shared" si="5"/>
        <v>9.3586868288182586E-3</v>
      </c>
      <c r="W13" s="6">
        <f t="shared" si="8"/>
        <v>1.4507949651408752E-3</v>
      </c>
      <c r="X13" s="8">
        <f t="shared" si="8"/>
        <v>1.8890667780053555E-3</v>
      </c>
      <c r="Y13" s="6"/>
      <c r="Z13" s="109"/>
      <c r="AA13" s="110"/>
      <c r="AB13" s="110"/>
      <c r="AC13" s="112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customFormat="1" ht="16.2" thickBot="1" x14ac:dyDescent="0.35">
      <c r="B14" s="12">
        <v>44210</v>
      </c>
      <c r="C14" s="1">
        <v>1474</v>
      </c>
      <c r="D14" s="1">
        <v>1468.75</v>
      </c>
      <c r="E14" s="9">
        <v>6148583</v>
      </c>
      <c r="F14" s="9"/>
      <c r="G14" s="2">
        <v>44210</v>
      </c>
      <c r="H14">
        <v>553.6</v>
      </c>
      <c r="I14">
        <v>553.29999999999995</v>
      </c>
      <c r="J14" s="9">
        <v>13330898</v>
      </c>
      <c r="K14" s="132"/>
      <c r="L14" s="9"/>
      <c r="M14" s="8">
        <f t="shared" si="0"/>
        <v>2.6625722543352599</v>
      </c>
      <c r="N14" s="3">
        <f t="shared" si="1"/>
        <v>2.7068917796844727</v>
      </c>
      <c r="O14" s="3">
        <f t="shared" si="1"/>
        <v>2.7900838910359127</v>
      </c>
      <c r="P14" s="8">
        <f t="shared" si="1"/>
        <v>2.7456124314442412</v>
      </c>
      <c r="Q14" s="3">
        <f t="shared" si="2"/>
        <v>-4.4319525349212796E-2</v>
      </c>
      <c r="R14" s="3">
        <f t="shared" si="3"/>
        <v>-0.1275116367006528</v>
      </c>
      <c r="S14" s="8">
        <f t="shared" si="4"/>
        <v>-8.3040177108981261E-2</v>
      </c>
      <c r="T14" s="8">
        <f t="shared" si="6"/>
        <v>2.8997562526499793E-2</v>
      </c>
      <c r="U14" s="19">
        <f t="shared" si="7"/>
        <v>0.15650919922715259</v>
      </c>
      <c r="V14" s="6">
        <f t="shared" si="5"/>
        <v>2.4495129442724542E-2</v>
      </c>
      <c r="W14" s="6">
        <f t="shared" si="8"/>
        <v>9.3586868288182586E-3</v>
      </c>
      <c r="X14" s="8">
        <f t="shared" si="8"/>
        <v>1.4507949651408752E-3</v>
      </c>
      <c r="Y14" s="6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customFormat="1" ht="16.2" thickBot="1" x14ac:dyDescent="0.35">
      <c r="B15" s="12">
        <v>44209</v>
      </c>
      <c r="C15" s="1">
        <v>1473.65</v>
      </c>
      <c r="D15" s="1">
        <v>1470.65</v>
      </c>
      <c r="E15" s="9">
        <v>8467325</v>
      </c>
      <c r="F15" s="9"/>
      <c r="G15" s="2">
        <v>44209</v>
      </c>
      <c r="H15">
        <v>556</v>
      </c>
      <c r="I15">
        <v>556.5</v>
      </c>
      <c r="J15" s="9">
        <v>21920297</v>
      </c>
      <c r="K15" s="132"/>
      <c r="L15" s="9"/>
      <c r="M15" s="8">
        <f t="shared" si="0"/>
        <v>2.65044964028777</v>
      </c>
      <c r="N15" s="3">
        <f t="shared" si="1"/>
        <v>2.6625722543352599</v>
      </c>
      <c r="O15" s="3">
        <f t="shared" si="1"/>
        <v>2.7068917796844727</v>
      </c>
      <c r="P15" s="8">
        <f t="shared" si="1"/>
        <v>2.7900838910359127</v>
      </c>
      <c r="Q15" s="3">
        <f t="shared" si="2"/>
        <v>-1.2122614047489932E-2</v>
      </c>
      <c r="R15" s="3">
        <f t="shared" si="3"/>
        <v>-5.6442139396702729E-2</v>
      </c>
      <c r="S15" s="8">
        <f t="shared" si="4"/>
        <v>-0.13963425074814273</v>
      </c>
      <c r="T15" s="8">
        <f t="shared" si="6"/>
        <v>-1.7955197241645991E-2</v>
      </c>
      <c r="U15" s="19">
        <f t="shared" si="7"/>
        <v>3.8486942155056741E-2</v>
      </c>
      <c r="V15" s="6">
        <f t="shared" si="5"/>
        <v>1.4812447164466837E-3</v>
      </c>
      <c r="W15" s="6">
        <f t="shared" si="8"/>
        <v>2.4495129442724542E-2</v>
      </c>
      <c r="X15" s="8">
        <f t="shared" si="8"/>
        <v>9.3586868288182586E-3</v>
      </c>
      <c r="Y15" s="6"/>
      <c r="Z15" s="79" t="s">
        <v>77</v>
      </c>
      <c r="AA15" s="105" t="s">
        <v>78</v>
      </c>
      <c r="AB15" s="106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customFormat="1" ht="16.2" thickBot="1" x14ac:dyDescent="0.35">
      <c r="B16" s="12">
        <v>44208</v>
      </c>
      <c r="C16" s="1">
        <v>1480.55</v>
      </c>
      <c r="D16" s="1">
        <v>1481</v>
      </c>
      <c r="E16" s="9">
        <v>10194078</v>
      </c>
      <c r="F16" s="9"/>
      <c r="G16" s="2">
        <v>44208</v>
      </c>
      <c r="H16">
        <v>547.95000000000005</v>
      </c>
      <c r="I16">
        <v>548</v>
      </c>
      <c r="J16" s="9">
        <v>16388310</v>
      </c>
      <c r="K16" s="132"/>
      <c r="L16" s="9"/>
      <c r="M16" s="8">
        <f t="shared" si="0"/>
        <v>2.7019801076740575</v>
      </c>
      <c r="N16" s="3">
        <f t="shared" si="1"/>
        <v>2.65044964028777</v>
      </c>
      <c r="O16" s="3">
        <f t="shared" si="1"/>
        <v>2.6625722543352599</v>
      </c>
      <c r="P16" s="8">
        <f t="shared" si="1"/>
        <v>2.7068917796844727</v>
      </c>
      <c r="Q16" s="3">
        <f t="shared" si="2"/>
        <v>5.1530467386287526E-2</v>
      </c>
      <c r="R16" s="3">
        <f t="shared" si="3"/>
        <v>3.9407853338797594E-2</v>
      </c>
      <c r="S16" s="8">
        <f t="shared" si="4"/>
        <v>-4.9116720104152023E-3</v>
      </c>
      <c r="T16" s="8">
        <f t="shared" si="6"/>
        <v>-2.9501279888163014E-2</v>
      </c>
      <c r="U16" s="19">
        <f t="shared" si="7"/>
        <v>6.8909133226960601E-2</v>
      </c>
      <c r="V16" s="6">
        <f t="shared" si="5"/>
        <v>4.7484686420910058E-3</v>
      </c>
      <c r="W16" s="6">
        <f t="shared" si="8"/>
        <v>1.4812447164466837E-3</v>
      </c>
      <c r="X16" s="8">
        <f t="shared" si="8"/>
        <v>2.4495129442724542E-2</v>
      </c>
      <c r="Y16" s="6"/>
      <c r="Z16" s="103">
        <f>AVERAGE(V7:V497)</f>
        <v>3.6450244378108086E-2</v>
      </c>
      <c r="AA16" s="99">
        <f>SQRT(Z16)</f>
        <v>0.19091947092454475</v>
      </c>
      <c r="AB16" s="100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2:80" customFormat="1" ht="21.6" thickBot="1" x14ac:dyDescent="0.45">
      <c r="B17" s="12">
        <v>44207</v>
      </c>
      <c r="C17" s="1">
        <v>1452.6</v>
      </c>
      <c r="D17" s="1">
        <v>1451.45</v>
      </c>
      <c r="E17" s="9">
        <v>8665696</v>
      </c>
      <c r="F17" s="9"/>
      <c r="G17" s="2">
        <v>44207</v>
      </c>
      <c r="H17">
        <v>545.20000000000005</v>
      </c>
      <c r="I17">
        <v>544.70000000000005</v>
      </c>
      <c r="J17" s="9">
        <v>19394393</v>
      </c>
      <c r="K17" s="132"/>
      <c r="L17" s="9"/>
      <c r="M17" s="8">
        <f t="shared" si="0"/>
        <v>2.6643433602347759</v>
      </c>
      <c r="N17" s="3">
        <f t="shared" si="1"/>
        <v>2.7019801076740575</v>
      </c>
      <c r="O17" s="3">
        <f t="shared" si="1"/>
        <v>2.65044964028777</v>
      </c>
      <c r="P17" s="8">
        <f t="shared" si="1"/>
        <v>2.6625722543352599</v>
      </c>
      <c r="Q17" s="3">
        <f t="shared" si="2"/>
        <v>-3.7636747439281582E-2</v>
      </c>
      <c r="R17" s="3">
        <f t="shared" si="3"/>
        <v>1.3893719947005945E-2</v>
      </c>
      <c r="S17" s="8">
        <f t="shared" si="4"/>
        <v>1.7711058995160123E-3</v>
      </c>
      <c r="T17" s="8">
        <f t="shared" si="6"/>
        <v>-8.8285399200748269E-3</v>
      </c>
      <c r="U17" s="19">
        <f t="shared" si="7"/>
        <v>2.272225986708077E-2</v>
      </c>
      <c r="V17" s="6">
        <f t="shared" si="5"/>
        <v>5.1630109346714943E-4</v>
      </c>
      <c r="W17" s="6">
        <f t="shared" si="8"/>
        <v>4.7484686420910058E-3</v>
      </c>
      <c r="X17" s="8">
        <f t="shared" si="8"/>
        <v>1.4812447164466837E-3</v>
      </c>
      <c r="Y17" s="6"/>
      <c r="Z17" s="104"/>
      <c r="AA17" s="101"/>
      <c r="AB17" s="102"/>
      <c r="AC17" s="3"/>
      <c r="AD17" s="37"/>
      <c r="AE17" s="38"/>
      <c r="AF17" s="38"/>
      <c r="AG17" s="38"/>
      <c r="AH17" s="38"/>
      <c r="AI17" s="38"/>
      <c r="AJ17" s="38"/>
      <c r="AK17" s="38"/>
      <c r="AL17" s="38"/>
      <c r="AM17" s="38"/>
      <c r="AN17" s="39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2:80" customFormat="1" ht="21" x14ac:dyDescent="0.4">
      <c r="B18" s="12">
        <v>44204</v>
      </c>
      <c r="C18" s="1">
        <v>1433</v>
      </c>
      <c r="D18" s="1">
        <v>1431.65</v>
      </c>
      <c r="E18" s="9">
        <v>6884382</v>
      </c>
      <c r="F18" s="9"/>
      <c r="G18" s="2">
        <v>44204</v>
      </c>
      <c r="H18">
        <v>542</v>
      </c>
      <c r="I18">
        <v>542.04999999999995</v>
      </c>
      <c r="J18" s="9">
        <v>21937965</v>
      </c>
      <c r="K18" s="132"/>
      <c r="L18" s="9"/>
      <c r="M18" s="8">
        <f t="shared" si="0"/>
        <v>2.6439114391143912</v>
      </c>
      <c r="N18" s="3">
        <f t="shared" si="1"/>
        <v>2.6643433602347759</v>
      </c>
      <c r="O18" s="3">
        <f t="shared" si="1"/>
        <v>2.7019801076740575</v>
      </c>
      <c r="P18" s="8">
        <f t="shared" si="1"/>
        <v>2.65044964028777</v>
      </c>
      <c r="Q18" s="3">
        <f t="shared" si="2"/>
        <v>-2.0431921120384722E-2</v>
      </c>
      <c r="R18" s="3">
        <f t="shared" si="3"/>
        <v>-5.8068668559666303E-2</v>
      </c>
      <c r="S18" s="8">
        <f t="shared" si="4"/>
        <v>-6.538201173378777E-3</v>
      </c>
      <c r="T18" s="8">
        <f t="shared" si="6"/>
        <v>-2.011861959950594E-3</v>
      </c>
      <c r="U18" s="19">
        <f t="shared" si="7"/>
        <v>5.6056806599715708E-2</v>
      </c>
      <c r="V18" s="6">
        <f t="shared" si="5"/>
        <v>3.1423655661579307E-3</v>
      </c>
      <c r="W18" s="6">
        <f t="shared" si="8"/>
        <v>5.1630109346714943E-4</v>
      </c>
      <c r="X18" s="8">
        <f t="shared" si="8"/>
        <v>4.7484686420910058E-3</v>
      </c>
      <c r="Y18" s="6"/>
      <c r="Z18" s="3"/>
      <c r="AA18" s="3"/>
      <c r="AB18" s="3"/>
      <c r="AC18" s="3"/>
      <c r="AD18" s="40"/>
      <c r="AE18" s="37" t="s">
        <v>20</v>
      </c>
      <c r="AF18" s="41"/>
      <c r="AG18" s="41"/>
      <c r="AH18" s="41"/>
      <c r="AI18" s="41"/>
      <c r="AJ18" s="41"/>
      <c r="AK18" s="41"/>
      <c r="AL18" s="41"/>
      <c r="AM18" s="41"/>
      <c r="AN18" s="42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2:80" customFormat="1" ht="21.6" thickBot="1" x14ac:dyDescent="0.45">
      <c r="B19" s="12">
        <v>44203</v>
      </c>
      <c r="C19" s="1">
        <v>1416.9</v>
      </c>
      <c r="D19" s="1">
        <v>1416.25</v>
      </c>
      <c r="E19" s="9">
        <v>9947421</v>
      </c>
      <c r="F19" s="9"/>
      <c r="G19" s="2">
        <v>44203</v>
      </c>
      <c r="H19">
        <v>542.25</v>
      </c>
      <c r="I19">
        <v>541.1</v>
      </c>
      <c r="J19" s="9">
        <v>21138034</v>
      </c>
      <c r="K19" s="132"/>
      <c r="L19" s="9"/>
      <c r="M19" s="8">
        <f t="shared" si="0"/>
        <v>2.6130013831258645</v>
      </c>
      <c r="N19" s="3">
        <f t="shared" si="1"/>
        <v>2.6439114391143912</v>
      </c>
      <c r="O19" s="3">
        <f t="shared" si="1"/>
        <v>2.6643433602347759</v>
      </c>
      <c r="P19" s="8">
        <f t="shared" si="1"/>
        <v>2.7019801076740575</v>
      </c>
      <c r="Q19" s="3">
        <f t="shared" si="2"/>
        <v>-3.0910055988526697E-2</v>
      </c>
      <c r="R19" s="3">
        <f t="shared" si="3"/>
        <v>-5.1341977108911419E-2</v>
      </c>
      <c r="S19" s="8">
        <f t="shared" si="4"/>
        <v>-8.8978724548193E-2</v>
      </c>
      <c r="T19" s="8">
        <f t="shared" si="6"/>
        <v>-1.8828903939865312E-2</v>
      </c>
      <c r="U19" s="19">
        <f t="shared" si="7"/>
        <v>3.2513073169046107E-2</v>
      </c>
      <c r="V19" s="6">
        <f t="shared" si="5"/>
        <v>1.0570999268957458E-3</v>
      </c>
      <c r="W19" s="6">
        <f t="shared" si="8"/>
        <v>3.1423655661579307E-3</v>
      </c>
      <c r="X19" s="8">
        <f t="shared" si="8"/>
        <v>5.1630109346714943E-4</v>
      </c>
      <c r="Y19" s="6"/>
      <c r="Z19" s="3"/>
      <c r="AA19" s="3"/>
      <c r="AB19" s="3"/>
      <c r="AC19" s="3"/>
      <c r="AD19" s="40"/>
      <c r="AE19" s="41"/>
      <c r="AF19" s="41"/>
      <c r="AG19" s="41"/>
      <c r="AH19" s="41"/>
      <c r="AI19" s="41"/>
      <c r="AJ19" s="41"/>
      <c r="AK19" s="41"/>
      <c r="AL19" s="41"/>
      <c r="AM19" s="41"/>
      <c r="AN19" s="42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6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2:80" customFormat="1" ht="21" x14ac:dyDescent="0.4">
      <c r="B20" s="12">
        <v>44202</v>
      </c>
      <c r="C20" s="1">
        <v>1419.8</v>
      </c>
      <c r="D20" s="1">
        <v>1420.55</v>
      </c>
      <c r="E20" s="9">
        <v>11067025</v>
      </c>
      <c r="F20" s="9"/>
      <c r="G20" s="2">
        <v>44202</v>
      </c>
      <c r="H20">
        <v>544.9</v>
      </c>
      <c r="I20">
        <v>546.70000000000005</v>
      </c>
      <c r="J20" s="9">
        <v>28178838</v>
      </c>
      <c r="K20" s="132"/>
      <c r="L20" s="9"/>
      <c r="M20" s="8">
        <f t="shared" si="0"/>
        <v>2.6056157093044594</v>
      </c>
      <c r="N20" s="3">
        <f t="shared" si="1"/>
        <v>2.6130013831258645</v>
      </c>
      <c r="O20" s="3">
        <f t="shared" si="1"/>
        <v>2.6439114391143912</v>
      </c>
      <c r="P20" s="8">
        <f t="shared" si="1"/>
        <v>2.6643433602347759</v>
      </c>
      <c r="Q20" s="3">
        <f t="shared" si="2"/>
        <v>-7.3856738214050921E-3</v>
      </c>
      <c r="R20" s="3">
        <f t="shared" si="3"/>
        <v>-3.8295729809931789E-2</v>
      </c>
      <c r="S20" s="8">
        <f t="shared" si="4"/>
        <v>-5.8727650930316511E-2</v>
      </c>
      <c r="T20" s="8">
        <f t="shared" si="6"/>
        <v>-2.8582825890579144E-2</v>
      </c>
      <c r="U20" s="19">
        <f t="shared" si="7"/>
        <v>9.7129039193526445E-3</v>
      </c>
      <c r="V20" s="6">
        <f t="shared" si="5"/>
        <v>9.4340502546575963E-5</v>
      </c>
      <c r="W20" s="6">
        <f t="shared" si="8"/>
        <v>1.0570999268957458E-3</v>
      </c>
      <c r="X20" s="8">
        <f t="shared" si="8"/>
        <v>3.1423655661579307E-3</v>
      </c>
      <c r="Y20" s="6"/>
      <c r="Z20" s="3"/>
      <c r="AA20" s="3"/>
      <c r="AB20" s="3"/>
      <c r="AC20" s="3"/>
      <c r="AD20" s="40"/>
      <c r="AE20" s="43" t="s">
        <v>21</v>
      </c>
      <c r="AF20" s="43"/>
      <c r="AG20" s="41"/>
      <c r="AH20" s="41"/>
      <c r="AI20" s="41"/>
      <c r="AJ20" s="41"/>
      <c r="AK20" s="41"/>
      <c r="AL20" s="41"/>
      <c r="AM20" s="41"/>
      <c r="AN20" s="44"/>
      <c r="AO20" s="35"/>
      <c r="AP20" s="35"/>
      <c r="AQ20" s="7"/>
      <c r="AR20" s="7"/>
      <c r="AS20" s="7"/>
      <c r="AT20" s="7"/>
      <c r="AU20" s="7"/>
      <c r="AV20" s="7"/>
      <c r="AW20" s="7"/>
      <c r="AX20" s="35"/>
      <c r="AY20" s="6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2:80" customFormat="1" ht="21" x14ac:dyDescent="0.4">
      <c r="B21" s="12">
        <v>44201</v>
      </c>
      <c r="C21" s="1">
        <v>1425.85</v>
      </c>
      <c r="D21" s="1">
        <v>1426.7</v>
      </c>
      <c r="E21" s="9">
        <v>7193412</v>
      </c>
      <c r="F21" s="9"/>
      <c r="G21" s="2">
        <v>44201</v>
      </c>
      <c r="H21">
        <v>536.65</v>
      </c>
      <c r="I21">
        <v>537.25</v>
      </c>
      <c r="J21" s="9">
        <v>23311516</v>
      </c>
      <c r="K21" s="132"/>
      <c r="L21" s="9"/>
      <c r="M21" s="8">
        <f t="shared" si="0"/>
        <v>2.6569458678840956</v>
      </c>
      <c r="N21" s="3">
        <f t="shared" si="1"/>
        <v>2.6056157093044594</v>
      </c>
      <c r="O21" s="3">
        <f t="shared" si="1"/>
        <v>2.6130013831258645</v>
      </c>
      <c r="P21" s="8">
        <f t="shared" si="1"/>
        <v>2.6439114391143912</v>
      </c>
      <c r="Q21" s="3">
        <f t="shared" si="2"/>
        <v>5.1330158579636187E-2</v>
      </c>
      <c r="R21" s="3">
        <f t="shared" si="3"/>
        <v>4.3944484758231095E-2</v>
      </c>
      <c r="S21" s="8">
        <f t="shared" si="4"/>
        <v>1.3034428769704398E-2</v>
      </c>
      <c r="T21" s="8">
        <f t="shared" si="6"/>
        <v>-3.1496697066384936E-2</v>
      </c>
      <c r="U21" s="19">
        <f t="shared" si="7"/>
        <v>7.5441181824616038E-2</v>
      </c>
      <c r="V21" s="6">
        <f t="shared" si="5"/>
        <v>5.6913719150947775E-3</v>
      </c>
      <c r="W21" s="6">
        <f t="shared" si="8"/>
        <v>9.4340502546575963E-5</v>
      </c>
      <c r="X21" s="8">
        <f t="shared" si="8"/>
        <v>1.0570999268957458E-3</v>
      </c>
      <c r="Y21" s="6"/>
      <c r="Z21" s="3"/>
      <c r="AA21" s="3"/>
      <c r="AB21" s="3"/>
      <c r="AC21" s="3"/>
      <c r="AD21" s="40"/>
      <c r="AE21" s="45" t="s">
        <v>22</v>
      </c>
      <c r="AF21" s="45">
        <v>0.99538848993105744</v>
      </c>
      <c r="AG21" s="41"/>
      <c r="AH21" s="41"/>
      <c r="AI21" s="41"/>
      <c r="AJ21" s="41"/>
      <c r="AK21" s="41"/>
      <c r="AL21" s="41"/>
      <c r="AM21" s="41"/>
      <c r="AN21" s="46"/>
      <c r="AO21" s="34"/>
      <c r="AP21" s="34"/>
      <c r="AQ21" s="7"/>
      <c r="AR21" s="7"/>
      <c r="AS21" s="7"/>
      <c r="AT21" s="7"/>
      <c r="AU21" s="7"/>
      <c r="AV21" s="7"/>
      <c r="AW21" s="7"/>
      <c r="AX21" s="34"/>
      <c r="AY21" s="6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2:80" customFormat="1" ht="21" x14ac:dyDescent="0.4">
      <c r="B22" s="12">
        <v>44200</v>
      </c>
      <c r="C22" s="1">
        <v>1422.25</v>
      </c>
      <c r="D22" s="1">
        <v>1416</v>
      </c>
      <c r="E22" s="9">
        <v>7870096</v>
      </c>
      <c r="F22" s="9"/>
      <c r="G22" s="2">
        <v>44200</v>
      </c>
      <c r="H22">
        <v>531.70000000000005</v>
      </c>
      <c r="I22">
        <v>531.70000000000005</v>
      </c>
      <c r="J22" s="9">
        <v>16549750</v>
      </c>
      <c r="K22" s="132"/>
      <c r="L22" s="9"/>
      <c r="M22" s="8">
        <f t="shared" si="0"/>
        <v>2.6749106639082187</v>
      </c>
      <c r="N22" s="3">
        <f t="shared" si="1"/>
        <v>2.6569458678840956</v>
      </c>
      <c r="O22" s="3">
        <f t="shared" si="1"/>
        <v>2.6056157093044594</v>
      </c>
      <c r="P22" s="8">
        <f t="shared" si="1"/>
        <v>2.6130013831258645</v>
      </c>
      <c r="Q22" s="3">
        <f t="shared" si="2"/>
        <v>1.7964796024123153E-2</v>
      </c>
      <c r="R22" s="3">
        <f t="shared" si="3"/>
        <v>6.929495460375934E-2</v>
      </c>
      <c r="S22" s="8">
        <f t="shared" si="4"/>
        <v>6.1909280782354248E-2</v>
      </c>
      <c r="T22" s="8">
        <f t="shared" si="6"/>
        <v>-8.8643425190001249E-3</v>
      </c>
      <c r="U22" s="19">
        <f t="shared" si="7"/>
        <v>7.8159297122759458E-2</v>
      </c>
      <c r="V22" s="6">
        <f t="shared" si="5"/>
        <v>6.1088757267237946E-3</v>
      </c>
      <c r="W22" s="6">
        <f t="shared" si="8"/>
        <v>5.6913719150947775E-3</v>
      </c>
      <c r="X22" s="8">
        <f t="shared" si="8"/>
        <v>9.4340502546575963E-5</v>
      </c>
      <c r="Y22" s="6"/>
      <c r="Z22" s="3"/>
      <c r="AA22" s="3"/>
      <c r="AB22" s="3"/>
      <c r="AC22" s="3"/>
      <c r="AD22" s="40"/>
      <c r="AE22" s="45" t="s">
        <v>23</v>
      </c>
      <c r="AF22" s="45">
        <v>0.99079824588723087</v>
      </c>
      <c r="AG22" s="41"/>
      <c r="AH22" s="41"/>
      <c r="AI22" s="41"/>
      <c r="AJ22" s="41"/>
      <c r="AK22" s="41"/>
      <c r="AL22" s="41"/>
      <c r="AM22" s="41"/>
      <c r="AN22" s="46"/>
      <c r="AO22" s="34"/>
      <c r="AP22" s="34"/>
      <c r="AQ22" s="7"/>
      <c r="AR22" s="7"/>
      <c r="AS22" s="7"/>
      <c r="AT22" s="7"/>
      <c r="AU22" s="7"/>
      <c r="AV22" s="7"/>
      <c r="AW22" s="7"/>
      <c r="AX22" s="34"/>
      <c r="AY22" s="6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2:80" customFormat="1" ht="21" x14ac:dyDescent="0.4">
      <c r="B23" s="12">
        <v>44197</v>
      </c>
      <c r="C23" s="1">
        <v>1423.45</v>
      </c>
      <c r="D23" s="1">
        <v>1425.05</v>
      </c>
      <c r="E23" s="9">
        <v>4405469</v>
      </c>
      <c r="F23" s="9"/>
      <c r="G23" s="2">
        <v>44197</v>
      </c>
      <c r="H23">
        <v>527.79999999999995</v>
      </c>
      <c r="I23">
        <v>527.5</v>
      </c>
      <c r="J23" s="9">
        <v>13592625</v>
      </c>
      <c r="K23" s="132"/>
      <c r="L23" s="9"/>
      <c r="M23" s="8">
        <f t="shared" si="0"/>
        <v>2.6969496021220163</v>
      </c>
      <c r="N23" s="3">
        <f t="shared" si="1"/>
        <v>2.6749106639082187</v>
      </c>
      <c r="O23" s="3">
        <f t="shared" si="1"/>
        <v>2.6569458678840956</v>
      </c>
      <c r="P23" s="8">
        <f t="shared" si="1"/>
        <v>2.6056157093044594</v>
      </c>
      <c r="Q23" s="3">
        <f t="shared" si="2"/>
        <v>2.2038938213797543E-2</v>
      </c>
      <c r="R23" s="3">
        <f t="shared" si="3"/>
        <v>4.0003734237920696E-2</v>
      </c>
      <c r="S23" s="8">
        <f t="shared" si="4"/>
        <v>9.1333892817556883E-2</v>
      </c>
      <c r="T23" s="8">
        <f t="shared" si="6"/>
        <v>1.4583446617827718E-2</v>
      </c>
      <c r="U23" s="19">
        <f t="shared" si="7"/>
        <v>2.5420287620092977E-2</v>
      </c>
      <c r="V23" s="6">
        <f t="shared" si="5"/>
        <v>6.4619102268825227E-4</v>
      </c>
      <c r="W23" s="6">
        <f t="shared" si="8"/>
        <v>6.1088757267237946E-3</v>
      </c>
      <c r="X23" s="8">
        <f t="shared" si="8"/>
        <v>5.6913719150947775E-3</v>
      </c>
      <c r="Y23" s="6"/>
      <c r="Z23" s="3"/>
      <c r="AA23" s="3"/>
      <c r="AB23" s="3"/>
      <c r="AC23" s="3"/>
      <c r="AD23" s="40"/>
      <c r="AE23" s="45" t="s">
        <v>24</v>
      </c>
      <c r="AF23" s="45">
        <v>0.99074156157031446</v>
      </c>
      <c r="AG23" s="41"/>
      <c r="AH23" s="41"/>
      <c r="AI23" s="41"/>
      <c r="AJ23" s="41"/>
      <c r="AK23" s="41"/>
      <c r="AL23" s="41"/>
      <c r="AM23" s="41"/>
      <c r="AN23" s="46"/>
      <c r="AO23" s="34"/>
      <c r="AP23" s="34"/>
      <c r="AQ23" s="7"/>
      <c r="AR23" s="7"/>
      <c r="AS23" s="7"/>
      <c r="AT23" s="7"/>
      <c r="AU23" s="7"/>
      <c r="AV23" s="7"/>
      <c r="AW23" s="7"/>
      <c r="AX23" s="34"/>
      <c r="AY23" s="6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2:80" customFormat="1" ht="21" x14ac:dyDescent="0.4">
      <c r="B24" s="12">
        <v>44196</v>
      </c>
      <c r="C24" s="1">
        <v>1438.45</v>
      </c>
      <c r="D24" s="1">
        <v>1436.3</v>
      </c>
      <c r="E24" s="9">
        <v>11072875</v>
      </c>
      <c r="F24" s="9"/>
      <c r="G24" s="2">
        <v>44196</v>
      </c>
      <c r="H24">
        <v>534</v>
      </c>
      <c r="I24">
        <v>535.04999999999995</v>
      </c>
      <c r="J24" s="9">
        <v>27817770</v>
      </c>
      <c r="K24" s="132"/>
      <c r="L24" s="9"/>
      <c r="M24" s="8">
        <f t="shared" si="0"/>
        <v>2.6937265917602997</v>
      </c>
      <c r="N24" s="3">
        <f t="shared" si="1"/>
        <v>2.6969496021220163</v>
      </c>
      <c r="O24" s="3">
        <f t="shared" si="1"/>
        <v>2.6749106639082187</v>
      </c>
      <c r="P24" s="8">
        <f t="shared" si="1"/>
        <v>2.6569458678840956</v>
      </c>
      <c r="Q24" s="3">
        <f t="shared" si="2"/>
        <v>-3.2230103617165717E-3</v>
      </c>
      <c r="R24" s="3">
        <f t="shared" si="3"/>
        <v>1.8815927852080971E-2</v>
      </c>
      <c r="S24" s="8">
        <f t="shared" si="4"/>
        <v>3.6780723876204124E-2</v>
      </c>
      <c r="T24" s="8">
        <f t="shared" si="6"/>
        <v>2.2209532903855612E-2</v>
      </c>
      <c r="U24" s="19">
        <f t="shared" si="7"/>
        <v>3.3936050517746411E-3</v>
      </c>
      <c r="V24" s="6">
        <f t="shared" si="5"/>
        <v>1.1516555247430365E-5</v>
      </c>
      <c r="W24" s="6">
        <f t="shared" si="8"/>
        <v>6.4619102268825227E-4</v>
      </c>
      <c r="X24" s="8">
        <f t="shared" si="8"/>
        <v>6.1088757267237946E-3</v>
      </c>
      <c r="Y24" s="6"/>
      <c r="Z24" s="3"/>
      <c r="AA24" s="3"/>
      <c r="AB24" s="3"/>
      <c r="AC24" s="3"/>
      <c r="AD24" s="40"/>
      <c r="AE24" s="45" t="s">
        <v>25</v>
      </c>
      <c r="AF24" s="45">
        <v>0.13594631131393575</v>
      </c>
      <c r="AG24" s="41"/>
      <c r="AH24" s="41"/>
      <c r="AI24" s="41"/>
      <c r="AJ24" s="41"/>
      <c r="AK24" s="41"/>
      <c r="AL24" s="41"/>
      <c r="AM24" s="41"/>
      <c r="AN24" s="46"/>
      <c r="AO24" s="34"/>
      <c r="AP24" s="34"/>
      <c r="AQ24" s="7"/>
      <c r="AR24" s="7"/>
      <c r="AS24" s="7"/>
      <c r="AT24" s="7"/>
      <c r="AU24" s="7"/>
      <c r="AV24" s="7"/>
      <c r="AW24" s="7"/>
      <c r="AX24" s="34"/>
      <c r="AY24" s="6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2:80" customFormat="1" ht="21.6" thickBot="1" x14ac:dyDescent="0.45">
      <c r="B25" s="12">
        <v>44195</v>
      </c>
      <c r="C25" s="1">
        <v>1432.05</v>
      </c>
      <c r="D25" s="1">
        <v>1432.5</v>
      </c>
      <c r="E25" s="9">
        <v>8108363</v>
      </c>
      <c r="F25" s="9"/>
      <c r="G25" s="2">
        <v>44195</v>
      </c>
      <c r="H25">
        <v>527.6</v>
      </c>
      <c r="I25">
        <v>528.75</v>
      </c>
      <c r="J25" s="9">
        <v>21365141</v>
      </c>
      <c r="K25" s="132"/>
      <c r="L25" s="9"/>
      <c r="M25" s="8">
        <f t="shared" si="0"/>
        <v>2.7142721758908261</v>
      </c>
      <c r="N25" s="3">
        <f t="shared" si="1"/>
        <v>2.6937265917602997</v>
      </c>
      <c r="O25" s="3">
        <f t="shared" si="1"/>
        <v>2.6969496021220163</v>
      </c>
      <c r="P25" s="8">
        <f t="shared" si="1"/>
        <v>2.6749106639082187</v>
      </c>
      <c r="Q25" s="3">
        <f t="shared" si="2"/>
        <v>2.0545584130526429E-2</v>
      </c>
      <c r="R25" s="3">
        <f t="shared" si="3"/>
        <v>1.7322573768809857E-2</v>
      </c>
      <c r="S25" s="8">
        <f t="shared" si="4"/>
        <v>3.93615119826074E-2</v>
      </c>
      <c r="T25" s="8">
        <f t="shared" si="6"/>
        <v>2.1191451388323221E-2</v>
      </c>
      <c r="U25" s="19">
        <f t="shared" si="7"/>
        <v>3.868877619513364E-3</v>
      </c>
      <c r="V25" s="6">
        <f t="shared" si="5"/>
        <v>1.4968214034771394E-5</v>
      </c>
      <c r="W25" s="6">
        <f t="shared" si="8"/>
        <v>1.1516555247430365E-5</v>
      </c>
      <c r="X25" s="8">
        <f t="shared" si="8"/>
        <v>6.4619102268825227E-4</v>
      </c>
      <c r="Y25" s="6"/>
      <c r="Z25" s="3"/>
      <c r="AA25" s="3"/>
      <c r="AB25" s="3"/>
      <c r="AC25" s="3"/>
      <c r="AD25" s="40"/>
      <c r="AE25" s="47" t="s">
        <v>26</v>
      </c>
      <c r="AF25" s="47">
        <v>491</v>
      </c>
      <c r="AG25" s="41"/>
      <c r="AH25" s="41"/>
      <c r="AI25" s="41"/>
      <c r="AJ25" s="41"/>
      <c r="AK25" s="41"/>
      <c r="AL25" s="41"/>
      <c r="AM25" s="41"/>
      <c r="AN25" s="46"/>
      <c r="AO25" s="34"/>
      <c r="AP25" s="34"/>
      <c r="AQ25" s="7"/>
      <c r="AR25" s="7"/>
      <c r="AS25" s="7"/>
      <c r="AT25" s="7"/>
      <c r="AU25" s="7"/>
      <c r="AV25" s="7"/>
      <c r="AW25" s="7"/>
      <c r="AX25" s="34"/>
      <c r="AY25" s="6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2:80" customFormat="1" ht="21" x14ac:dyDescent="0.4">
      <c r="B26" s="12">
        <v>44194</v>
      </c>
      <c r="C26" s="1">
        <v>1427.95</v>
      </c>
      <c r="D26" s="1">
        <v>1427.2</v>
      </c>
      <c r="E26" s="9">
        <v>7247673</v>
      </c>
      <c r="F26" s="9"/>
      <c r="G26" s="2">
        <v>44194</v>
      </c>
      <c r="H26">
        <v>530.1</v>
      </c>
      <c r="I26">
        <v>528.79999999999995</v>
      </c>
      <c r="J26" s="9">
        <v>19092649</v>
      </c>
      <c r="K26" s="132"/>
      <c r="L26" s="9"/>
      <c r="M26" s="8">
        <f t="shared" si="0"/>
        <v>2.6937370307489155</v>
      </c>
      <c r="N26" s="3">
        <f t="shared" si="1"/>
        <v>2.7142721758908261</v>
      </c>
      <c r="O26" s="3">
        <f t="shared" si="1"/>
        <v>2.6937265917602997</v>
      </c>
      <c r="P26" s="8">
        <f t="shared" si="1"/>
        <v>2.6969496021220163</v>
      </c>
      <c r="Q26" s="3">
        <f t="shared" si="2"/>
        <v>-2.0535145141910682E-2</v>
      </c>
      <c r="R26" s="3">
        <f t="shared" si="3"/>
        <v>1.0438988615746325E-5</v>
      </c>
      <c r="S26" s="8">
        <f t="shared" si="4"/>
        <v>-3.2125713731008254E-3</v>
      </c>
      <c r="T26" s="8">
        <f t="shared" si="6"/>
        <v>2.0030788102469211E-2</v>
      </c>
      <c r="U26" s="19">
        <f t="shared" si="7"/>
        <v>2.0020349113853465E-2</v>
      </c>
      <c r="V26" s="6">
        <f t="shared" si="5"/>
        <v>4.008143786405732E-4</v>
      </c>
      <c r="W26" s="6">
        <f t="shared" si="8"/>
        <v>1.4968214034771394E-5</v>
      </c>
      <c r="X26" s="8">
        <f t="shared" si="8"/>
        <v>1.1516555247430365E-5</v>
      </c>
      <c r="Y26" s="6"/>
      <c r="Z26" s="3"/>
      <c r="AA26" s="3"/>
      <c r="AB26" s="3"/>
      <c r="AC26" s="3"/>
      <c r="AD26" s="40"/>
      <c r="AE26" s="41"/>
      <c r="AF26" s="41"/>
      <c r="AG26" s="41"/>
      <c r="AH26" s="41"/>
      <c r="AI26" s="41"/>
      <c r="AJ26" s="41"/>
      <c r="AK26" s="41"/>
      <c r="AL26" s="41"/>
      <c r="AM26" s="41"/>
      <c r="AN26" s="42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6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2:80" customFormat="1" ht="21.6" thickBot="1" x14ac:dyDescent="0.45">
      <c r="B27" s="12">
        <v>44193</v>
      </c>
      <c r="C27" s="1">
        <v>1415.8</v>
      </c>
      <c r="D27" s="1">
        <v>1412.85</v>
      </c>
      <c r="E27" s="9">
        <v>5849597</v>
      </c>
      <c r="F27" s="9"/>
      <c r="G27" s="2">
        <v>44193</v>
      </c>
      <c r="H27">
        <v>520.5</v>
      </c>
      <c r="I27">
        <v>520.1</v>
      </c>
      <c r="J27" s="9">
        <v>14470472</v>
      </c>
      <c r="K27" s="132"/>
      <c r="L27" s="9"/>
      <c r="M27" s="8">
        <f t="shared" si="0"/>
        <v>2.7200768491834775</v>
      </c>
      <c r="N27" s="3">
        <f t="shared" si="1"/>
        <v>2.6937370307489155</v>
      </c>
      <c r="O27" s="3">
        <f t="shared" si="1"/>
        <v>2.7142721758908261</v>
      </c>
      <c r="P27" s="8">
        <f t="shared" si="1"/>
        <v>2.6937265917602997</v>
      </c>
      <c r="Q27" s="3">
        <f t="shared" si="2"/>
        <v>2.6339818434562012E-2</v>
      </c>
      <c r="R27" s="3">
        <f t="shared" si="3"/>
        <v>5.80467329265133E-3</v>
      </c>
      <c r="S27" s="8">
        <f t="shared" si="4"/>
        <v>2.6350257423177759E-2</v>
      </c>
      <c r="T27" s="8">
        <f t="shared" si="6"/>
        <v>1.4024683368313171E-2</v>
      </c>
      <c r="U27" s="19">
        <f t="shared" si="7"/>
        <v>8.2200100756618412E-3</v>
      </c>
      <c r="V27" s="6">
        <f t="shared" si="5"/>
        <v>6.7568565643982189E-5</v>
      </c>
      <c r="W27" s="6">
        <f t="shared" si="8"/>
        <v>4.008143786405732E-4</v>
      </c>
      <c r="X27" s="8">
        <f t="shared" si="8"/>
        <v>1.4968214034771394E-5</v>
      </c>
      <c r="Y27" s="6"/>
      <c r="Z27" s="3"/>
      <c r="AA27" s="3"/>
      <c r="AB27" s="3"/>
      <c r="AC27" s="3"/>
      <c r="AD27" s="40"/>
      <c r="AE27" s="41" t="s">
        <v>27</v>
      </c>
      <c r="AF27" s="41"/>
      <c r="AG27" s="41"/>
      <c r="AH27" s="41"/>
      <c r="AI27" s="41"/>
      <c r="AJ27" s="41"/>
      <c r="AK27" s="41"/>
      <c r="AL27" s="41"/>
      <c r="AM27" s="41"/>
      <c r="AN27" s="42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6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2:80" customFormat="1" ht="21" x14ac:dyDescent="0.4">
      <c r="B28" s="12">
        <v>44189</v>
      </c>
      <c r="C28" s="1">
        <v>1395.9</v>
      </c>
      <c r="D28" s="1">
        <v>1397.1</v>
      </c>
      <c r="E28" s="9">
        <v>7476094</v>
      </c>
      <c r="F28" s="9"/>
      <c r="G28" s="2">
        <v>44189</v>
      </c>
      <c r="H28">
        <v>513.04999999999995</v>
      </c>
      <c r="I28">
        <v>513.54999999999995</v>
      </c>
      <c r="J28" s="9">
        <v>17576807</v>
      </c>
      <c r="K28" s="132"/>
      <c r="L28" s="9"/>
      <c r="M28" s="8">
        <f t="shared" si="0"/>
        <v>2.7207874476171918</v>
      </c>
      <c r="N28" s="3">
        <f t="shared" si="1"/>
        <v>2.7200768491834775</v>
      </c>
      <c r="O28" s="3">
        <f t="shared" si="1"/>
        <v>2.6937370307489155</v>
      </c>
      <c r="P28" s="8">
        <f t="shared" si="1"/>
        <v>2.7142721758908261</v>
      </c>
      <c r="Q28" s="3">
        <f t="shared" si="2"/>
        <v>7.1059843371434894E-4</v>
      </c>
      <c r="R28" s="3">
        <f t="shared" si="3"/>
        <v>2.7050416868276361E-2</v>
      </c>
      <c r="S28" s="8">
        <f t="shared" si="4"/>
        <v>6.515271726365679E-3</v>
      </c>
      <c r="T28" s="8">
        <f t="shared" si="6"/>
        <v>1.1558680345614619E-2</v>
      </c>
      <c r="U28" s="19">
        <f t="shared" si="7"/>
        <v>1.5491736522661743E-2</v>
      </c>
      <c r="V28" s="6">
        <f t="shared" si="5"/>
        <v>2.3999390048757175E-4</v>
      </c>
      <c r="W28" s="6">
        <f t="shared" si="8"/>
        <v>6.7568565643982189E-5</v>
      </c>
      <c r="X28" s="8">
        <f t="shared" si="8"/>
        <v>4.008143786405732E-4</v>
      </c>
      <c r="Y28" s="6"/>
      <c r="Z28" s="3"/>
      <c r="AA28" s="3"/>
      <c r="AB28" s="3"/>
      <c r="AC28" s="3"/>
      <c r="AD28" s="40"/>
      <c r="AE28" s="48"/>
      <c r="AF28" s="48" t="s">
        <v>32</v>
      </c>
      <c r="AG28" s="48" t="s">
        <v>33</v>
      </c>
      <c r="AH28" s="48" t="s">
        <v>34</v>
      </c>
      <c r="AI28" s="48" t="s">
        <v>35</v>
      </c>
      <c r="AJ28" s="48" t="s">
        <v>36</v>
      </c>
      <c r="AK28" s="41"/>
      <c r="AL28" s="41"/>
      <c r="AM28" s="41"/>
      <c r="AN28" s="49"/>
      <c r="AO28" s="36"/>
      <c r="AP28" s="36"/>
      <c r="AQ28" s="36"/>
      <c r="AR28" s="36"/>
      <c r="AS28" s="36"/>
      <c r="AT28" s="36"/>
      <c r="AU28" s="7"/>
      <c r="AV28" s="7"/>
      <c r="AW28" s="7"/>
      <c r="AX28" s="36"/>
      <c r="AY28" s="6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2:80" customFormat="1" ht="21" x14ac:dyDescent="0.4">
      <c r="B29" s="12">
        <v>44188</v>
      </c>
      <c r="C29" s="1">
        <v>1378</v>
      </c>
      <c r="D29" s="1">
        <v>1375.65</v>
      </c>
      <c r="E29" s="9">
        <v>7733697</v>
      </c>
      <c r="F29" s="9"/>
      <c r="G29" s="2">
        <v>44188</v>
      </c>
      <c r="H29">
        <v>505</v>
      </c>
      <c r="I29">
        <v>503.6</v>
      </c>
      <c r="J29" s="9">
        <v>19205951</v>
      </c>
      <c r="K29" s="132"/>
      <c r="L29" s="9"/>
      <c r="M29" s="8">
        <f t="shared" si="0"/>
        <v>2.7287128712871289</v>
      </c>
      <c r="N29" s="3">
        <f t="shared" si="1"/>
        <v>2.7207874476171918</v>
      </c>
      <c r="O29" s="3">
        <f t="shared" si="1"/>
        <v>2.7200768491834775</v>
      </c>
      <c r="P29" s="8">
        <f t="shared" si="1"/>
        <v>2.6937370307489155</v>
      </c>
      <c r="Q29" s="3">
        <f t="shared" si="2"/>
        <v>7.9254236699370928E-3</v>
      </c>
      <c r="R29" s="3">
        <f t="shared" si="3"/>
        <v>8.6360221036514417E-3</v>
      </c>
      <c r="S29" s="8">
        <f t="shared" si="4"/>
        <v>3.4975840538213454E-2</v>
      </c>
      <c r="T29" s="8">
        <f t="shared" si="6"/>
        <v>1.620620130241314E-2</v>
      </c>
      <c r="U29" s="19">
        <f t="shared" si="7"/>
        <v>7.5701791987616979E-3</v>
      </c>
      <c r="V29" s="6">
        <f t="shared" si="5"/>
        <v>5.73076131013643E-5</v>
      </c>
      <c r="W29" s="6">
        <f t="shared" si="8"/>
        <v>2.3999390048757175E-4</v>
      </c>
      <c r="X29" s="8">
        <f t="shared" si="8"/>
        <v>6.7568565643982189E-5</v>
      </c>
      <c r="Y29" s="6"/>
      <c r="Z29" s="3"/>
      <c r="AA29" s="3"/>
      <c r="AB29" s="3"/>
      <c r="AC29" s="3"/>
      <c r="AD29" s="40"/>
      <c r="AE29" s="45" t="s">
        <v>28</v>
      </c>
      <c r="AF29" s="45">
        <v>3</v>
      </c>
      <c r="AG29" s="45">
        <v>969.12193327379305</v>
      </c>
      <c r="AH29" s="45">
        <v>323.0406444245977</v>
      </c>
      <c r="AI29" s="45">
        <v>17479.23058414457</v>
      </c>
      <c r="AJ29" s="45">
        <v>0</v>
      </c>
      <c r="AK29" s="41"/>
      <c r="AL29" s="41"/>
      <c r="AM29" s="41"/>
      <c r="AN29" s="46"/>
      <c r="AO29" s="34"/>
      <c r="AP29" s="34"/>
      <c r="AQ29" s="34"/>
      <c r="AR29" s="34"/>
      <c r="AS29" s="34"/>
      <c r="AT29" s="34"/>
      <c r="AU29" s="7"/>
      <c r="AV29" s="7"/>
      <c r="AW29" s="7"/>
      <c r="AX29" s="34"/>
      <c r="AY29" s="6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2:80" customFormat="1" ht="21" x14ac:dyDescent="0.4">
      <c r="B30" s="12">
        <v>44187</v>
      </c>
      <c r="C30" s="1">
        <v>1373</v>
      </c>
      <c r="D30" s="1">
        <v>1373.1</v>
      </c>
      <c r="E30" s="9">
        <v>11425779</v>
      </c>
      <c r="F30" s="9"/>
      <c r="G30" s="2">
        <v>44187</v>
      </c>
      <c r="H30">
        <v>499.55</v>
      </c>
      <c r="I30">
        <v>500.3</v>
      </c>
      <c r="J30" s="9">
        <v>32328041</v>
      </c>
      <c r="K30" s="132"/>
      <c r="L30" s="9"/>
      <c r="M30" s="8">
        <f t="shared" si="0"/>
        <v>2.7484736262636371</v>
      </c>
      <c r="N30" s="3">
        <f t="shared" si="1"/>
        <v>2.7287128712871289</v>
      </c>
      <c r="O30" s="3">
        <f t="shared" si="1"/>
        <v>2.7207874476171918</v>
      </c>
      <c r="P30" s="8">
        <f t="shared" si="1"/>
        <v>2.7200768491834775</v>
      </c>
      <c r="Q30" s="3">
        <f t="shared" si="2"/>
        <v>1.9760754976508199E-2</v>
      </c>
      <c r="R30" s="3">
        <f t="shared" si="3"/>
        <v>2.7686178646445292E-2</v>
      </c>
      <c r="S30" s="8">
        <f t="shared" si="4"/>
        <v>2.8396777080159641E-2</v>
      </c>
      <c r="T30" s="8">
        <f t="shared" si="6"/>
        <v>1.3935147542784632E-2</v>
      </c>
      <c r="U30" s="19">
        <f t="shared" si="7"/>
        <v>1.375103110366066E-2</v>
      </c>
      <c r="V30" s="6">
        <f t="shared" si="5"/>
        <v>1.8909085641384291E-4</v>
      </c>
      <c r="W30" s="6">
        <f t="shared" si="8"/>
        <v>5.73076131013643E-5</v>
      </c>
      <c r="X30" s="8">
        <f t="shared" si="8"/>
        <v>2.3999390048757175E-4</v>
      </c>
      <c r="Y30" s="6"/>
      <c r="Z30" s="3"/>
      <c r="AA30" s="3"/>
      <c r="AB30" s="3"/>
      <c r="AC30" s="3"/>
      <c r="AD30" s="40"/>
      <c r="AE30" s="45" t="s">
        <v>29</v>
      </c>
      <c r="AF30" s="45">
        <v>487</v>
      </c>
      <c r="AG30" s="45">
        <v>9.0004415856545172</v>
      </c>
      <c r="AH30" s="45">
        <v>1.8481399559865538E-2</v>
      </c>
      <c r="AI30" s="45"/>
      <c r="AJ30" s="45"/>
      <c r="AK30" s="41"/>
      <c r="AL30" s="41"/>
      <c r="AM30" s="41"/>
      <c r="AN30" s="46"/>
      <c r="AO30" s="34"/>
      <c r="AP30" s="34"/>
      <c r="AQ30" s="34"/>
      <c r="AR30" s="34"/>
      <c r="AS30" s="34"/>
      <c r="AT30" s="34"/>
      <c r="AU30" s="7"/>
      <c r="AV30" s="7"/>
      <c r="AW30" s="7"/>
      <c r="AX30" s="34"/>
      <c r="AY30" s="6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2:80" customFormat="1" ht="21.6" thickBot="1" x14ac:dyDescent="0.45">
      <c r="B31" s="12">
        <v>44186</v>
      </c>
      <c r="C31" s="1">
        <v>1369.05</v>
      </c>
      <c r="D31" s="1">
        <v>1372.65</v>
      </c>
      <c r="E31" s="9">
        <v>11880912</v>
      </c>
      <c r="F31" s="9"/>
      <c r="G31" s="2">
        <v>44186</v>
      </c>
      <c r="H31">
        <v>492.3</v>
      </c>
      <c r="I31">
        <v>494.5</v>
      </c>
      <c r="J31" s="9">
        <v>29157759</v>
      </c>
      <c r="K31" s="132"/>
      <c r="L31" s="9"/>
      <c r="M31" s="8">
        <f t="shared" si="0"/>
        <v>2.7809262644728823</v>
      </c>
      <c r="N31" s="3">
        <f t="shared" si="1"/>
        <v>2.7484736262636371</v>
      </c>
      <c r="O31" s="3">
        <f t="shared" si="1"/>
        <v>2.7287128712871289</v>
      </c>
      <c r="P31" s="8">
        <f t="shared" si="1"/>
        <v>2.7207874476171918</v>
      </c>
      <c r="Q31" s="3">
        <f t="shared" si="2"/>
        <v>3.2452638209245155E-2</v>
      </c>
      <c r="R31" s="3">
        <f t="shared" si="3"/>
        <v>5.2213393185753354E-2</v>
      </c>
      <c r="S31" s="8">
        <f t="shared" si="4"/>
        <v>6.0138816855690447E-2</v>
      </c>
      <c r="T31" s="8">
        <f t="shared" si="6"/>
        <v>1.806045687388283E-2</v>
      </c>
      <c r="U31" s="19">
        <f t="shared" si="7"/>
        <v>3.4152936311870524E-2</v>
      </c>
      <c r="V31" s="6">
        <f t="shared" si="5"/>
        <v>1.1664230587226842E-3</v>
      </c>
      <c r="W31" s="6">
        <f t="shared" si="8"/>
        <v>1.8909085641384291E-4</v>
      </c>
      <c r="X31" s="8">
        <f t="shared" si="8"/>
        <v>5.73076131013643E-5</v>
      </c>
      <c r="Y31" s="6"/>
      <c r="Z31" s="3"/>
      <c r="AA31" s="3"/>
      <c r="AB31" s="3"/>
      <c r="AC31" s="3"/>
      <c r="AD31" s="40"/>
      <c r="AE31" s="47" t="s">
        <v>30</v>
      </c>
      <c r="AF31" s="47">
        <v>490</v>
      </c>
      <c r="AG31" s="47">
        <v>978.12237485944752</v>
      </c>
      <c r="AH31" s="47"/>
      <c r="AI31" s="47"/>
      <c r="AJ31" s="47"/>
      <c r="AK31" s="41"/>
      <c r="AL31" s="41"/>
      <c r="AM31" s="41"/>
      <c r="AN31" s="46"/>
      <c r="AO31" s="34"/>
      <c r="AP31" s="34"/>
      <c r="AQ31" s="34"/>
      <c r="AR31" s="34"/>
      <c r="AS31" s="34"/>
      <c r="AT31" s="34"/>
      <c r="AU31" s="7"/>
      <c r="AV31" s="7"/>
      <c r="AW31" s="7"/>
      <c r="AX31" s="34"/>
      <c r="AY31" s="6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2:80" customFormat="1" ht="21.6" thickBot="1" x14ac:dyDescent="0.45">
      <c r="B32" s="12">
        <v>44183</v>
      </c>
      <c r="C32" s="1">
        <v>1408.95</v>
      </c>
      <c r="D32" s="1">
        <v>1411.35</v>
      </c>
      <c r="E32" s="9">
        <v>11497959</v>
      </c>
      <c r="F32" s="9"/>
      <c r="G32" s="2">
        <v>44183</v>
      </c>
      <c r="H32">
        <v>515.95000000000005</v>
      </c>
      <c r="I32">
        <v>517.15</v>
      </c>
      <c r="J32" s="9">
        <v>21735833</v>
      </c>
      <c r="K32" s="132"/>
      <c r="L32" s="9"/>
      <c r="M32" s="8">
        <f t="shared" si="0"/>
        <v>2.7307878670413799</v>
      </c>
      <c r="N32" s="3">
        <f t="shared" si="1"/>
        <v>2.7809262644728823</v>
      </c>
      <c r="O32" s="3">
        <f t="shared" si="1"/>
        <v>2.7484736262636371</v>
      </c>
      <c r="P32" s="8">
        <f t="shared" si="1"/>
        <v>2.7287128712871289</v>
      </c>
      <c r="Q32" s="3">
        <f t="shared" si="2"/>
        <v>-5.0138397431502391E-2</v>
      </c>
      <c r="R32" s="3">
        <f t="shared" si="3"/>
        <v>-1.7685759222257236E-2</v>
      </c>
      <c r="S32" s="8">
        <f t="shared" si="4"/>
        <v>2.0749957542509634E-3</v>
      </c>
      <c r="T32" s="8">
        <f t="shared" si="6"/>
        <v>2.8306337767443988E-2</v>
      </c>
      <c r="U32" s="19">
        <f t="shared" si="7"/>
        <v>4.599209698970122E-2</v>
      </c>
      <c r="V32" s="6">
        <f t="shared" si="5"/>
        <v>2.1152729855100842E-3</v>
      </c>
      <c r="W32" s="6">
        <f t="shared" si="8"/>
        <v>1.1664230587226842E-3</v>
      </c>
      <c r="X32" s="8">
        <f t="shared" si="8"/>
        <v>1.8909085641384291E-4</v>
      </c>
      <c r="Y32" s="6"/>
      <c r="Z32" s="3"/>
      <c r="AA32" s="3"/>
      <c r="AB32" s="3"/>
      <c r="AC32" s="3"/>
      <c r="AD32" s="40"/>
      <c r="AE32" s="41"/>
      <c r="AF32" s="41"/>
      <c r="AG32" s="41"/>
      <c r="AH32" s="41"/>
      <c r="AI32" s="41"/>
      <c r="AJ32" s="41"/>
      <c r="AK32" s="41"/>
      <c r="AL32" s="41"/>
      <c r="AM32" s="41"/>
      <c r="AN32" s="42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6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2:80" customFormat="1" ht="21" x14ac:dyDescent="0.4">
      <c r="B33" s="12">
        <v>44182</v>
      </c>
      <c r="C33" s="1">
        <v>1440</v>
      </c>
      <c r="D33" s="1">
        <v>1441.8</v>
      </c>
      <c r="E33" s="9">
        <v>10962239</v>
      </c>
      <c r="F33" s="9"/>
      <c r="G33" s="2">
        <v>44182</v>
      </c>
      <c r="H33">
        <v>511.3</v>
      </c>
      <c r="I33">
        <v>510.4</v>
      </c>
      <c r="J33" s="9">
        <v>23883288</v>
      </c>
      <c r="K33" s="132"/>
      <c r="L33" s="9"/>
      <c r="M33" s="8">
        <f t="shared" si="0"/>
        <v>2.8163504791707412</v>
      </c>
      <c r="N33" s="3">
        <f t="shared" si="1"/>
        <v>2.7307878670413799</v>
      </c>
      <c r="O33" s="3">
        <f t="shared" si="1"/>
        <v>2.7809262644728823</v>
      </c>
      <c r="P33" s="8">
        <f t="shared" si="1"/>
        <v>2.7484736262636371</v>
      </c>
      <c r="Q33" s="3">
        <f t="shared" si="2"/>
        <v>8.5562612129361337E-2</v>
      </c>
      <c r="R33" s="3">
        <f t="shared" si="3"/>
        <v>3.5424214697858947E-2</v>
      </c>
      <c r="S33" s="8">
        <f t="shared" si="4"/>
        <v>6.7876852907104102E-2</v>
      </c>
      <c r="T33" s="8">
        <f t="shared" si="6"/>
        <v>1.4508708670533617E-2</v>
      </c>
      <c r="U33" s="19">
        <f t="shared" si="7"/>
        <v>2.091550602732533E-2</v>
      </c>
      <c r="V33" s="6">
        <f t="shared" si="5"/>
        <v>4.3745839237908219E-4</v>
      </c>
      <c r="W33" s="6">
        <f t="shared" si="8"/>
        <v>2.1152729855100842E-3</v>
      </c>
      <c r="X33" s="8">
        <f t="shared" si="8"/>
        <v>1.1664230587226842E-3</v>
      </c>
      <c r="Y33" s="6"/>
      <c r="Z33" s="3"/>
      <c r="AA33" s="3"/>
      <c r="AB33" s="3"/>
      <c r="AC33" s="3"/>
      <c r="AD33" s="40"/>
      <c r="AE33" s="48"/>
      <c r="AF33" s="48" t="s">
        <v>37</v>
      </c>
      <c r="AG33" s="48" t="s">
        <v>25</v>
      </c>
      <c r="AH33" s="48" t="s">
        <v>38</v>
      </c>
      <c r="AI33" s="48" t="s">
        <v>39</v>
      </c>
      <c r="AJ33" s="48" t="s">
        <v>40</v>
      </c>
      <c r="AK33" s="48" t="s">
        <v>41</v>
      </c>
      <c r="AL33" s="48" t="s">
        <v>42</v>
      </c>
      <c r="AM33" s="48" t="s">
        <v>43</v>
      </c>
      <c r="AN33" s="49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6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2:80" customFormat="1" ht="21" x14ac:dyDescent="0.4">
      <c r="B34" s="12">
        <v>44181</v>
      </c>
      <c r="C34" s="1">
        <v>1407.85</v>
      </c>
      <c r="D34" s="1">
        <v>1410.7</v>
      </c>
      <c r="E34" s="9">
        <v>8416046</v>
      </c>
      <c r="F34" s="9"/>
      <c r="G34" s="2">
        <v>44181</v>
      </c>
      <c r="H34">
        <v>512.5</v>
      </c>
      <c r="I34">
        <v>512.45000000000005</v>
      </c>
      <c r="J34" s="9">
        <v>24263586</v>
      </c>
      <c r="K34" s="132"/>
      <c r="L34" s="9"/>
      <c r="M34" s="8">
        <f t="shared" si="0"/>
        <v>2.7470243902439022</v>
      </c>
      <c r="N34" s="3">
        <f t="shared" si="1"/>
        <v>2.8163504791707412</v>
      </c>
      <c r="O34" s="3">
        <f t="shared" si="1"/>
        <v>2.7307878670413799</v>
      </c>
      <c r="P34" s="8">
        <f t="shared" si="1"/>
        <v>2.7809262644728823</v>
      </c>
      <c r="Q34" s="3">
        <f t="shared" si="2"/>
        <v>-6.9326088926839002E-2</v>
      </c>
      <c r="R34" s="3">
        <f t="shared" si="3"/>
        <v>1.6236523202522335E-2</v>
      </c>
      <c r="S34" s="8">
        <f t="shared" si="4"/>
        <v>-3.3901874228980056E-2</v>
      </c>
      <c r="T34" s="8">
        <f t="shared" si="6"/>
        <v>2.0783360478731215E-2</v>
      </c>
      <c r="U34" s="19">
        <f t="shared" si="7"/>
        <v>4.5468372762088802E-3</v>
      </c>
      <c r="V34" s="6">
        <f t="shared" si="5"/>
        <v>2.067372921632259E-5</v>
      </c>
      <c r="W34" s="6">
        <f t="shared" si="8"/>
        <v>4.3745839237908219E-4</v>
      </c>
      <c r="X34" s="8">
        <f t="shared" si="8"/>
        <v>2.1152729855100842E-3</v>
      </c>
      <c r="Y34" s="6"/>
      <c r="Z34" s="3"/>
      <c r="AA34" s="3"/>
      <c r="AB34" s="3"/>
      <c r="AC34" s="3"/>
      <c r="AD34" s="40"/>
      <c r="AE34" s="45" t="s">
        <v>31</v>
      </c>
      <c r="AF34" s="45">
        <v>1.4710543927729955E-2</v>
      </c>
      <c r="AG34" s="45">
        <v>1.7079548595423034E-2</v>
      </c>
      <c r="AH34" s="45">
        <v>0.86129582673350491</v>
      </c>
      <c r="AI34" s="45">
        <v>0.38949899467979687</v>
      </c>
      <c r="AJ34" s="45">
        <v>-1.8848157616011454E-2</v>
      </c>
      <c r="AK34" s="45">
        <v>4.8269245471471364E-2</v>
      </c>
      <c r="AL34" s="45">
        <v>-1.8848157616011454E-2</v>
      </c>
      <c r="AM34" s="45">
        <v>4.8269245471471364E-2</v>
      </c>
      <c r="AN34" s="46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6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2:80" customFormat="1" ht="21" x14ac:dyDescent="0.4">
      <c r="B35" s="12">
        <v>44180</v>
      </c>
      <c r="C35" s="1">
        <v>1392.5</v>
      </c>
      <c r="D35" s="1">
        <v>1391.3</v>
      </c>
      <c r="E35" s="9">
        <v>10780718</v>
      </c>
      <c r="F35" s="9"/>
      <c r="G35" s="2">
        <v>44180</v>
      </c>
      <c r="H35">
        <v>516.70000000000005</v>
      </c>
      <c r="I35">
        <v>518.04999999999995</v>
      </c>
      <c r="J35" s="9">
        <v>26969145</v>
      </c>
      <c r="K35" s="132"/>
      <c r="L35" s="9"/>
      <c r="M35" s="8">
        <f t="shared" si="0"/>
        <v>2.6949874201664406</v>
      </c>
      <c r="N35" s="3">
        <f t="shared" si="1"/>
        <v>2.7470243902439022</v>
      </c>
      <c r="O35" s="3">
        <f t="shared" si="1"/>
        <v>2.8163504791707412</v>
      </c>
      <c r="P35" s="8">
        <f t="shared" si="1"/>
        <v>2.7307878670413799</v>
      </c>
      <c r="Q35" s="3">
        <f t="shared" si="2"/>
        <v>-5.2036970077461664E-2</v>
      </c>
      <c r="R35" s="3">
        <f t="shared" si="3"/>
        <v>-0.12136305900430067</v>
      </c>
      <c r="S35" s="8">
        <f t="shared" si="4"/>
        <v>-3.5800446874939329E-2</v>
      </c>
      <c r="T35" s="8">
        <f t="shared" si="6"/>
        <v>1.9419309295868551E-2</v>
      </c>
      <c r="U35" s="19">
        <f t="shared" si="7"/>
        <v>0.14078236830016921</v>
      </c>
      <c r="V35" s="6">
        <f t="shared" si="5"/>
        <v>1.981967522420449E-2</v>
      </c>
      <c r="W35" s="6">
        <f t="shared" si="8"/>
        <v>2.067372921632259E-5</v>
      </c>
      <c r="X35" s="8">
        <f t="shared" si="8"/>
        <v>4.3745839237908219E-4</v>
      </c>
      <c r="Y35" s="6"/>
      <c r="Z35" s="3"/>
      <c r="AA35" s="3"/>
      <c r="AB35" s="3"/>
      <c r="AC35" s="3"/>
      <c r="AD35" s="40"/>
      <c r="AE35" s="45" t="s">
        <v>44</v>
      </c>
      <c r="AF35" s="45">
        <v>0.9764844924966174</v>
      </c>
      <c r="AG35" s="45">
        <v>4.528319013747123E-2</v>
      </c>
      <c r="AH35" s="45">
        <v>21.563950983404538</v>
      </c>
      <c r="AI35" s="45">
        <v>6.7201852026232336E-73</v>
      </c>
      <c r="AJ35" s="45">
        <v>0.8875099476319408</v>
      </c>
      <c r="AK35" s="45">
        <v>1.065459037361294</v>
      </c>
      <c r="AL35" s="45">
        <v>0.8875099476319408</v>
      </c>
      <c r="AM35" s="45">
        <v>1.065459037361294</v>
      </c>
      <c r="AN35" s="46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6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2:80" customFormat="1" ht="21" x14ac:dyDescent="0.4">
      <c r="B36" s="12">
        <v>44179</v>
      </c>
      <c r="C36" s="1">
        <v>1369.4</v>
      </c>
      <c r="D36" s="1">
        <v>1372.15</v>
      </c>
      <c r="E36" s="9">
        <v>8611025</v>
      </c>
      <c r="F36" s="9"/>
      <c r="G36" s="2">
        <v>44179</v>
      </c>
      <c r="H36">
        <v>526</v>
      </c>
      <c r="I36">
        <v>525.79999999999995</v>
      </c>
      <c r="J36" s="9">
        <v>26369591</v>
      </c>
      <c r="K36" s="132"/>
      <c r="L36" s="9"/>
      <c r="M36" s="8">
        <f t="shared" si="0"/>
        <v>2.6034220532319394</v>
      </c>
      <c r="N36" s="3">
        <f t="shared" si="1"/>
        <v>2.6949874201664406</v>
      </c>
      <c r="O36" s="3">
        <f t="shared" si="1"/>
        <v>2.7470243902439022</v>
      </c>
      <c r="P36" s="8">
        <f t="shared" si="1"/>
        <v>2.8163504791707412</v>
      </c>
      <c r="Q36" s="3">
        <f t="shared" si="2"/>
        <v>-9.1565366934501125E-2</v>
      </c>
      <c r="R36" s="3">
        <f t="shared" si="3"/>
        <v>-0.14360233701196279</v>
      </c>
      <c r="S36" s="8">
        <f t="shared" si="4"/>
        <v>-0.21292842593880179</v>
      </c>
      <c r="T36" s="8">
        <f t="shared" si="6"/>
        <v>-2.2815401194182218E-2</v>
      </c>
      <c r="U36" s="19">
        <f t="shared" si="7"/>
        <v>0.12078693581778058</v>
      </c>
      <c r="V36" s="6">
        <f t="shared" si="5"/>
        <v>1.4589483864248645E-2</v>
      </c>
      <c r="W36" s="6">
        <f t="shared" si="8"/>
        <v>1.981967522420449E-2</v>
      </c>
      <c r="X36" s="8">
        <f t="shared" si="8"/>
        <v>2.067372921632259E-5</v>
      </c>
      <c r="Y36" s="6"/>
      <c r="Z36" s="3"/>
      <c r="AA36" s="3"/>
      <c r="AB36" s="3"/>
      <c r="AC36" s="3"/>
      <c r="AD36" s="40"/>
      <c r="AE36" s="45" t="s">
        <v>45</v>
      </c>
      <c r="AF36" s="45">
        <v>8.2088355344541602E-4</v>
      </c>
      <c r="AG36" s="45">
        <v>6.3311289832698278E-2</v>
      </c>
      <c r="AH36" s="45">
        <v>1.2965832091158182E-2</v>
      </c>
      <c r="AI36" s="45">
        <v>0.9896603623865291</v>
      </c>
      <c r="AJ36" s="45">
        <v>-0.12357612073355269</v>
      </c>
      <c r="AK36" s="45">
        <v>0.12521788784044352</v>
      </c>
      <c r="AL36" s="45">
        <v>-0.12357612073355269</v>
      </c>
      <c r="AM36" s="45">
        <v>0.12521788784044352</v>
      </c>
      <c r="AN36" s="46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6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2:80" customFormat="1" ht="21.6" thickBot="1" x14ac:dyDescent="0.45">
      <c r="B37" s="12">
        <v>44176</v>
      </c>
      <c r="C37" s="1">
        <v>1382.05</v>
      </c>
      <c r="D37" s="1">
        <v>1382.8</v>
      </c>
      <c r="E37" s="9">
        <v>10678192</v>
      </c>
      <c r="F37" s="9"/>
      <c r="G37" s="2">
        <v>44176</v>
      </c>
      <c r="H37">
        <v>515.5</v>
      </c>
      <c r="I37">
        <v>515.45000000000005</v>
      </c>
      <c r="J37" s="9">
        <v>25335765</v>
      </c>
      <c r="K37" s="132"/>
      <c r="L37" s="9"/>
      <c r="M37" s="8">
        <f t="shared" si="0"/>
        <v>2.6809893307468475</v>
      </c>
      <c r="N37" s="3">
        <f t="shared" si="1"/>
        <v>2.6034220532319394</v>
      </c>
      <c r="O37" s="3">
        <f t="shared" si="1"/>
        <v>2.6949874201664406</v>
      </c>
      <c r="P37" s="8">
        <f t="shared" si="1"/>
        <v>2.7470243902439022</v>
      </c>
      <c r="Q37" s="3">
        <f t="shared" si="2"/>
        <v>7.7567277514908106E-2</v>
      </c>
      <c r="R37" s="3">
        <f t="shared" si="3"/>
        <v>-1.3998089419593018E-2</v>
      </c>
      <c r="S37" s="8">
        <f t="shared" si="4"/>
        <v>-6.6035059497054682E-2</v>
      </c>
      <c r="T37" s="8">
        <f t="shared" si="6"/>
        <v>-5.9051481939516398E-2</v>
      </c>
      <c r="U37" s="19">
        <f t="shared" si="7"/>
        <v>4.505339251992338E-2</v>
      </c>
      <c r="V37" s="6">
        <f t="shared" si="5"/>
        <v>2.0298081775542878E-3</v>
      </c>
      <c r="W37" s="6">
        <f t="shared" si="8"/>
        <v>1.4589483864248645E-2</v>
      </c>
      <c r="X37" s="8">
        <f t="shared" si="8"/>
        <v>1.981967522420449E-2</v>
      </c>
      <c r="Y37" s="6"/>
      <c r="Z37" s="3"/>
      <c r="AA37" s="3"/>
      <c r="AB37" s="3"/>
      <c r="AC37" s="3"/>
      <c r="AD37" s="40"/>
      <c r="AE37" s="47" t="s">
        <v>46</v>
      </c>
      <c r="AF37" s="47">
        <v>2.0545715120241431E-2</v>
      </c>
      <c r="AG37" s="47">
        <v>4.5397037958522936E-2</v>
      </c>
      <c r="AH37" s="47">
        <v>0.4525783188544823</v>
      </c>
      <c r="AI37" s="47">
        <v>0.65105395289651746</v>
      </c>
      <c r="AJ37" s="47">
        <v>-6.86525233055814E-2</v>
      </c>
      <c r="AK37" s="47">
        <v>0.10974395354606427</v>
      </c>
      <c r="AL37" s="47">
        <v>-6.86525233055814E-2</v>
      </c>
      <c r="AM37" s="47">
        <v>0.10974395354606427</v>
      </c>
      <c r="AN37" s="46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6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2:80" customFormat="1" ht="21" x14ac:dyDescent="0.4">
      <c r="B38" s="12">
        <v>44175</v>
      </c>
      <c r="C38" s="1">
        <v>1387</v>
      </c>
      <c r="D38" s="1">
        <v>1385.85</v>
      </c>
      <c r="E38" s="9">
        <v>9863983</v>
      </c>
      <c r="F38" s="9"/>
      <c r="G38" s="2">
        <v>44175</v>
      </c>
      <c r="H38">
        <v>506.3</v>
      </c>
      <c r="I38">
        <v>506.95</v>
      </c>
      <c r="J38" s="9">
        <v>20419020</v>
      </c>
      <c r="K38" s="132"/>
      <c r="L38" s="9"/>
      <c r="M38" s="8">
        <f t="shared" si="0"/>
        <v>2.739482520244914</v>
      </c>
      <c r="N38" s="3">
        <f t="shared" si="1"/>
        <v>2.6809893307468475</v>
      </c>
      <c r="O38" s="3">
        <f t="shared" si="1"/>
        <v>2.6034220532319394</v>
      </c>
      <c r="P38" s="8">
        <f t="shared" si="1"/>
        <v>2.6949874201664406</v>
      </c>
      <c r="Q38" s="3">
        <f t="shared" si="2"/>
        <v>5.8493189498066478E-2</v>
      </c>
      <c r="R38" s="3">
        <f t="shared" si="3"/>
        <v>0.13606046701297458</v>
      </c>
      <c r="S38" s="8">
        <f t="shared" si="4"/>
        <v>4.449510007847346E-2</v>
      </c>
      <c r="T38" s="8">
        <f t="shared" si="6"/>
        <v>-4.5535464183539383E-2</v>
      </c>
      <c r="U38" s="19">
        <f t="shared" si="7"/>
        <v>0.18159593119651396</v>
      </c>
      <c r="V38" s="6">
        <f t="shared" si="5"/>
        <v>3.2977082227129029E-2</v>
      </c>
      <c r="W38" s="6">
        <f t="shared" si="8"/>
        <v>2.0298081775542878E-3</v>
      </c>
      <c r="X38" s="8">
        <f t="shared" si="8"/>
        <v>1.4589483864248645E-2</v>
      </c>
      <c r="Y38" s="6"/>
      <c r="Z38" s="3"/>
      <c r="AA38" s="3"/>
      <c r="AB38" s="3"/>
      <c r="AC38" s="3"/>
      <c r="AD38" s="50"/>
      <c r="AE38" s="41"/>
      <c r="AF38" s="41"/>
      <c r="AG38" s="41"/>
      <c r="AH38" s="41"/>
      <c r="AI38" s="41"/>
      <c r="AJ38" s="41"/>
      <c r="AK38" s="41"/>
      <c r="AL38" s="41"/>
      <c r="AM38" s="41"/>
      <c r="AN38" s="42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6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2:80" customFormat="1" ht="21.6" thickBot="1" x14ac:dyDescent="0.45">
      <c r="B39" s="12">
        <v>44174</v>
      </c>
      <c r="C39" s="1">
        <v>1408.5</v>
      </c>
      <c r="D39" s="1">
        <v>1407.2</v>
      </c>
      <c r="E39" s="9">
        <v>11034537</v>
      </c>
      <c r="F39" s="9"/>
      <c r="G39" s="2">
        <v>44174</v>
      </c>
      <c r="H39">
        <v>510.7</v>
      </c>
      <c r="I39">
        <v>511.5</v>
      </c>
      <c r="J39" s="9">
        <v>21272782</v>
      </c>
      <c r="K39" s="132"/>
      <c r="L39" s="9"/>
      <c r="M39" s="8">
        <f t="shared" si="0"/>
        <v>2.7579792441746624</v>
      </c>
      <c r="N39" s="3">
        <f t="shared" si="1"/>
        <v>2.739482520244914</v>
      </c>
      <c r="O39" s="3">
        <f t="shared" si="1"/>
        <v>2.6809893307468475</v>
      </c>
      <c r="P39" s="8">
        <f t="shared" si="1"/>
        <v>2.6034220532319394</v>
      </c>
      <c r="Q39" s="3">
        <f t="shared" si="2"/>
        <v>1.8496723929748438E-2</v>
      </c>
      <c r="R39" s="3">
        <f t="shared" si="3"/>
        <v>7.6989913427814916E-2</v>
      </c>
      <c r="S39" s="8">
        <f t="shared" si="4"/>
        <v>0.15455719094272302</v>
      </c>
      <c r="T39" s="8">
        <f t="shared" si="6"/>
        <v>8.9433151754148149E-3</v>
      </c>
      <c r="U39" s="19">
        <f t="shared" si="7"/>
        <v>6.8046598252400101E-2</v>
      </c>
      <c r="V39" s="6">
        <f t="shared" si="5"/>
        <v>4.63033953372354E-3</v>
      </c>
      <c r="W39" s="6">
        <f t="shared" si="8"/>
        <v>3.2977082227129029E-2</v>
      </c>
      <c r="X39" s="8">
        <f t="shared" si="8"/>
        <v>2.0298081775542878E-3</v>
      </c>
      <c r="Y39" s="6"/>
      <c r="Z39" s="3"/>
      <c r="AA39" s="3"/>
      <c r="AB39" s="3"/>
      <c r="AC39" s="3"/>
      <c r="AD39" s="51"/>
      <c r="AE39" s="52"/>
      <c r="AF39" s="52"/>
      <c r="AG39" s="52"/>
      <c r="AH39" s="52"/>
      <c r="AI39" s="52"/>
      <c r="AJ39" s="52"/>
      <c r="AK39" s="52"/>
      <c r="AL39" s="52"/>
      <c r="AM39" s="52"/>
      <c r="AN39" s="5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2:80" customFormat="1" ht="21.6" thickBot="1" x14ac:dyDescent="0.45">
      <c r="B40" s="12">
        <v>44173</v>
      </c>
      <c r="C40" s="1">
        <v>1374.9</v>
      </c>
      <c r="D40" s="1">
        <v>1376.3</v>
      </c>
      <c r="E40" s="9">
        <v>9728948</v>
      </c>
      <c r="F40" s="9"/>
      <c r="G40" s="2">
        <v>44173</v>
      </c>
      <c r="H40">
        <v>508.55</v>
      </c>
      <c r="I40">
        <v>508.4</v>
      </c>
      <c r="J40" s="9">
        <v>19339943</v>
      </c>
      <c r="K40" s="132"/>
      <c r="L40" s="9"/>
      <c r="M40" s="8">
        <f t="shared" si="0"/>
        <v>2.703568970602694</v>
      </c>
      <c r="N40" s="3">
        <f t="shared" si="1"/>
        <v>2.7579792441746624</v>
      </c>
      <c r="O40" s="3">
        <f t="shared" si="1"/>
        <v>2.739482520244914</v>
      </c>
      <c r="P40" s="8">
        <f t="shared" si="1"/>
        <v>2.6809893307468475</v>
      </c>
      <c r="Q40" s="3">
        <f t="shared" si="2"/>
        <v>-5.4410273571968482E-2</v>
      </c>
      <c r="R40" s="3">
        <f t="shared" si="3"/>
        <v>-3.5913549642220044E-2</v>
      </c>
      <c r="S40" s="8">
        <f t="shared" si="4"/>
        <v>2.2579639855846434E-2</v>
      </c>
      <c r="T40" s="8">
        <f t="shared" si="6"/>
        <v>2.935729465113485E-2</v>
      </c>
      <c r="U40" s="19">
        <f t="shared" si="7"/>
        <v>6.527084429335489E-2</v>
      </c>
      <c r="V40" s="6">
        <f t="shared" si="5"/>
        <v>4.2602831147673789E-3</v>
      </c>
      <c r="W40" s="6">
        <f t="shared" si="8"/>
        <v>4.63033953372354E-3</v>
      </c>
      <c r="X40" s="8">
        <f t="shared" si="8"/>
        <v>3.2977082227129029E-2</v>
      </c>
      <c r="Y40" s="6"/>
      <c r="Z40" s="3"/>
      <c r="AA40" s="3"/>
      <c r="AB40" s="3"/>
      <c r="AC40" s="3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2:80" customFormat="1" ht="21.6" thickBot="1" x14ac:dyDescent="0.45">
      <c r="B41" s="12">
        <v>44172</v>
      </c>
      <c r="C41" s="1">
        <v>1375.5</v>
      </c>
      <c r="D41" s="1">
        <v>1372.25</v>
      </c>
      <c r="E41" s="9">
        <v>12158159</v>
      </c>
      <c r="F41" s="9"/>
      <c r="G41" s="2">
        <v>44172</v>
      </c>
      <c r="H41">
        <v>509</v>
      </c>
      <c r="I41">
        <v>510.45</v>
      </c>
      <c r="J41" s="9">
        <v>37778332</v>
      </c>
      <c r="K41" s="132"/>
      <c r="L41" s="9"/>
      <c r="M41" s="8">
        <f t="shared" si="0"/>
        <v>2.7023575638506876</v>
      </c>
      <c r="N41" s="3">
        <f t="shared" si="1"/>
        <v>2.703568970602694</v>
      </c>
      <c r="O41" s="3">
        <f t="shared" si="1"/>
        <v>2.7579792441746624</v>
      </c>
      <c r="P41" s="8">
        <f t="shared" si="1"/>
        <v>2.739482520244914</v>
      </c>
      <c r="Q41" s="3">
        <f t="shared" si="2"/>
        <v>-1.211406752006372E-3</v>
      </c>
      <c r="R41" s="3">
        <f t="shared" si="3"/>
        <v>-5.5621680323974854E-2</v>
      </c>
      <c r="S41" s="8">
        <f t="shared" si="4"/>
        <v>-3.7124956394226416E-2</v>
      </c>
      <c r="T41" s="8">
        <f t="shared" si="6"/>
        <v>9.776041363128379E-3</v>
      </c>
      <c r="U41" s="19">
        <f t="shared" si="7"/>
        <v>6.5397721687103227E-2</v>
      </c>
      <c r="V41" s="6">
        <f t="shared" si="5"/>
        <v>4.2768620018638114E-3</v>
      </c>
      <c r="W41" s="6">
        <f t="shared" si="8"/>
        <v>4.2602831147673789E-3</v>
      </c>
      <c r="X41" s="8">
        <f t="shared" si="8"/>
        <v>4.63033953372354E-3</v>
      </c>
      <c r="Y41" s="6"/>
      <c r="Z41" s="3"/>
      <c r="AA41" s="3"/>
      <c r="AB41" s="3"/>
      <c r="AC41" s="3"/>
      <c r="AD41" s="37"/>
      <c r="AE41" s="38"/>
      <c r="AF41" s="38"/>
      <c r="AG41" s="38"/>
      <c r="AH41" s="38"/>
      <c r="AI41" s="38"/>
      <c r="AJ41" s="38"/>
      <c r="AK41" s="38"/>
      <c r="AL41" s="38"/>
      <c r="AM41" s="38"/>
      <c r="AN41" s="39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2:80" customFormat="1" ht="21" x14ac:dyDescent="0.4">
      <c r="B42" s="12">
        <v>44169</v>
      </c>
      <c r="C42" s="1">
        <v>1390.1</v>
      </c>
      <c r="D42" s="1">
        <v>1385.6</v>
      </c>
      <c r="E42" s="9">
        <v>13456161</v>
      </c>
      <c r="F42" s="9"/>
      <c r="G42" s="2">
        <v>44169</v>
      </c>
      <c r="H42">
        <v>503.5</v>
      </c>
      <c r="I42">
        <v>502.05</v>
      </c>
      <c r="J42" s="9">
        <v>39547014</v>
      </c>
      <c r="K42" s="132"/>
      <c r="L42" s="9"/>
      <c r="M42" s="8">
        <f t="shared" si="0"/>
        <v>2.7608738828202579</v>
      </c>
      <c r="N42" s="3">
        <f t="shared" si="1"/>
        <v>2.7023575638506876</v>
      </c>
      <c r="O42" s="3">
        <f t="shared" si="1"/>
        <v>2.703568970602694</v>
      </c>
      <c r="P42" s="8">
        <f t="shared" si="1"/>
        <v>2.7579792441746624</v>
      </c>
      <c r="Q42" s="3">
        <f t="shared" si="2"/>
        <v>5.8516318969570325E-2</v>
      </c>
      <c r="R42" s="3">
        <f t="shared" si="3"/>
        <v>5.7304912217563952E-2</v>
      </c>
      <c r="S42" s="8">
        <f t="shared" si="4"/>
        <v>2.8946386455954709E-3</v>
      </c>
      <c r="T42" s="8">
        <f t="shared" si="6"/>
        <v>-9.8432751430025944E-3</v>
      </c>
      <c r="U42" s="19">
        <f t="shared" si="7"/>
        <v>6.7148187360566547E-2</v>
      </c>
      <c r="V42" s="6">
        <f t="shared" si="5"/>
        <v>4.5088790658097486E-3</v>
      </c>
      <c r="W42" s="6">
        <f t="shared" si="8"/>
        <v>4.2768620018638114E-3</v>
      </c>
      <c r="X42" s="8">
        <f t="shared" si="8"/>
        <v>4.2602831147673789E-3</v>
      </c>
      <c r="Y42" s="6"/>
      <c r="Z42" s="3"/>
      <c r="AA42" s="3"/>
      <c r="AB42" s="3"/>
      <c r="AC42" s="3"/>
      <c r="AD42" s="40"/>
      <c r="AE42" s="37" t="s">
        <v>20</v>
      </c>
      <c r="AF42" s="41"/>
      <c r="AG42" s="41"/>
      <c r="AH42" s="41"/>
      <c r="AI42" s="41"/>
      <c r="AJ42" s="41"/>
      <c r="AK42" s="41"/>
      <c r="AL42" s="41"/>
      <c r="AM42" s="41"/>
      <c r="AN42" s="42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2:80" customFormat="1" ht="21.6" thickBot="1" x14ac:dyDescent="0.45">
      <c r="B43" s="12">
        <v>44168</v>
      </c>
      <c r="C43" s="1">
        <v>1381</v>
      </c>
      <c r="D43" s="1">
        <v>1377.2</v>
      </c>
      <c r="E43" s="9">
        <v>18966611</v>
      </c>
      <c r="F43" s="9"/>
      <c r="G43" s="2">
        <v>44168</v>
      </c>
      <c r="H43">
        <v>482.2</v>
      </c>
      <c r="I43">
        <v>481.85</v>
      </c>
      <c r="J43" s="9">
        <v>22701738</v>
      </c>
      <c r="K43" s="132"/>
      <c r="L43" s="9"/>
      <c r="M43" s="8">
        <f t="shared" si="0"/>
        <v>2.8639568643716302</v>
      </c>
      <c r="N43" s="3">
        <f t="shared" si="1"/>
        <v>2.7608738828202579</v>
      </c>
      <c r="O43" s="3">
        <f t="shared" si="1"/>
        <v>2.7023575638506876</v>
      </c>
      <c r="P43" s="8">
        <f t="shared" si="1"/>
        <v>2.703568970602694</v>
      </c>
      <c r="Q43" s="3">
        <f t="shared" si="2"/>
        <v>0.1030829815513723</v>
      </c>
      <c r="R43" s="3">
        <f t="shared" si="3"/>
        <v>0.16159930052094262</v>
      </c>
      <c r="S43" s="8">
        <f t="shared" si="4"/>
        <v>0.16038789376893625</v>
      </c>
      <c r="T43" s="8">
        <f t="shared" si="6"/>
        <v>1.0301181065167375E-2</v>
      </c>
      <c r="U43" s="19">
        <f t="shared" si="7"/>
        <v>0.15129811945577526</v>
      </c>
      <c r="V43" s="6">
        <f t="shared" si="5"/>
        <v>2.2891120950854039E-2</v>
      </c>
      <c r="W43" s="6">
        <f t="shared" si="8"/>
        <v>4.5088790658097486E-3</v>
      </c>
      <c r="X43" s="8">
        <f t="shared" si="8"/>
        <v>4.2768620018638114E-3</v>
      </c>
      <c r="Y43" s="6"/>
      <c r="Z43" s="3"/>
      <c r="AA43" s="3"/>
      <c r="AB43" s="3"/>
      <c r="AC43" s="3"/>
      <c r="AD43" s="40"/>
      <c r="AE43" s="41"/>
      <c r="AF43" s="41"/>
      <c r="AG43" s="41"/>
      <c r="AH43" s="41"/>
      <c r="AI43" s="41"/>
      <c r="AJ43" s="41"/>
      <c r="AK43" s="41"/>
      <c r="AL43" s="41"/>
      <c r="AM43" s="41"/>
      <c r="AN43" s="42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2:80" customFormat="1" ht="21" x14ac:dyDescent="0.4">
      <c r="B44" s="12">
        <v>44167</v>
      </c>
      <c r="C44" s="1">
        <v>1405.35</v>
      </c>
      <c r="D44" s="1">
        <v>1406.95</v>
      </c>
      <c r="E44" s="9">
        <v>8946075</v>
      </c>
      <c r="F44" s="9"/>
      <c r="G44" s="2">
        <v>44167</v>
      </c>
      <c r="H44">
        <v>479.45</v>
      </c>
      <c r="I44">
        <v>480.45</v>
      </c>
      <c r="J44" s="9">
        <v>21244707</v>
      </c>
      <c r="K44" s="132"/>
      <c r="L44" s="9"/>
      <c r="M44" s="8">
        <f t="shared" si="0"/>
        <v>2.9311711335905724</v>
      </c>
      <c r="N44" s="3">
        <f t="shared" si="1"/>
        <v>2.8639568643716302</v>
      </c>
      <c r="O44" s="3">
        <f t="shared" si="1"/>
        <v>2.7608738828202579</v>
      </c>
      <c r="P44" s="8">
        <f t="shared" si="1"/>
        <v>2.7023575638506876</v>
      </c>
      <c r="Q44" s="3">
        <f t="shared" si="2"/>
        <v>6.7214269218942135E-2</v>
      </c>
      <c r="R44" s="3">
        <f t="shared" si="3"/>
        <v>0.17029725077031443</v>
      </c>
      <c r="S44" s="8">
        <f t="shared" si="4"/>
        <v>0.22881356973988476</v>
      </c>
      <c r="T44" s="8">
        <f t="shared" si="6"/>
        <v>5.5690616901899956E-2</v>
      </c>
      <c r="U44" s="19">
        <f t="shared" si="7"/>
        <v>0.11460663386841448</v>
      </c>
      <c r="V44" s="6">
        <f t="shared" si="5"/>
        <v>1.3134680526648809E-2</v>
      </c>
      <c r="W44" s="6">
        <f t="shared" si="8"/>
        <v>2.2891120950854039E-2</v>
      </c>
      <c r="X44" s="8">
        <f t="shared" si="8"/>
        <v>4.5088790658097486E-3</v>
      </c>
      <c r="Y44" s="6"/>
      <c r="Z44" s="3"/>
      <c r="AA44" s="3"/>
      <c r="AB44" s="3"/>
      <c r="AC44" s="3"/>
      <c r="AD44" s="40"/>
      <c r="AE44" s="43" t="s">
        <v>21</v>
      </c>
      <c r="AF44" s="43"/>
      <c r="AG44" s="41"/>
      <c r="AH44" s="41"/>
      <c r="AI44" s="41"/>
      <c r="AJ44" s="41"/>
      <c r="AK44" s="41"/>
      <c r="AL44" s="41"/>
      <c r="AM44" s="41"/>
      <c r="AN44" s="42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2:80" customFormat="1" ht="21" x14ac:dyDescent="0.4">
      <c r="B45" s="12">
        <v>44166</v>
      </c>
      <c r="C45" s="1">
        <v>1429.05</v>
      </c>
      <c r="D45" s="1">
        <v>1433.3</v>
      </c>
      <c r="E45" s="9">
        <v>8573787</v>
      </c>
      <c r="F45" s="9"/>
      <c r="G45" s="2">
        <v>44166</v>
      </c>
      <c r="H45">
        <v>484.2</v>
      </c>
      <c r="I45">
        <v>485.1</v>
      </c>
      <c r="J45" s="9">
        <v>20120049</v>
      </c>
      <c r="K45" s="132"/>
      <c r="L45" s="9"/>
      <c r="M45" s="8">
        <f t="shared" si="0"/>
        <v>2.9513630731102851</v>
      </c>
      <c r="N45" s="3">
        <f t="shared" si="1"/>
        <v>2.9311711335905724</v>
      </c>
      <c r="O45" s="3">
        <f t="shared" si="1"/>
        <v>2.8639568643716302</v>
      </c>
      <c r="P45" s="8">
        <f t="shared" si="1"/>
        <v>2.7608738828202579</v>
      </c>
      <c r="Q45" s="3">
        <f t="shared" si="2"/>
        <v>2.0191939519712765E-2</v>
      </c>
      <c r="R45" s="3">
        <f t="shared" si="3"/>
        <v>8.74062087386549E-2</v>
      </c>
      <c r="S45" s="8">
        <f t="shared" si="4"/>
        <v>0.1904891902900272</v>
      </c>
      <c r="T45" s="8">
        <f t="shared" si="6"/>
        <v>9.0072607062424315E-2</v>
      </c>
      <c r="U45" s="19">
        <f t="shared" si="7"/>
        <v>2.6663983237694144E-3</v>
      </c>
      <c r="V45" s="6">
        <f t="shared" si="5"/>
        <v>7.1096800210003432E-6</v>
      </c>
      <c r="W45" s="6">
        <f t="shared" si="8"/>
        <v>1.3134680526648809E-2</v>
      </c>
      <c r="X45" s="8">
        <f t="shared" si="8"/>
        <v>2.2891120950854039E-2</v>
      </c>
      <c r="Y45" s="6"/>
      <c r="Z45" s="3"/>
      <c r="AA45" s="3"/>
      <c r="AB45" s="3"/>
      <c r="AC45" s="3"/>
      <c r="AD45" s="40"/>
      <c r="AE45" s="45" t="s">
        <v>22</v>
      </c>
      <c r="AF45" s="45">
        <v>0.93933057939525733</v>
      </c>
      <c r="AG45" s="41"/>
      <c r="AH45" s="41"/>
      <c r="AI45" s="41"/>
      <c r="AJ45" s="41"/>
      <c r="AK45" s="41"/>
      <c r="AL45" s="41"/>
      <c r="AM45" s="41"/>
      <c r="AN45" s="42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2:80" customFormat="1" ht="21" x14ac:dyDescent="0.4">
      <c r="B46" s="12">
        <v>44162</v>
      </c>
      <c r="C46" s="1">
        <v>1438</v>
      </c>
      <c r="D46" s="1">
        <v>1440.85</v>
      </c>
      <c r="E46" s="9">
        <v>8997290</v>
      </c>
      <c r="F46" s="9"/>
      <c r="G46" s="2">
        <v>44162</v>
      </c>
      <c r="H46">
        <v>474.3</v>
      </c>
      <c r="I46">
        <v>473.35</v>
      </c>
      <c r="J46" s="9">
        <v>48390771</v>
      </c>
      <c r="K46" s="132"/>
      <c r="L46" s="9"/>
      <c r="M46" s="8">
        <f t="shared" si="0"/>
        <v>3.0318363904701666</v>
      </c>
      <c r="N46" s="3">
        <f t="shared" si="1"/>
        <v>2.9513630731102851</v>
      </c>
      <c r="O46" s="3">
        <f t="shared" si="1"/>
        <v>2.9311711335905724</v>
      </c>
      <c r="P46" s="8">
        <f t="shared" si="1"/>
        <v>2.8639568643716302</v>
      </c>
      <c r="Q46" s="3">
        <f t="shared" si="2"/>
        <v>8.0473317359881502E-2</v>
      </c>
      <c r="R46" s="3">
        <f t="shared" si="3"/>
        <v>0.10066525687959427</v>
      </c>
      <c r="S46" s="8">
        <f t="shared" si="4"/>
        <v>0.1678795260985364</v>
      </c>
      <c r="T46" s="8">
        <f t="shared" si="6"/>
        <v>8.9272687565293496E-2</v>
      </c>
      <c r="U46" s="19">
        <f t="shared" si="7"/>
        <v>1.1392569314300771E-2</v>
      </c>
      <c r="V46" s="6">
        <f t="shared" si="5"/>
        <v>1.2979063558114754E-4</v>
      </c>
      <c r="W46" s="6">
        <f t="shared" si="8"/>
        <v>7.1096800210003432E-6</v>
      </c>
      <c r="X46" s="8">
        <f t="shared" si="8"/>
        <v>1.3134680526648809E-2</v>
      </c>
      <c r="Y46" s="6"/>
      <c r="Z46" s="3"/>
      <c r="AA46" s="3"/>
      <c r="AB46" s="3"/>
      <c r="AC46" s="3"/>
      <c r="AD46" s="40"/>
      <c r="AE46" s="45" t="s">
        <v>23</v>
      </c>
      <c r="AF46" s="45">
        <v>0.88234193738702993</v>
      </c>
      <c r="AG46" s="41"/>
      <c r="AH46" s="41"/>
      <c r="AI46" s="41"/>
      <c r="AJ46" s="41"/>
      <c r="AK46" s="41"/>
      <c r="AL46" s="41"/>
      <c r="AM46" s="41"/>
      <c r="AN46" s="42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2:80" customFormat="1" ht="21" x14ac:dyDescent="0.4">
      <c r="B47" s="12">
        <v>44161</v>
      </c>
      <c r="C47" s="1">
        <v>1431.9</v>
      </c>
      <c r="D47" s="1">
        <v>1426.65</v>
      </c>
      <c r="E47" s="9">
        <v>13971563</v>
      </c>
      <c r="F47" s="9"/>
      <c r="G47" s="2">
        <v>44161</v>
      </c>
      <c r="H47">
        <v>477</v>
      </c>
      <c r="I47">
        <v>475.3</v>
      </c>
      <c r="J47" s="9">
        <v>28707911</v>
      </c>
      <c r="K47" s="132"/>
      <c r="L47" s="9"/>
      <c r="M47" s="8">
        <f t="shared" si="0"/>
        <v>3.0018867924528303</v>
      </c>
      <c r="N47" s="3">
        <f t="shared" si="1"/>
        <v>3.0318363904701666</v>
      </c>
      <c r="O47" s="3">
        <f t="shared" si="1"/>
        <v>2.9513630731102851</v>
      </c>
      <c r="P47" s="8">
        <f t="shared" si="1"/>
        <v>2.9311711335905724</v>
      </c>
      <c r="Q47" s="3">
        <f t="shared" si="2"/>
        <v>-2.9949598017336321E-2</v>
      </c>
      <c r="R47" s="3">
        <f t="shared" si="3"/>
        <v>5.0523719342545181E-2</v>
      </c>
      <c r="S47" s="8">
        <f t="shared" si="4"/>
        <v>7.0715658862257946E-2</v>
      </c>
      <c r="T47" s="8">
        <f t="shared" si="6"/>
        <v>9.2690458359583727E-2</v>
      </c>
      <c r="U47" s="19">
        <f t="shared" si="7"/>
        <v>4.2166739017038546E-2</v>
      </c>
      <c r="V47" s="6">
        <f t="shared" si="5"/>
        <v>1.7780338793310408E-3</v>
      </c>
      <c r="W47" s="6">
        <f t="shared" si="8"/>
        <v>1.2979063558114754E-4</v>
      </c>
      <c r="X47" s="8">
        <f t="shared" si="8"/>
        <v>7.1096800210003432E-6</v>
      </c>
      <c r="Y47" s="6"/>
      <c r="Z47" s="3"/>
      <c r="AA47" s="3"/>
      <c r="AB47" s="3"/>
      <c r="AC47" s="3"/>
      <c r="AD47" s="40"/>
      <c r="AE47" s="45" t="s">
        <v>24</v>
      </c>
      <c r="AF47" s="45">
        <v>0.88161415555643419</v>
      </c>
      <c r="AG47" s="41"/>
      <c r="AH47" s="41"/>
      <c r="AI47" s="41"/>
      <c r="AJ47" s="41"/>
      <c r="AK47" s="41"/>
      <c r="AL47" s="41"/>
      <c r="AM47" s="41"/>
      <c r="AN47" s="42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2:80" customFormat="1" ht="21" x14ac:dyDescent="0.4">
      <c r="B48" s="12">
        <v>44160</v>
      </c>
      <c r="C48" s="1">
        <v>1406.5</v>
      </c>
      <c r="D48" s="1">
        <v>1402.8</v>
      </c>
      <c r="E48" s="9">
        <v>12076301</v>
      </c>
      <c r="F48" s="9"/>
      <c r="G48" s="2">
        <v>44160</v>
      </c>
      <c r="H48">
        <v>472.2</v>
      </c>
      <c r="I48">
        <v>472.7</v>
      </c>
      <c r="J48" s="9">
        <v>34168305</v>
      </c>
      <c r="K48" s="132"/>
      <c r="L48" s="9"/>
      <c r="M48" s="8">
        <f t="shared" si="0"/>
        <v>2.9786107581533248</v>
      </c>
      <c r="N48" s="3">
        <f t="shared" si="1"/>
        <v>3.0018867924528303</v>
      </c>
      <c r="O48" s="3">
        <f t="shared" si="1"/>
        <v>3.0318363904701666</v>
      </c>
      <c r="P48" s="8">
        <f t="shared" si="1"/>
        <v>2.9513630731102851</v>
      </c>
      <c r="Q48" s="3">
        <f t="shared" si="2"/>
        <v>-2.3276034299505532E-2</v>
      </c>
      <c r="R48" s="3">
        <f t="shared" si="3"/>
        <v>-5.3225632316841853E-2</v>
      </c>
      <c r="S48" s="8">
        <f t="shared" si="4"/>
        <v>2.7247685043039649E-2</v>
      </c>
      <c r="T48" s="8">
        <f t="shared" si="6"/>
        <v>8.0040436654472163E-2</v>
      </c>
      <c r="U48" s="19">
        <f t="shared" si="7"/>
        <v>0.13326606897131402</v>
      </c>
      <c r="V48" s="6">
        <f t="shared" si="5"/>
        <v>1.7759845139067025E-2</v>
      </c>
      <c r="W48" s="6">
        <f t="shared" si="8"/>
        <v>1.7780338793310408E-3</v>
      </c>
      <c r="X48" s="8">
        <f t="shared" si="8"/>
        <v>1.2979063558114754E-4</v>
      </c>
      <c r="Y48" s="6"/>
      <c r="Z48" s="3"/>
      <c r="AA48" s="3"/>
      <c r="AB48" s="3"/>
      <c r="AC48" s="3"/>
      <c r="AD48" s="40"/>
      <c r="AE48" s="45" t="s">
        <v>25</v>
      </c>
      <c r="AF48" s="45">
        <v>5.9333245868403675E-2</v>
      </c>
      <c r="AG48" s="41"/>
      <c r="AH48" s="41"/>
      <c r="AI48" s="41"/>
      <c r="AJ48" s="41"/>
      <c r="AK48" s="41"/>
      <c r="AL48" s="41"/>
      <c r="AM48" s="41"/>
      <c r="AN48" s="42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2:80" customFormat="1" ht="21.6" thickBot="1" x14ac:dyDescent="0.45">
      <c r="B49" s="12">
        <v>44159</v>
      </c>
      <c r="C49" s="1">
        <v>1444</v>
      </c>
      <c r="D49" s="1">
        <v>1438.2</v>
      </c>
      <c r="E49" s="9">
        <v>20077200</v>
      </c>
      <c r="F49" s="9"/>
      <c r="G49" s="2">
        <v>44159</v>
      </c>
      <c r="H49">
        <v>479</v>
      </c>
      <c r="I49">
        <v>478.2</v>
      </c>
      <c r="J49" s="9">
        <v>23135994</v>
      </c>
      <c r="K49" s="132"/>
      <c r="L49" s="9"/>
      <c r="M49" s="8">
        <f t="shared" si="0"/>
        <v>3.0146137787056366</v>
      </c>
      <c r="N49" s="3">
        <f t="shared" si="1"/>
        <v>2.9786107581533248</v>
      </c>
      <c r="O49" s="3">
        <f t="shared" si="1"/>
        <v>3.0018867924528303</v>
      </c>
      <c r="P49" s="8">
        <f t="shared" si="1"/>
        <v>3.0318363904701666</v>
      </c>
      <c r="Q49" s="3">
        <f t="shared" si="2"/>
        <v>3.600302055231186E-2</v>
      </c>
      <c r="R49" s="3">
        <f t="shared" si="3"/>
        <v>1.2726986252806327E-2</v>
      </c>
      <c r="S49" s="8">
        <f t="shared" si="4"/>
        <v>-1.7222611764529994E-2</v>
      </c>
      <c r="T49" s="8">
        <f t="shared" si="6"/>
        <v>4.0060615963077952E-2</v>
      </c>
      <c r="U49" s="19">
        <f t="shared" si="7"/>
        <v>2.7333629710271624E-2</v>
      </c>
      <c r="V49" s="6">
        <f t="shared" si="5"/>
        <v>7.4712731313824362E-4</v>
      </c>
      <c r="W49" s="6">
        <f t="shared" si="8"/>
        <v>1.7759845139067025E-2</v>
      </c>
      <c r="X49" s="8">
        <f t="shared" si="8"/>
        <v>1.7780338793310408E-3</v>
      </c>
      <c r="Y49" s="6"/>
      <c r="Z49" s="3"/>
      <c r="AA49" s="3"/>
      <c r="AB49" s="3"/>
      <c r="AC49" s="3"/>
      <c r="AD49" s="40"/>
      <c r="AE49" s="47" t="s">
        <v>26</v>
      </c>
      <c r="AF49" s="47">
        <v>489</v>
      </c>
      <c r="AG49" s="41"/>
      <c r="AH49" s="41"/>
      <c r="AI49" s="41"/>
      <c r="AJ49" s="41"/>
      <c r="AK49" s="41"/>
      <c r="AL49" s="41"/>
      <c r="AM49" s="41"/>
      <c r="AN49" s="42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2:80" customFormat="1" ht="21" x14ac:dyDescent="0.4">
      <c r="B50" s="12">
        <v>44158</v>
      </c>
      <c r="C50" s="1">
        <v>1397.3</v>
      </c>
      <c r="D50" s="1">
        <v>1394.6</v>
      </c>
      <c r="E50" s="9">
        <v>12623318</v>
      </c>
      <c r="F50" s="9"/>
      <c r="G50" s="2">
        <v>44158</v>
      </c>
      <c r="H50">
        <v>468.3</v>
      </c>
      <c r="I50">
        <v>468.25</v>
      </c>
      <c r="J50" s="9">
        <v>29513544</v>
      </c>
      <c r="K50" s="132"/>
      <c r="L50" s="9"/>
      <c r="M50" s="8">
        <f t="shared" si="0"/>
        <v>2.9837710869101004</v>
      </c>
      <c r="N50" s="3">
        <f t="shared" si="1"/>
        <v>3.0146137787056366</v>
      </c>
      <c r="O50" s="3">
        <f t="shared" si="1"/>
        <v>2.9786107581533248</v>
      </c>
      <c r="P50" s="8">
        <f t="shared" si="1"/>
        <v>3.0018867924528303</v>
      </c>
      <c r="Q50" s="3">
        <f t="shared" si="2"/>
        <v>-3.0842691795536226E-2</v>
      </c>
      <c r="R50" s="3">
        <f t="shared" si="3"/>
        <v>5.160328756775634E-3</v>
      </c>
      <c r="S50" s="8">
        <f t="shared" si="4"/>
        <v>-1.8115705542729899E-2</v>
      </c>
      <c r="T50" s="8">
        <f t="shared" si="6"/>
        <v>3.1860527049996465E-2</v>
      </c>
      <c r="U50" s="19">
        <f t="shared" si="7"/>
        <v>2.6700198293220831E-2</v>
      </c>
      <c r="V50" s="6">
        <f t="shared" si="5"/>
        <v>7.1290058889731257E-4</v>
      </c>
      <c r="W50" s="6">
        <f t="shared" si="8"/>
        <v>7.4712731313824362E-4</v>
      </c>
      <c r="X50" s="8">
        <f t="shared" si="8"/>
        <v>1.7759845139067025E-2</v>
      </c>
      <c r="Y50" s="6"/>
      <c r="Z50" s="3"/>
      <c r="AA50" s="3"/>
      <c r="AB50" s="3"/>
      <c r="AC50" s="3"/>
      <c r="AD50" s="40"/>
      <c r="AE50" s="41"/>
      <c r="AF50" s="41"/>
      <c r="AG50" s="41"/>
      <c r="AH50" s="41"/>
      <c r="AI50" s="41"/>
      <c r="AJ50" s="41"/>
      <c r="AK50" s="41"/>
      <c r="AL50" s="41"/>
      <c r="AM50" s="41"/>
      <c r="AN50" s="42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2:80" customFormat="1" ht="21.6" thickBot="1" x14ac:dyDescent="0.45">
      <c r="B51" s="12">
        <v>44155</v>
      </c>
      <c r="C51" s="1">
        <v>1405</v>
      </c>
      <c r="D51" s="1">
        <v>1403.65</v>
      </c>
      <c r="E51" s="9">
        <v>10202681</v>
      </c>
      <c r="F51" s="9"/>
      <c r="G51" s="2">
        <v>44155</v>
      </c>
      <c r="H51">
        <v>477</v>
      </c>
      <c r="I51">
        <v>480.2</v>
      </c>
      <c r="J51" s="9">
        <v>30089190</v>
      </c>
      <c r="K51" s="132"/>
      <c r="L51" s="9"/>
      <c r="M51" s="8">
        <f t="shared" si="0"/>
        <v>2.9454926624737947</v>
      </c>
      <c r="N51" s="3">
        <f t="shared" si="1"/>
        <v>2.9837710869101004</v>
      </c>
      <c r="O51" s="3">
        <f t="shared" si="1"/>
        <v>3.0146137787056366</v>
      </c>
      <c r="P51" s="8">
        <f t="shared" si="1"/>
        <v>2.9786107581533248</v>
      </c>
      <c r="Q51" s="3">
        <f t="shared" si="2"/>
        <v>-3.8278424436305691E-2</v>
      </c>
      <c r="R51" s="3">
        <f t="shared" si="3"/>
        <v>-6.9121116231841917E-2</v>
      </c>
      <c r="S51" s="8">
        <f t="shared" si="4"/>
        <v>-3.3118095679530057E-2</v>
      </c>
      <c r="T51" s="8">
        <f t="shared" si="6"/>
        <v>2.3850467562030214E-2</v>
      </c>
      <c r="U51" s="19">
        <f t="shared" si="7"/>
        <v>9.2971583793872131E-2</v>
      </c>
      <c r="V51" s="6">
        <f t="shared" si="5"/>
        <v>8.6437153931409865E-3</v>
      </c>
      <c r="W51" s="6">
        <f t="shared" si="8"/>
        <v>7.1290058889731257E-4</v>
      </c>
      <c r="X51" s="8">
        <f t="shared" si="8"/>
        <v>7.4712731313824362E-4</v>
      </c>
      <c r="Y51" s="6"/>
      <c r="Z51" s="3"/>
      <c r="AA51" s="3"/>
      <c r="AB51" s="3"/>
      <c r="AC51" s="3"/>
      <c r="AD51" s="40"/>
      <c r="AE51" s="41" t="s">
        <v>27</v>
      </c>
      <c r="AF51" s="41"/>
      <c r="AG51" s="41"/>
      <c r="AH51" s="41"/>
      <c r="AI51" s="41"/>
      <c r="AJ51" s="41"/>
      <c r="AK51" s="41"/>
      <c r="AL51" s="41"/>
      <c r="AM51" s="41"/>
      <c r="AN51" s="42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2:80" customFormat="1" ht="21" x14ac:dyDescent="0.4">
      <c r="B52" s="12">
        <v>44154</v>
      </c>
      <c r="C52" s="1">
        <v>1370.8</v>
      </c>
      <c r="D52" s="1">
        <v>1374.35</v>
      </c>
      <c r="E52" s="9">
        <v>10133441</v>
      </c>
      <c r="F52" s="9"/>
      <c r="G52" s="2">
        <v>44154</v>
      </c>
      <c r="H52">
        <v>476.8</v>
      </c>
      <c r="I52">
        <v>478.75</v>
      </c>
      <c r="J52" s="9">
        <v>31896908</v>
      </c>
      <c r="K52" s="132"/>
      <c r="L52" s="9"/>
      <c r="M52" s="8">
        <f t="shared" si="0"/>
        <v>2.875</v>
      </c>
      <c r="N52" s="3">
        <f t="shared" si="1"/>
        <v>2.9454926624737947</v>
      </c>
      <c r="O52" s="3">
        <f t="shared" si="1"/>
        <v>2.9837710869101004</v>
      </c>
      <c r="P52" s="8">
        <f t="shared" si="1"/>
        <v>3.0146137787056366</v>
      </c>
      <c r="Q52" s="3">
        <f t="shared" si="2"/>
        <v>-7.0492662473794709E-2</v>
      </c>
      <c r="R52" s="3">
        <f t="shared" si="3"/>
        <v>-0.1087710869101004</v>
      </c>
      <c r="S52" s="8">
        <f t="shared" si="4"/>
        <v>-0.13961377870563663</v>
      </c>
      <c r="T52" s="8">
        <f t="shared" si="6"/>
        <v>-4.04100757613143E-3</v>
      </c>
      <c r="U52" s="19">
        <f t="shared" si="7"/>
        <v>0.10473007933396897</v>
      </c>
      <c r="V52" s="6">
        <f t="shared" si="5"/>
        <v>1.0968389517299434E-2</v>
      </c>
      <c r="W52" s="6">
        <f t="shared" si="8"/>
        <v>8.6437153931409865E-3</v>
      </c>
      <c r="X52" s="8">
        <f t="shared" si="8"/>
        <v>7.1290058889731257E-4</v>
      </c>
      <c r="Y52" s="6"/>
      <c r="Z52" s="3"/>
      <c r="AA52" s="3"/>
      <c r="AB52" s="3"/>
      <c r="AC52" s="3"/>
      <c r="AD52" s="40"/>
      <c r="AE52" s="48"/>
      <c r="AF52" s="48" t="s">
        <v>32</v>
      </c>
      <c r="AG52" s="48" t="s">
        <v>33</v>
      </c>
      <c r="AH52" s="48" t="s">
        <v>34</v>
      </c>
      <c r="AI52" s="48" t="s">
        <v>35</v>
      </c>
      <c r="AJ52" s="48" t="s">
        <v>36</v>
      </c>
      <c r="AK52" s="41"/>
      <c r="AL52" s="41"/>
      <c r="AM52" s="41"/>
      <c r="AN52" s="4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2:80" customFormat="1" ht="21" x14ac:dyDescent="0.4">
      <c r="B53" s="12">
        <v>44153</v>
      </c>
      <c r="C53" s="1">
        <v>1409</v>
      </c>
      <c r="D53" s="1">
        <v>1408.7</v>
      </c>
      <c r="E53" s="9">
        <v>9431388</v>
      </c>
      <c r="F53" s="9"/>
      <c r="G53" s="2">
        <v>44153</v>
      </c>
      <c r="H53">
        <v>497.35</v>
      </c>
      <c r="I53">
        <v>497.65</v>
      </c>
      <c r="J53" s="9">
        <v>29156543</v>
      </c>
      <c r="K53" s="132"/>
      <c r="L53" s="9"/>
      <c r="M53" s="8">
        <f t="shared" si="0"/>
        <v>2.8330149793907711</v>
      </c>
      <c r="N53" s="3">
        <f t="shared" si="1"/>
        <v>2.875</v>
      </c>
      <c r="O53" s="3">
        <f t="shared" si="1"/>
        <v>2.9454926624737947</v>
      </c>
      <c r="P53" s="8">
        <f t="shared" si="1"/>
        <v>2.9837710869101004</v>
      </c>
      <c r="Q53" s="3">
        <f t="shared" si="2"/>
        <v>-4.1985020609228929E-2</v>
      </c>
      <c r="R53" s="3">
        <f t="shared" si="3"/>
        <v>-0.11247768308302364</v>
      </c>
      <c r="S53" s="8">
        <f t="shared" si="4"/>
        <v>-0.15075610751932933</v>
      </c>
      <c r="T53" s="8">
        <f t="shared" si="6"/>
        <v>-3.5460031376322129E-2</v>
      </c>
      <c r="U53" s="19">
        <f t="shared" si="7"/>
        <v>7.7017651706701509E-2</v>
      </c>
      <c r="V53" s="6">
        <f t="shared" si="5"/>
        <v>5.9317186744147817E-3</v>
      </c>
      <c r="W53" s="6">
        <f t="shared" si="8"/>
        <v>1.0968389517299434E-2</v>
      </c>
      <c r="X53" s="8">
        <f t="shared" si="8"/>
        <v>8.6437153931409865E-3</v>
      </c>
      <c r="Y53" s="6"/>
      <c r="Z53" s="3"/>
      <c r="AA53" s="3"/>
      <c r="AB53" s="3"/>
      <c r="AC53" s="3"/>
      <c r="AD53" s="40"/>
      <c r="AE53" s="45" t="s">
        <v>28</v>
      </c>
      <c r="AF53" s="45">
        <v>3</v>
      </c>
      <c r="AG53" s="45">
        <v>12.8042216074303</v>
      </c>
      <c r="AH53" s="45">
        <v>4.268073869143433</v>
      </c>
      <c r="AI53" s="45">
        <v>1212.3714831748832</v>
      </c>
      <c r="AJ53" s="45">
        <v>6.9852098374475314E-225</v>
      </c>
      <c r="AK53" s="41"/>
      <c r="AL53" s="41"/>
      <c r="AM53" s="41"/>
      <c r="AN53" s="42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2:80" customFormat="1" ht="21" x14ac:dyDescent="0.4">
      <c r="B54" s="12">
        <v>44152</v>
      </c>
      <c r="C54" s="1">
        <v>1408.8</v>
      </c>
      <c r="D54" s="1">
        <v>1408.45</v>
      </c>
      <c r="E54" s="9">
        <v>15529950</v>
      </c>
      <c r="F54" s="9"/>
      <c r="G54" s="2">
        <v>44152</v>
      </c>
      <c r="H54">
        <v>487.75</v>
      </c>
      <c r="I54">
        <v>486.4</v>
      </c>
      <c r="J54" s="9">
        <v>36127378</v>
      </c>
      <c r="K54" s="132"/>
      <c r="L54" s="9"/>
      <c r="M54" s="8">
        <f t="shared" si="0"/>
        <v>2.8883649410558685</v>
      </c>
      <c r="N54" s="3">
        <f t="shared" si="1"/>
        <v>2.8330149793907711</v>
      </c>
      <c r="O54" s="3">
        <f t="shared" si="1"/>
        <v>2.875</v>
      </c>
      <c r="P54" s="8">
        <f t="shared" si="1"/>
        <v>2.9454926624737947</v>
      </c>
      <c r="Q54" s="3">
        <f t="shared" si="2"/>
        <v>5.5349961665097425E-2</v>
      </c>
      <c r="R54" s="3">
        <f t="shared" si="3"/>
        <v>1.3364941055868496E-2</v>
      </c>
      <c r="S54" s="8">
        <f t="shared" si="4"/>
        <v>-5.7127721417926214E-2</v>
      </c>
      <c r="T54" s="8">
        <f t="shared" si="6"/>
        <v>-5.8565326888332589E-2</v>
      </c>
      <c r="U54" s="19">
        <f t="shared" si="7"/>
        <v>7.1930267944201084E-2</v>
      </c>
      <c r="V54" s="6">
        <f t="shared" si="5"/>
        <v>5.1739634465245623E-3</v>
      </c>
      <c r="W54" s="6">
        <f t="shared" si="8"/>
        <v>5.9317186744147817E-3</v>
      </c>
      <c r="X54" s="8">
        <f t="shared" si="8"/>
        <v>1.0968389517299434E-2</v>
      </c>
      <c r="Y54" s="6"/>
      <c r="Z54" s="3"/>
      <c r="AA54" s="3"/>
      <c r="AB54" s="3"/>
      <c r="AC54" s="3"/>
      <c r="AD54" s="40"/>
      <c r="AE54" s="45" t="s">
        <v>29</v>
      </c>
      <c r="AF54" s="45">
        <v>485</v>
      </c>
      <c r="AG54" s="45">
        <v>1.7074105216610143</v>
      </c>
      <c r="AH54" s="45">
        <v>3.5204340652804419E-3</v>
      </c>
      <c r="AI54" s="45"/>
      <c r="AJ54" s="45"/>
      <c r="AK54" s="41"/>
      <c r="AL54" s="41"/>
      <c r="AM54" s="41"/>
      <c r="AN54" s="42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2:80" customFormat="1" ht="21.6" thickBot="1" x14ac:dyDescent="0.45">
      <c r="B55" s="12">
        <v>44149</v>
      </c>
      <c r="C55" s="1">
        <v>1371</v>
      </c>
      <c r="D55" s="1">
        <v>1369.7</v>
      </c>
      <c r="E55" s="9">
        <v>917533</v>
      </c>
      <c r="F55" s="9"/>
      <c r="G55" s="2">
        <v>44149</v>
      </c>
      <c r="H55">
        <v>485.65</v>
      </c>
      <c r="I55">
        <v>486.9</v>
      </c>
      <c r="J55" s="9">
        <v>3636073</v>
      </c>
      <c r="K55" s="132"/>
      <c r="L55" s="9"/>
      <c r="M55" s="8">
        <f t="shared" si="0"/>
        <v>2.8230206939153715</v>
      </c>
      <c r="N55" s="3">
        <f t="shared" si="1"/>
        <v>2.8883649410558685</v>
      </c>
      <c r="O55" s="3">
        <f t="shared" si="1"/>
        <v>2.8330149793907711</v>
      </c>
      <c r="P55" s="8">
        <f t="shared" si="1"/>
        <v>2.875</v>
      </c>
      <c r="Q55" s="3">
        <f t="shared" si="2"/>
        <v>-6.5344247140497025E-2</v>
      </c>
      <c r="R55" s="3">
        <f t="shared" si="3"/>
        <v>-9.9942854753996002E-3</v>
      </c>
      <c r="S55" s="8">
        <f t="shared" si="4"/>
        <v>-5.1979306084628529E-2</v>
      </c>
      <c r="T55" s="8">
        <f t="shared" si="6"/>
        <v>-3.6986246505072262E-2</v>
      </c>
      <c r="U55" s="19">
        <f t="shared" si="7"/>
        <v>2.6991961029672662E-2</v>
      </c>
      <c r="V55" s="6">
        <f t="shared" si="5"/>
        <v>7.285659602273677E-4</v>
      </c>
      <c r="W55" s="6">
        <f t="shared" si="8"/>
        <v>5.1739634465245623E-3</v>
      </c>
      <c r="X55" s="8">
        <f t="shared" si="8"/>
        <v>5.9317186744147817E-3</v>
      </c>
      <c r="Y55" s="6"/>
      <c r="Z55" s="3"/>
      <c r="AA55" s="3"/>
      <c r="AB55" s="3"/>
      <c r="AC55" s="3"/>
      <c r="AD55" s="40"/>
      <c r="AE55" s="47" t="s">
        <v>30</v>
      </c>
      <c r="AF55" s="47">
        <v>488</v>
      </c>
      <c r="AG55" s="47">
        <v>14.511632129091314</v>
      </c>
      <c r="AH55" s="47"/>
      <c r="AI55" s="47"/>
      <c r="AJ55" s="47"/>
      <c r="AK55" s="41"/>
      <c r="AL55" s="41"/>
      <c r="AM55" s="41"/>
      <c r="AN55" s="42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2:80" customFormat="1" ht="21.6" thickBot="1" x14ac:dyDescent="0.45">
      <c r="B56" s="12">
        <v>44148</v>
      </c>
      <c r="C56" s="1">
        <v>1358</v>
      </c>
      <c r="D56" s="1">
        <v>1358.8</v>
      </c>
      <c r="E56" s="9">
        <v>11236240</v>
      </c>
      <c r="F56" s="9"/>
      <c r="G56" s="2">
        <v>44148</v>
      </c>
      <c r="H56">
        <v>485.8</v>
      </c>
      <c r="I56">
        <v>485.55</v>
      </c>
      <c r="J56" s="9">
        <v>34815091</v>
      </c>
      <c r="K56" s="132"/>
      <c r="L56" s="9"/>
      <c r="M56" s="8">
        <f t="shared" si="0"/>
        <v>2.7953890489913542</v>
      </c>
      <c r="N56" s="3">
        <f t="shared" si="1"/>
        <v>2.8230206939153715</v>
      </c>
      <c r="O56" s="3">
        <f t="shared" si="1"/>
        <v>2.8883649410558685</v>
      </c>
      <c r="P56" s="8">
        <f t="shared" si="1"/>
        <v>2.8330149793907711</v>
      </c>
      <c r="Q56" s="3">
        <f t="shared" si="2"/>
        <v>-2.7631644924017262E-2</v>
      </c>
      <c r="R56" s="3">
        <f t="shared" si="3"/>
        <v>-9.2975892064514287E-2</v>
      </c>
      <c r="S56" s="8">
        <f t="shared" si="4"/>
        <v>-3.7625930399416863E-2</v>
      </c>
      <c r="T56" s="8">
        <f t="shared" si="6"/>
        <v>-2.8888658196170463E-2</v>
      </c>
      <c r="U56" s="19">
        <f t="shared" si="7"/>
        <v>6.4087233868343821E-2</v>
      </c>
      <c r="V56" s="6">
        <f t="shared" si="5"/>
        <v>4.1071735448957956E-3</v>
      </c>
      <c r="W56" s="6">
        <f t="shared" si="8"/>
        <v>7.285659602273677E-4</v>
      </c>
      <c r="X56" s="8">
        <f t="shared" si="8"/>
        <v>5.1739634465245623E-3</v>
      </c>
      <c r="Y56" s="6"/>
      <c r="Z56" s="3"/>
      <c r="AA56" s="3"/>
      <c r="AB56" s="3"/>
      <c r="AC56" s="3"/>
      <c r="AD56" s="40"/>
      <c r="AE56" s="41"/>
      <c r="AF56" s="41"/>
      <c r="AG56" s="41"/>
      <c r="AH56" s="41"/>
      <c r="AI56" s="41"/>
      <c r="AJ56" s="41"/>
      <c r="AK56" s="41"/>
      <c r="AL56" s="41"/>
      <c r="AM56" s="41"/>
      <c r="AN56" s="42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2:80" customFormat="1" ht="21" x14ac:dyDescent="0.4">
      <c r="B57" s="12">
        <v>44147</v>
      </c>
      <c r="C57" s="1">
        <v>1372.85</v>
      </c>
      <c r="D57" s="1">
        <v>1371.7</v>
      </c>
      <c r="E57" s="9">
        <v>13526974</v>
      </c>
      <c r="F57" s="9"/>
      <c r="G57" s="2">
        <v>44147</v>
      </c>
      <c r="H57">
        <v>476.55</v>
      </c>
      <c r="I57">
        <v>476.7</v>
      </c>
      <c r="J57" s="9">
        <v>31071572</v>
      </c>
      <c r="K57" s="132"/>
      <c r="L57" s="9"/>
      <c r="M57" s="8">
        <f t="shared" si="0"/>
        <v>2.8808099884587133</v>
      </c>
      <c r="N57" s="3">
        <f t="shared" si="1"/>
        <v>2.7953890489913542</v>
      </c>
      <c r="O57" s="3">
        <f t="shared" si="1"/>
        <v>2.8230206939153715</v>
      </c>
      <c r="P57" s="8">
        <f t="shared" si="1"/>
        <v>2.8883649410558685</v>
      </c>
      <c r="Q57" s="3">
        <f t="shared" si="2"/>
        <v>8.5420939467359069E-2</v>
      </c>
      <c r="R57" s="3">
        <f t="shared" si="3"/>
        <v>5.7789294543341807E-2</v>
      </c>
      <c r="S57" s="8">
        <f t="shared" si="4"/>
        <v>-7.5549525971552178E-3</v>
      </c>
      <c r="T57" s="8">
        <f t="shared" si="6"/>
        <v>-4.8114828356673613E-2</v>
      </c>
      <c r="U57" s="19">
        <f t="shared" si="7"/>
        <v>0.10590412290001541</v>
      </c>
      <c r="V57" s="6">
        <f t="shared" si="5"/>
        <v>1.1215683247221568E-2</v>
      </c>
      <c r="W57" s="6">
        <f t="shared" si="8"/>
        <v>4.1071735448957956E-3</v>
      </c>
      <c r="X57" s="8">
        <f t="shared" si="8"/>
        <v>7.285659602273677E-4</v>
      </c>
      <c r="Y57" s="6"/>
      <c r="Z57" s="3"/>
      <c r="AA57" s="3"/>
      <c r="AB57" s="3"/>
      <c r="AC57" s="3"/>
      <c r="AD57" s="40"/>
      <c r="AE57" s="48"/>
      <c r="AF57" s="48" t="s">
        <v>37</v>
      </c>
      <c r="AG57" s="48" t="s">
        <v>25</v>
      </c>
      <c r="AH57" s="48" t="s">
        <v>38</v>
      </c>
      <c r="AI57" s="48" t="s">
        <v>39</v>
      </c>
      <c r="AJ57" s="48" t="s">
        <v>40</v>
      </c>
      <c r="AK57" s="48" t="s">
        <v>41</v>
      </c>
      <c r="AL57" s="48" t="s">
        <v>42</v>
      </c>
      <c r="AM57" s="48" t="s">
        <v>43</v>
      </c>
      <c r="AN57" s="42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2:80" customFormat="1" ht="21" x14ac:dyDescent="0.4">
      <c r="B58" s="12">
        <v>44146</v>
      </c>
      <c r="C58" s="1">
        <v>1390.15</v>
      </c>
      <c r="D58" s="1">
        <v>1389.95</v>
      </c>
      <c r="E58" s="9">
        <v>18058097</v>
      </c>
      <c r="F58" s="9"/>
      <c r="G58" s="2">
        <v>44146</v>
      </c>
      <c r="H58">
        <v>489.8</v>
      </c>
      <c r="I58">
        <v>486.55</v>
      </c>
      <c r="J58" s="9">
        <v>45609279</v>
      </c>
      <c r="K58" s="132"/>
      <c r="L58" s="9"/>
      <c r="M58" s="8">
        <f t="shared" si="0"/>
        <v>2.838199265006125</v>
      </c>
      <c r="N58" s="3">
        <f t="shared" si="1"/>
        <v>2.8808099884587133</v>
      </c>
      <c r="O58" s="3">
        <f t="shared" si="1"/>
        <v>2.7953890489913542</v>
      </c>
      <c r="P58" s="8">
        <f t="shared" si="1"/>
        <v>2.8230206939153715</v>
      </c>
      <c r="Q58" s="3">
        <f t="shared" si="2"/>
        <v>-4.2610723452588317E-2</v>
      </c>
      <c r="R58" s="3">
        <f t="shared" si="3"/>
        <v>4.2810216014770752E-2</v>
      </c>
      <c r="S58" s="8">
        <f t="shared" si="4"/>
        <v>1.517857109075349E-2</v>
      </c>
      <c r="T58" s="8">
        <f t="shared" si="6"/>
        <v>-1.634359148666898E-2</v>
      </c>
      <c r="U58" s="19">
        <f t="shared" si="7"/>
        <v>5.9153807501439733E-2</v>
      </c>
      <c r="V58" s="6">
        <f t="shared" si="5"/>
        <v>3.4991729419173874E-3</v>
      </c>
      <c r="W58" s="6">
        <f t="shared" si="8"/>
        <v>1.1215683247221568E-2</v>
      </c>
      <c r="X58" s="8">
        <f t="shared" si="8"/>
        <v>4.1071735448957956E-3</v>
      </c>
      <c r="Y58" s="6"/>
      <c r="Z58" s="3"/>
      <c r="AA58" s="3"/>
      <c r="AB58" s="3"/>
      <c r="AC58" s="3"/>
      <c r="AD58" s="40"/>
      <c r="AE58" s="45" t="s">
        <v>31</v>
      </c>
      <c r="AF58" s="45">
        <v>6.3711248907932255E-2</v>
      </c>
      <c r="AG58" s="45">
        <v>2.7061616583008616E-3</v>
      </c>
      <c r="AH58" s="45">
        <v>23.543031404833044</v>
      </c>
      <c r="AI58" s="45">
        <v>2.6907257516835582E-82</v>
      </c>
      <c r="AJ58" s="45">
        <v>5.8394000392194889E-2</v>
      </c>
      <c r="AK58" s="45">
        <v>6.9028497423669621E-2</v>
      </c>
      <c r="AL58" s="45">
        <v>5.8394000392194889E-2</v>
      </c>
      <c r="AM58" s="45">
        <v>6.9028497423669621E-2</v>
      </c>
      <c r="AN58" s="42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2:80" customFormat="1" ht="21" x14ac:dyDescent="0.4">
      <c r="B59" s="12">
        <v>44145</v>
      </c>
      <c r="C59" s="1">
        <v>1393.2</v>
      </c>
      <c r="D59" s="1">
        <v>1393.65</v>
      </c>
      <c r="E59" s="9">
        <v>20758678</v>
      </c>
      <c r="F59" s="9"/>
      <c r="G59" s="2">
        <v>44145</v>
      </c>
      <c r="H59">
        <v>484.8</v>
      </c>
      <c r="I59">
        <v>483.85</v>
      </c>
      <c r="J59" s="9">
        <v>57535138</v>
      </c>
      <c r="K59" s="132"/>
      <c r="L59" s="9"/>
      <c r="M59" s="8">
        <f t="shared" si="0"/>
        <v>2.8737623762376239</v>
      </c>
      <c r="N59" s="3">
        <f t="shared" si="1"/>
        <v>2.838199265006125</v>
      </c>
      <c r="O59" s="3">
        <f t="shared" si="1"/>
        <v>2.8808099884587133</v>
      </c>
      <c r="P59" s="8">
        <f t="shared" si="1"/>
        <v>2.7953890489913542</v>
      </c>
      <c r="Q59" s="3">
        <f t="shared" si="2"/>
        <v>3.5563111231498912E-2</v>
      </c>
      <c r="R59" s="3">
        <f t="shared" si="3"/>
        <v>-7.0476122210894054E-3</v>
      </c>
      <c r="S59" s="8">
        <f t="shared" si="4"/>
        <v>7.8373327246269664E-2</v>
      </c>
      <c r="T59" s="8">
        <f t="shared" si="6"/>
        <v>1.4025507637629425E-3</v>
      </c>
      <c r="U59" s="19">
        <f t="shared" si="7"/>
        <v>8.4501629848523479E-3</v>
      </c>
      <c r="V59" s="6">
        <f t="shared" si="5"/>
        <v>7.1405254470568747E-5</v>
      </c>
      <c r="W59" s="6">
        <f t="shared" si="8"/>
        <v>3.4991729419173874E-3</v>
      </c>
      <c r="X59" s="8">
        <f t="shared" si="8"/>
        <v>1.1215683247221568E-2</v>
      </c>
      <c r="Y59" s="6"/>
      <c r="Z59" s="3"/>
      <c r="AA59" s="3"/>
      <c r="AB59" s="3"/>
      <c r="AC59" s="3"/>
      <c r="AD59" s="40"/>
      <c r="AE59" s="41" t="s">
        <v>18</v>
      </c>
      <c r="AF59" s="45">
        <v>0.38729539276278147</v>
      </c>
      <c r="AG59" s="45">
        <v>8.9560719597571413E-3</v>
      </c>
      <c r="AH59" s="45">
        <v>43.243890234808212</v>
      </c>
      <c r="AI59" s="45">
        <v>1.5550393431703094E-168</v>
      </c>
      <c r="AJ59" s="45">
        <v>0.36969789994900909</v>
      </c>
      <c r="AK59" s="45">
        <v>0.40489288557655384</v>
      </c>
      <c r="AL59" s="45">
        <v>0.36969789994900909</v>
      </c>
      <c r="AM59" s="45">
        <v>0.40489288557655384</v>
      </c>
      <c r="AN59" s="42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2:80" customFormat="1" ht="21" x14ac:dyDescent="0.4">
      <c r="B60" s="12">
        <v>44144</v>
      </c>
      <c r="C60" s="1">
        <v>1343</v>
      </c>
      <c r="D60" s="1">
        <v>1340.55</v>
      </c>
      <c r="E60" s="9">
        <v>13144220</v>
      </c>
      <c r="F60" s="9"/>
      <c r="G60" s="2">
        <v>44144</v>
      </c>
      <c r="H60">
        <v>464.3</v>
      </c>
      <c r="I60">
        <v>462.7</v>
      </c>
      <c r="J60" s="9">
        <v>40995422</v>
      </c>
      <c r="K60" s="132"/>
      <c r="L60" s="9"/>
      <c r="M60" s="8">
        <f t="shared" si="0"/>
        <v>2.8925263838035753</v>
      </c>
      <c r="N60" s="3">
        <f t="shared" si="1"/>
        <v>2.8737623762376239</v>
      </c>
      <c r="O60" s="3">
        <f t="shared" si="1"/>
        <v>2.838199265006125</v>
      </c>
      <c r="P60" s="8">
        <f t="shared" si="1"/>
        <v>2.8808099884587133</v>
      </c>
      <c r="Q60" s="3">
        <f t="shared" si="2"/>
        <v>1.8764007565951424E-2</v>
      </c>
      <c r="R60" s="3">
        <f t="shared" si="3"/>
        <v>5.4327118797450336E-2</v>
      </c>
      <c r="S60" s="8">
        <f t="shared" si="4"/>
        <v>1.1716395344862018E-2</v>
      </c>
      <c r="T60" s="8">
        <f t="shared" si="6"/>
        <v>-1.1324981316927624E-3</v>
      </c>
      <c r="U60" s="19">
        <f t="shared" si="7"/>
        <v>5.5459616929143099E-2</v>
      </c>
      <c r="V60" s="6">
        <f t="shared" si="5"/>
        <v>3.0757691099272959E-3</v>
      </c>
      <c r="W60" s="6">
        <f t="shared" si="8"/>
        <v>7.1405254470568747E-5</v>
      </c>
      <c r="X60" s="8">
        <f t="shared" si="8"/>
        <v>3.4991729419173874E-3</v>
      </c>
      <c r="Y60" s="6"/>
      <c r="Z60" s="3"/>
      <c r="AA60" s="3"/>
      <c r="AB60" s="3"/>
      <c r="AC60" s="3"/>
      <c r="AD60" s="40"/>
      <c r="AE60" s="41" t="s">
        <v>17</v>
      </c>
      <c r="AF60" s="45">
        <v>6.5756868103397939E-2</v>
      </c>
      <c r="AG60" s="45">
        <v>1.0207115410612392E-2</v>
      </c>
      <c r="AH60" s="45">
        <v>6.4422577249425608</v>
      </c>
      <c r="AI60" s="45">
        <v>2.8403649068954723E-10</v>
      </c>
      <c r="AJ60" s="45">
        <v>4.5701240938420665E-2</v>
      </c>
      <c r="AK60" s="45">
        <v>8.5812495268375213E-2</v>
      </c>
      <c r="AL60" s="45">
        <v>4.5701240938420665E-2</v>
      </c>
      <c r="AM60" s="45">
        <v>8.5812495268375213E-2</v>
      </c>
      <c r="AN60" s="42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2:80" customFormat="1" ht="21.6" thickBot="1" x14ac:dyDescent="0.45">
      <c r="B61" s="12">
        <v>44141</v>
      </c>
      <c r="C61" s="1">
        <v>1308</v>
      </c>
      <c r="D61" s="1">
        <v>1307.6500000000001</v>
      </c>
      <c r="E61" s="9">
        <v>17852862</v>
      </c>
      <c r="F61" s="9"/>
      <c r="G61" s="2">
        <v>44141</v>
      </c>
      <c r="H61">
        <v>443.5</v>
      </c>
      <c r="I61">
        <v>442.8</v>
      </c>
      <c r="J61" s="9">
        <v>27831424</v>
      </c>
      <c r="L61" s="9"/>
      <c r="M61" s="8">
        <f t="shared" si="0"/>
        <v>2.9492671927846672</v>
      </c>
      <c r="N61" s="3">
        <f t="shared" si="1"/>
        <v>2.8925263838035753</v>
      </c>
      <c r="O61" s="3">
        <f t="shared" si="1"/>
        <v>2.8737623762376239</v>
      </c>
      <c r="P61" s="8">
        <f t="shared" si="1"/>
        <v>2.838199265006125</v>
      </c>
      <c r="Q61" s="3">
        <f t="shared" si="2"/>
        <v>5.6740808981091906E-2</v>
      </c>
      <c r="R61" s="3">
        <f t="shared" si="3"/>
        <v>7.550481654704333E-2</v>
      </c>
      <c r="S61" s="8">
        <f t="shared" si="4"/>
        <v>0.11106792777854224</v>
      </c>
      <c r="T61" s="8">
        <f t="shared" si="6"/>
        <v>1.550538694705017E-2</v>
      </c>
      <c r="U61" s="19">
        <f t="shared" si="7"/>
        <v>5.9999429599993159E-2</v>
      </c>
      <c r="V61" s="6">
        <f t="shared" si="5"/>
        <v>3.5999315523245353E-3</v>
      </c>
      <c r="W61" s="6">
        <f t="shared" si="8"/>
        <v>3.0757691099272959E-3</v>
      </c>
      <c r="X61" s="8">
        <f t="shared" si="8"/>
        <v>7.1405254470568747E-5</v>
      </c>
      <c r="Y61" s="6"/>
      <c r="Z61" s="3"/>
      <c r="AA61" s="3"/>
      <c r="AB61" s="3"/>
      <c r="AC61" s="3"/>
      <c r="AD61" s="40"/>
      <c r="AE61" s="52" t="s">
        <v>16</v>
      </c>
      <c r="AF61" s="47">
        <v>7.4905336014969931E-2</v>
      </c>
      <c r="AG61" s="47">
        <v>8.9560903770116163E-3</v>
      </c>
      <c r="AH61" s="47">
        <v>8.3636199347916396</v>
      </c>
      <c r="AI61" s="47">
        <v>6.5070678063083537E-16</v>
      </c>
      <c r="AJ61" s="47">
        <v>5.730780701373675E-2</v>
      </c>
      <c r="AK61" s="47">
        <v>9.2502865016203112E-2</v>
      </c>
      <c r="AL61" s="47">
        <v>5.730780701373675E-2</v>
      </c>
      <c r="AM61" s="47">
        <v>9.2502865016203112E-2</v>
      </c>
      <c r="AN61" s="42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2:80" customFormat="1" ht="21" x14ac:dyDescent="0.4">
      <c r="B62" s="12">
        <v>44140</v>
      </c>
      <c r="C62" s="1">
        <v>1271.55</v>
      </c>
      <c r="D62" s="1">
        <v>1269.2</v>
      </c>
      <c r="E62" s="9">
        <v>10716964</v>
      </c>
      <c r="F62" s="9"/>
      <c r="G62" s="2">
        <v>44140</v>
      </c>
      <c r="H62">
        <v>438.15</v>
      </c>
      <c r="I62">
        <v>438.5</v>
      </c>
      <c r="J62" s="9">
        <v>30129938</v>
      </c>
      <c r="L62" s="9"/>
      <c r="M62" s="8">
        <f t="shared" si="0"/>
        <v>2.9020883259157824</v>
      </c>
      <c r="N62" s="3">
        <f t="shared" si="1"/>
        <v>2.9492671927846672</v>
      </c>
      <c r="O62" s="3">
        <f t="shared" si="1"/>
        <v>2.8925263838035753</v>
      </c>
      <c r="P62" s="8">
        <f t="shared" si="1"/>
        <v>2.8737623762376239</v>
      </c>
      <c r="Q62" s="3">
        <f t="shared" si="2"/>
        <v>-4.7178866868884839E-2</v>
      </c>
      <c r="R62" s="3">
        <f t="shared" si="3"/>
        <v>9.5619421122070669E-3</v>
      </c>
      <c r="S62" s="8">
        <f t="shared" si="4"/>
        <v>2.8325949678158491E-2</v>
      </c>
      <c r="T62" s="8">
        <f t="shared" si="6"/>
        <v>3.3505215827048115E-2</v>
      </c>
      <c r="U62" s="19">
        <f t="shared" si="7"/>
        <v>2.3943273714841048E-2</v>
      </c>
      <c r="V62" s="6">
        <f t="shared" si="5"/>
        <v>5.7328035618379829E-4</v>
      </c>
      <c r="W62" s="6">
        <f t="shared" si="8"/>
        <v>3.5999315523245353E-3</v>
      </c>
      <c r="X62" s="8">
        <f t="shared" si="8"/>
        <v>3.0757691099272959E-3</v>
      </c>
      <c r="Y62" s="6"/>
      <c r="Z62" s="3"/>
      <c r="AA62" s="3"/>
      <c r="AB62" s="3"/>
      <c r="AC62" s="3"/>
      <c r="AD62" s="50"/>
      <c r="AE62" s="41"/>
      <c r="AF62" s="41"/>
      <c r="AG62" s="41"/>
      <c r="AH62" s="41"/>
      <c r="AI62" s="41"/>
      <c r="AJ62" s="41"/>
      <c r="AK62" s="41"/>
      <c r="AL62" s="41"/>
      <c r="AM62" s="41"/>
      <c r="AN62" s="42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2:80" customFormat="1" ht="21.6" thickBot="1" x14ac:dyDescent="0.45">
      <c r="B63" s="12">
        <v>44139</v>
      </c>
      <c r="C63" s="1">
        <v>1254</v>
      </c>
      <c r="D63" s="1">
        <v>1257.4000000000001</v>
      </c>
      <c r="E63" s="9">
        <v>11702411</v>
      </c>
      <c r="F63" s="9"/>
      <c r="G63" s="2">
        <v>44139</v>
      </c>
      <c r="H63">
        <v>434.35</v>
      </c>
      <c r="I63">
        <v>437.05</v>
      </c>
      <c r="J63" s="9">
        <v>43426662</v>
      </c>
      <c r="L63" s="9"/>
      <c r="M63" s="8">
        <f t="shared" si="0"/>
        <v>2.8870726372740876</v>
      </c>
      <c r="N63" s="3">
        <f t="shared" si="1"/>
        <v>2.9020883259157824</v>
      </c>
      <c r="O63" s="3">
        <f t="shared" si="1"/>
        <v>2.9492671927846672</v>
      </c>
      <c r="P63" s="8">
        <f t="shared" si="1"/>
        <v>2.8925263838035753</v>
      </c>
      <c r="Q63" s="3">
        <f t="shared" si="2"/>
        <v>-1.501568864169478E-2</v>
      </c>
      <c r="R63" s="3">
        <f t="shared" si="3"/>
        <v>-6.2194555510579619E-2</v>
      </c>
      <c r="S63" s="8">
        <f t="shared" si="4"/>
        <v>-5.453746529487713E-3</v>
      </c>
      <c r="T63" s="8">
        <f t="shared" si="6"/>
        <v>2.6322233712595799E-2</v>
      </c>
      <c r="U63" s="19">
        <f t="shared" si="7"/>
        <v>8.8516789223175421E-2</v>
      </c>
      <c r="V63" s="6">
        <f t="shared" si="5"/>
        <v>7.8352219743800643E-3</v>
      </c>
      <c r="W63" s="6">
        <f t="shared" si="8"/>
        <v>5.7328035618379829E-4</v>
      </c>
      <c r="X63" s="8">
        <f t="shared" si="8"/>
        <v>3.5999315523245353E-3</v>
      </c>
      <c r="Y63" s="6"/>
      <c r="Z63" s="3"/>
      <c r="AA63" s="3"/>
      <c r="AB63" s="3"/>
      <c r="AC63" s="3"/>
      <c r="AD63" s="51"/>
      <c r="AE63" s="52"/>
      <c r="AF63" s="52"/>
      <c r="AG63" s="52"/>
      <c r="AH63" s="52"/>
      <c r="AI63" s="52"/>
      <c r="AJ63" s="52"/>
      <c r="AK63" s="52"/>
      <c r="AL63" s="52"/>
      <c r="AM63" s="52"/>
      <c r="AN63" s="5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2:80" customFormat="1" ht="15.6" x14ac:dyDescent="0.3">
      <c r="B64" s="12">
        <v>44138</v>
      </c>
      <c r="C64" s="1">
        <v>1248</v>
      </c>
      <c r="D64" s="1">
        <v>1247.95</v>
      </c>
      <c r="E64" s="9">
        <v>14082115</v>
      </c>
      <c r="F64" s="9"/>
      <c r="G64" s="2">
        <v>44138</v>
      </c>
      <c r="H64">
        <v>445.05</v>
      </c>
      <c r="I64">
        <v>443.85</v>
      </c>
      <c r="J64" s="9">
        <v>61813071</v>
      </c>
      <c r="L64" s="9"/>
      <c r="M64" s="8">
        <f t="shared" si="0"/>
        <v>2.8041793056959889</v>
      </c>
      <c r="N64" s="3">
        <f t="shared" si="1"/>
        <v>2.8870726372740876</v>
      </c>
      <c r="O64" s="3">
        <f t="shared" si="1"/>
        <v>2.9020883259157824</v>
      </c>
      <c r="P64" s="8">
        <f t="shared" si="1"/>
        <v>2.9492671927846672</v>
      </c>
      <c r="Q64" s="3">
        <f t="shared" si="2"/>
        <v>-8.2893331578098639E-2</v>
      </c>
      <c r="R64" s="3">
        <f t="shared" si="3"/>
        <v>-9.7909020219793419E-2</v>
      </c>
      <c r="S64" s="8">
        <f t="shared" si="4"/>
        <v>-0.14508788708867826</v>
      </c>
      <c r="T64" s="8">
        <f t="shared" si="6"/>
        <v>-2.3280305435683171E-4</v>
      </c>
      <c r="U64" s="19">
        <f t="shared" si="7"/>
        <v>9.7676217165436591E-2</v>
      </c>
      <c r="V64" s="6">
        <f t="shared" si="5"/>
        <v>9.54064339974953E-3</v>
      </c>
      <c r="W64" s="6">
        <f t="shared" si="8"/>
        <v>7.8352219743800643E-3</v>
      </c>
      <c r="X64" s="8">
        <f t="shared" si="8"/>
        <v>5.7328035618379829E-4</v>
      </c>
      <c r="Y64" s="6"/>
      <c r="Z64" s="3"/>
      <c r="AA64" s="3"/>
      <c r="AB64" s="3"/>
      <c r="AC64" s="3"/>
      <c r="AD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2:80" customFormat="1" ht="15.6" x14ac:dyDescent="0.3">
      <c r="B65" s="12">
        <v>44137</v>
      </c>
      <c r="C65" s="1">
        <v>1216.25</v>
      </c>
      <c r="D65" s="1">
        <v>1215.25</v>
      </c>
      <c r="E65" s="9">
        <v>10963040</v>
      </c>
      <c r="F65" s="9"/>
      <c r="G65" s="2">
        <v>44137</v>
      </c>
      <c r="H65">
        <v>416.25</v>
      </c>
      <c r="I65">
        <v>417.45</v>
      </c>
      <c r="J65" s="9">
        <v>72698777</v>
      </c>
      <c r="L65" s="9"/>
      <c r="M65" s="8">
        <f t="shared" si="0"/>
        <v>2.9219219219219221</v>
      </c>
      <c r="N65" s="3">
        <f t="shared" si="1"/>
        <v>2.8041793056959889</v>
      </c>
      <c r="O65" s="3">
        <f t="shared" si="1"/>
        <v>2.8870726372740876</v>
      </c>
      <c r="P65" s="8">
        <f t="shared" si="1"/>
        <v>2.9020883259157824</v>
      </c>
      <c r="Q65" s="3">
        <f t="shared" si="2"/>
        <v>0.11774261622593318</v>
      </c>
      <c r="R65" s="3">
        <f t="shared" si="3"/>
        <v>3.4849284647834544E-2</v>
      </c>
      <c r="S65" s="8">
        <f t="shared" si="4"/>
        <v>1.9833596006139764E-2</v>
      </c>
      <c r="T65" s="8">
        <f t="shared" si="6"/>
        <v>-2.9535668203987814E-2</v>
      </c>
      <c r="U65" s="19">
        <f t="shared" si="7"/>
        <v>6.4384952851822358E-2</v>
      </c>
      <c r="V65" s="6">
        <f t="shared" si="5"/>
        <v>4.145422153731388E-3</v>
      </c>
      <c r="W65" s="6">
        <f t="shared" si="8"/>
        <v>9.54064339974953E-3</v>
      </c>
      <c r="X65" s="8">
        <f t="shared" si="8"/>
        <v>7.8352219743800643E-3</v>
      </c>
      <c r="Y65" s="6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2:80" customFormat="1" ht="15.6" x14ac:dyDescent="0.3">
      <c r="B66" s="12">
        <v>44134</v>
      </c>
      <c r="C66" s="1">
        <v>1182.4000000000001</v>
      </c>
      <c r="D66" s="1">
        <v>1183.55</v>
      </c>
      <c r="E66" s="9">
        <v>5761470</v>
      </c>
      <c r="F66" s="9"/>
      <c r="G66" s="2">
        <v>44134</v>
      </c>
      <c r="H66">
        <v>393.5</v>
      </c>
      <c r="I66">
        <v>392.6</v>
      </c>
      <c r="J66" s="9">
        <v>27226359</v>
      </c>
      <c r="L66" s="9"/>
      <c r="M66" s="8">
        <f t="shared" si="0"/>
        <v>3.0048284625158832</v>
      </c>
      <c r="N66" s="3">
        <f t="shared" si="1"/>
        <v>2.9219219219219221</v>
      </c>
      <c r="O66" s="3">
        <f t="shared" si="1"/>
        <v>2.8041793056959889</v>
      </c>
      <c r="P66" s="8">
        <f t="shared" si="1"/>
        <v>2.8870726372740876</v>
      </c>
      <c r="Q66" s="3">
        <f t="shared" si="2"/>
        <v>8.2906540593961076E-2</v>
      </c>
      <c r="R66" s="3">
        <f t="shared" si="3"/>
        <v>0.20064915681989426</v>
      </c>
      <c r="S66" s="8">
        <f t="shared" si="4"/>
        <v>0.11775582524179562</v>
      </c>
      <c r="T66" s="8">
        <f t="shared" si="6"/>
        <v>-1.0220182348441105E-2</v>
      </c>
      <c r="U66" s="19">
        <f t="shared" si="7"/>
        <v>0.21086933916833536</v>
      </c>
      <c r="V66" s="6">
        <f t="shared" si="5"/>
        <v>4.4465878201290457E-2</v>
      </c>
      <c r="W66" s="6">
        <f t="shared" si="8"/>
        <v>4.145422153731388E-3</v>
      </c>
      <c r="X66" s="8">
        <f t="shared" si="8"/>
        <v>9.54064339974953E-3</v>
      </c>
      <c r="Y66" s="6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2:80" customFormat="1" ht="15.6" x14ac:dyDescent="0.3">
      <c r="B67" s="12">
        <v>44133</v>
      </c>
      <c r="C67" s="1">
        <v>1190.5</v>
      </c>
      <c r="D67" s="1">
        <v>1187.2</v>
      </c>
      <c r="E67" s="9">
        <v>11530152</v>
      </c>
      <c r="F67" s="9"/>
      <c r="G67" s="2">
        <v>44133</v>
      </c>
      <c r="H67">
        <v>398.9</v>
      </c>
      <c r="I67">
        <v>399.9</v>
      </c>
      <c r="J67" s="9">
        <v>32615570</v>
      </c>
      <c r="L67" s="9"/>
      <c r="M67" s="8">
        <f t="shared" ref="M67:M130" si="9">C67/H67</f>
        <v>2.9844572574580095</v>
      </c>
      <c r="N67" s="3">
        <f t="shared" si="1"/>
        <v>3.0048284625158832</v>
      </c>
      <c r="O67" s="3">
        <f t="shared" si="1"/>
        <v>2.9219219219219221</v>
      </c>
      <c r="P67" s="8">
        <f t="shared" si="1"/>
        <v>2.8041793056959889</v>
      </c>
      <c r="Q67" s="3">
        <f t="shared" si="2"/>
        <v>-2.0371205057873709E-2</v>
      </c>
      <c r="R67" s="3">
        <f t="shared" si="3"/>
        <v>6.2535335536087366E-2</v>
      </c>
      <c r="S67" s="8">
        <f t="shared" si="4"/>
        <v>0.18027795176202055</v>
      </c>
      <c r="T67" s="8">
        <f t="shared" si="6"/>
        <v>5.3040619402059508E-2</v>
      </c>
      <c r="U67" s="19">
        <f t="shared" si="7"/>
        <v>9.4947161340278585E-3</v>
      </c>
      <c r="V67" s="6">
        <f t="shared" si="5"/>
        <v>9.0149634465768925E-5</v>
      </c>
      <c r="W67" s="6">
        <f t="shared" si="8"/>
        <v>4.4465878201290457E-2</v>
      </c>
      <c r="X67" s="8">
        <f t="shared" si="8"/>
        <v>4.145422153731388E-3</v>
      </c>
      <c r="Y67" s="6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2:80" customFormat="1" ht="15.6" x14ac:dyDescent="0.3">
      <c r="B68" s="12">
        <v>44132</v>
      </c>
      <c r="C68" s="1">
        <v>1210.3</v>
      </c>
      <c r="D68" s="1">
        <v>1209.5999999999999</v>
      </c>
      <c r="E68" s="9">
        <v>8285625</v>
      </c>
      <c r="F68" s="9"/>
      <c r="G68" s="2">
        <v>44132</v>
      </c>
      <c r="H68">
        <v>397.25</v>
      </c>
      <c r="I68">
        <v>396.05</v>
      </c>
      <c r="J68" s="9">
        <v>28145199</v>
      </c>
      <c r="L68" s="9"/>
      <c r="M68" s="8">
        <f t="shared" si="9"/>
        <v>3.0466960352422907</v>
      </c>
      <c r="N68" s="3">
        <f t="shared" si="1"/>
        <v>2.9844572574580095</v>
      </c>
      <c r="O68" s="3">
        <f t="shared" si="1"/>
        <v>3.0048284625158832</v>
      </c>
      <c r="P68" s="8">
        <f t="shared" si="1"/>
        <v>2.9219219219219221</v>
      </c>
      <c r="Q68" s="3">
        <f t="shared" si="2"/>
        <v>6.2238777784281218E-2</v>
      </c>
      <c r="R68" s="3">
        <f t="shared" si="3"/>
        <v>4.1867572726407509E-2</v>
      </c>
      <c r="S68" s="8">
        <f t="shared" si="4"/>
        <v>0.12477411332036858</v>
      </c>
      <c r="T68" s="8">
        <f t="shared" si="6"/>
        <v>5.5889034242267863E-2</v>
      </c>
      <c r="U68" s="19">
        <f t="shared" si="7"/>
        <v>1.4021461515860353E-2</v>
      </c>
      <c r="V68" s="6">
        <f t="shared" si="5"/>
        <v>1.9660138304075292E-4</v>
      </c>
      <c r="W68" s="6">
        <f t="shared" si="8"/>
        <v>9.0149634465768925E-5</v>
      </c>
      <c r="X68" s="8">
        <f t="shared" si="8"/>
        <v>4.4465878201290457E-2</v>
      </c>
      <c r="Y68" s="6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2:80" customFormat="1" ht="15.6" x14ac:dyDescent="0.3">
      <c r="B69" s="12">
        <v>44131</v>
      </c>
      <c r="C69" s="1">
        <v>1235</v>
      </c>
      <c r="D69" s="1">
        <v>1233.0999999999999</v>
      </c>
      <c r="E69" s="9">
        <v>12158922</v>
      </c>
      <c r="F69" s="9"/>
      <c r="G69" s="2">
        <v>44131</v>
      </c>
      <c r="H69">
        <v>410.3</v>
      </c>
      <c r="I69">
        <v>409.95</v>
      </c>
      <c r="J69" s="9">
        <v>33571188</v>
      </c>
      <c r="L69" s="9"/>
      <c r="M69" s="8">
        <f t="shared" si="9"/>
        <v>3.0099926882768706</v>
      </c>
      <c r="N69" s="3">
        <f t="shared" ref="N69:P132" si="10">M68</f>
        <v>3.0466960352422907</v>
      </c>
      <c r="O69" s="3">
        <f t="shared" si="10"/>
        <v>2.9844572574580095</v>
      </c>
      <c r="P69" s="8">
        <f t="shared" si="10"/>
        <v>3.0048284625158832</v>
      </c>
      <c r="Q69" s="3">
        <f t="shared" ref="Q69:Q132" si="11">M69-M68</f>
        <v>-3.6703346965420103E-2</v>
      </c>
      <c r="R69" s="3">
        <f t="shared" si="3"/>
        <v>2.5535430818861116E-2</v>
      </c>
      <c r="S69" s="8">
        <f t="shared" si="4"/>
        <v>5.1642257609874065E-3</v>
      </c>
      <c r="T69" s="8">
        <f t="shared" si="6"/>
        <v>5.1682595787509757E-2</v>
      </c>
      <c r="U69" s="19">
        <f t="shared" si="7"/>
        <v>2.6147164968648641E-2</v>
      </c>
      <c r="V69" s="6">
        <f t="shared" si="5"/>
        <v>6.836742358977267E-4</v>
      </c>
      <c r="W69" s="6">
        <f t="shared" si="8"/>
        <v>1.9660138304075292E-4</v>
      </c>
      <c r="X69" s="8">
        <f t="shared" si="8"/>
        <v>9.0149634465768925E-5</v>
      </c>
      <c r="Y69" s="6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2:80" customFormat="1" ht="15.6" x14ac:dyDescent="0.3">
      <c r="B70" s="12">
        <v>44130</v>
      </c>
      <c r="C70" s="1">
        <v>1216.55</v>
      </c>
      <c r="D70" s="1">
        <v>1210.9000000000001</v>
      </c>
      <c r="E70" s="9">
        <v>9786023</v>
      </c>
      <c r="F70" s="9"/>
      <c r="G70" s="2">
        <v>44130</v>
      </c>
      <c r="H70">
        <v>405.15</v>
      </c>
      <c r="I70">
        <v>404.45</v>
      </c>
      <c r="J70" s="9">
        <v>21712470</v>
      </c>
      <c r="L70" s="9"/>
      <c r="M70" s="8">
        <f t="shared" si="9"/>
        <v>3.0027150438109342</v>
      </c>
      <c r="N70" s="3">
        <f t="shared" si="10"/>
        <v>3.0099926882768706</v>
      </c>
      <c r="O70" s="3">
        <f t="shared" si="10"/>
        <v>3.0466960352422907</v>
      </c>
      <c r="P70" s="8">
        <f t="shared" si="10"/>
        <v>2.9844572574580095</v>
      </c>
      <c r="Q70" s="3">
        <f t="shared" si="11"/>
        <v>-7.2776444659363726E-3</v>
      </c>
      <c r="R70" s="3">
        <f t="shared" ref="R70:R133" si="12">M70-M68</f>
        <v>-4.3980991431356475E-2</v>
      </c>
      <c r="S70" s="8">
        <f t="shared" si="4"/>
        <v>1.8257786352924743E-2</v>
      </c>
      <c r="T70" s="8">
        <f t="shared" si="6"/>
        <v>4.3838446296915162E-2</v>
      </c>
      <c r="U70" s="19">
        <f t="shared" si="7"/>
        <v>8.7819437728271638E-2</v>
      </c>
      <c r="V70" s="6">
        <f t="shared" si="5"/>
        <v>7.7122536429097797E-3</v>
      </c>
      <c r="W70" s="6">
        <f t="shared" si="8"/>
        <v>6.836742358977267E-4</v>
      </c>
      <c r="X70" s="8">
        <f t="shared" si="8"/>
        <v>1.9660138304075292E-4</v>
      </c>
      <c r="Y70" s="6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2:80" customFormat="1" ht="15.6" x14ac:dyDescent="0.3">
      <c r="B71" s="12">
        <v>44127</v>
      </c>
      <c r="C71" s="1">
        <v>1236.55</v>
      </c>
      <c r="D71" s="1">
        <v>1235.8</v>
      </c>
      <c r="E71" s="9">
        <v>7933126</v>
      </c>
      <c r="F71" s="9"/>
      <c r="G71" s="2">
        <v>44127</v>
      </c>
      <c r="H71">
        <v>416.35</v>
      </c>
      <c r="I71">
        <v>416.95</v>
      </c>
      <c r="J71" s="9">
        <v>22151465</v>
      </c>
      <c r="L71" s="9"/>
      <c r="M71" s="8">
        <f t="shared" si="9"/>
        <v>2.9699771826588206</v>
      </c>
      <c r="N71" s="3">
        <f t="shared" si="10"/>
        <v>3.0027150438109342</v>
      </c>
      <c r="O71" s="3">
        <f t="shared" si="10"/>
        <v>3.0099926882768706</v>
      </c>
      <c r="P71" s="8">
        <f t="shared" si="10"/>
        <v>3.0466960352422907</v>
      </c>
      <c r="Q71" s="3">
        <f t="shared" si="11"/>
        <v>-3.2737861152113634E-2</v>
      </c>
      <c r="R71" s="3">
        <f t="shared" si="12"/>
        <v>-4.0015505618050007E-2</v>
      </c>
      <c r="S71" s="8">
        <f t="shared" ref="S71:S134" si="13">M71-M68</f>
        <v>-7.671885258347011E-2</v>
      </c>
      <c r="T71" s="8">
        <f t="shared" si="6"/>
        <v>1.7492614978433667E-2</v>
      </c>
      <c r="U71" s="19">
        <f t="shared" si="7"/>
        <v>5.7508120596483678E-2</v>
      </c>
      <c r="V71" s="6">
        <f t="shared" si="5"/>
        <v>3.3071839345397104E-3</v>
      </c>
      <c r="W71" s="6">
        <f t="shared" si="8"/>
        <v>7.7122536429097797E-3</v>
      </c>
      <c r="X71" s="8">
        <f t="shared" si="8"/>
        <v>6.836742358977267E-4</v>
      </c>
      <c r="Y71" s="6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2:80" customFormat="1" ht="15.6" x14ac:dyDescent="0.3">
      <c r="B72" s="12">
        <v>44126</v>
      </c>
      <c r="C72" s="1">
        <v>1232</v>
      </c>
      <c r="D72" s="1">
        <v>1233.3</v>
      </c>
      <c r="E72" s="9">
        <v>10956548</v>
      </c>
      <c r="F72" s="9"/>
      <c r="G72" s="2">
        <v>44126</v>
      </c>
      <c r="H72">
        <v>413.5</v>
      </c>
      <c r="I72">
        <v>412.9</v>
      </c>
      <c r="J72" s="9">
        <v>33090057</v>
      </c>
      <c r="L72" s="9"/>
      <c r="M72" s="8">
        <f t="shared" si="9"/>
        <v>2.9794437726723095</v>
      </c>
      <c r="N72" s="3">
        <f t="shared" si="10"/>
        <v>2.9699771826588206</v>
      </c>
      <c r="O72" s="3">
        <f t="shared" si="10"/>
        <v>3.0027150438109342</v>
      </c>
      <c r="P72" s="8">
        <f t="shared" si="10"/>
        <v>3.0099926882768706</v>
      </c>
      <c r="Q72" s="3">
        <f t="shared" si="11"/>
        <v>9.4665900134889291E-3</v>
      </c>
      <c r="R72" s="3">
        <f t="shared" si="12"/>
        <v>-2.3271271138624705E-2</v>
      </c>
      <c r="S72" s="8">
        <f t="shared" si="13"/>
        <v>-3.0548915604561078E-2</v>
      </c>
      <c r="T72" s="8">
        <f t="shared" si="6"/>
        <v>2.4017879948856277E-4</v>
      </c>
      <c r="U72" s="19">
        <f t="shared" ref="U72:U135" si="14">ABS(T72-R72)</f>
        <v>2.3511449938113268E-2</v>
      </c>
      <c r="V72" s="6">
        <f t="shared" ref="V72:V135" si="15">U72^2</f>
        <v>5.5278827819240641E-4</v>
      </c>
      <c r="W72" s="6">
        <f t="shared" si="8"/>
        <v>3.3071839345397104E-3</v>
      </c>
      <c r="X72" s="8">
        <f t="shared" si="8"/>
        <v>7.7122536429097797E-3</v>
      </c>
      <c r="Y72" s="6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2:80" customFormat="1" ht="15.6" x14ac:dyDescent="0.3">
      <c r="B73" s="12">
        <v>44125</v>
      </c>
      <c r="C73" s="1">
        <v>1245.25</v>
      </c>
      <c r="D73" s="1">
        <v>1246.7</v>
      </c>
      <c r="E73" s="9">
        <v>17820565</v>
      </c>
      <c r="F73" s="9"/>
      <c r="G73" s="2">
        <v>44125</v>
      </c>
      <c r="H73">
        <v>420.45</v>
      </c>
      <c r="I73">
        <v>420.3</v>
      </c>
      <c r="J73" s="9">
        <v>43125095</v>
      </c>
      <c r="L73" s="9"/>
      <c r="M73" s="8">
        <f t="shared" si="9"/>
        <v>2.961707694137234</v>
      </c>
      <c r="N73" s="3">
        <f t="shared" si="10"/>
        <v>2.9794437726723095</v>
      </c>
      <c r="O73" s="3">
        <f t="shared" si="10"/>
        <v>2.9699771826588206</v>
      </c>
      <c r="P73" s="8">
        <f t="shared" si="10"/>
        <v>3.0027150438109342</v>
      </c>
      <c r="Q73" s="3">
        <f t="shared" si="11"/>
        <v>-1.7736078535075528E-2</v>
      </c>
      <c r="R73" s="3">
        <f t="shared" si="12"/>
        <v>-8.2694885215865988E-3</v>
      </c>
      <c r="S73" s="8">
        <f t="shared" si="13"/>
        <v>-4.1007349673700233E-2</v>
      </c>
      <c r="T73" s="8">
        <f t="shared" ref="T73:T136" si="16">(1-$AA$2)*R72+$AA$2*T72</f>
        <v>-6.813256181945419E-3</v>
      </c>
      <c r="U73" s="19">
        <f t="shared" si="14"/>
        <v>1.4562323396411798E-3</v>
      </c>
      <c r="V73" s="6">
        <f t="shared" si="15"/>
        <v>2.1206126270168244E-6</v>
      </c>
      <c r="W73" s="6">
        <f t="shared" ref="W73:X136" si="17">V72</f>
        <v>5.5278827819240641E-4</v>
      </c>
      <c r="X73" s="8">
        <f t="shared" si="17"/>
        <v>3.3071839345397104E-3</v>
      </c>
      <c r="Y73" s="6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2:80" customFormat="1" ht="15.6" x14ac:dyDescent="0.3">
      <c r="B74" s="12">
        <v>44124</v>
      </c>
      <c r="C74" s="1">
        <v>1224.5999999999999</v>
      </c>
      <c r="D74" s="1">
        <v>1223.95</v>
      </c>
      <c r="E74" s="9">
        <v>13705994</v>
      </c>
      <c r="F74" s="9"/>
      <c r="G74" s="2">
        <v>44124</v>
      </c>
      <c r="H74">
        <v>414</v>
      </c>
      <c r="I74">
        <v>414.6</v>
      </c>
      <c r="J74" s="9">
        <v>26159021</v>
      </c>
      <c r="L74" s="9"/>
      <c r="M74" s="8">
        <f t="shared" si="9"/>
        <v>2.9579710144927533</v>
      </c>
      <c r="N74" s="3">
        <f t="shared" si="10"/>
        <v>2.961707694137234</v>
      </c>
      <c r="O74" s="3">
        <f t="shared" si="10"/>
        <v>2.9794437726723095</v>
      </c>
      <c r="P74" s="8">
        <f t="shared" si="10"/>
        <v>2.9699771826588206</v>
      </c>
      <c r="Q74" s="3">
        <f t="shared" si="11"/>
        <v>-3.736679644480656E-3</v>
      </c>
      <c r="R74" s="3">
        <f t="shared" si="12"/>
        <v>-2.1472758179556184E-2</v>
      </c>
      <c r="S74" s="8">
        <f t="shared" si="13"/>
        <v>-1.2006168166067255E-2</v>
      </c>
      <c r="T74" s="8">
        <f t="shared" si="16"/>
        <v>-7.2501258838377726E-3</v>
      </c>
      <c r="U74" s="19">
        <f t="shared" si="14"/>
        <v>1.4222632295718411E-2</v>
      </c>
      <c r="V74" s="6">
        <f t="shared" si="15"/>
        <v>2.0228326941921235E-4</v>
      </c>
      <c r="W74" s="6">
        <f t="shared" si="17"/>
        <v>2.1206126270168244E-6</v>
      </c>
      <c r="X74" s="8">
        <f t="shared" si="17"/>
        <v>5.5278827819240641E-4</v>
      </c>
      <c r="Y74" s="6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2:80" customFormat="1" ht="15.6" x14ac:dyDescent="0.3">
      <c r="B75" s="12">
        <v>44123</v>
      </c>
      <c r="C75" s="1">
        <v>1203</v>
      </c>
      <c r="D75" s="1">
        <v>1203.55</v>
      </c>
      <c r="E75" s="9">
        <v>21179884</v>
      </c>
      <c r="F75" s="9"/>
      <c r="G75" s="2">
        <v>44123</v>
      </c>
      <c r="H75">
        <v>415.95</v>
      </c>
      <c r="I75">
        <v>417.1</v>
      </c>
      <c r="J75" s="9">
        <v>41073000</v>
      </c>
      <c r="L75" s="9"/>
      <c r="M75" s="8">
        <f t="shared" si="9"/>
        <v>2.8921745402091599</v>
      </c>
      <c r="N75" s="3">
        <f t="shared" si="10"/>
        <v>2.9579710144927533</v>
      </c>
      <c r="O75" s="3">
        <f t="shared" si="10"/>
        <v>2.961707694137234</v>
      </c>
      <c r="P75" s="8">
        <f t="shared" si="10"/>
        <v>2.9794437726723095</v>
      </c>
      <c r="Q75" s="3">
        <f t="shared" si="11"/>
        <v>-6.5796474283593476E-2</v>
      </c>
      <c r="R75" s="3">
        <f t="shared" si="12"/>
        <v>-6.9533153928074132E-2</v>
      </c>
      <c r="S75" s="8">
        <f t="shared" si="13"/>
        <v>-8.726923246314966E-2</v>
      </c>
      <c r="T75" s="8">
        <f t="shared" si="16"/>
        <v>-1.1516915572553296E-2</v>
      </c>
      <c r="U75" s="19">
        <f t="shared" si="14"/>
        <v>5.8016238355520833E-2</v>
      </c>
      <c r="V75" s="6">
        <f t="shared" si="15"/>
        <v>3.3658839129246066E-3</v>
      </c>
      <c r="W75" s="6">
        <f t="shared" si="17"/>
        <v>2.0228326941921235E-4</v>
      </c>
      <c r="X75" s="8">
        <f t="shared" si="17"/>
        <v>2.1206126270168244E-6</v>
      </c>
      <c r="Y75" s="6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2:80" customFormat="1" ht="15.6" x14ac:dyDescent="0.3">
      <c r="B76" s="12">
        <v>44120</v>
      </c>
      <c r="C76" s="1">
        <v>1203.3499999999999</v>
      </c>
      <c r="D76" s="1">
        <v>1199.3499999999999</v>
      </c>
      <c r="E76" s="9">
        <v>12911559</v>
      </c>
      <c r="F76" s="9"/>
      <c r="G76" s="2">
        <v>44120</v>
      </c>
      <c r="H76">
        <v>395.35</v>
      </c>
      <c r="I76">
        <v>396.1</v>
      </c>
      <c r="J76" s="9">
        <v>25339477</v>
      </c>
      <c r="L76" s="9"/>
      <c r="M76" s="8">
        <f t="shared" si="9"/>
        <v>3.0437586948273676</v>
      </c>
      <c r="N76" s="3">
        <f t="shared" si="10"/>
        <v>2.8921745402091599</v>
      </c>
      <c r="O76" s="3">
        <f t="shared" si="10"/>
        <v>2.9579710144927533</v>
      </c>
      <c r="P76" s="8">
        <f t="shared" si="10"/>
        <v>2.961707694137234</v>
      </c>
      <c r="Q76" s="3">
        <f t="shared" si="11"/>
        <v>0.15158415461820773</v>
      </c>
      <c r="R76" s="3">
        <f t="shared" si="12"/>
        <v>8.5787680334614258E-2</v>
      </c>
      <c r="S76" s="8">
        <f t="shared" si="13"/>
        <v>8.2051000690133602E-2</v>
      </c>
      <c r="T76" s="8">
        <f t="shared" si="16"/>
        <v>-2.892178707920955E-2</v>
      </c>
      <c r="U76" s="19">
        <f t="shared" si="14"/>
        <v>0.1147094674138238</v>
      </c>
      <c r="V76" s="6">
        <f t="shared" si="15"/>
        <v>1.3158261914363105E-2</v>
      </c>
      <c r="W76" s="6">
        <f t="shared" si="17"/>
        <v>3.3658839129246066E-3</v>
      </c>
      <c r="X76" s="8">
        <f t="shared" si="17"/>
        <v>2.0228326941921235E-4</v>
      </c>
      <c r="Y76" s="6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2:80" customFormat="1" ht="15.6" x14ac:dyDescent="0.3">
      <c r="B77" s="12">
        <v>44119</v>
      </c>
      <c r="C77" s="1">
        <v>1168.5999999999999</v>
      </c>
      <c r="D77" s="1">
        <v>1169.25</v>
      </c>
      <c r="E77" s="9">
        <v>14123569</v>
      </c>
      <c r="F77" s="9"/>
      <c r="G77" s="2">
        <v>44119</v>
      </c>
      <c r="H77">
        <v>390.25</v>
      </c>
      <c r="I77">
        <v>391</v>
      </c>
      <c r="J77" s="9">
        <v>34238713</v>
      </c>
      <c r="L77" s="9"/>
      <c r="M77" s="8">
        <f t="shared" si="9"/>
        <v>2.9944907110826393</v>
      </c>
      <c r="N77" s="3">
        <f t="shared" si="10"/>
        <v>3.0437586948273676</v>
      </c>
      <c r="O77" s="3">
        <f t="shared" si="10"/>
        <v>2.8921745402091599</v>
      </c>
      <c r="P77" s="8">
        <f t="shared" si="10"/>
        <v>2.9579710144927533</v>
      </c>
      <c r="Q77" s="3">
        <f t="shared" si="11"/>
        <v>-4.9267983744728294E-2</v>
      </c>
      <c r="R77" s="3">
        <f t="shared" si="12"/>
        <v>0.10231617087347944</v>
      </c>
      <c r="S77" s="8">
        <f t="shared" si="13"/>
        <v>3.6519696589885964E-2</v>
      </c>
      <c r="T77" s="8">
        <f t="shared" si="16"/>
        <v>5.4910531449375993E-3</v>
      </c>
      <c r="U77" s="19">
        <f t="shared" si="14"/>
        <v>9.682511772854184E-2</v>
      </c>
      <c r="V77" s="6">
        <f t="shared" si="15"/>
        <v>9.3751034231459879E-3</v>
      </c>
      <c r="W77" s="6">
        <f t="shared" si="17"/>
        <v>1.3158261914363105E-2</v>
      </c>
      <c r="X77" s="8">
        <f t="shared" si="17"/>
        <v>3.3658839129246066E-3</v>
      </c>
      <c r="Y77" s="6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2:80" customFormat="1" ht="15.6" x14ac:dyDescent="0.3">
      <c r="B78" s="12">
        <v>44118</v>
      </c>
      <c r="C78" s="1">
        <v>1213.5</v>
      </c>
      <c r="D78" s="1">
        <v>1211.5</v>
      </c>
      <c r="E78" s="9">
        <v>11291473</v>
      </c>
      <c r="F78" s="9"/>
      <c r="G78" s="2">
        <v>44118</v>
      </c>
      <c r="H78">
        <v>405.75</v>
      </c>
      <c r="I78">
        <v>406.8</v>
      </c>
      <c r="J78" s="9">
        <v>23368688</v>
      </c>
      <c r="L78" s="9"/>
      <c r="M78" s="8">
        <f t="shared" si="9"/>
        <v>2.9907578558225509</v>
      </c>
      <c r="N78" s="3">
        <f t="shared" si="10"/>
        <v>2.9944907110826393</v>
      </c>
      <c r="O78" s="3">
        <f t="shared" si="10"/>
        <v>3.0437586948273676</v>
      </c>
      <c r="P78" s="8">
        <f t="shared" si="10"/>
        <v>2.8921745402091599</v>
      </c>
      <c r="Q78" s="3">
        <f t="shared" si="11"/>
        <v>-3.7328552600883746E-3</v>
      </c>
      <c r="R78" s="3">
        <f t="shared" si="12"/>
        <v>-5.3000839004816669E-2</v>
      </c>
      <c r="S78" s="8">
        <f t="shared" si="13"/>
        <v>9.8583315613391065E-2</v>
      </c>
      <c r="T78" s="8">
        <f t="shared" si="16"/>
        <v>3.4538588463500157E-2</v>
      </c>
      <c r="U78" s="19">
        <f t="shared" si="14"/>
        <v>8.7539427468316833E-2</v>
      </c>
      <c r="V78" s="6">
        <f t="shared" si="15"/>
        <v>7.6631513614807039E-3</v>
      </c>
      <c r="W78" s="6">
        <f t="shared" si="17"/>
        <v>9.3751034231459879E-3</v>
      </c>
      <c r="X78" s="8">
        <f t="shared" si="17"/>
        <v>1.3158261914363105E-2</v>
      </c>
      <c r="Y78" s="6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2:80" customFormat="1" ht="15.6" x14ac:dyDescent="0.3">
      <c r="B79" s="12">
        <v>44117</v>
      </c>
      <c r="C79" s="1">
        <v>1195.25</v>
      </c>
      <c r="D79" s="1">
        <v>1198.45</v>
      </c>
      <c r="E79" s="9">
        <v>9177015</v>
      </c>
      <c r="F79" s="9"/>
      <c r="G79" s="2">
        <v>44117</v>
      </c>
      <c r="H79">
        <v>395.45</v>
      </c>
      <c r="I79">
        <v>396.25</v>
      </c>
      <c r="J79" s="9">
        <v>19922840</v>
      </c>
      <c r="L79" s="9"/>
      <c r="M79" s="8">
        <f t="shared" si="9"/>
        <v>3.022506005816159</v>
      </c>
      <c r="N79" s="3">
        <f t="shared" si="10"/>
        <v>2.9907578558225509</v>
      </c>
      <c r="O79" s="3">
        <f t="shared" si="10"/>
        <v>2.9944907110826393</v>
      </c>
      <c r="P79" s="8">
        <f t="shared" si="10"/>
        <v>3.0437586948273676</v>
      </c>
      <c r="Q79" s="3">
        <f t="shared" si="11"/>
        <v>3.1748149993608088E-2</v>
      </c>
      <c r="R79" s="3">
        <f t="shared" si="12"/>
        <v>2.8015294733519713E-2</v>
      </c>
      <c r="S79" s="8">
        <f t="shared" si="13"/>
        <v>-2.1252689011208581E-2</v>
      </c>
      <c r="T79" s="8">
        <f t="shared" si="16"/>
        <v>8.276760223005105E-3</v>
      </c>
      <c r="U79" s="19">
        <f t="shared" si="14"/>
        <v>1.9738534510514608E-2</v>
      </c>
      <c r="V79" s="6">
        <f t="shared" si="15"/>
        <v>3.8960974462277616E-4</v>
      </c>
      <c r="W79" s="6">
        <f t="shared" si="17"/>
        <v>7.6631513614807039E-3</v>
      </c>
      <c r="X79" s="8">
        <f t="shared" si="17"/>
        <v>9.3751034231459879E-3</v>
      </c>
      <c r="Y79" s="6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2:80" customFormat="1" ht="15.6" x14ac:dyDescent="0.3">
      <c r="B80" s="12">
        <v>44116</v>
      </c>
      <c r="C80" s="1">
        <v>1214.5</v>
      </c>
      <c r="D80" s="1">
        <v>1213.6500000000001</v>
      </c>
      <c r="E80" s="9">
        <v>9610277</v>
      </c>
      <c r="F80" s="9"/>
      <c r="G80" s="2">
        <v>44116</v>
      </c>
      <c r="H80">
        <v>404.15</v>
      </c>
      <c r="I80">
        <v>404.05</v>
      </c>
      <c r="J80" s="9">
        <v>25742604</v>
      </c>
      <c r="L80" s="9"/>
      <c r="M80" s="8">
        <f t="shared" si="9"/>
        <v>3.0050723741185204</v>
      </c>
      <c r="N80" s="3">
        <f t="shared" si="10"/>
        <v>3.022506005816159</v>
      </c>
      <c r="O80" s="3">
        <f t="shared" si="10"/>
        <v>2.9907578558225509</v>
      </c>
      <c r="P80" s="8">
        <f t="shared" si="10"/>
        <v>2.9944907110826393</v>
      </c>
      <c r="Q80" s="3">
        <f t="shared" si="11"/>
        <v>-1.7433631697638674E-2</v>
      </c>
      <c r="R80" s="3">
        <f t="shared" si="12"/>
        <v>1.4314518295969414E-2</v>
      </c>
      <c r="S80" s="8">
        <f t="shared" si="13"/>
        <v>1.0581663035881039E-2</v>
      </c>
      <c r="T80" s="8">
        <f t="shared" si="16"/>
        <v>1.4198320576159489E-2</v>
      </c>
      <c r="U80" s="19">
        <f t="shared" si="14"/>
        <v>1.1619771980992538E-4</v>
      </c>
      <c r="V80" s="6">
        <f t="shared" si="15"/>
        <v>1.3501910089025926E-8</v>
      </c>
      <c r="W80" s="6">
        <f t="shared" si="17"/>
        <v>3.8960974462277616E-4</v>
      </c>
      <c r="X80" s="8">
        <f t="shared" si="17"/>
        <v>7.6631513614807039E-3</v>
      </c>
      <c r="Y80" s="6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2:80" customFormat="1" ht="15.6" x14ac:dyDescent="0.3">
      <c r="B81" s="12">
        <v>44113</v>
      </c>
      <c r="C81" s="1">
        <v>1235.2</v>
      </c>
      <c r="D81" s="1">
        <v>1233.55</v>
      </c>
      <c r="E81" s="9">
        <v>22486215</v>
      </c>
      <c r="F81" s="9"/>
      <c r="G81" s="2">
        <v>44113</v>
      </c>
      <c r="H81">
        <v>403.25</v>
      </c>
      <c r="I81">
        <v>401.5</v>
      </c>
      <c r="J81" s="9">
        <v>41641261</v>
      </c>
      <c r="L81" s="9"/>
      <c r="M81" s="8">
        <f t="shared" si="9"/>
        <v>3.0631122132672042</v>
      </c>
      <c r="N81" s="3">
        <f t="shared" si="10"/>
        <v>3.0050723741185204</v>
      </c>
      <c r="O81" s="3">
        <f t="shared" si="10"/>
        <v>3.022506005816159</v>
      </c>
      <c r="P81" s="8">
        <f t="shared" si="10"/>
        <v>2.9907578558225509</v>
      </c>
      <c r="Q81" s="3">
        <f t="shared" si="11"/>
        <v>5.8039839148683825E-2</v>
      </c>
      <c r="R81" s="3">
        <f t="shared" si="12"/>
        <v>4.0606207451045151E-2</v>
      </c>
      <c r="S81" s="8">
        <f t="shared" si="13"/>
        <v>7.2354357444653239E-2</v>
      </c>
      <c r="T81" s="8">
        <f t="shared" si="16"/>
        <v>1.4233179892102467E-2</v>
      </c>
      <c r="U81" s="19">
        <f t="shared" si="14"/>
        <v>2.6373027558942684E-2</v>
      </c>
      <c r="V81" s="6">
        <f t="shared" si="15"/>
        <v>6.9553658262475027E-4</v>
      </c>
      <c r="W81" s="6">
        <f t="shared" si="17"/>
        <v>1.3501910089025926E-8</v>
      </c>
      <c r="X81" s="8">
        <f t="shared" si="17"/>
        <v>3.8960974462277616E-4</v>
      </c>
      <c r="Y81" s="6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2:80" customFormat="1" ht="15.6" x14ac:dyDescent="0.3">
      <c r="B82" s="12">
        <v>44112</v>
      </c>
      <c r="C82" s="1">
        <v>1189.9000000000001</v>
      </c>
      <c r="D82" s="1">
        <v>1191.8</v>
      </c>
      <c r="E82" s="9">
        <v>17530368</v>
      </c>
      <c r="F82" s="9"/>
      <c r="G82" s="2">
        <v>44112</v>
      </c>
      <c r="H82">
        <v>387.4</v>
      </c>
      <c r="I82">
        <v>387.5</v>
      </c>
      <c r="J82" s="9">
        <v>21085576</v>
      </c>
      <c r="L82" s="9"/>
      <c r="M82" s="8">
        <f t="shared" si="9"/>
        <v>3.0715023231801761</v>
      </c>
      <c r="N82" s="3">
        <f t="shared" si="10"/>
        <v>3.0631122132672042</v>
      </c>
      <c r="O82" s="3">
        <f t="shared" si="10"/>
        <v>3.0050723741185204</v>
      </c>
      <c r="P82" s="8">
        <f t="shared" si="10"/>
        <v>3.022506005816159</v>
      </c>
      <c r="Q82" s="3">
        <f t="shared" si="11"/>
        <v>8.3901099129719547E-3</v>
      </c>
      <c r="R82" s="3">
        <f t="shared" si="12"/>
        <v>6.642994906165578E-2</v>
      </c>
      <c r="S82" s="8">
        <f t="shared" si="13"/>
        <v>4.8996317364017106E-2</v>
      </c>
      <c r="T82" s="8">
        <f t="shared" si="16"/>
        <v>2.2145088159785272E-2</v>
      </c>
      <c r="U82" s="19">
        <f t="shared" si="14"/>
        <v>4.4284860901870504E-2</v>
      </c>
      <c r="V82" s="6">
        <f t="shared" si="15"/>
        <v>1.9611489050980189E-3</v>
      </c>
      <c r="W82" s="6">
        <f t="shared" si="17"/>
        <v>6.9553658262475027E-4</v>
      </c>
      <c r="X82" s="8">
        <f t="shared" si="17"/>
        <v>1.3501910089025926E-8</v>
      </c>
      <c r="Y82" s="6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2:80" customFormat="1" ht="15.6" x14ac:dyDescent="0.3">
      <c r="B83" s="12">
        <v>44111</v>
      </c>
      <c r="C83" s="1">
        <v>1160.5</v>
      </c>
      <c r="D83" s="1">
        <v>1162.25</v>
      </c>
      <c r="E83" s="9">
        <v>10624527</v>
      </c>
      <c r="F83" s="9"/>
      <c r="G83" s="2">
        <v>44111</v>
      </c>
      <c r="H83">
        <v>382.75</v>
      </c>
      <c r="I83">
        <v>382.65</v>
      </c>
      <c r="J83" s="9">
        <v>21845796</v>
      </c>
      <c r="L83" s="9"/>
      <c r="M83" s="8">
        <f t="shared" si="9"/>
        <v>3.0320052253429131</v>
      </c>
      <c r="N83" s="3">
        <f t="shared" si="10"/>
        <v>3.0715023231801761</v>
      </c>
      <c r="O83" s="3">
        <f t="shared" si="10"/>
        <v>3.0631122132672042</v>
      </c>
      <c r="P83" s="8">
        <f t="shared" si="10"/>
        <v>3.0050723741185204</v>
      </c>
      <c r="Q83" s="3">
        <f t="shared" si="11"/>
        <v>-3.9497097837263073E-2</v>
      </c>
      <c r="R83" s="3">
        <f t="shared" si="12"/>
        <v>-3.1106987924291118E-2</v>
      </c>
      <c r="S83" s="8">
        <f t="shared" si="13"/>
        <v>2.6932851224392707E-2</v>
      </c>
      <c r="T83" s="8">
        <f t="shared" si="16"/>
        <v>3.5430546430346425E-2</v>
      </c>
      <c r="U83" s="19">
        <f t="shared" si="14"/>
        <v>6.6537534354637551E-2</v>
      </c>
      <c r="V83" s="6">
        <f t="shared" si="15"/>
        <v>4.4272434779945727E-3</v>
      </c>
      <c r="W83" s="6">
        <f t="shared" si="17"/>
        <v>1.9611489050980189E-3</v>
      </c>
      <c r="X83" s="8">
        <f t="shared" si="17"/>
        <v>6.9553658262475027E-4</v>
      </c>
      <c r="Y83" s="6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2:80" customFormat="1" ht="15.6" x14ac:dyDescent="0.3">
      <c r="B84" s="12">
        <v>44110</v>
      </c>
      <c r="C84" s="1">
        <v>1143.1500000000001</v>
      </c>
      <c r="D84" s="1">
        <v>1144.0999999999999</v>
      </c>
      <c r="E84" s="9">
        <v>9685997</v>
      </c>
      <c r="F84" s="9"/>
      <c r="G84" s="2">
        <v>44110</v>
      </c>
      <c r="H84">
        <v>380.15</v>
      </c>
      <c r="I84">
        <v>380.6</v>
      </c>
      <c r="J84" s="9">
        <v>18093629</v>
      </c>
      <c r="L84" s="9"/>
      <c r="M84" s="8">
        <f t="shared" si="9"/>
        <v>3.0071024595554392</v>
      </c>
      <c r="N84" s="3">
        <f t="shared" si="10"/>
        <v>3.0320052253429131</v>
      </c>
      <c r="O84" s="3">
        <f t="shared" si="10"/>
        <v>3.0715023231801761</v>
      </c>
      <c r="P84" s="8">
        <f t="shared" si="10"/>
        <v>3.0631122132672042</v>
      </c>
      <c r="Q84" s="3">
        <f t="shared" si="11"/>
        <v>-2.4902765787473857E-2</v>
      </c>
      <c r="R84" s="3">
        <f t="shared" si="12"/>
        <v>-6.439986362473693E-2</v>
      </c>
      <c r="S84" s="8">
        <f t="shared" si="13"/>
        <v>-5.6009753711764976E-2</v>
      </c>
      <c r="T84" s="8">
        <f t="shared" si="16"/>
        <v>1.5469286123955159E-2</v>
      </c>
      <c r="U84" s="19">
        <f t="shared" si="14"/>
        <v>7.9869149748692095E-2</v>
      </c>
      <c r="V84" s="6">
        <f t="shared" si="15"/>
        <v>6.3790810815790022E-3</v>
      </c>
      <c r="W84" s="6">
        <f t="shared" si="17"/>
        <v>4.4272434779945727E-3</v>
      </c>
      <c r="X84" s="8">
        <f t="shared" si="17"/>
        <v>1.9611489050980189E-3</v>
      </c>
      <c r="Y84" s="6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2:80" customFormat="1" ht="15.6" x14ac:dyDescent="0.3">
      <c r="B85" s="12">
        <v>44109</v>
      </c>
      <c r="C85" s="1">
        <v>1112.5</v>
      </c>
      <c r="D85" s="1">
        <v>1114.3499999999999</v>
      </c>
      <c r="E85" s="9">
        <v>8470109</v>
      </c>
      <c r="F85" s="9"/>
      <c r="G85" s="2">
        <v>44109</v>
      </c>
      <c r="H85">
        <v>373.25</v>
      </c>
      <c r="I85">
        <v>373.1</v>
      </c>
      <c r="J85" s="9">
        <v>26530162</v>
      </c>
      <c r="L85" s="9"/>
      <c r="M85" s="8">
        <f t="shared" si="9"/>
        <v>2.9805760214333556</v>
      </c>
      <c r="N85" s="3">
        <f t="shared" si="10"/>
        <v>3.0071024595554392</v>
      </c>
      <c r="O85" s="3">
        <f t="shared" si="10"/>
        <v>3.0320052253429131</v>
      </c>
      <c r="P85" s="8">
        <f t="shared" si="10"/>
        <v>3.0715023231801761</v>
      </c>
      <c r="Q85" s="3">
        <f t="shared" si="11"/>
        <v>-2.6526438122083551E-2</v>
      </c>
      <c r="R85" s="3">
        <f t="shared" si="12"/>
        <v>-5.1429203909557408E-2</v>
      </c>
      <c r="S85" s="8">
        <f t="shared" si="13"/>
        <v>-9.0926301746820481E-2</v>
      </c>
      <c r="T85" s="8">
        <f t="shared" si="16"/>
        <v>-8.4914588006524717E-3</v>
      </c>
      <c r="U85" s="19">
        <f t="shared" si="14"/>
        <v>4.293774510890494E-2</v>
      </c>
      <c r="V85" s="6">
        <f t="shared" si="15"/>
        <v>1.8436499550372901E-3</v>
      </c>
      <c r="W85" s="6">
        <f t="shared" si="17"/>
        <v>6.3790810815790022E-3</v>
      </c>
      <c r="X85" s="8">
        <f t="shared" si="17"/>
        <v>4.4272434779945727E-3</v>
      </c>
      <c r="Y85" s="6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2:80" customFormat="1" ht="15.6" x14ac:dyDescent="0.3">
      <c r="B86" s="12">
        <v>44105</v>
      </c>
      <c r="C86" s="1">
        <v>1108</v>
      </c>
      <c r="D86" s="1">
        <v>1106.95</v>
      </c>
      <c r="E86" s="9">
        <v>10601566</v>
      </c>
      <c r="F86" s="9"/>
      <c r="G86" s="2">
        <v>44105</v>
      </c>
      <c r="H86">
        <v>368.5</v>
      </c>
      <c r="I86">
        <v>369.2</v>
      </c>
      <c r="J86" s="9">
        <v>23237126</v>
      </c>
      <c r="L86" s="9"/>
      <c r="M86" s="8">
        <f t="shared" si="9"/>
        <v>3.0067842605156039</v>
      </c>
      <c r="N86" s="3">
        <f t="shared" si="10"/>
        <v>2.9805760214333556</v>
      </c>
      <c r="O86" s="3">
        <f t="shared" si="10"/>
        <v>3.0071024595554392</v>
      </c>
      <c r="P86" s="8">
        <f t="shared" si="10"/>
        <v>3.0320052253429131</v>
      </c>
      <c r="Q86" s="3">
        <f t="shared" si="11"/>
        <v>2.620823908224823E-2</v>
      </c>
      <c r="R86" s="3">
        <f t="shared" si="12"/>
        <v>-3.1819903983532072E-4</v>
      </c>
      <c r="S86" s="8">
        <f t="shared" si="13"/>
        <v>-2.5220964827309178E-2</v>
      </c>
      <c r="T86" s="8">
        <f t="shared" si="16"/>
        <v>-2.1372782333323955E-2</v>
      </c>
      <c r="U86" s="19">
        <f t="shared" si="14"/>
        <v>2.1054583293488634E-2</v>
      </c>
      <c r="V86" s="6">
        <f t="shared" si="15"/>
        <v>4.4329547766245073E-4</v>
      </c>
      <c r="W86" s="6">
        <f t="shared" si="17"/>
        <v>1.8436499550372901E-3</v>
      </c>
      <c r="X86" s="8">
        <f t="shared" si="17"/>
        <v>6.3790810815790022E-3</v>
      </c>
      <c r="Y86" s="6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2:80" customFormat="1" ht="15.6" x14ac:dyDescent="0.3">
      <c r="B87" s="12">
        <v>44104</v>
      </c>
      <c r="C87" s="1">
        <v>1078</v>
      </c>
      <c r="D87" s="1">
        <v>1078.5999999999999</v>
      </c>
      <c r="E87" s="9">
        <v>9407038</v>
      </c>
      <c r="F87" s="9"/>
      <c r="G87" s="2">
        <v>44104</v>
      </c>
      <c r="H87">
        <v>353.5</v>
      </c>
      <c r="I87">
        <v>354.75</v>
      </c>
      <c r="J87" s="9">
        <v>19565088</v>
      </c>
      <c r="L87" s="9"/>
      <c r="M87" s="8">
        <f t="shared" si="9"/>
        <v>3.0495049504950495</v>
      </c>
      <c r="N87" s="3">
        <f t="shared" si="10"/>
        <v>3.0067842605156039</v>
      </c>
      <c r="O87" s="3">
        <f t="shared" si="10"/>
        <v>2.9805760214333556</v>
      </c>
      <c r="P87" s="8">
        <f t="shared" si="10"/>
        <v>3.0071024595554392</v>
      </c>
      <c r="Q87" s="3">
        <f t="shared" si="11"/>
        <v>4.272068997944567E-2</v>
      </c>
      <c r="R87" s="3">
        <f t="shared" si="12"/>
        <v>6.89289290616939E-2</v>
      </c>
      <c r="S87" s="8">
        <f t="shared" si="13"/>
        <v>4.2402490939610349E-2</v>
      </c>
      <c r="T87" s="8">
        <f t="shared" si="16"/>
        <v>-1.5056407345277365E-2</v>
      </c>
      <c r="U87" s="19">
        <f t="shared" si="14"/>
        <v>8.398533640697127E-2</v>
      </c>
      <c r="V87" s="6">
        <f t="shared" si="15"/>
        <v>7.0535367313921335E-3</v>
      </c>
      <c r="W87" s="6">
        <f t="shared" si="17"/>
        <v>4.4329547766245073E-4</v>
      </c>
      <c r="X87" s="8">
        <f t="shared" si="17"/>
        <v>1.8436499550372901E-3</v>
      </c>
      <c r="Y87" s="6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2:80" customFormat="1" ht="15.6" x14ac:dyDescent="0.3">
      <c r="B88" s="12">
        <v>44103</v>
      </c>
      <c r="C88" s="1">
        <v>1064.4000000000001</v>
      </c>
      <c r="D88" s="1">
        <v>1062.55</v>
      </c>
      <c r="E88" s="9">
        <v>6322274</v>
      </c>
      <c r="F88" s="9"/>
      <c r="G88" s="2">
        <v>44103</v>
      </c>
      <c r="H88">
        <v>358.4</v>
      </c>
      <c r="I88">
        <v>357.05</v>
      </c>
      <c r="J88" s="9">
        <v>17080960</v>
      </c>
      <c r="L88" s="9"/>
      <c r="M88" s="8">
        <f t="shared" si="9"/>
        <v>2.9698660714285721</v>
      </c>
      <c r="N88" s="3">
        <f t="shared" si="10"/>
        <v>3.0495049504950495</v>
      </c>
      <c r="O88" s="3">
        <f t="shared" si="10"/>
        <v>3.0067842605156039</v>
      </c>
      <c r="P88" s="8">
        <f t="shared" si="10"/>
        <v>2.9805760214333556</v>
      </c>
      <c r="Q88" s="3">
        <f t="shared" si="11"/>
        <v>-7.9638879066477486E-2</v>
      </c>
      <c r="R88" s="3">
        <f t="shared" si="12"/>
        <v>-3.6918189087031816E-2</v>
      </c>
      <c r="S88" s="8">
        <f t="shared" si="13"/>
        <v>-1.0709950004783586E-2</v>
      </c>
      <c r="T88" s="8">
        <f t="shared" si="16"/>
        <v>1.0139193576814018E-2</v>
      </c>
      <c r="U88" s="19">
        <f t="shared" si="14"/>
        <v>4.7057382663845834E-2</v>
      </c>
      <c r="V88" s="6">
        <f t="shared" si="15"/>
        <v>2.2143972631716185E-3</v>
      </c>
      <c r="W88" s="6">
        <f t="shared" si="17"/>
        <v>7.0535367313921335E-3</v>
      </c>
      <c r="X88" s="8">
        <f t="shared" si="17"/>
        <v>4.4329547766245073E-4</v>
      </c>
      <c r="Y88" s="6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2:80" customFormat="1" ht="15.6" x14ac:dyDescent="0.3">
      <c r="B89" s="12">
        <v>44102</v>
      </c>
      <c r="C89" s="1">
        <v>1058</v>
      </c>
      <c r="D89" s="1">
        <v>1054.2</v>
      </c>
      <c r="E89" s="9">
        <v>8076211</v>
      </c>
      <c r="F89" s="9"/>
      <c r="G89" s="2">
        <v>44102</v>
      </c>
      <c r="H89">
        <v>363.05</v>
      </c>
      <c r="I89">
        <v>363</v>
      </c>
      <c r="J89" s="9">
        <v>18496082</v>
      </c>
      <c r="L89" s="9"/>
      <c r="M89" s="8">
        <f t="shared" si="9"/>
        <v>2.9141991461231234</v>
      </c>
      <c r="N89" s="3">
        <f t="shared" si="10"/>
        <v>2.9698660714285721</v>
      </c>
      <c r="O89" s="3">
        <f t="shared" si="10"/>
        <v>3.0495049504950495</v>
      </c>
      <c r="P89" s="8">
        <f t="shared" si="10"/>
        <v>3.0067842605156039</v>
      </c>
      <c r="Q89" s="3">
        <f t="shared" si="11"/>
        <v>-5.56669253054487E-2</v>
      </c>
      <c r="R89" s="3">
        <f t="shared" si="12"/>
        <v>-0.13530580437192619</v>
      </c>
      <c r="S89" s="8">
        <f t="shared" si="13"/>
        <v>-9.2585114392480516E-2</v>
      </c>
      <c r="T89" s="8">
        <f t="shared" si="16"/>
        <v>-3.9780212223397343E-3</v>
      </c>
      <c r="U89" s="19">
        <f t="shared" si="14"/>
        <v>0.13132778314958646</v>
      </c>
      <c r="V89" s="6">
        <f t="shared" si="15"/>
        <v>1.7246986626984803E-2</v>
      </c>
      <c r="W89" s="6">
        <f t="shared" si="17"/>
        <v>2.2143972631716185E-3</v>
      </c>
      <c r="X89" s="8">
        <f t="shared" si="17"/>
        <v>7.0535367313921335E-3</v>
      </c>
      <c r="Y89" s="6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2:80" customFormat="1" ht="15.6" x14ac:dyDescent="0.3">
      <c r="B90" s="12">
        <v>44099</v>
      </c>
      <c r="C90" s="1">
        <v>1042.55</v>
      </c>
      <c r="D90" s="1">
        <v>1044</v>
      </c>
      <c r="E90" s="9">
        <v>10160775</v>
      </c>
      <c r="F90" s="9"/>
      <c r="G90" s="2">
        <v>44099</v>
      </c>
      <c r="H90">
        <v>347.5</v>
      </c>
      <c r="I90">
        <v>348.65</v>
      </c>
      <c r="J90" s="9">
        <v>23231692</v>
      </c>
      <c r="L90" s="9"/>
      <c r="M90" s="8">
        <f t="shared" si="9"/>
        <v>3.0001438848920863</v>
      </c>
      <c r="N90" s="3">
        <f t="shared" si="10"/>
        <v>2.9141991461231234</v>
      </c>
      <c r="O90" s="3">
        <f t="shared" si="10"/>
        <v>2.9698660714285721</v>
      </c>
      <c r="P90" s="8">
        <f t="shared" si="10"/>
        <v>3.0495049504950495</v>
      </c>
      <c r="Q90" s="3">
        <f t="shared" si="11"/>
        <v>8.5944738768962914E-2</v>
      </c>
      <c r="R90" s="3">
        <f t="shared" si="12"/>
        <v>3.0277813463514214E-2</v>
      </c>
      <c r="S90" s="8">
        <f t="shared" si="13"/>
        <v>-4.9361065602963272E-2</v>
      </c>
      <c r="T90" s="8">
        <f t="shared" si="16"/>
        <v>-4.3376356167215677E-2</v>
      </c>
      <c r="U90" s="19">
        <f t="shared" si="14"/>
        <v>7.365416963072989E-2</v>
      </c>
      <c r="V90" s="6">
        <f t="shared" si="15"/>
        <v>5.4249367039923332E-3</v>
      </c>
      <c r="W90" s="6">
        <f t="shared" si="17"/>
        <v>1.7246986626984803E-2</v>
      </c>
      <c r="X90" s="8">
        <f t="shared" si="17"/>
        <v>2.2143972631716185E-3</v>
      </c>
      <c r="Y90" s="6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2:80" customFormat="1" ht="15.6" x14ac:dyDescent="0.3">
      <c r="B91" s="12">
        <v>44098</v>
      </c>
      <c r="C91" s="1">
        <v>1030.5</v>
      </c>
      <c r="D91" s="1">
        <v>1030.4000000000001</v>
      </c>
      <c r="E91" s="9">
        <v>9904895</v>
      </c>
      <c r="F91" s="9"/>
      <c r="G91" s="2">
        <v>44098</v>
      </c>
      <c r="H91">
        <v>337.35</v>
      </c>
      <c r="I91">
        <v>335.7</v>
      </c>
      <c r="J91" s="9">
        <v>25841151</v>
      </c>
      <c r="L91" s="9"/>
      <c r="M91" s="8">
        <f t="shared" si="9"/>
        <v>3.0546909737661179</v>
      </c>
      <c r="N91" s="3">
        <f t="shared" si="10"/>
        <v>3.0001438848920863</v>
      </c>
      <c r="O91" s="3">
        <f t="shared" si="10"/>
        <v>2.9141991461231234</v>
      </c>
      <c r="P91" s="8">
        <f t="shared" si="10"/>
        <v>2.9698660714285721</v>
      </c>
      <c r="Q91" s="3">
        <f t="shared" si="11"/>
        <v>5.4547088874031591E-2</v>
      </c>
      <c r="R91" s="3">
        <f t="shared" si="12"/>
        <v>0.1404918276429945</v>
      </c>
      <c r="S91" s="8">
        <f t="shared" si="13"/>
        <v>8.4824902337545804E-2</v>
      </c>
      <c r="T91" s="8">
        <f t="shared" si="16"/>
        <v>-2.128010527799671E-2</v>
      </c>
      <c r="U91" s="19">
        <f t="shared" si="14"/>
        <v>0.16177193292099121</v>
      </c>
      <c r="V91" s="6">
        <f t="shared" si="15"/>
        <v>2.6170158280993679E-2</v>
      </c>
      <c r="W91" s="6">
        <f t="shared" si="17"/>
        <v>5.4249367039923332E-3</v>
      </c>
      <c r="X91" s="8">
        <f t="shared" si="17"/>
        <v>1.7246986626984803E-2</v>
      </c>
      <c r="Y91" s="6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2:80" customFormat="1" ht="15.6" x14ac:dyDescent="0.3">
      <c r="B92" s="12">
        <v>44097</v>
      </c>
      <c r="C92" s="1">
        <v>1048.95</v>
      </c>
      <c r="D92" s="1">
        <v>1047.25</v>
      </c>
      <c r="E92" s="9">
        <v>8039935</v>
      </c>
      <c r="F92" s="9"/>
      <c r="G92" s="2">
        <v>44097</v>
      </c>
      <c r="H92">
        <v>353.5</v>
      </c>
      <c r="I92">
        <v>351.85</v>
      </c>
      <c r="J92" s="9">
        <v>22740367</v>
      </c>
      <c r="L92" s="9"/>
      <c r="M92" s="8">
        <f t="shared" si="9"/>
        <v>2.9673267326732673</v>
      </c>
      <c r="N92" s="3">
        <f t="shared" si="10"/>
        <v>3.0546909737661179</v>
      </c>
      <c r="O92" s="3">
        <f t="shared" si="10"/>
        <v>3.0001438848920863</v>
      </c>
      <c r="P92" s="8">
        <f t="shared" si="10"/>
        <v>2.9141991461231234</v>
      </c>
      <c r="Q92" s="3">
        <f t="shared" si="11"/>
        <v>-8.736424109285057E-2</v>
      </c>
      <c r="R92" s="3">
        <f t="shared" si="12"/>
        <v>-3.2817152218818979E-2</v>
      </c>
      <c r="S92" s="8">
        <f t="shared" si="13"/>
        <v>5.3127586550143935E-2</v>
      </c>
      <c r="T92" s="8">
        <f t="shared" si="16"/>
        <v>2.7251474598300664E-2</v>
      </c>
      <c r="U92" s="19">
        <f t="shared" si="14"/>
        <v>6.0068626817119643E-2</v>
      </c>
      <c r="V92" s="6">
        <f t="shared" si="15"/>
        <v>3.6082399276943849E-3</v>
      </c>
      <c r="W92" s="6">
        <f t="shared" si="17"/>
        <v>2.6170158280993679E-2</v>
      </c>
      <c r="X92" s="8">
        <f t="shared" si="17"/>
        <v>5.4249367039923332E-3</v>
      </c>
      <c r="Y92" s="6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2:80" customFormat="1" ht="15.6" x14ac:dyDescent="0.3">
      <c r="B93" s="12">
        <v>44096</v>
      </c>
      <c r="C93" s="1">
        <v>1038</v>
      </c>
      <c r="D93" s="1">
        <v>1035.4000000000001</v>
      </c>
      <c r="E93" s="9">
        <v>9310339</v>
      </c>
      <c r="F93" s="9"/>
      <c r="G93" s="2">
        <v>44096</v>
      </c>
      <c r="H93">
        <v>354.65</v>
      </c>
      <c r="I93">
        <v>354.4</v>
      </c>
      <c r="J93" s="9">
        <v>28593294</v>
      </c>
      <c r="L93" s="9"/>
      <c r="M93" s="8">
        <f t="shared" si="9"/>
        <v>2.9268292682926833</v>
      </c>
      <c r="N93" s="3">
        <f t="shared" si="10"/>
        <v>2.9673267326732673</v>
      </c>
      <c r="O93" s="3">
        <f t="shared" si="10"/>
        <v>3.0546909737661179</v>
      </c>
      <c r="P93" s="8">
        <f t="shared" si="10"/>
        <v>3.0001438848920863</v>
      </c>
      <c r="Q93" s="3">
        <f t="shared" si="11"/>
        <v>-4.0497464380583992E-2</v>
      </c>
      <c r="R93" s="3">
        <f t="shared" si="12"/>
        <v>-0.12786170547343456</v>
      </c>
      <c r="S93" s="8">
        <f t="shared" si="13"/>
        <v>-7.3314616599402971E-2</v>
      </c>
      <c r="T93" s="8">
        <f t="shared" si="16"/>
        <v>9.2308865531647681E-3</v>
      </c>
      <c r="U93" s="19">
        <f t="shared" si="14"/>
        <v>0.13709259202659932</v>
      </c>
      <c r="V93" s="6">
        <f t="shared" si="15"/>
        <v>1.8794378788571604E-2</v>
      </c>
      <c r="W93" s="6">
        <f t="shared" si="17"/>
        <v>3.6082399276943849E-3</v>
      </c>
      <c r="X93" s="8">
        <f t="shared" si="17"/>
        <v>2.6170158280993679E-2</v>
      </c>
      <c r="Y93" s="6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2:80" customFormat="1" ht="15.6" x14ac:dyDescent="0.3">
      <c r="B94" s="12">
        <v>44095</v>
      </c>
      <c r="C94" s="1">
        <v>1042.0999999999999</v>
      </c>
      <c r="D94" s="1">
        <v>1049.3</v>
      </c>
      <c r="E94" s="9">
        <v>9921439</v>
      </c>
      <c r="F94" s="9"/>
      <c r="G94" s="2">
        <v>44095</v>
      </c>
      <c r="H94">
        <v>350.7</v>
      </c>
      <c r="I94">
        <v>350.7</v>
      </c>
      <c r="J94" s="9">
        <v>28933176</v>
      </c>
      <c r="L94" s="9"/>
      <c r="M94" s="8">
        <f t="shared" si="9"/>
        <v>2.9714856002281151</v>
      </c>
      <c r="N94" s="3">
        <f t="shared" si="10"/>
        <v>2.9268292682926833</v>
      </c>
      <c r="O94" s="3">
        <f t="shared" si="10"/>
        <v>2.9673267326732673</v>
      </c>
      <c r="P94" s="8">
        <f t="shared" si="10"/>
        <v>3.0546909737661179</v>
      </c>
      <c r="Q94" s="3">
        <f t="shared" si="11"/>
        <v>4.4656331935431837E-2</v>
      </c>
      <c r="R94" s="3">
        <f t="shared" si="12"/>
        <v>4.1588675548478449E-3</v>
      </c>
      <c r="S94" s="8">
        <f t="shared" si="13"/>
        <v>-8.3205373538002725E-2</v>
      </c>
      <c r="T94" s="8">
        <f t="shared" si="16"/>
        <v>-3.1896891054815031E-2</v>
      </c>
      <c r="U94" s="19">
        <f t="shared" si="14"/>
        <v>3.6055758609662876E-2</v>
      </c>
      <c r="V94" s="6">
        <f t="shared" si="15"/>
        <v>1.3000177289182787E-3</v>
      </c>
      <c r="W94" s="6">
        <f t="shared" si="17"/>
        <v>1.8794378788571604E-2</v>
      </c>
      <c r="X94" s="8">
        <f t="shared" si="17"/>
        <v>3.6082399276943849E-3</v>
      </c>
      <c r="Y94" s="6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2:80" customFormat="1" ht="15.6" x14ac:dyDescent="0.3">
      <c r="B95" s="12">
        <v>44092</v>
      </c>
      <c r="C95" s="1">
        <v>1058.9000000000001</v>
      </c>
      <c r="D95" s="1">
        <v>1057.3</v>
      </c>
      <c r="E95" s="9">
        <v>11740889</v>
      </c>
      <c r="F95" s="9"/>
      <c r="G95" s="2">
        <v>44092</v>
      </c>
      <c r="H95">
        <v>368.85</v>
      </c>
      <c r="I95">
        <v>369.55</v>
      </c>
      <c r="J95" s="9">
        <v>78166940</v>
      </c>
      <c r="L95" s="9"/>
      <c r="M95" s="8">
        <f t="shared" si="9"/>
        <v>2.8708146943201842</v>
      </c>
      <c r="N95" s="3">
        <f t="shared" si="10"/>
        <v>2.9714856002281151</v>
      </c>
      <c r="O95" s="3">
        <f t="shared" si="10"/>
        <v>2.9268292682926833</v>
      </c>
      <c r="P95" s="8">
        <f t="shared" si="10"/>
        <v>2.9673267326732673</v>
      </c>
      <c r="Q95" s="3">
        <f t="shared" si="11"/>
        <v>-0.10067090590793093</v>
      </c>
      <c r="R95" s="3">
        <f t="shared" si="12"/>
        <v>-5.6014573972499093E-2</v>
      </c>
      <c r="S95" s="8">
        <f t="shared" si="13"/>
        <v>-9.6512038353083085E-2</v>
      </c>
      <c r="T95" s="8">
        <f t="shared" si="16"/>
        <v>-2.1080163471916168E-2</v>
      </c>
      <c r="U95" s="19">
        <f t="shared" si="14"/>
        <v>3.4934410500582921E-2</v>
      </c>
      <c r="V95" s="6">
        <f t="shared" si="15"/>
        <v>1.2204130370232383E-3</v>
      </c>
      <c r="W95" s="6">
        <f t="shared" si="17"/>
        <v>1.3000177289182787E-3</v>
      </c>
      <c r="X95" s="8">
        <f t="shared" si="17"/>
        <v>1.8794378788571604E-2</v>
      </c>
      <c r="Y95" s="6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2:80" customFormat="1" ht="15.6" x14ac:dyDescent="0.3">
      <c r="B96" s="12">
        <v>44091</v>
      </c>
      <c r="C96" s="1">
        <v>1085.5</v>
      </c>
      <c r="D96" s="1">
        <v>1083.5999999999999</v>
      </c>
      <c r="E96" s="9">
        <v>9159413</v>
      </c>
      <c r="F96" s="9"/>
      <c r="G96" s="2">
        <v>44091</v>
      </c>
      <c r="H96">
        <v>368.7</v>
      </c>
      <c r="I96">
        <v>369</v>
      </c>
      <c r="J96" s="9">
        <v>24086056</v>
      </c>
      <c r="L96" s="9"/>
      <c r="M96" s="8">
        <f t="shared" si="9"/>
        <v>2.944128017358286</v>
      </c>
      <c r="N96" s="3">
        <f t="shared" si="10"/>
        <v>2.8708146943201842</v>
      </c>
      <c r="O96" s="3">
        <f t="shared" si="10"/>
        <v>2.9714856002281151</v>
      </c>
      <c r="P96" s="8">
        <f t="shared" si="10"/>
        <v>2.9268292682926833</v>
      </c>
      <c r="Q96" s="3">
        <f t="shared" si="11"/>
        <v>7.3313323038101785E-2</v>
      </c>
      <c r="R96" s="3">
        <f t="shared" si="12"/>
        <v>-2.7357582869829145E-2</v>
      </c>
      <c r="S96" s="8">
        <f t="shared" si="13"/>
        <v>1.7298749065602692E-2</v>
      </c>
      <c r="T96" s="8">
        <f t="shared" si="16"/>
        <v>-3.1560486622091051E-2</v>
      </c>
      <c r="U96" s="19">
        <f t="shared" si="14"/>
        <v>4.2029037522619064E-3</v>
      </c>
      <c r="V96" s="6">
        <f t="shared" si="15"/>
        <v>1.7664399950777211E-5</v>
      </c>
      <c r="W96" s="6">
        <f t="shared" si="17"/>
        <v>1.2204130370232383E-3</v>
      </c>
      <c r="X96" s="8">
        <f t="shared" si="17"/>
        <v>1.3000177289182787E-3</v>
      </c>
      <c r="Y96" s="6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2:80" customFormat="1" ht="15.6" x14ac:dyDescent="0.3">
      <c r="B97" s="12">
        <v>44090</v>
      </c>
      <c r="C97" s="1">
        <v>1092.5</v>
      </c>
      <c r="D97" s="1">
        <v>1093.6500000000001</v>
      </c>
      <c r="E97" s="9">
        <v>9355126</v>
      </c>
      <c r="F97" s="9"/>
      <c r="G97" s="2">
        <v>44090</v>
      </c>
      <c r="H97">
        <v>374.25</v>
      </c>
      <c r="I97">
        <v>374.7</v>
      </c>
      <c r="J97" s="9">
        <v>22069463</v>
      </c>
      <c r="L97" s="9"/>
      <c r="M97" s="8">
        <f t="shared" si="9"/>
        <v>2.9191716766867066</v>
      </c>
      <c r="N97" s="3">
        <f t="shared" si="10"/>
        <v>2.944128017358286</v>
      </c>
      <c r="O97" s="3">
        <f t="shared" si="10"/>
        <v>2.8708146943201842</v>
      </c>
      <c r="P97" s="8">
        <f t="shared" si="10"/>
        <v>2.9714856002281151</v>
      </c>
      <c r="Q97" s="3">
        <f t="shared" si="11"/>
        <v>-2.4956340671579369E-2</v>
      </c>
      <c r="R97" s="3">
        <f t="shared" si="12"/>
        <v>4.8356982366522416E-2</v>
      </c>
      <c r="S97" s="8">
        <f t="shared" si="13"/>
        <v>-5.2313923541408514E-2</v>
      </c>
      <c r="T97" s="8">
        <f t="shared" si="16"/>
        <v>-3.0299615496412483E-2</v>
      </c>
      <c r="U97" s="19">
        <f t="shared" si="14"/>
        <v>7.8656597862934899E-2</v>
      </c>
      <c r="V97" s="6">
        <f t="shared" si="15"/>
        <v>6.186860387371455E-3</v>
      </c>
      <c r="W97" s="6">
        <f t="shared" si="17"/>
        <v>1.7664399950777211E-5</v>
      </c>
      <c r="X97" s="8">
        <f t="shared" si="17"/>
        <v>1.2204130370232383E-3</v>
      </c>
      <c r="Y97" s="6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2:80" customFormat="1" ht="15.6" x14ac:dyDescent="0.3">
      <c r="B98" s="12">
        <v>44089</v>
      </c>
      <c r="C98" s="1">
        <v>1073.7</v>
      </c>
      <c r="D98" s="1">
        <v>1070.5</v>
      </c>
      <c r="E98" s="9">
        <v>8252566</v>
      </c>
      <c r="F98" s="9"/>
      <c r="G98" s="2">
        <v>44089</v>
      </c>
      <c r="H98">
        <v>371.7</v>
      </c>
      <c r="I98">
        <v>371.55</v>
      </c>
      <c r="J98" s="9">
        <v>24968263</v>
      </c>
      <c r="L98" s="9"/>
      <c r="M98" s="8">
        <f t="shared" si="9"/>
        <v>2.8886198547215498</v>
      </c>
      <c r="N98" s="3">
        <f t="shared" si="10"/>
        <v>2.9191716766867066</v>
      </c>
      <c r="O98" s="3">
        <f t="shared" si="10"/>
        <v>2.944128017358286</v>
      </c>
      <c r="P98" s="8">
        <f t="shared" si="10"/>
        <v>2.8708146943201842</v>
      </c>
      <c r="Q98" s="3">
        <f t="shared" si="11"/>
        <v>-3.0551821965156822E-2</v>
      </c>
      <c r="R98" s="3">
        <f t="shared" si="12"/>
        <v>-5.5508162636736191E-2</v>
      </c>
      <c r="S98" s="8">
        <f t="shared" si="13"/>
        <v>1.7805160401365594E-2</v>
      </c>
      <c r="T98" s="8">
        <f t="shared" si="16"/>
        <v>-6.702636137532008E-3</v>
      </c>
      <c r="U98" s="19">
        <f t="shared" si="14"/>
        <v>4.880552649920418E-2</v>
      </c>
      <c r="V98" s="6">
        <f t="shared" si="15"/>
        <v>2.3819794168645214E-3</v>
      </c>
      <c r="W98" s="6">
        <f t="shared" si="17"/>
        <v>6.186860387371455E-3</v>
      </c>
      <c r="X98" s="8">
        <f t="shared" si="17"/>
        <v>1.7664399950777211E-5</v>
      </c>
      <c r="Y98" s="6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2:80" customFormat="1" ht="15.6" x14ac:dyDescent="0.3">
      <c r="B99" s="12">
        <v>44088</v>
      </c>
      <c r="C99" s="1">
        <v>1057.05</v>
      </c>
      <c r="D99" s="1">
        <v>1057.95</v>
      </c>
      <c r="E99" s="9">
        <v>10825874</v>
      </c>
      <c r="F99" s="9"/>
      <c r="G99" s="2">
        <v>44088</v>
      </c>
      <c r="H99">
        <v>364.5</v>
      </c>
      <c r="I99">
        <v>363.7</v>
      </c>
      <c r="J99" s="9">
        <v>27140811</v>
      </c>
      <c r="L99" s="9"/>
      <c r="M99" s="8">
        <f t="shared" si="9"/>
        <v>2.9</v>
      </c>
      <c r="N99" s="3">
        <f t="shared" si="10"/>
        <v>2.8886198547215498</v>
      </c>
      <c r="O99" s="3">
        <f t="shared" si="10"/>
        <v>2.9191716766867066</v>
      </c>
      <c r="P99" s="8">
        <f t="shared" si="10"/>
        <v>2.944128017358286</v>
      </c>
      <c r="Q99" s="3">
        <f t="shared" si="11"/>
        <v>1.1380145278450104E-2</v>
      </c>
      <c r="R99" s="3">
        <f t="shared" si="12"/>
        <v>-1.9171676686706718E-2</v>
      </c>
      <c r="S99" s="8">
        <f t="shared" si="13"/>
        <v>-4.4128017358286087E-2</v>
      </c>
      <c r="T99" s="8">
        <f t="shared" si="16"/>
        <v>-2.1344294087293266E-2</v>
      </c>
      <c r="U99" s="19">
        <f t="shared" si="14"/>
        <v>2.1726174005865483E-3</v>
      </c>
      <c r="V99" s="6">
        <f t="shared" si="15"/>
        <v>4.7202663693314497E-6</v>
      </c>
      <c r="W99" s="6">
        <f t="shared" si="17"/>
        <v>2.3819794168645214E-3</v>
      </c>
      <c r="X99" s="8">
        <f t="shared" si="17"/>
        <v>6.186860387371455E-3</v>
      </c>
      <c r="Y99" s="6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2:80" customFormat="1" ht="15.6" x14ac:dyDescent="0.3">
      <c r="B100" s="12">
        <v>44085</v>
      </c>
      <c r="C100" s="1">
        <v>1080.5</v>
      </c>
      <c r="D100" s="1">
        <v>1078.6500000000001</v>
      </c>
      <c r="E100" s="9">
        <v>10397545</v>
      </c>
      <c r="F100" s="9"/>
      <c r="G100" s="2">
        <v>44085</v>
      </c>
      <c r="H100">
        <v>370.35</v>
      </c>
      <c r="I100">
        <v>370.5</v>
      </c>
      <c r="J100" s="9">
        <v>22678883</v>
      </c>
      <c r="L100" s="9"/>
      <c r="M100" s="8">
        <f t="shared" si="9"/>
        <v>2.9175104630754691</v>
      </c>
      <c r="N100" s="3">
        <f t="shared" si="10"/>
        <v>2.9</v>
      </c>
      <c r="O100" s="3">
        <f t="shared" si="10"/>
        <v>2.8886198547215498</v>
      </c>
      <c r="P100" s="8">
        <f t="shared" si="10"/>
        <v>2.9191716766867066</v>
      </c>
      <c r="Q100" s="3">
        <f t="shared" si="11"/>
        <v>1.7510463075469218E-2</v>
      </c>
      <c r="R100" s="3">
        <f t="shared" si="12"/>
        <v>2.8890608353919323E-2</v>
      </c>
      <c r="S100" s="8">
        <f t="shared" si="13"/>
        <v>-1.6612136112374998E-3</v>
      </c>
      <c r="T100" s="8">
        <f t="shared" si="16"/>
        <v>-2.06925088671173E-2</v>
      </c>
      <c r="U100" s="19">
        <f t="shared" si="14"/>
        <v>4.9583117221036623E-2</v>
      </c>
      <c r="V100" s="6">
        <f t="shared" si="15"/>
        <v>2.4584855133550584E-3</v>
      </c>
      <c r="W100" s="6">
        <f t="shared" si="17"/>
        <v>4.7202663693314497E-6</v>
      </c>
      <c r="X100" s="8">
        <f t="shared" si="17"/>
        <v>2.3819794168645214E-3</v>
      </c>
      <c r="Y100" s="6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2:80" customFormat="1" ht="15.6" x14ac:dyDescent="0.3">
      <c r="B101" s="12">
        <v>44084</v>
      </c>
      <c r="C101" s="1">
        <v>1091.95</v>
      </c>
      <c r="D101" s="1">
        <v>1090.55</v>
      </c>
      <c r="E101" s="9">
        <v>7594209</v>
      </c>
      <c r="F101" s="9"/>
      <c r="G101" s="2">
        <v>44084</v>
      </c>
      <c r="H101">
        <v>371.5</v>
      </c>
      <c r="I101">
        <v>370.7</v>
      </c>
      <c r="J101" s="9">
        <v>24852406</v>
      </c>
      <c r="L101" s="9"/>
      <c r="M101" s="8">
        <f t="shared" si="9"/>
        <v>2.939300134589502</v>
      </c>
      <c r="N101" s="3">
        <f t="shared" si="10"/>
        <v>2.9175104630754691</v>
      </c>
      <c r="O101" s="3">
        <f t="shared" si="10"/>
        <v>2.9</v>
      </c>
      <c r="P101" s="8">
        <f t="shared" si="10"/>
        <v>2.8886198547215498</v>
      </c>
      <c r="Q101" s="3">
        <f t="shared" si="11"/>
        <v>2.1789671514032882E-2</v>
      </c>
      <c r="R101" s="3">
        <f t="shared" si="12"/>
        <v>3.93001345895021E-2</v>
      </c>
      <c r="S101" s="8">
        <f t="shared" si="13"/>
        <v>5.0680279867952205E-2</v>
      </c>
      <c r="T101" s="8">
        <f t="shared" si="16"/>
        <v>-5.81757370080631E-3</v>
      </c>
      <c r="U101" s="19">
        <f t="shared" si="14"/>
        <v>4.5117708290308409E-2</v>
      </c>
      <c r="V101" s="6">
        <f t="shared" si="15"/>
        <v>2.0356076013693641E-3</v>
      </c>
      <c r="W101" s="6">
        <f t="shared" si="17"/>
        <v>2.4584855133550584E-3</v>
      </c>
      <c r="X101" s="8">
        <f t="shared" si="17"/>
        <v>4.7202663693314497E-6</v>
      </c>
      <c r="Y101" s="6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2:80" customFormat="1" ht="15.6" x14ac:dyDescent="0.3">
      <c r="B102" s="12">
        <v>44083</v>
      </c>
      <c r="C102" s="1">
        <v>1095.95</v>
      </c>
      <c r="D102" s="1">
        <v>1096.5</v>
      </c>
      <c r="E102" s="9">
        <v>7864545</v>
      </c>
      <c r="F102" s="9"/>
      <c r="G102" s="2">
        <v>44083</v>
      </c>
      <c r="H102">
        <v>368</v>
      </c>
      <c r="I102">
        <v>367.6</v>
      </c>
      <c r="J102" s="9">
        <v>25285243</v>
      </c>
      <c r="L102" s="9"/>
      <c r="M102" s="8">
        <f t="shared" si="9"/>
        <v>2.9781249999999999</v>
      </c>
      <c r="N102" s="3">
        <f t="shared" si="10"/>
        <v>2.939300134589502</v>
      </c>
      <c r="O102" s="3">
        <f t="shared" si="10"/>
        <v>2.9175104630754691</v>
      </c>
      <c r="P102" s="8">
        <f t="shared" si="10"/>
        <v>2.9</v>
      </c>
      <c r="Q102" s="3">
        <f t="shared" si="11"/>
        <v>3.88248654104979E-2</v>
      </c>
      <c r="R102" s="3">
        <f t="shared" si="12"/>
        <v>6.0614536924530782E-2</v>
      </c>
      <c r="S102" s="8">
        <f t="shared" si="13"/>
        <v>7.8125E-2</v>
      </c>
      <c r="T102" s="8">
        <f t="shared" si="16"/>
        <v>7.717738786286215E-3</v>
      </c>
      <c r="U102" s="19">
        <f t="shared" si="14"/>
        <v>5.2896798138244563E-2</v>
      </c>
      <c r="V102" s="6">
        <f t="shared" si="15"/>
        <v>2.7980712532781936E-3</v>
      </c>
      <c r="W102" s="6">
        <f t="shared" si="17"/>
        <v>2.0356076013693641E-3</v>
      </c>
      <c r="X102" s="8">
        <f t="shared" si="17"/>
        <v>2.4584855133550584E-3</v>
      </c>
      <c r="Y102" s="6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2:80" customFormat="1" ht="15.6" x14ac:dyDescent="0.3">
      <c r="B103" s="12">
        <v>44082</v>
      </c>
      <c r="C103" s="1">
        <v>1112.05</v>
      </c>
      <c r="D103" s="1">
        <v>1112.45</v>
      </c>
      <c r="E103" s="9">
        <v>7312460</v>
      </c>
      <c r="F103" s="9"/>
      <c r="G103" s="2">
        <v>44082</v>
      </c>
      <c r="H103">
        <v>371.95</v>
      </c>
      <c r="I103">
        <v>375.7</v>
      </c>
      <c r="J103" s="9">
        <v>32052949</v>
      </c>
      <c r="L103" s="9"/>
      <c r="M103" s="8">
        <f t="shared" si="9"/>
        <v>2.9897835730608953</v>
      </c>
      <c r="N103" s="3">
        <f t="shared" si="10"/>
        <v>2.9781249999999999</v>
      </c>
      <c r="O103" s="3">
        <f t="shared" si="10"/>
        <v>2.939300134589502</v>
      </c>
      <c r="P103" s="8">
        <f t="shared" si="10"/>
        <v>2.9175104630754691</v>
      </c>
      <c r="Q103" s="3">
        <f t="shared" si="11"/>
        <v>1.165857306089535E-2</v>
      </c>
      <c r="R103" s="3">
        <f t="shared" si="12"/>
        <v>5.0483438471393249E-2</v>
      </c>
      <c r="S103" s="8">
        <f t="shared" si="13"/>
        <v>7.2273109985426132E-2</v>
      </c>
      <c r="T103" s="8">
        <f t="shared" si="16"/>
        <v>2.3586778227759585E-2</v>
      </c>
      <c r="U103" s="19">
        <f t="shared" si="14"/>
        <v>2.6896660243633665E-2</v>
      </c>
      <c r="V103" s="6">
        <f t="shared" si="15"/>
        <v>7.2343033226146373E-4</v>
      </c>
      <c r="W103" s="6">
        <f t="shared" si="17"/>
        <v>2.7980712532781936E-3</v>
      </c>
      <c r="X103" s="8">
        <f t="shared" si="17"/>
        <v>2.0356076013693641E-3</v>
      </c>
      <c r="Y103" s="6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2:80" customFormat="1" ht="15.6" x14ac:dyDescent="0.3">
      <c r="B104" s="12">
        <v>44081</v>
      </c>
      <c r="C104" s="1">
        <v>1112</v>
      </c>
      <c r="D104" s="1">
        <v>1110.5</v>
      </c>
      <c r="E104" s="9">
        <v>8807764</v>
      </c>
      <c r="F104" s="9"/>
      <c r="G104" s="2">
        <v>44081</v>
      </c>
      <c r="H104">
        <v>374</v>
      </c>
      <c r="I104">
        <v>373.4</v>
      </c>
      <c r="J104" s="9">
        <v>22324954</v>
      </c>
      <c r="L104" s="9"/>
      <c r="M104" s="8">
        <f t="shared" si="9"/>
        <v>2.9732620320855614</v>
      </c>
      <c r="N104" s="3">
        <f t="shared" si="10"/>
        <v>2.9897835730608953</v>
      </c>
      <c r="O104" s="3">
        <f t="shared" si="10"/>
        <v>2.9781249999999999</v>
      </c>
      <c r="P104" s="8">
        <f t="shared" si="10"/>
        <v>2.939300134589502</v>
      </c>
      <c r="Q104" s="3">
        <f t="shared" si="11"/>
        <v>-1.652154097533387E-2</v>
      </c>
      <c r="R104" s="3">
        <f t="shared" si="12"/>
        <v>-4.8629679144385207E-3</v>
      </c>
      <c r="S104" s="8">
        <f t="shared" si="13"/>
        <v>3.3961897496059379E-2</v>
      </c>
      <c r="T104" s="8">
        <f t="shared" si="16"/>
        <v>3.1655776300849689E-2</v>
      </c>
      <c r="U104" s="19">
        <f t="shared" si="14"/>
        <v>3.651874421528821E-2</v>
      </c>
      <c r="V104" s="6">
        <f t="shared" si="15"/>
        <v>1.3336186790616461E-3</v>
      </c>
      <c r="W104" s="6">
        <f t="shared" si="17"/>
        <v>7.2343033226146373E-4</v>
      </c>
      <c r="X104" s="8">
        <f t="shared" si="17"/>
        <v>2.7980712532781936E-3</v>
      </c>
      <c r="Y104" s="6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2:80" customFormat="1" ht="15.6" x14ac:dyDescent="0.3">
      <c r="B105" s="12">
        <v>44078</v>
      </c>
      <c r="C105" s="1">
        <v>1119</v>
      </c>
      <c r="D105" s="1">
        <v>1119.3</v>
      </c>
      <c r="E105" s="9">
        <v>11830686</v>
      </c>
      <c r="F105" s="9"/>
      <c r="G105" s="2">
        <v>44078</v>
      </c>
      <c r="H105">
        <v>375</v>
      </c>
      <c r="I105">
        <v>372.55</v>
      </c>
      <c r="J105" s="9">
        <v>33119184</v>
      </c>
      <c r="L105" s="9"/>
      <c r="M105" s="8">
        <f t="shared" si="9"/>
        <v>2.984</v>
      </c>
      <c r="N105" s="3">
        <f t="shared" si="10"/>
        <v>2.9732620320855614</v>
      </c>
      <c r="O105" s="3">
        <f t="shared" si="10"/>
        <v>2.9897835730608953</v>
      </c>
      <c r="P105" s="8">
        <f t="shared" si="10"/>
        <v>2.9781249999999999</v>
      </c>
      <c r="Q105" s="3">
        <f t="shared" si="11"/>
        <v>1.0737967914438595E-2</v>
      </c>
      <c r="R105" s="3">
        <f t="shared" si="12"/>
        <v>-5.7835730608952751E-3</v>
      </c>
      <c r="S105" s="8">
        <f t="shared" si="13"/>
        <v>5.8750000000000746E-3</v>
      </c>
      <c r="T105" s="8">
        <f t="shared" si="16"/>
        <v>2.0700153036263224E-2</v>
      </c>
      <c r="U105" s="19">
        <f t="shared" si="14"/>
        <v>2.6483726097158499E-2</v>
      </c>
      <c r="V105" s="6">
        <f t="shared" si="15"/>
        <v>7.0138774798931419E-4</v>
      </c>
      <c r="W105" s="6">
        <f t="shared" si="17"/>
        <v>1.3336186790616461E-3</v>
      </c>
      <c r="X105" s="8">
        <f t="shared" si="17"/>
        <v>7.2343033226146373E-4</v>
      </c>
      <c r="Y105" s="6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2:80" customFormat="1" ht="15.6" x14ac:dyDescent="0.3">
      <c r="B106" s="12">
        <v>44077</v>
      </c>
      <c r="C106" s="1">
        <v>1130.3499999999999</v>
      </c>
      <c r="D106" s="1">
        <v>1130.9000000000001</v>
      </c>
      <c r="E106" s="9">
        <v>9916701</v>
      </c>
      <c r="F106" s="9"/>
      <c r="G106" s="2">
        <v>44077</v>
      </c>
      <c r="H106">
        <v>384.45</v>
      </c>
      <c r="I106">
        <v>382.75</v>
      </c>
      <c r="J106" s="9">
        <v>26135711</v>
      </c>
      <c r="L106" s="9"/>
      <c r="M106" s="8">
        <f t="shared" si="9"/>
        <v>2.9401742749382231</v>
      </c>
      <c r="N106" s="3">
        <f t="shared" si="10"/>
        <v>2.984</v>
      </c>
      <c r="O106" s="3">
        <f t="shared" si="10"/>
        <v>2.9732620320855614</v>
      </c>
      <c r="P106" s="8">
        <f t="shared" si="10"/>
        <v>2.9897835730608953</v>
      </c>
      <c r="Q106" s="3">
        <f t="shared" si="11"/>
        <v>-4.3825725061776843E-2</v>
      </c>
      <c r="R106" s="3">
        <f t="shared" si="12"/>
        <v>-3.3087757147338248E-2</v>
      </c>
      <c r="S106" s="8">
        <f t="shared" si="13"/>
        <v>-4.9609298122672119E-2</v>
      </c>
      <c r="T106" s="8">
        <f t="shared" si="16"/>
        <v>1.2755035207115673E-2</v>
      </c>
      <c r="U106" s="19">
        <f t="shared" si="14"/>
        <v>4.5842792354453918E-2</v>
      </c>
      <c r="V106" s="6">
        <f t="shared" si="15"/>
        <v>2.1015616108535787E-3</v>
      </c>
      <c r="W106" s="6">
        <f t="shared" si="17"/>
        <v>7.0138774798931419E-4</v>
      </c>
      <c r="X106" s="8">
        <f t="shared" si="17"/>
        <v>1.3336186790616461E-3</v>
      </c>
      <c r="Y106" s="6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2:80" customFormat="1" ht="15.6" x14ac:dyDescent="0.3">
      <c r="B107" s="12">
        <v>44076</v>
      </c>
      <c r="C107" s="1">
        <v>1133.7</v>
      </c>
      <c r="D107" s="1">
        <v>1134.1500000000001</v>
      </c>
      <c r="E107" s="9">
        <v>9880855</v>
      </c>
      <c r="F107" s="9"/>
      <c r="G107" s="2">
        <v>44076</v>
      </c>
      <c r="H107">
        <v>392.55</v>
      </c>
      <c r="I107">
        <v>392.4</v>
      </c>
      <c r="J107" s="9">
        <v>31297334</v>
      </c>
      <c r="L107" s="9"/>
      <c r="M107" s="8">
        <f t="shared" si="9"/>
        <v>2.8880397401604889</v>
      </c>
      <c r="N107" s="3">
        <f t="shared" si="10"/>
        <v>2.9401742749382231</v>
      </c>
      <c r="O107" s="3">
        <f t="shared" si="10"/>
        <v>2.984</v>
      </c>
      <c r="P107" s="8">
        <f t="shared" si="10"/>
        <v>2.9732620320855614</v>
      </c>
      <c r="Q107" s="3">
        <f t="shared" si="11"/>
        <v>-5.2134534777734221E-2</v>
      </c>
      <c r="R107" s="3">
        <f t="shared" si="12"/>
        <v>-9.5960259839511064E-2</v>
      </c>
      <c r="S107" s="8">
        <f t="shared" si="13"/>
        <v>-8.5222291925072469E-2</v>
      </c>
      <c r="T107" s="8">
        <f t="shared" si="16"/>
        <v>-9.9780249922050597E-4</v>
      </c>
      <c r="U107" s="19">
        <f t="shared" si="14"/>
        <v>9.496245734029056E-2</v>
      </c>
      <c r="V107" s="6">
        <f t="shared" si="15"/>
        <v>9.0178683041065039E-3</v>
      </c>
      <c r="W107" s="6">
        <f t="shared" si="17"/>
        <v>2.1015616108535787E-3</v>
      </c>
      <c r="X107" s="8">
        <f t="shared" si="17"/>
        <v>7.0138774798931419E-4</v>
      </c>
      <c r="Y107" s="6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2:80" customFormat="1" ht="15.6" x14ac:dyDescent="0.3">
      <c r="B108" s="12">
        <v>44075</v>
      </c>
      <c r="C108" s="1">
        <v>1123.95</v>
      </c>
      <c r="D108" s="1">
        <v>1127.3</v>
      </c>
      <c r="E108" s="9">
        <v>14438949</v>
      </c>
      <c r="F108" s="9"/>
      <c r="G108" s="2">
        <v>44075</v>
      </c>
      <c r="H108">
        <v>393.45</v>
      </c>
      <c r="I108">
        <v>390.95</v>
      </c>
      <c r="J108" s="9">
        <v>34872816</v>
      </c>
      <c r="L108" s="9"/>
      <c r="M108" s="8">
        <f t="shared" si="9"/>
        <v>2.8566526877621046</v>
      </c>
      <c r="N108" s="3">
        <f t="shared" si="10"/>
        <v>2.8880397401604889</v>
      </c>
      <c r="O108" s="3">
        <f t="shared" si="10"/>
        <v>2.9401742749382231</v>
      </c>
      <c r="P108" s="8">
        <f t="shared" si="10"/>
        <v>2.984</v>
      </c>
      <c r="Q108" s="3">
        <f t="shared" si="11"/>
        <v>-3.1387052398384352E-2</v>
      </c>
      <c r="R108" s="3">
        <f t="shared" si="12"/>
        <v>-8.3521587176118572E-2</v>
      </c>
      <c r="S108" s="8">
        <f t="shared" si="13"/>
        <v>-0.12734731223789542</v>
      </c>
      <c r="T108" s="8">
        <f t="shared" si="16"/>
        <v>-2.9486539701307678E-2</v>
      </c>
      <c r="U108" s="19">
        <f t="shared" si="14"/>
        <v>5.4035047474810895E-2</v>
      </c>
      <c r="V108" s="6">
        <f t="shared" si="15"/>
        <v>2.9197863556050673E-3</v>
      </c>
      <c r="W108" s="6">
        <f t="shared" si="17"/>
        <v>9.0178683041065039E-3</v>
      </c>
      <c r="X108" s="8">
        <f t="shared" si="17"/>
        <v>2.1015616108535787E-3</v>
      </c>
      <c r="Y108" s="6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2:80" customFormat="1" ht="15.6" x14ac:dyDescent="0.3">
      <c r="B109" s="12">
        <v>44074</v>
      </c>
      <c r="C109" s="1">
        <v>1111.6500000000001</v>
      </c>
      <c r="D109" s="1">
        <v>1115.8499999999999</v>
      </c>
      <c r="E109" s="9">
        <v>19250721</v>
      </c>
      <c r="F109" s="9"/>
      <c r="G109" s="2">
        <v>44074</v>
      </c>
      <c r="H109">
        <v>392.4</v>
      </c>
      <c r="I109">
        <v>394.6</v>
      </c>
      <c r="J109" s="9">
        <v>72744912</v>
      </c>
      <c r="L109" s="9"/>
      <c r="M109" s="8">
        <f t="shared" si="9"/>
        <v>2.8329510703363918</v>
      </c>
      <c r="N109" s="3">
        <f t="shared" si="10"/>
        <v>2.8566526877621046</v>
      </c>
      <c r="O109" s="3">
        <f t="shared" si="10"/>
        <v>2.8880397401604889</v>
      </c>
      <c r="P109" s="8">
        <f t="shared" si="10"/>
        <v>2.9401742749382231</v>
      </c>
      <c r="Q109" s="3">
        <f t="shared" si="11"/>
        <v>-2.3701617425712751E-2</v>
      </c>
      <c r="R109" s="3">
        <f t="shared" si="12"/>
        <v>-5.5088669824097103E-2</v>
      </c>
      <c r="S109" s="8">
        <f t="shared" si="13"/>
        <v>-0.10722320460183132</v>
      </c>
      <c r="T109" s="8">
        <f t="shared" si="16"/>
        <v>-4.5697053943750947E-2</v>
      </c>
      <c r="U109" s="19">
        <f t="shared" si="14"/>
        <v>9.3916158803461561E-3</v>
      </c>
      <c r="V109" s="6">
        <f t="shared" si="15"/>
        <v>8.8202448843970109E-5</v>
      </c>
      <c r="W109" s="6">
        <f t="shared" si="17"/>
        <v>2.9197863556050673E-3</v>
      </c>
      <c r="X109" s="8">
        <f t="shared" si="17"/>
        <v>9.0178683041065039E-3</v>
      </c>
      <c r="Y109" s="6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2:80" customFormat="1" ht="15.6" x14ac:dyDescent="0.3">
      <c r="B110" s="12">
        <v>44071</v>
      </c>
      <c r="C110" s="1">
        <v>1117.5999999999999</v>
      </c>
      <c r="D110" s="1">
        <v>1114.5</v>
      </c>
      <c r="E110" s="9">
        <v>19349069</v>
      </c>
      <c r="F110" s="9"/>
      <c r="G110" s="2">
        <v>44071</v>
      </c>
      <c r="H110">
        <v>409.5</v>
      </c>
      <c r="I110">
        <v>409.7</v>
      </c>
      <c r="J110" s="9">
        <v>83472448</v>
      </c>
      <c r="L110" s="9"/>
      <c r="M110" s="8">
        <f t="shared" si="9"/>
        <v>2.7291819291819288</v>
      </c>
      <c r="N110" s="3">
        <f t="shared" si="10"/>
        <v>2.8329510703363918</v>
      </c>
      <c r="O110" s="3">
        <f t="shared" si="10"/>
        <v>2.8566526877621046</v>
      </c>
      <c r="P110" s="8">
        <f t="shared" si="10"/>
        <v>2.8880397401604889</v>
      </c>
      <c r="Q110" s="3">
        <f t="shared" si="11"/>
        <v>-0.10376914115446301</v>
      </c>
      <c r="R110" s="3">
        <f t="shared" si="12"/>
        <v>-0.12747075858017576</v>
      </c>
      <c r="S110" s="8">
        <f t="shared" si="13"/>
        <v>-0.15885781097856011</v>
      </c>
      <c r="T110" s="8">
        <f t="shared" si="16"/>
        <v>-4.8514538707854798E-2</v>
      </c>
      <c r="U110" s="19">
        <f t="shared" si="14"/>
        <v>7.895621987232096E-2</v>
      </c>
      <c r="V110" s="6">
        <f t="shared" si="15"/>
        <v>6.2340846565262916E-3</v>
      </c>
      <c r="W110" s="6">
        <f t="shared" si="17"/>
        <v>8.8202448843970109E-5</v>
      </c>
      <c r="X110" s="8">
        <f t="shared" si="17"/>
        <v>2.9197863556050673E-3</v>
      </c>
      <c r="Y110" s="6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2:80" customFormat="1" ht="15.6" x14ac:dyDescent="0.3">
      <c r="B111" s="12">
        <v>44070</v>
      </c>
      <c r="C111" s="1">
        <v>1114.3499999999999</v>
      </c>
      <c r="D111" s="1">
        <v>1112.0999999999999</v>
      </c>
      <c r="E111" s="9">
        <v>10323015</v>
      </c>
      <c r="F111" s="9"/>
      <c r="G111" s="2">
        <v>44070</v>
      </c>
      <c r="H111">
        <v>392.9</v>
      </c>
      <c r="I111">
        <v>392.2</v>
      </c>
      <c r="J111" s="9">
        <v>36910773</v>
      </c>
      <c r="L111" s="9"/>
      <c r="M111" s="8">
        <f t="shared" si="9"/>
        <v>2.8362178671417664</v>
      </c>
      <c r="N111" s="3">
        <f t="shared" si="10"/>
        <v>2.7291819291819288</v>
      </c>
      <c r="O111" s="3">
        <f t="shared" si="10"/>
        <v>2.8329510703363918</v>
      </c>
      <c r="P111" s="8">
        <f t="shared" si="10"/>
        <v>2.8566526877621046</v>
      </c>
      <c r="Q111" s="3">
        <f t="shared" si="11"/>
        <v>0.10703593795983757</v>
      </c>
      <c r="R111" s="3">
        <f t="shared" si="12"/>
        <v>3.2667968053745611E-3</v>
      </c>
      <c r="S111" s="8">
        <f t="shared" si="13"/>
        <v>-2.043482062033819E-2</v>
      </c>
      <c r="T111" s="8">
        <f t="shared" si="16"/>
        <v>-7.2201404669551078E-2</v>
      </c>
      <c r="U111" s="19">
        <f t="shared" si="14"/>
        <v>7.5468201474925639E-2</v>
      </c>
      <c r="V111" s="6">
        <f t="shared" si="15"/>
        <v>5.6954494338599688E-3</v>
      </c>
      <c r="W111" s="6">
        <f t="shared" si="17"/>
        <v>6.2340846565262916E-3</v>
      </c>
      <c r="X111" s="8">
        <f t="shared" si="17"/>
        <v>8.8202448843970109E-5</v>
      </c>
      <c r="Y111" s="6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2:80" customFormat="1" ht="15.6" x14ac:dyDescent="0.3">
      <c r="B112" s="12">
        <v>44069</v>
      </c>
      <c r="C112" s="1">
        <v>1118.5</v>
      </c>
      <c r="D112" s="1">
        <v>1118.45</v>
      </c>
      <c r="E112" s="9">
        <v>12595131</v>
      </c>
      <c r="F112" s="9"/>
      <c r="G112" s="2">
        <v>44069</v>
      </c>
      <c r="H112">
        <v>389.75</v>
      </c>
      <c r="I112">
        <v>389.35</v>
      </c>
      <c r="J112" s="9">
        <v>37164029</v>
      </c>
      <c r="L112" s="9"/>
      <c r="M112" s="8">
        <f t="shared" si="9"/>
        <v>2.8697883258499037</v>
      </c>
      <c r="N112" s="3">
        <f t="shared" si="10"/>
        <v>2.8362178671417664</v>
      </c>
      <c r="O112" s="3">
        <f t="shared" si="10"/>
        <v>2.7291819291819288</v>
      </c>
      <c r="P112" s="8">
        <f t="shared" si="10"/>
        <v>2.8329510703363918</v>
      </c>
      <c r="Q112" s="3">
        <f t="shared" si="11"/>
        <v>3.3570458708137352E-2</v>
      </c>
      <c r="R112" s="3">
        <f t="shared" si="12"/>
        <v>0.14060639666797492</v>
      </c>
      <c r="S112" s="8">
        <f t="shared" si="13"/>
        <v>3.6837255513511913E-2</v>
      </c>
      <c r="T112" s="8">
        <f t="shared" si="16"/>
        <v>-4.9560944227073384E-2</v>
      </c>
      <c r="U112" s="19">
        <f t="shared" si="14"/>
        <v>0.1901673408950483</v>
      </c>
      <c r="V112" s="6">
        <f t="shared" si="15"/>
        <v>3.616361754309351E-2</v>
      </c>
      <c r="W112" s="6">
        <f t="shared" si="17"/>
        <v>5.6954494338599688E-3</v>
      </c>
      <c r="X112" s="8">
        <f t="shared" si="17"/>
        <v>6.2340846565262916E-3</v>
      </c>
      <c r="Y112" s="6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2:80" customFormat="1" ht="15.6" x14ac:dyDescent="0.3">
      <c r="B113" s="12">
        <v>44068</v>
      </c>
      <c r="C113" s="1">
        <v>1120.75</v>
      </c>
      <c r="D113" s="1">
        <v>1119.7</v>
      </c>
      <c r="E113" s="9">
        <v>13800972</v>
      </c>
      <c r="F113" s="9"/>
      <c r="G113" s="2">
        <v>44068</v>
      </c>
      <c r="H113">
        <v>385.55</v>
      </c>
      <c r="I113">
        <v>386.35</v>
      </c>
      <c r="J113" s="9">
        <v>53073080</v>
      </c>
      <c r="L113" s="9"/>
      <c r="M113" s="8">
        <f t="shared" si="9"/>
        <v>2.9068862663727142</v>
      </c>
      <c r="N113" s="3">
        <f t="shared" si="10"/>
        <v>2.8697883258499037</v>
      </c>
      <c r="O113" s="3">
        <f t="shared" si="10"/>
        <v>2.8362178671417664</v>
      </c>
      <c r="P113" s="8">
        <f t="shared" si="10"/>
        <v>2.7291819291819288</v>
      </c>
      <c r="Q113" s="3">
        <f t="shared" si="11"/>
        <v>3.7097940522810458E-2</v>
      </c>
      <c r="R113" s="3">
        <f t="shared" si="12"/>
        <v>7.0668399230947809E-2</v>
      </c>
      <c r="S113" s="8">
        <f t="shared" si="13"/>
        <v>0.17770433719078538</v>
      </c>
      <c r="T113" s="8">
        <f t="shared" si="16"/>
        <v>7.48925804144112E-3</v>
      </c>
      <c r="U113" s="19">
        <f t="shared" si="14"/>
        <v>6.3179141189506682E-2</v>
      </c>
      <c r="V113" s="6">
        <f t="shared" si="15"/>
        <v>3.9916038814436202E-3</v>
      </c>
      <c r="W113" s="6">
        <f t="shared" si="17"/>
        <v>3.616361754309351E-2</v>
      </c>
      <c r="X113" s="8">
        <f t="shared" si="17"/>
        <v>5.6954494338599688E-3</v>
      </c>
      <c r="Y113" s="6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2:80" customFormat="1" ht="15.6" x14ac:dyDescent="0.3">
      <c r="B114" s="12">
        <v>44067</v>
      </c>
      <c r="C114" s="1">
        <v>1114.8</v>
      </c>
      <c r="D114" s="1">
        <v>1117.05</v>
      </c>
      <c r="E114" s="9">
        <v>18389929</v>
      </c>
      <c r="F114" s="9"/>
      <c r="G114" s="2">
        <v>44067</v>
      </c>
      <c r="H114">
        <v>379.8</v>
      </c>
      <c r="I114">
        <v>380.35</v>
      </c>
      <c r="J114" s="9">
        <v>32907517</v>
      </c>
      <c r="L114" s="9"/>
      <c r="M114" s="8">
        <f t="shared" si="9"/>
        <v>2.9352290679304893</v>
      </c>
      <c r="N114" s="3">
        <f t="shared" si="10"/>
        <v>2.9068862663727142</v>
      </c>
      <c r="O114" s="3">
        <f t="shared" si="10"/>
        <v>2.8697883258499037</v>
      </c>
      <c r="P114" s="8">
        <f t="shared" si="10"/>
        <v>2.8362178671417664</v>
      </c>
      <c r="Q114" s="3">
        <f t="shared" si="11"/>
        <v>2.8342801557775132E-2</v>
      </c>
      <c r="R114" s="3">
        <f t="shared" si="12"/>
        <v>6.544074208058559E-2</v>
      </c>
      <c r="S114" s="8">
        <f t="shared" si="13"/>
        <v>9.9011200788722942E-2</v>
      </c>
      <c r="T114" s="8">
        <f t="shared" si="16"/>
        <v>2.6443000398293129E-2</v>
      </c>
      <c r="U114" s="19">
        <f t="shared" si="14"/>
        <v>3.8997741682292461E-2</v>
      </c>
      <c r="V114" s="6">
        <f t="shared" si="15"/>
        <v>1.5208238563188109E-3</v>
      </c>
      <c r="W114" s="6">
        <f t="shared" si="17"/>
        <v>3.9916038814436202E-3</v>
      </c>
      <c r="X114" s="8">
        <f t="shared" si="17"/>
        <v>3.616361754309351E-2</v>
      </c>
      <c r="Y114" s="6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2:80" customFormat="1" ht="15.6" x14ac:dyDescent="0.3">
      <c r="B115" s="12">
        <v>44064</v>
      </c>
      <c r="C115" s="1">
        <v>1085.7</v>
      </c>
      <c r="D115" s="1">
        <v>1085.6500000000001</v>
      </c>
      <c r="E115" s="9">
        <v>14462237</v>
      </c>
      <c r="F115" s="9"/>
      <c r="G115" s="2">
        <v>44064</v>
      </c>
      <c r="H115">
        <v>371.3</v>
      </c>
      <c r="I115">
        <v>371.15</v>
      </c>
      <c r="J115" s="9">
        <v>34111143</v>
      </c>
      <c r="L115" s="9"/>
      <c r="M115" s="8">
        <f t="shared" si="9"/>
        <v>2.9240506329113924</v>
      </c>
      <c r="N115" s="3">
        <f t="shared" si="10"/>
        <v>2.9352290679304893</v>
      </c>
      <c r="O115" s="3">
        <f t="shared" si="10"/>
        <v>2.9068862663727142</v>
      </c>
      <c r="P115" s="8">
        <f t="shared" si="10"/>
        <v>2.8697883258499037</v>
      </c>
      <c r="Q115" s="3">
        <f t="shared" si="11"/>
        <v>-1.1178435019096877E-2</v>
      </c>
      <c r="R115" s="3">
        <f t="shared" si="12"/>
        <v>1.7164366538678255E-2</v>
      </c>
      <c r="S115" s="8">
        <f t="shared" si="13"/>
        <v>5.4262307061488713E-2</v>
      </c>
      <c r="T115" s="8">
        <f t="shared" si="16"/>
        <v>3.814232290298087E-2</v>
      </c>
      <c r="U115" s="19">
        <f t="shared" si="14"/>
        <v>2.0977956364302615E-2</v>
      </c>
      <c r="V115" s="6">
        <f t="shared" si="15"/>
        <v>4.4007465322258457E-4</v>
      </c>
      <c r="W115" s="6">
        <f t="shared" si="17"/>
        <v>1.5208238563188109E-3</v>
      </c>
      <c r="X115" s="8">
        <f t="shared" si="17"/>
        <v>3.9916038814436202E-3</v>
      </c>
      <c r="Y115" s="6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2:80" customFormat="1" ht="15.6" x14ac:dyDescent="0.3">
      <c r="B116" s="12">
        <v>44063</v>
      </c>
      <c r="C116" s="1">
        <v>1057.3499999999999</v>
      </c>
      <c r="D116" s="1">
        <v>1059</v>
      </c>
      <c r="E116" s="9">
        <v>9608591</v>
      </c>
      <c r="F116" s="9"/>
      <c r="G116" s="2">
        <v>44063</v>
      </c>
      <c r="H116">
        <v>366.85</v>
      </c>
      <c r="I116">
        <v>367.75</v>
      </c>
      <c r="J116" s="9">
        <v>68447536</v>
      </c>
      <c r="L116" s="9"/>
      <c r="M116" s="8">
        <f t="shared" si="9"/>
        <v>2.8822406978329012</v>
      </c>
      <c r="N116" s="3">
        <f t="shared" si="10"/>
        <v>2.9240506329113924</v>
      </c>
      <c r="O116" s="3">
        <f t="shared" si="10"/>
        <v>2.9352290679304893</v>
      </c>
      <c r="P116" s="8">
        <f t="shared" si="10"/>
        <v>2.9068862663727142</v>
      </c>
      <c r="Q116" s="3">
        <f t="shared" si="11"/>
        <v>-4.1809935078491289E-2</v>
      </c>
      <c r="R116" s="3">
        <f t="shared" si="12"/>
        <v>-5.2988370097588167E-2</v>
      </c>
      <c r="S116" s="8">
        <f t="shared" si="13"/>
        <v>-2.4645568539813034E-2</v>
      </c>
      <c r="T116" s="8">
        <f t="shared" si="16"/>
        <v>3.1848935993690083E-2</v>
      </c>
      <c r="U116" s="19">
        <f t="shared" si="14"/>
        <v>8.483730609127825E-2</v>
      </c>
      <c r="V116" s="6">
        <f t="shared" si="15"/>
        <v>7.197368504825238E-3</v>
      </c>
      <c r="W116" s="6">
        <f t="shared" si="17"/>
        <v>4.4007465322258457E-4</v>
      </c>
      <c r="X116" s="8">
        <f t="shared" si="17"/>
        <v>1.5208238563188109E-3</v>
      </c>
      <c r="Y116" s="6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2:80" customFormat="1" ht="15.6" x14ac:dyDescent="0.3">
      <c r="B117" s="12">
        <v>44062</v>
      </c>
      <c r="C117" s="1">
        <v>1065.95</v>
      </c>
      <c r="D117" s="1">
        <v>1066.5999999999999</v>
      </c>
      <c r="E117" s="9">
        <v>8858056</v>
      </c>
      <c r="F117" s="9"/>
      <c r="G117" s="2">
        <v>44062</v>
      </c>
      <c r="H117">
        <v>375</v>
      </c>
      <c r="I117">
        <v>374.45</v>
      </c>
      <c r="J117" s="9">
        <v>35790626</v>
      </c>
      <c r="L117" s="9"/>
      <c r="M117" s="8">
        <f t="shared" si="9"/>
        <v>2.8425333333333334</v>
      </c>
      <c r="N117" s="3">
        <f t="shared" si="10"/>
        <v>2.8822406978329012</v>
      </c>
      <c r="O117" s="3">
        <f t="shared" si="10"/>
        <v>2.9240506329113924</v>
      </c>
      <c r="P117" s="8">
        <f t="shared" si="10"/>
        <v>2.9352290679304893</v>
      </c>
      <c r="Q117" s="3">
        <f t="shared" si="11"/>
        <v>-3.9707364499567799E-2</v>
      </c>
      <c r="R117" s="3">
        <f t="shared" si="12"/>
        <v>-8.1517299578059088E-2</v>
      </c>
      <c r="S117" s="8">
        <f t="shared" si="13"/>
        <v>-9.2695734597155965E-2</v>
      </c>
      <c r="T117" s="8">
        <f t="shared" si="16"/>
        <v>6.3977441663066043E-3</v>
      </c>
      <c r="U117" s="19">
        <f t="shared" si="14"/>
        <v>8.7915043744365692E-2</v>
      </c>
      <c r="V117" s="6">
        <f t="shared" si="15"/>
        <v>7.7290549165737335E-3</v>
      </c>
      <c r="W117" s="6">
        <f t="shared" si="17"/>
        <v>7.197368504825238E-3</v>
      </c>
      <c r="X117" s="8">
        <f t="shared" si="17"/>
        <v>4.4007465322258457E-4</v>
      </c>
      <c r="Y117" s="6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2:80" customFormat="1" ht="15.6" x14ac:dyDescent="0.3">
      <c r="B118" s="12">
        <v>44061</v>
      </c>
      <c r="C118" s="1">
        <v>1056.5999999999999</v>
      </c>
      <c r="D118" s="1">
        <v>1056.5</v>
      </c>
      <c r="E118" s="9">
        <v>12020562</v>
      </c>
      <c r="F118" s="9"/>
      <c r="G118" s="2">
        <v>44061</v>
      </c>
      <c r="H118">
        <v>369.5</v>
      </c>
      <c r="I118">
        <v>369.55</v>
      </c>
      <c r="J118" s="9">
        <v>26517539</v>
      </c>
      <c r="L118" s="9"/>
      <c r="M118" s="8">
        <f t="shared" si="9"/>
        <v>2.8595399188092014</v>
      </c>
      <c r="N118" s="3">
        <f t="shared" si="10"/>
        <v>2.8425333333333334</v>
      </c>
      <c r="O118" s="3">
        <f t="shared" si="10"/>
        <v>2.8822406978329012</v>
      </c>
      <c r="P118" s="8">
        <f t="shared" si="10"/>
        <v>2.9240506329113924</v>
      </c>
      <c r="Q118" s="3">
        <f t="shared" si="11"/>
        <v>1.7006585475868086E-2</v>
      </c>
      <c r="R118" s="3">
        <f t="shared" si="12"/>
        <v>-2.2700779023699713E-2</v>
      </c>
      <c r="S118" s="8">
        <f t="shared" si="13"/>
        <v>-6.4510714102191002E-2</v>
      </c>
      <c r="T118" s="8">
        <f t="shared" si="16"/>
        <v>-1.9976768957003108E-2</v>
      </c>
      <c r="U118" s="19">
        <f t="shared" si="14"/>
        <v>2.7240100666966055E-3</v>
      </c>
      <c r="V118" s="6">
        <f t="shared" si="15"/>
        <v>7.420230843464445E-6</v>
      </c>
      <c r="W118" s="6">
        <f t="shared" si="17"/>
        <v>7.7290549165737335E-3</v>
      </c>
      <c r="X118" s="8">
        <f t="shared" si="17"/>
        <v>7.197368504825238E-3</v>
      </c>
      <c r="Y118" s="6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2:80" customFormat="1" ht="15.6" x14ac:dyDescent="0.3">
      <c r="B119" s="12">
        <v>44060</v>
      </c>
      <c r="C119" s="1">
        <v>1034</v>
      </c>
      <c r="D119" s="1">
        <v>1032.75</v>
      </c>
      <c r="E119" s="9">
        <v>9780591</v>
      </c>
      <c r="F119" s="9"/>
      <c r="G119" s="2">
        <v>44060</v>
      </c>
      <c r="H119">
        <v>361.15</v>
      </c>
      <c r="I119">
        <v>360.2</v>
      </c>
      <c r="J119" s="9">
        <v>24232602</v>
      </c>
      <c r="L119" s="9"/>
      <c r="M119" s="8">
        <f t="shared" si="9"/>
        <v>2.8630762840924824</v>
      </c>
      <c r="N119" s="3">
        <f t="shared" si="10"/>
        <v>2.8595399188092014</v>
      </c>
      <c r="O119" s="3">
        <f t="shared" si="10"/>
        <v>2.8425333333333334</v>
      </c>
      <c r="P119" s="8">
        <f t="shared" si="10"/>
        <v>2.8822406978329012</v>
      </c>
      <c r="Q119" s="3">
        <f t="shared" si="11"/>
        <v>3.53636528328094E-3</v>
      </c>
      <c r="R119" s="3">
        <f t="shared" si="12"/>
        <v>2.0542950759149026E-2</v>
      </c>
      <c r="S119" s="8">
        <f t="shared" si="13"/>
        <v>-1.9164413740418773E-2</v>
      </c>
      <c r="T119" s="8">
        <f t="shared" si="16"/>
        <v>-2.0793971977012091E-2</v>
      </c>
      <c r="U119" s="19">
        <f t="shared" si="14"/>
        <v>4.1336922736161116E-2</v>
      </c>
      <c r="V119" s="6">
        <f t="shared" si="15"/>
        <v>1.7087411812953539E-3</v>
      </c>
      <c r="W119" s="6">
        <f t="shared" si="17"/>
        <v>7.420230843464445E-6</v>
      </c>
      <c r="X119" s="8">
        <f t="shared" si="17"/>
        <v>7.7290549165737335E-3</v>
      </c>
      <c r="Y119" s="6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2:80" customFormat="1" ht="15.6" x14ac:dyDescent="0.3">
      <c r="B120" s="12">
        <v>44057</v>
      </c>
      <c r="C120" s="1">
        <v>1035</v>
      </c>
      <c r="D120" s="1">
        <v>1034.45</v>
      </c>
      <c r="E120" s="9">
        <v>10462350</v>
      </c>
      <c r="F120" s="9"/>
      <c r="G120" s="2">
        <v>44057</v>
      </c>
      <c r="H120">
        <v>360.9</v>
      </c>
      <c r="I120">
        <v>361.4</v>
      </c>
      <c r="J120" s="9">
        <v>28893922</v>
      </c>
      <c r="L120" s="9"/>
      <c r="M120" s="8">
        <f t="shared" si="9"/>
        <v>2.8678304239401498</v>
      </c>
      <c r="N120" s="3">
        <f t="shared" si="10"/>
        <v>2.8630762840924824</v>
      </c>
      <c r="O120" s="3">
        <f t="shared" si="10"/>
        <v>2.8595399188092014</v>
      </c>
      <c r="P120" s="8">
        <f t="shared" si="10"/>
        <v>2.8425333333333334</v>
      </c>
      <c r="Q120" s="3">
        <f t="shared" si="11"/>
        <v>4.7541398476673713E-3</v>
      </c>
      <c r="R120" s="3">
        <f t="shared" si="12"/>
        <v>8.2905051309483113E-3</v>
      </c>
      <c r="S120" s="8">
        <f t="shared" si="13"/>
        <v>2.5297090606816397E-2</v>
      </c>
      <c r="T120" s="8">
        <f t="shared" si="16"/>
        <v>-8.3928951561637547E-3</v>
      </c>
      <c r="U120" s="19">
        <f t="shared" si="14"/>
        <v>1.6683400287112064E-2</v>
      </c>
      <c r="V120" s="6">
        <f t="shared" si="15"/>
        <v>2.7833584514001092E-4</v>
      </c>
      <c r="W120" s="6">
        <f t="shared" si="17"/>
        <v>1.7087411812953539E-3</v>
      </c>
      <c r="X120" s="8">
        <f t="shared" si="17"/>
        <v>7.420230843464445E-6</v>
      </c>
      <c r="Y120" s="6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2:80" customFormat="1" ht="15.6" x14ac:dyDescent="0.3">
      <c r="B121" s="12">
        <v>44056</v>
      </c>
      <c r="C121" s="1">
        <v>1060.95</v>
      </c>
      <c r="D121" s="1">
        <v>1059.05</v>
      </c>
      <c r="E121" s="9">
        <v>9946370</v>
      </c>
      <c r="F121" s="9"/>
      <c r="G121" s="2">
        <v>44056</v>
      </c>
      <c r="H121">
        <v>368.3</v>
      </c>
      <c r="I121">
        <v>368.05</v>
      </c>
      <c r="J121" s="9">
        <v>26257725</v>
      </c>
      <c r="L121" s="9"/>
      <c r="M121" s="8">
        <f t="shared" si="9"/>
        <v>2.8806679337496606</v>
      </c>
      <c r="N121" s="3">
        <f t="shared" si="10"/>
        <v>2.8678304239401498</v>
      </c>
      <c r="O121" s="3">
        <f t="shared" si="10"/>
        <v>2.8630762840924824</v>
      </c>
      <c r="P121" s="8">
        <f t="shared" si="10"/>
        <v>2.8595399188092014</v>
      </c>
      <c r="Q121" s="3">
        <f t="shared" si="11"/>
        <v>1.2837509809510816E-2</v>
      </c>
      <c r="R121" s="3">
        <f t="shared" si="12"/>
        <v>1.7591649657178188E-2</v>
      </c>
      <c r="S121" s="8">
        <f t="shared" si="13"/>
        <v>2.1128014940459128E-2</v>
      </c>
      <c r="T121" s="8">
        <f t="shared" si="16"/>
        <v>-3.3878750700301339E-3</v>
      </c>
      <c r="U121" s="19">
        <f t="shared" si="14"/>
        <v>2.0979524727208321E-2</v>
      </c>
      <c r="V121" s="6">
        <f t="shared" si="15"/>
        <v>4.4014045777954539E-4</v>
      </c>
      <c r="W121" s="6">
        <f t="shared" si="17"/>
        <v>2.7833584514001092E-4</v>
      </c>
      <c r="X121" s="8">
        <f t="shared" si="17"/>
        <v>1.7087411812953539E-3</v>
      </c>
      <c r="Y121" s="6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2:80" customFormat="1" ht="15.6" x14ac:dyDescent="0.3">
      <c r="B122" s="12">
        <v>44055</v>
      </c>
      <c r="C122" s="1">
        <v>1063</v>
      </c>
      <c r="D122" s="1">
        <v>1063.7</v>
      </c>
      <c r="E122" s="9">
        <v>10333222</v>
      </c>
      <c r="F122" s="9"/>
      <c r="G122" s="2">
        <v>44055</v>
      </c>
      <c r="H122">
        <v>365.7</v>
      </c>
      <c r="I122">
        <v>366.85</v>
      </c>
      <c r="J122" s="9">
        <v>25706440</v>
      </c>
      <c r="L122" s="9"/>
      <c r="M122" s="8">
        <f t="shared" si="9"/>
        <v>2.9067541700847692</v>
      </c>
      <c r="N122" s="3">
        <f t="shared" si="10"/>
        <v>2.8806679337496606</v>
      </c>
      <c r="O122" s="3">
        <f t="shared" si="10"/>
        <v>2.8678304239401498</v>
      </c>
      <c r="P122" s="8">
        <f t="shared" si="10"/>
        <v>2.8630762840924824</v>
      </c>
      <c r="Q122" s="3">
        <f t="shared" si="11"/>
        <v>2.6086236335108648E-2</v>
      </c>
      <c r="R122" s="3">
        <f t="shared" si="12"/>
        <v>3.8923746144619464E-2</v>
      </c>
      <c r="S122" s="8">
        <f t="shared" si="13"/>
        <v>4.3677885992286836E-2</v>
      </c>
      <c r="T122" s="8">
        <f t="shared" si="16"/>
        <v>2.9059823481323637E-3</v>
      </c>
      <c r="U122" s="19">
        <f t="shared" si="14"/>
        <v>3.60177637964871E-2</v>
      </c>
      <c r="V122" s="6">
        <f t="shared" si="15"/>
        <v>1.2972793088995367E-3</v>
      </c>
      <c r="W122" s="6">
        <f t="shared" si="17"/>
        <v>4.4014045777954539E-4</v>
      </c>
      <c r="X122" s="8">
        <f t="shared" si="17"/>
        <v>2.7833584514001092E-4</v>
      </c>
      <c r="Y122" s="6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2:80" customFormat="1" ht="15.6" x14ac:dyDescent="0.3">
      <c r="B123" s="12">
        <v>44054</v>
      </c>
      <c r="C123" s="1">
        <v>1070.95</v>
      </c>
      <c r="D123" s="1">
        <v>1066.6500000000001</v>
      </c>
      <c r="E123" s="9">
        <v>10068150</v>
      </c>
      <c r="F123" s="9"/>
      <c r="G123" s="2">
        <v>44054</v>
      </c>
      <c r="H123">
        <v>366.45</v>
      </c>
      <c r="I123">
        <v>367.35</v>
      </c>
      <c r="J123" s="9">
        <v>45446756</v>
      </c>
      <c r="L123" s="9"/>
      <c r="M123" s="8">
        <f t="shared" si="9"/>
        <v>2.9224996588893437</v>
      </c>
      <c r="N123" s="3">
        <f t="shared" si="10"/>
        <v>2.9067541700847692</v>
      </c>
      <c r="O123" s="3">
        <f t="shared" si="10"/>
        <v>2.8806679337496606</v>
      </c>
      <c r="P123" s="8">
        <f t="shared" si="10"/>
        <v>2.8678304239401498</v>
      </c>
      <c r="Q123" s="3">
        <f t="shared" si="11"/>
        <v>1.5745488804574492E-2</v>
      </c>
      <c r="R123" s="3">
        <f t="shared" si="12"/>
        <v>4.183172513968314E-2</v>
      </c>
      <c r="S123" s="8">
        <f t="shared" si="13"/>
        <v>5.4669234949193957E-2</v>
      </c>
      <c r="T123" s="8">
        <f t="shared" si="16"/>
        <v>1.3711311487078496E-2</v>
      </c>
      <c r="U123" s="19">
        <f t="shared" si="14"/>
        <v>2.8120413652604644E-2</v>
      </c>
      <c r="V123" s="6">
        <f t="shared" si="15"/>
        <v>7.9075766399359362E-4</v>
      </c>
      <c r="W123" s="6">
        <f t="shared" si="17"/>
        <v>1.2972793088995367E-3</v>
      </c>
      <c r="X123" s="8">
        <f t="shared" si="17"/>
        <v>4.4014045777954539E-4</v>
      </c>
      <c r="Y123" s="6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2:80" customFormat="1" ht="15.6" x14ac:dyDescent="0.3">
      <c r="B124" s="12">
        <v>44053</v>
      </c>
      <c r="C124" s="1">
        <v>1052</v>
      </c>
      <c r="D124" s="1">
        <v>1050.6500000000001</v>
      </c>
      <c r="E124" s="9">
        <v>11086465</v>
      </c>
      <c r="F124" s="9"/>
      <c r="G124" s="2">
        <v>44053</v>
      </c>
      <c r="H124">
        <v>364.2</v>
      </c>
      <c r="I124">
        <v>363.55</v>
      </c>
      <c r="J124" s="9">
        <v>22857226</v>
      </c>
      <c r="L124" s="9"/>
      <c r="M124" s="8">
        <f t="shared" si="9"/>
        <v>2.8885227896760024</v>
      </c>
      <c r="N124" s="3">
        <f t="shared" si="10"/>
        <v>2.9224996588893437</v>
      </c>
      <c r="O124" s="3">
        <f t="shared" si="10"/>
        <v>2.9067541700847692</v>
      </c>
      <c r="P124" s="8">
        <f t="shared" si="10"/>
        <v>2.8806679337496606</v>
      </c>
      <c r="Q124" s="3">
        <f t="shared" si="11"/>
        <v>-3.397686921334131E-2</v>
      </c>
      <c r="R124" s="3">
        <f t="shared" si="12"/>
        <v>-1.8231380408766817E-2</v>
      </c>
      <c r="S124" s="8">
        <f t="shared" si="13"/>
        <v>7.8548559263418305E-3</v>
      </c>
      <c r="T124" s="8">
        <f t="shared" si="16"/>
        <v>2.2147435582859892E-2</v>
      </c>
      <c r="U124" s="19">
        <f t="shared" si="14"/>
        <v>4.037881599162671E-2</v>
      </c>
      <c r="V124" s="6">
        <f t="shared" si="15"/>
        <v>1.6304487808856489E-3</v>
      </c>
      <c r="W124" s="6">
        <f t="shared" si="17"/>
        <v>7.9075766399359362E-4</v>
      </c>
      <c r="X124" s="8">
        <f t="shared" si="17"/>
        <v>1.2972793088995367E-3</v>
      </c>
      <c r="Y124" s="6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2:80" customFormat="1" ht="15.6" x14ac:dyDescent="0.3">
      <c r="B125" s="12">
        <v>44050</v>
      </c>
      <c r="C125" s="1">
        <v>1043.8499999999999</v>
      </c>
      <c r="D125" s="1">
        <v>1043.8499999999999</v>
      </c>
      <c r="E125" s="9">
        <v>12418816</v>
      </c>
      <c r="F125" s="9"/>
      <c r="G125" s="2">
        <v>44050</v>
      </c>
      <c r="H125">
        <v>358.1</v>
      </c>
      <c r="I125">
        <v>357.95</v>
      </c>
      <c r="J125" s="9">
        <v>28512323</v>
      </c>
      <c r="L125" s="9"/>
      <c r="M125" s="8">
        <f t="shared" si="9"/>
        <v>2.9149678860653445</v>
      </c>
      <c r="N125" s="3">
        <f t="shared" si="10"/>
        <v>2.8885227896760024</v>
      </c>
      <c r="O125" s="3">
        <f t="shared" si="10"/>
        <v>2.9224996588893437</v>
      </c>
      <c r="P125" s="8">
        <f t="shared" si="10"/>
        <v>2.9067541700847692</v>
      </c>
      <c r="Q125" s="3">
        <f t="shared" si="11"/>
        <v>2.6445096389342115E-2</v>
      </c>
      <c r="R125" s="3">
        <f t="shared" si="12"/>
        <v>-7.5317728239991943E-3</v>
      </c>
      <c r="S125" s="8">
        <f t="shared" si="13"/>
        <v>8.2137159805752979E-3</v>
      </c>
      <c r="T125" s="8">
        <f t="shared" si="16"/>
        <v>1.0033790785371876E-2</v>
      </c>
      <c r="U125" s="19">
        <f t="shared" si="14"/>
        <v>1.756556360937107E-2</v>
      </c>
      <c r="V125" s="6">
        <f t="shared" si="15"/>
        <v>3.0854902491486122E-4</v>
      </c>
      <c r="W125" s="6">
        <f t="shared" si="17"/>
        <v>1.6304487808856489E-3</v>
      </c>
      <c r="X125" s="8">
        <f t="shared" si="17"/>
        <v>7.9075766399359362E-4</v>
      </c>
      <c r="Y125" s="6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2:80" customFormat="1" ht="15.6" x14ac:dyDescent="0.3">
      <c r="B126" s="12">
        <v>44049</v>
      </c>
      <c r="C126" s="1">
        <v>1041.45</v>
      </c>
      <c r="D126" s="1">
        <v>1040.7</v>
      </c>
      <c r="E126" s="9">
        <v>16823558</v>
      </c>
      <c r="F126" s="9"/>
      <c r="G126" s="2">
        <v>44049</v>
      </c>
      <c r="H126">
        <v>359.5</v>
      </c>
      <c r="I126">
        <v>358.75</v>
      </c>
      <c r="J126" s="9">
        <v>48022799</v>
      </c>
      <c r="L126" s="9"/>
      <c r="M126" s="8">
        <f t="shared" si="9"/>
        <v>2.8969401947148818</v>
      </c>
      <c r="N126" s="3">
        <f t="shared" si="10"/>
        <v>2.9149678860653445</v>
      </c>
      <c r="O126" s="3">
        <f t="shared" si="10"/>
        <v>2.8885227896760024</v>
      </c>
      <c r="P126" s="8">
        <f t="shared" si="10"/>
        <v>2.9224996588893437</v>
      </c>
      <c r="Q126" s="3">
        <f t="shared" si="11"/>
        <v>-1.8027691350462671E-2</v>
      </c>
      <c r="R126" s="3">
        <f t="shared" si="12"/>
        <v>8.4174050388794441E-3</v>
      </c>
      <c r="S126" s="8">
        <f t="shared" si="13"/>
        <v>-2.5559464174461866E-2</v>
      </c>
      <c r="T126" s="8">
        <f t="shared" si="16"/>
        <v>4.7641217025605536E-3</v>
      </c>
      <c r="U126" s="19">
        <f t="shared" si="14"/>
        <v>3.6532833363188905E-3</v>
      </c>
      <c r="V126" s="6">
        <f t="shared" si="15"/>
        <v>1.3346479135425284E-5</v>
      </c>
      <c r="W126" s="6">
        <f t="shared" si="17"/>
        <v>3.0854902491486122E-4</v>
      </c>
      <c r="X126" s="8">
        <f t="shared" si="17"/>
        <v>1.6304487808856489E-3</v>
      </c>
      <c r="Y126" s="6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2:80" customFormat="1" ht="15.6" x14ac:dyDescent="0.3">
      <c r="B127" s="12">
        <v>44048</v>
      </c>
      <c r="C127" s="1">
        <v>1030.95</v>
      </c>
      <c r="D127" s="1">
        <v>1027.55</v>
      </c>
      <c r="E127" s="9">
        <v>16610696</v>
      </c>
      <c r="F127" s="9"/>
      <c r="G127" s="2">
        <v>44048</v>
      </c>
      <c r="H127">
        <v>353.05</v>
      </c>
      <c r="I127">
        <v>352.2</v>
      </c>
      <c r="J127" s="9">
        <v>37058091</v>
      </c>
      <c r="L127" s="9"/>
      <c r="M127" s="8">
        <f t="shared" si="9"/>
        <v>2.920124628239626</v>
      </c>
      <c r="N127" s="3">
        <f t="shared" si="10"/>
        <v>2.8969401947148818</v>
      </c>
      <c r="O127" s="3">
        <f t="shared" si="10"/>
        <v>2.9149678860653445</v>
      </c>
      <c r="P127" s="8">
        <f t="shared" si="10"/>
        <v>2.8885227896760024</v>
      </c>
      <c r="Q127" s="3">
        <f t="shared" si="11"/>
        <v>2.3184433524744197E-2</v>
      </c>
      <c r="R127" s="3">
        <f t="shared" si="12"/>
        <v>5.1567421742815256E-3</v>
      </c>
      <c r="S127" s="8">
        <f t="shared" si="13"/>
        <v>3.1601838563623641E-2</v>
      </c>
      <c r="T127" s="8">
        <f t="shared" si="16"/>
        <v>5.8601067034562207E-3</v>
      </c>
      <c r="U127" s="19">
        <f t="shared" si="14"/>
        <v>7.0336452917469511E-4</v>
      </c>
      <c r="V127" s="6">
        <f t="shared" si="15"/>
        <v>4.9472166090114058E-7</v>
      </c>
      <c r="W127" s="6">
        <f t="shared" si="17"/>
        <v>1.3346479135425284E-5</v>
      </c>
      <c r="X127" s="8">
        <f t="shared" si="17"/>
        <v>3.0854902491486122E-4</v>
      </c>
      <c r="Y127" s="6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2:80" customFormat="1" ht="15.6" x14ac:dyDescent="0.3">
      <c r="B128" s="12">
        <v>44047</v>
      </c>
      <c r="C128" s="1">
        <v>1040.2</v>
      </c>
      <c r="D128" s="1">
        <v>1041.6500000000001</v>
      </c>
      <c r="E128" s="9">
        <v>30153418</v>
      </c>
      <c r="F128" s="9"/>
      <c r="G128" s="2">
        <v>44047</v>
      </c>
      <c r="H128">
        <v>351.4</v>
      </c>
      <c r="I128">
        <v>351</v>
      </c>
      <c r="J128" s="9">
        <v>30813885</v>
      </c>
      <c r="L128" s="9"/>
      <c r="M128" s="8">
        <f t="shared" si="9"/>
        <v>2.9601593625498013</v>
      </c>
      <c r="N128" s="3">
        <f t="shared" si="10"/>
        <v>2.920124628239626</v>
      </c>
      <c r="O128" s="3">
        <f t="shared" si="10"/>
        <v>2.8969401947148818</v>
      </c>
      <c r="P128" s="8">
        <f t="shared" si="10"/>
        <v>2.9149678860653445</v>
      </c>
      <c r="Q128" s="3">
        <f t="shared" si="11"/>
        <v>4.0034734310175235E-2</v>
      </c>
      <c r="R128" s="3">
        <f t="shared" si="12"/>
        <v>6.3219167834919432E-2</v>
      </c>
      <c r="S128" s="8">
        <f t="shared" si="13"/>
        <v>4.5191476484456761E-2</v>
      </c>
      <c r="T128" s="8">
        <f t="shared" si="16"/>
        <v>5.649097344703812E-3</v>
      </c>
      <c r="U128" s="19">
        <f t="shared" si="14"/>
        <v>5.7570070490215619E-2</v>
      </c>
      <c r="V128" s="6">
        <f t="shared" si="15"/>
        <v>3.3143130162483951E-3</v>
      </c>
      <c r="W128" s="6">
        <f t="shared" si="17"/>
        <v>4.9472166090114058E-7</v>
      </c>
      <c r="X128" s="8">
        <f t="shared" si="17"/>
        <v>1.3346479135425284E-5</v>
      </c>
      <c r="Y128" s="6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2:80" customFormat="1" ht="15.6" x14ac:dyDescent="0.3">
      <c r="B129" s="12">
        <v>44046</v>
      </c>
      <c r="C129" s="1">
        <v>1005.9</v>
      </c>
      <c r="D129" s="1">
        <v>1002</v>
      </c>
      <c r="E129" s="9">
        <v>15891781</v>
      </c>
      <c r="F129" s="9"/>
      <c r="G129" s="2">
        <v>44046</v>
      </c>
      <c r="H129">
        <v>343.75</v>
      </c>
      <c r="I129">
        <v>343.25</v>
      </c>
      <c r="J129" s="9">
        <v>32120023</v>
      </c>
      <c r="L129" s="9"/>
      <c r="M129" s="8">
        <f t="shared" si="9"/>
        <v>2.9262545454545452</v>
      </c>
      <c r="N129" s="3">
        <f t="shared" si="10"/>
        <v>2.9601593625498013</v>
      </c>
      <c r="O129" s="3">
        <f t="shared" si="10"/>
        <v>2.920124628239626</v>
      </c>
      <c r="P129" s="8">
        <f t="shared" si="10"/>
        <v>2.8969401947148818</v>
      </c>
      <c r="Q129" s="3">
        <f t="shared" si="11"/>
        <v>-3.3904817095256057E-2</v>
      </c>
      <c r="R129" s="3">
        <f t="shared" si="12"/>
        <v>6.1299172149191783E-3</v>
      </c>
      <c r="S129" s="8">
        <f t="shared" si="13"/>
        <v>2.9314350739663375E-2</v>
      </c>
      <c r="T129" s="8">
        <f t="shared" si="16"/>
        <v>2.2920118491768501E-2</v>
      </c>
      <c r="U129" s="19">
        <f t="shared" si="14"/>
        <v>1.6790201276849322E-2</v>
      </c>
      <c r="V129" s="6">
        <f t="shared" si="15"/>
        <v>2.8191085891711263E-4</v>
      </c>
      <c r="W129" s="6">
        <f t="shared" si="17"/>
        <v>3.3143130162483951E-3</v>
      </c>
      <c r="X129" s="8">
        <f t="shared" si="17"/>
        <v>4.9472166090114058E-7</v>
      </c>
      <c r="Y129" s="6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2:80" customFormat="1" ht="15.6" x14ac:dyDescent="0.3">
      <c r="B130" s="12">
        <v>44043</v>
      </c>
      <c r="C130" s="1">
        <v>1033.25</v>
      </c>
      <c r="D130" s="1">
        <v>1032.8</v>
      </c>
      <c r="E130" s="9">
        <v>18865230</v>
      </c>
      <c r="F130" s="9"/>
      <c r="G130" s="2">
        <v>44043</v>
      </c>
      <c r="H130">
        <v>347.2</v>
      </c>
      <c r="I130">
        <v>346.8</v>
      </c>
      <c r="J130" s="9">
        <v>37345608</v>
      </c>
      <c r="L130" s="9"/>
      <c r="M130" s="8">
        <f t="shared" si="9"/>
        <v>2.9759504608294933</v>
      </c>
      <c r="N130" s="3">
        <f t="shared" si="10"/>
        <v>2.9262545454545452</v>
      </c>
      <c r="O130" s="3">
        <f t="shared" si="10"/>
        <v>2.9601593625498013</v>
      </c>
      <c r="P130" s="8">
        <f t="shared" si="10"/>
        <v>2.920124628239626</v>
      </c>
      <c r="Q130" s="3">
        <f t="shared" si="11"/>
        <v>4.9695915374948108E-2</v>
      </c>
      <c r="R130" s="3">
        <f t="shared" si="12"/>
        <v>1.5791098279692051E-2</v>
      </c>
      <c r="S130" s="8">
        <f t="shared" si="13"/>
        <v>5.5825832589867286E-2</v>
      </c>
      <c r="T130" s="8">
        <f t="shared" si="16"/>
        <v>1.7883058108713705E-2</v>
      </c>
      <c r="U130" s="19">
        <f t="shared" si="14"/>
        <v>2.0919598290216543E-3</v>
      </c>
      <c r="V130" s="6">
        <f t="shared" si="15"/>
        <v>4.3762959262403089E-6</v>
      </c>
      <c r="W130" s="6">
        <f t="shared" si="17"/>
        <v>2.8191085891711263E-4</v>
      </c>
      <c r="X130" s="8">
        <f t="shared" si="17"/>
        <v>3.3143130162483951E-3</v>
      </c>
      <c r="Y130" s="6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2:80" customFormat="1" ht="15.6" x14ac:dyDescent="0.3">
      <c r="B131" s="12">
        <v>44042</v>
      </c>
      <c r="C131" s="1">
        <v>1050.45</v>
      </c>
      <c r="D131" s="1">
        <v>1050.6500000000001</v>
      </c>
      <c r="E131" s="9">
        <v>13478951</v>
      </c>
      <c r="F131" s="9"/>
      <c r="G131" s="2">
        <v>44042</v>
      </c>
      <c r="H131">
        <v>345.4</v>
      </c>
      <c r="I131">
        <v>344.95</v>
      </c>
      <c r="J131" s="9">
        <v>40820799</v>
      </c>
      <c r="L131" s="9"/>
      <c r="M131" s="8">
        <f t="shared" ref="M131:M194" si="18">C131/H131</f>
        <v>3.0412565141864509</v>
      </c>
      <c r="N131" s="3">
        <f t="shared" si="10"/>
        <v>2.9759504608294933</v>
      </c>
      <c r="O131" s="3">
        <f t="shared" si="10"/>
        <v>2.9262545454545452</v>
      </c>
      <c r="P131" s="8">
        <f t="shared" si="10"/>
        <v>2.9601593625498013</v>
      </c>
      <c r="Q131" s="3">
        <f t="shared" si="11"/>
        <v>6.5306053356957605E-2</v>
      </c>
      <c r="R131" s="3">
        <f t="shared" si="12"/>
        <v>0.11500196873190571</v>
      </c>
      <c r="S131" s="8">
        <f t="shared" si="13"/>
        <v>8.1097151636649656E-2</v>
      </c>
      <c r="T131" s="8">
        <f t="shared" si="16"/>
        <v>1.7255470160007211E-2</v>
      </c>
      <c r="U131" s="19">
        <f t="shared" si="14"/>
        <v>9.7746498571898502E-2</v>
      </c>
      <c r="V131" s="6">
        <f t="shared" si="15"/>
        <v>9.5543779830661556E-3</v>
      </c>
      <c r="W131" s="6">
        <f t="shared" si="17"/>
        <v>4.3762959262403089E-6</v>
      </c>
      <c r="X131" s="8">
        <f t="shared" si="17"/>
        <v>2.8191085891711263E-4</v>
      </c>
      <c r="Y131" s="6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2:80" customFormat="1" ht="15.6" x14ac:dyDescent="0.3">
      <c r="B132" s="12">
        <v>44041</v>
      </c>
      <c r="C132" s="1">
        <v>1065</v>
      </c>
      <c r="D132" s="1">
        <v>1064.5999999999999</v>
      </c>
      <c r="E132" s="9">
        <v>16796652</v>
      </c>
      <c r="F132" s="9"/>
      <c r="G132" s="2">
        <v>44041</v>
      </c>
      <c r="H132">
        <v>351.2</v>
      </c>
      <c r="I132">
        <v>351.05</v>
      </c>
      <c r="J132" s="9">
        <v>50196627</v>
      </c>
      <c r="L132" s="9"/>
      <c r="M132" s="8">
        <f t="shared" si="18"/>
        <v>3.0324601366742598</v>
      </c>
      <c r="N132" s="3">
        <f t="shared" si="10"/>
        <v>3.0412565141864509</v>
      </c>
      <c r="O132" s="3">
        <f t="shared" si="10"/>
        <v>2.9759504608294933</v>
      </c>
      <c r="P132" s="8">
        <f t="shared" si="10"/>
        <v>2.9262545454545452</v>
      </c>
      <c r="Q132" s="3">
        <f t="shared" si="11"/>
        <v>-8.7963775121910892E-3</v>
      </c>
      <c r="R132" s="3">
        <f t="shared" si="12"/>
        <v>5.6509675844766516E-2</v>
      </c>
      <c r="S132" s="8">
        <f t="shared" si="13"/>
        <v>0.10620559121971462</v>
      </c>
      <c r="T132" s="8">
        <f t="shared" si="16"/>
        <v>4.6579419731576768E-2</v>
      </c>
      <c r="U132" s="19">
        <f t="shared" si="14"/>
        <v>9.9302561131897477E-3</v>
      </c>
      <c r="V132" s="6">
        <f t="shared" si="15"/>
        <v>9.8609986473542356E-5</v>
      </c>
      <c r="W132" s="6">
        <f t="shared" si="17"/>
        <v>9.5543779830661556E-3</v>
      </c>
      <c r="X132" s="8">
        <f t="shared" si="17"/>
        <v>4.3762959262403089E-6</v>
      </c>
      <c r="Y132" s="6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2:80" customFormat="1" ht="15.6" x14ac:dyDescent="0.3">
      <c r="B133" s="12">
        <v>44040</v>
      </c>
      <c r="C133" s="1">
        <v>1084.7</v>
      </c>
      <c r="D133" s="1">
        <v>1086.6500000000001</v>
      </c>
      <c r="E133" s="9">
        <v>17798330</v>
      </c>
      <c r="F133" s="9"/>
      <c r="G133" s="2">
        <v>44040</v>
      </c>
      <c r="H133">
        <v>352.15</v>
      </c>
      <c r="I133">
        <v>352.1</v>
      </c>
      <c r="J133" s="9">
        <v>125940299</v>
      </c>
      <c r="L133" s="9"/>
      <c r="M133" s="8">
        <f t="shared" si="18"/>
        <v>3.0802214965213692</v>
      </c>
      <c r="N133" s="3">
        <f t="shared" ref="N133:P196" si="19">M132</f>
        <v>3.0324601366742598</v>
      </c>
      <c r="O133" s="3">
        <f t="shared" si="19"/>
        <v>3.0412565141864509</v>
      </c>
      <c r="P133" s="8">
        <f t="shared" si="19"/>
        <v>2.9759504608294933</v>
      </c>
      <c r="Q133" s="3">
        <f t="shared" ref="Q133:Q196" si="20">M133-M132</f>
        <v>4.7761359847109386E-2</v>
      </c>
      <c r="R133" s="3">
        <f t="shared" si="12"/>
        <v>3.8964982334918297E-2</v>
      </c>
      <c r="S133" s="8">
        <f t="shared" si="13"/>
        <v>0.1042710356918759</v>
      </c>
      <c r="T133" s="8">
        <f t="shared" si="16"/>
        <v>4.955849656553369E-2</v>
      </c>
      <c r="U133" s="19">
        <f t="shared" si="14"/>
        <v>1.0593514230615393E-2</v>
      </c>
      <c r="V133" s="6">
        <f t="shared" si="15"/>
        <v>1.1222254375425085E-4</v>
      </c>
      <c r="W133" s="6">
        <f t="shared" si="17"/>
        <v>9.8609986473542356E-5</v>
      </c>
      <c r="X133" s="8">
        <f t="shared" si="17"/>
        <v>9.5543779830661556E-3</v>
      </c>
      <c r="Y133" s="6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2:80" customFormat="1" ht="15.6" x14ac:dyDescent="0.3">
      <c r="B134" s="12">
        <v>44039</v>
      </c>
      <c r="C134" s="1">
        <v>1079.95</v>
      </c>
      <c r="D134" s="1">
        <v>1079.5</v>
      </c>
      <c r="E134" s="9">
        <v>18985167</v>
      </c>
      <c r="F134" s="9"/>
      <c r="G134" s="2">
        <v>44039</v>
      </c>
      <c r="H134">
        <v>358.7</v>
      </c>
      <c r="I134">
        <v>358.5</v>
      </c>
      <c r="J134" s="9">
        <v>73276759</v>
      </c>
      <c r="L134" s="9"/>
      <c r="M134" s="8">
        <f t="shared" si="18"/>
        <v>3.0107332032339005</v>
      </c>
      <c r="N134" s="3">
        <f t="shared" si="19"/>
        <v>3.0802214965213692</v>
      </c>
      <c r="O134" s="3">
        <f t="shared" si="19"/>
        <v>3.0324601366742598</v>
      </c>
      <c r="P134" s="8">
        <f t="shared" si="19"/>
        <v>3.0412565141864509</v>
      </c>
      <c r="Q134" s="3">
        <f t="shared" si="20"/>
        <v>-6.948829328746875E-2</v>
      </c>
      <c r="R134" s="3">
        <f t="shared" ref="R134:R197" si="21">M134-M132</f>
        <v>-2.1726933440359364E-2</v>
      </c>
      <c r="S134" s="8">
        <f t="shared" si="13"/>
        <v>-3.0523310952550453E-2</v>
      </c>
      <c r="T134" s="8">
        <f t="shared" si="16"/>
        <v>4.6380442296349071E-2</v>
      </c>
      <c r="U134" s="19">
        <f t="shared" si="14"/>
        <v>6.8107375736708442E-2</v>
      </c>
      <c r="V134" s="6">
        <f t="shared" si="15"/>
        <v>4.638614629741182E-3</v>
      </c>
      <c r="W134" s="6">
        <f t="shared" si="17"/>
        <v>1.1222254375425085E-4</v>
      </c>
      <c r="X134" s="8">
        <f t="shared" si="17"/>
        <v>9.8609986473542356E-5</v>
      </c>
      <c r="Y134" s="6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2:80" customFormat="1" ht="15.6" x14ac:dyDescent="0.3">
      <c r="B135" s="12">
        <v>44036</v>
      </c>
      <c r="C135" s="1">
        <v>1120</v>
      </c>
      <c r="D135" s="1">
        <v>1119.0999999999999</v>
      </c>
      <c r="E135" s="9">
        <v>9799222</v>
      </c>
      <c r="F135" s="9"/>
      <c r="G135" s="2">
        <v>44036</v>
      </c>
      <c r="H135">
        <v>382.5</v>
      </c>
      <c r="I135">
        <v>381.8</v>
      </c>
      <c r="J135" s="9">
        <v>52981627</v>
      </c>
      <c r="L135" s="9"/>
      <c r="M135" s="8">
        <f t="shared" si="18"/>
        <v>2.9281045751633985</v>
      </c>
      <c r="N135" s="3">
        <f t="shared" si="19"/>
        <v>3.0107332032339005</v>
      </c>
      <c r="O135" s="3">
        <f t="shared" si="19"/>
        <v>3.0802214965213692</v>
      </c>
      <c r="P135" s="8">
        <f t="shared" si="19"/>
        <v>3.0324601366742598</v>
      </c>
      <c r="Q135" s="3">
        <f t="shared" si="20"/>
        <v>-8.2628628070501975E-2</v>
      </c>
      <c r="R135" s="3">
        <f t="shared" si="21"/>
        <v>-0.15211692135797072</v>
      </c>
      <c r="S135" s="8">
        <f t="shared" ref="S135:S198" si="22">M135-M132</f>
        <v>-0.10435556151086134</v>
      </c>
      <c r="T135" s="8">
        <f t="shared" si="16"/>
        <v>2.5948229575336539E-2</v>
      </c>
      <c r="U135" s="19">
        <f t="shared" si="14"/>
        <v>0.17806515093330727</v>
      </c>
      <c r="V135" s="6">
        <f t="shared" si="15"/>
        <v>3.1707197976901497E-2</v>
      </c>
      <c r="W135" s="6">
        <f t="shared" si="17"/>
        <v>4.638614629741182E-3</v>
      </c>
      <c r="X135" s="8">
        <f t="shared" si="17"/>
        <v>1.1222254375425085E-4</v>
      </c>
      <c r="Y135" s="6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2:80" customFormat="1" ht="15.6" x14ac:dyDescent="0.3">
      <c r="B136" s="12">
        <v>44035</v>
      </c>
      <c r="C136" s="1">
        <v>1129.8</v>
      </c>
      <c r="D136" s="1">
        <v>1130.4000000000001</v>
      </c>
      <c r="E136" s="9">
        <v>10074805</v>
      </c>
      <c r="F136" s="9"/>
      <c r="G136" s="2">
        <v>44035</v>
      </c>
      <c r="H136">
        <v>394.8</v>
      </c>
      <c r="I136">
        <v>392.25</v>
      </c>
      <c r="J136" s="9">
        <v>37838253</v>
      </c>
      <c r="L136" s="9"/>
      <c r="M136" s="8">
        <f t="shared" si="18"/>
        <v>2.8617021276595742</v>
      </c>
      <c r="N136" s="3">
        <f t="shared" si="19"/>
        <v>2.9281045751633985</v>
      </c>
      <c r="O136" s="3">
        <f t="shared" si="19"/>
        <v>3.0107332032339005</v>
      </c>
      <c r="P136" s="8">
        <f t="shared" si="19"/>
        <v>3.0802214965213692</v>
      </c>
      <c r="Q136" s="3">
        <f t="shared" si="20"/>
        <v>-6.6402447503824291E-2</v>
      </c>
      <c r="R136" s="3">
        <f t="shared" si="21"/>
        <v>-0.14903107557432627</v>
      </c>
      <c r="S136" s="8">
        <f t="shared" si="22"/>
        <v>-0.21851936886179502</v>
      </c>
      <c r="T136" s="8">
        <f t="shared" si="16"/>
        <v>-2.7471315704655646E-2</v>
      </c>
      <c r="U136" s="19">
        <f t="shared" ref="U136:U199" si="23">ABS(T136-R136)</f>
        <v>0.12155975986967062</v>
      </c>
      <c r="V136" s="6">
        <f t="shared" ref="V136:V199" si="24">U136^2</f>
        <v>1.4776775219571983E-2</v>
      </c>
      <c r="W136" s="6">
        <f t="shared" si="17"/>
        <v>3.1707197976901497E-2</v>
      </c>
      <c r="X136" s="8">
        <f t="shared" si="17"/>
        <v>4.638614629741182E-3</v>
      </c>
      <c r="Y136" s="6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2:80" customFormat="1" ht="15.6" x14ac:dyDescent="0.3">
      <c r="B137" s="12">
        <v>44034</v>
      </c>
      <c r="C137" s="1">
        <v>1128</v>
      </c>
      <c r="D137" s="1">
        <v>1126.3499999999999</v>
      </c>
      <c r="E137" s="9">
        <v>12359024</v>
      </c>
      <c r="F137" s="9"/>
      <c r="G137" s="2">
        <v>44034</v>
      </c>
      <c r="H137">
        <v>381.8</v>
      </c>
      <c r="I137">
        <v>381.1</v>
      </c>
      <c r="J137" s="9">
        <v>45500596</v>
      </c>
      <c r="L137" s="9"/>
      <c r="M137" s="8">
        <f t="shared" si="18"/>
        <v>2.9544264012572028</v>
      </c>
      <c r="N137" s="3">
        <f t="shared" si="19"/>
        <v>2.8617021276595742</v>
      </c>
      <c r="O137" s="3">
        <f t="shared" si="19"/>
        <v>2.9281045751633985</v>
      </c>
      <c r="P137" s="8">
        <f t="shared" si="19"/>
        <v>3.0107332032339005</v>
      </c>
      <c r="Q137" s="3">
        <f t="shared" si="20"/>
        <v>9.2724273597628581E-2</v>
      </c>
      <c r="R137" s="3">
        <f t="shared" si="21"/>
        <v>2.632182609380429E-2</v>
      </c>
      <c r="S137" s="8">
        <f t="shared" si="22"/>
        <v>-5.6306801976697685E-2</v>
      </c>
      <c r="T137" s="8">
        <f t="shared" ref="T137:T200" si="25">(1-$AA$2)*R136+$AA$2*T136</f>
        <v>-6.3939243665556839E-2</v>
      </c>
      <c r="U137" s="19">
        <f t="shared" si="23"/>
        <v>9.0261069759361129E-2</v>
      </c>
      <c r="V137" s="6">
        <f t="shared" si="24"/>
        <v>8.147060714104256E-3</v>
      </c>
      <c r="W137" s="6">
        <f t="shared" ref="W137:X200" si="26">V136</f>
        <v>1.4776775219571983E-2</v>
      </c>
      <c r="X137" s="8">
        <f t="shared" si="26"/>
        <v>3.1707197976901497E-2</v>
      </c>
      <c r="Y137" s="6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2:80" customFormat="1" ht="15.6" x14ac:dyDescent="0.3">
      <c r="B138" s="12">
        <v>44033</v>
      </c>
      <c r="C138" s="1">
        <v>1139.9000000000001</v>
      </c>
      <c r="D138" s="1">
        <v>1138.55</v>
      </c>
      <c r="E138" s="9">
        <v>23757768</v>
      </c>
      <c r="F138" s="9"/>
      <c r="G138" s="2">
        <v>44033</v>
      </c>
      <c r="H138">
        <v>378.9</v>
      </c>
      <c r="I138">
        <v>378.8</v>
      </c>
      <c r="J138" s="9">
        <v>45560259</v>
      </c>
      <c r="L138" s="9"/>
      <c r="M138" s="8">
        <f t="shared" si="18"/>
        <v>3.0084455001319612</v>
      </c>
      <c r="N138" s="3">
        <f t="shared" si="19"/>
        <v>2.9544264012572028</v>
      </c>
      <c r="O138" s="3">
        <f t="shared" si="19"/>
        <v>2.8617021276595742</v>
      </c>
      <c r="P138" s="8">
        <f t="shared" si="19"/>
        <v>2.9281045751633985</v>
      </c>
      <c r="Q138" s="3">
        <f t="shared" si="20"/>
        <v>5.401909887475842E-2</v>
      </c>
      <c r="R138" s="3">
        <f t="shared" si="21"/>
        <v>0.146743372472387</v>
      </c>
      <c r="S138" s="8">
        <f t="shared" si="22"/>
        <v>8.034092496856271E-2</v>
      </c>
      <c r="T138" s="8">
        <f t="shared" si="25"/>
        <v>-3.6860922737748499E-2</v>
      </c>
      <c r="U138" s="19">
        <f t="shared" si="23"/>
        <v>0.18360429521013549</v>
      </c>
      <c r="V138" s="6">
        <f t="shared" si="24"/>
        <v>3.3710537219610585E-2</v>
      </c>
      <c r="W138" s="6">
        <f t="shared" si="26"/>
        <v>8.147060714104256E-3</v>
      </c>
      <c r="X138" s="8">
        <f t="shared" si="26"/>
        <v>1.4776775219571983E-2</v>
      </c>
      <c r="Y138" s="6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2:80" customFormat="1" ht="15.6" x14ac:dyDescent="0.3">
      <c r="B139" s="12">
        <v>44032</v>
      </c>
      <c r="C139" s="1">
        <v>1130</v>
      </c>
      <c r="D139" s="1">
        <v>1133.05</v>
      </c>
      <c r="E139" s="9">
        <v>32562064</v>
      </c>
      <c r="F139" s="9"/>
      <c r="G139" s="2">
        <v>44032</v>
      </c>
      <c r="H139">
        <v>362.1</v>
      </c>
      <c r="I139">
        <v>363</v>
      </c>
      <c r="J139" s="9">
        <v>36313319</v>
      </c>
      <c r="L139" s="9"/>
      <c r="M139" s="8">
        <f t="shared" si="18"/>
        <v>3.1206848936757798</v>
      </c>
      <c r="N139" s="3">
        <f t="shared" si="19"/>
        <v>3.0084455001319612</v>
      </c>
      <c r="O139" s="3">
        <f t="shared" si="19"/>
        <v>2.9544264012572028</v>
      </c>
      <c r="P139" s="8">
        <f t="shared" si="19"/>
        <v>2.8617021276595742</v>
      </c>
      <c r="Q139" s="3">
        <f t="shared" si="20"/>
        <v>0.11223939354381862</v>
      </c>
      <c r="R139" s="3">
        <f t="shared" si="21"/>
        <v>0.16625849241857704</v>
      </c>
      <c r="S139" s="8">
        <f t="shared" si="22"/>
        <v>0.25898276601620562</v>
      </c>
      <c r="T139" s="8">
        <f t="shared" si="25"/>
        <v>1.822036582529216E-2</v>
      </c>
      <c r="U139" s="19">
        <f t="shared" si="23"/>
        <v>0.14803812659328489</v>
      </c>
      <c r="V139" s="6">
        <f t="shared" si="24"/>
        <v>2.1915286925249442E-2</v>
      </c>
      <c r="W139" s="6">
        <f t="shared" si="26"/>
        <v>3.3710537219610585E-2</v>
      </c>
      <c r="X139" s="8">
        <f t="shared" si="26"/>
        <v>8.147060714104256E-3</v>
      </c>
      <c r="Y139" s="6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2:80" customFormat="1" ht="15.6" x14ac:dyDescent="0.3">
      <c r="B140" s="12">
        <v>44029</v>
      </c>
      <c r="C140" s="1">
        <v>1103.3499999999999</v>
      </c>
      <c r="D140" s="1">
        <v>1098.45</v>
      </c>
      <c r="E140" s="9">
        <v>14202933</v>
      </c>
      <c r="F140" s="9"/>
      <c r="G140" s="2">
        <v>44029</v>
      </c>
      <c r="H140">
        <v>354.6</v>
      </c>
      <c r="I140">
        <v>353.8</v>
      </c>
      <c r="J140" s="9">
        <v>27511987</v>
      </c>
      <c r="L140" s="9"/>
      <c r="M140" s="8">
        <f t="shared" si="18"/>
        <v>3.1115341229554425</v>
      </c>
      <c r="N140" s="3">
        <f t="shared" si="19"/>
        <v>3.1206848936757798</v>
      </c>
      <c r="O140" s="3">
        <f t="shared" si="19"/>
        <v>3.0084455001319612</v>
      </c>
      <c r="P140" s="8">
        <f t="shared" si="19"/>
        <v>2.9544264012572028</v>
      </c>
      <c r="Q140" s="3">
        <f t="shared" si="20"/>
        <v>-9.1507707203373201E-3</v>
      </c>
      <c r="R140" s="3">
        <f t="shared" si="21"/>
        <v>0.1030886228234813</v>
      </c>
      <c r="S140" s="8">
        <f t="shared" si="22"/>
        <v>0.15710772169823972</v>
      </c>
      <c r="T140" s="8">
        <f t="shared" si="25"/>
        <v>6.2631803803277625E-2</v>
      </c>
      <c r="U140" s="19">
        <f t="shared" si="23"/>
        <v>4.0456819020203677E-2</v>
      </c>
      <c r="V140" s="6">
        <f t="shared" si="24"/>
        <v>1.636754205233514E-3</v>
      </c>
      <c r="W140" s="6">
        <f t="shared" si="26"/>
        <v>2.1915286925249442E-2</v>
      </c>
      <c r="X140" s="8">
        <f t="shared" si="26"/>
        <v>3.3710537219610585E-2</v>
      </c>
      <c r="Y140" s="6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2:80" customFormat="1" ht="15.6" x14ac:dyDescent="0.3">
      <c r="B141" s="12">
        <v>44028</v>
      </c>
      <c r="C141" s="1">
        <v>1059.1500000000001</v>
      </c>
      <c r="D141" s="1">
        <v>1062.55</v>
      </c>
      <c r="E141" s="9">
        <v>11831256</v>
      </c>
      <c r="F141" s="9"/>
      <c r="G141" s="2">
        <v>44028</v>
      </c>
      <c r="H141">
        <v>344.85</v>
      </c>
      <c r="I141">
        <v>344.65</v>
      </c>
      <c r="J141" s="9">
        <v>35536953</v>
      </c>
      <c r="L141" s="9"/>
      <c r="M141" s="8">
        <f t="shared" si="18"/>
        <v>3.071335363201392</v>
      </c>
      <c r="N141" s="3">
        <f t="shared" si="19"/>
        <v>3.1115341229554425</v>
      </c>
      <c r="O141" s="3">
        <f t="shared" si="19"/>
        <v>3.1206848936757798</v>
      </c>
      <c r="P141" s="8">
        <f t="shared" si="19"/>
        <v>3.0084455001319612</v>
      </c>
      <c r="Q141" s="3">
        <f t="shared" si="20"/>
        <v>-4.0198759754050517E-2</v>
      </c>
      <c r="R141" s="3">
        <f t="shared" si="21"/>
        <v>-4.9349530474387837E-2</v>
      </c>
      <c r="S141" s="8">
        <f t="shared" si="22"/>
        <v>6.2889863069430785E-2</v>
      </c>
      <c r="T141" s="8">
        <f t="shared" si="25"/>
        <v>7.4768849509338736E-2</v>
      </c>
      <c r="U141" s="19">
        <f t="shared" si="23"/>
        <v>0.12411837998372657</v>
      </c>
      <c r="V141" s="6">
        <f t="shared" si="24"/>
        <v>1.5405372249784737E-2</v>
      </c>
      <c r="W141" s="6">
        <f t="shared" si="26"/>
        <v>1.636754205233514E-3</v>
      </c>
      <c r="X141" s="8">
        <f t="shared" si="26"/>
        <v>2.1915286925249442E-2</v>
      </c>
      <c r="Y141" s="6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2:80" customFormat="1" ht="15.6" x14ac:dyDescent="0.3">
      <c r="B142" s="12">
        <v>44027</v>
      </c>
      <c r="C142" s="1">
        <v>1054.75</v>
      </c>
      <c r="D142" s="1">
        <v>1053.1500000000001</v>
      </c>
      <c r="E142" s="9">
        <v>10487246</v>
      </c>
      <c r="F142" s="9"/>
      <c r="G142" s="2">
        <v>44027</v>
      </c>
      <c r="H142">
        <v>347.9</v>
      </c>
      <c r="I142">
        <v>345.8</v>
      </c>
      <c r="J142" s="9">
        <v>30442572</v>
      </c>
      <c r="L142" s="9"/>
      <c r="M142" s="8">
        <f t="shared" si="18"/>
        <v>3.031762000574878</v>
      </c>
      <c r="N142" s="3">
        <f t="shared" si="19"/>
        <v>3.071335363201392</v>
      </c>
      <c r="O142" s="3">
        <f t="shared" si="19"/>
        <v>3.1115341229554425</v>
      </c>
      <c r="P142" s="8">
        <f t="shared" si="19"/>
        <v>3.1206848936757798</v>
      </c>
      <c r="Q142" s="3">
        <f t="shared" si="20"/>
        <v>-3.9573362626514008E-2</v>
      </c>
      <c r="R142" s="3">
        <f t="shared" si="21"/>
        <v>-7.9772122380564525E-2</v>
      </c>
      <c r="S142" s="8">
        <f t="shared" si="22"/>
        <v>-8.8922893100901845E-2</v>
      </c>
      <c r="T142" s="8">
        <f t="shared" si="25"/>
        <v>3.7533335514220764E-2</v>
      </c>
      <c r="U142" s="19">
        <f t="shared" si="23"/>
        <v>0.11730545789478529</v>
      </c>
      <c r="V142" s="6">
        <f t="shared" si="24"/>
        <v>1.3760570451905244E-2</v>
      </c>
      <c r="W142" s="6">
        <f t="shared" si="26"/>
        <v>1.5405372249784737E-2</v>
      </c>
      <c r="X142" s="8">
        <f t="shared" si="26"/>
        <v>1.636754205233514E-3</v>
      </c>
      <c r="Y142" s="6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2:80" customFormat="1" ht="15.6" x14ac:dyDescent="0.3">
      <c r="B143" s="12">
        <v>44026</v>
      </c>
      <c r="C143" s="1">
        <v>1061.45</v>
      </c>
      <c r="D143" s="1">
        <v>1058.8499999999999</v>
      </c>
      <c r="E143" s="9">
        <v>13306511</v>
      </c>
      <c r="F143" s="9"/>
      <c r="G143" s="2">
        <v>44026</v>
      </c>
      <c r="H143">
        <v>346.05</v>
      </c>
      <c r="I143">
        <v>345.55</v>
      </c>
      <c r="J143" s="9">
        <v>34033233</v>
      </c>
      <c r="L143" s="9"/>
      <c r="M143" s="8">
        <f t="shared" si="18"/>
        <v>3.0673313105042626</v>
      </c>
      <c r="N143" s="3">
        <f t="shared" si="19"/>
        <v>3.031762000574878</v>
      </c>
      <c r="O143" s="3">
        <f t="shared" si="19"/>
        <v>3.071335363201392</v>
      </c>
      <c r="P143" s="8">
        <f t="shared" si="19"/>
        <v>3.1115341229554425</v>
      </c>
      <c r="Q143" s="3">
        <f t="shared" si="20"/>
        <v>3.5569309929384563E-2</v>
      </c>
      <c r="R143" s="3">
        <f t="shared" si="21"/>
        <v>-4.0040526971294454E-3</v>
      </c>
      <c r="S143" s="8">
        <f t="shared" si="22"/>
        <v>-4.4202812451179962E-2</v>
      </c>
      <c r="T143" s="8">
        <f t="shared" si="25"/>
        <v>2.3416981457851718E-3</v>
      </c>
      <c r="U143" s="19">
        <f t="shared" si="23"/>
        <v>6.3457508429146173E-3</v>
      </c>
      <c r="V143" s="6">
        <f t="shared" si="24"/>
        <v>4.0268553760351574E-5</v>
      </c>
      <c r="W143" s="6">
        <f t="shared" si="26"/>
        <v>1.3760570451905244E-2</v>
      </c>
      <c r="X143" s="8">
        <f t="shared" si="26"/>
        <v>1.5405372249784737E-2</v>
      </c>
      <c r="Y143" s="6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2:80" customFormat="1" ht="15.6" x14ac:dyDescent="0.3">
      <c r="B144" s="12">
        <v>44025</v>
      </c>
      <c r="C144" s="1">
        <v>1083.55</v>
      </c>
      <c r="D144" s="1">
        <v>1080.25</v>
      </c>
      <c r="E144" s="9">
        <v>14961695</v>
      </c>
      <c r="F144" s="9"/>
      <c r="G144" s="2">
        <v>44025</v>
      </c>
      <c r="H144">
        <v>354.15</v>
      </c>
      <c r="I144">
        <v>353.6</v>
      </c>
      <c r="J144" s="9">
        <v>32379950</v>
      </c>
      <c r="L144" s="9"/>
      <c r="M144" s="8">
        <f t="shared" si="18"/>
        <v>3.0595792743187915</v>
      </c>
      <c r="N144" s="3">
        <f t="shared" si="19"/>
        <v>3.0673313105042626</v>
      </c>
      <c r="O144" s="3">
        <f t="shared" si="19"/>
        <v>3.031762000574878</v>
      </c>
      <c r="P144" s="8">
        <f t="shared" si="19"/>
        <v>3.071335363201392</v>
      </c>
      <c r="Q144" s="3">
        <f t="shared" si="20"/>
        <v>-7.7520361854710451E-3</v>
      </c>
      <c r="R144" s="3">
        <f t="shared" si="21"/>
        <v>2.7817273743913518E-2</v>
      </c>
      <c r="S144" s="8">
        <f t="shared" si="22"/>
        <v>-1.1756088882600491E-2</v>
      </c>
      <c r="T144" s="8">
        <f t="shared" si="25"/>
        <v>4.3797289291078634E-4</v>
      </c>
      <c r="U144" s="19">
        <f t="shared" si="23"/>
        <v>2.7379300851002732E-2</v>
      </c>
      <c r="V144" s="6">
        <f t="shared" si="24"/>
        <v>7.4962611508971899E-4</v>
      </c>
      <c r="W144" s="6">
        <f t="shared" si="26"/>
        <v>4.0268553760351574E-5</v>
      </c>
      <c r="X144" s="8">
        <f t="shared" si="26"/>
        <v>1.3760570451905244E-2</v>
      </c>
      <c r="Y144" s="6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2:80" customFormat="1" ht="15.6" x14ac:dyDescent="0.3">
      <c r="B145" s="12">
        <v>44022</v>
      </c>
      <c r="C145" s="1">
        <v>1106.6500000000001</v>
      </c>
      <c r="D145" s="1">
        <v>1105.0999999999999</v>
      </c>
      <c r="E145" s="9">
        <v>8781604</v>
      </c>
      <c r="F145" s="9"/>
      <c r="G145" s="2">
        <v>44022</v>
      </c>
      <c r="H145">
        <v>359.9</v>
      </c>
      <c r="I145">
        <v>360.35</v>
      </c>
      <c r="J145" s="9">
        <v>27865749</v>
      </c>
      <c r="L145" s="9"/>
      <c r="M145" s="8">
        <f t="shared" si="18"/>
        <v>3.0748819116421231</v>
      </c>
      <c r="N145" s="3">
        <f t="shared" si="19"/>
        <v>3.0595792743187915</v>
      </c>
      <c r="O145" s="3">
        <f t="shared" si="19"/>
        <v>3.0673313105042626</v>
      </c>
      <c r="P145" s="8">
        <f t="shared" si="19"/>
        <v>3.031762000574878</v>
      </c>
      <c r="Q145" s="3">
        <f t="shared" si="20"/>
        <v>1.5302637323331592E-2</v>
      </c>
      <c r="R145" s="3">
        <f t="shared" si="21"/>
        <v>7.5506011378605464E-3</v>
      </c>
      <c r="S145" s="8">
        <f t="shared" si="22"/>
        <v>4.3119911067245109E-2</v>
      </c>
      <c r="T145" s="8">
        <f t="shared" si="25"/>
        <v>8.6517631482116077E-3</v>
      </c>
      <c r="U145" s="19">
        <f t="shared" si="23"/>
        <v>1.1011620103510613E-3</v>
      </c>
      <c r="V145" s="6">
        <f t="shared" si="24"/>
        <v>1.2125577730403908E-6</v>
      </c>
      <c r="W145" s="6">
        <f t="shared" si="26"/>
        <v>7.4962611508971899E-4</v>
      </c>
      <c r="X145" s="8">
        <f t="shared" si="26"/>
        <v>4.0268553760351574E-5</v>
      </c>
      <c r="Y145" s="6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2:80" customFormat="1" ht="15.6" x14ac:dyDescent="0.3">
      <c r="B146" s="12">
        <v>44021</v>
      </c>
      <c r="C146" s="1">
        <v>1127</v>
      </c>
      <c r="D146" s="1">
        <v>1124.95</v>
      </c>
      <c r="E146" s="9">
        <v>10057717</v>
      </c>
      <c r="F146" s="9"/>
      <c r="G146" s="2">
        <v>44021</v>
      </c>
      <c r="H146">
        <v>371.75</v>
      </c>
      <c r="I146">
        <v>370.35</v>
      </c>
      <c r="J146" s="9">
        <v>35144717</v>
      </c>
      <c r="L146" s="9"/>
      <c r="M146" s="8">
        <f t="shared" si="18"/>
        <v>3.0316072629455277</v>
      </c>
      <c r="N146" s="3">
        <f t="shared" si="19"/>
        <v>3.0748819116421231</v>
      </c>
      <c r="O146" s="3">
        <f t="shared" si="19"/>
        <v>3.0595792743187915</v>
      </c>
      <c r="P146" s="8">
        <f t="shared" si="19"/>
        <v>3.0673313105042626</v>
      </c>
      <c r="Q146" s="3">
        <f t="shared" si="20"/>
        <v>-4.3274648696595364E-2</v>
      </c>
      <c r="R146" s="3">
        <f t="shared" si="21"/>
        <v>-2.7972011373263772E-2</v>
      </c>
      <c r="S146" s="8">
        <f t="shared" si="22"/>
        <v>-3.5724047558734817E-2</v>
      </c>
      <c r="T146" s="8">
        <f t="shared" si="25"/>
        <v>8.3214145451062892E-3</v>
      </c>
      <c r="U146" s="19">
        <f t="shared" si="23"/>
        <v>3.6293425918370065E-2</v>
      </c>
      <c r="V146" s="6">
        <f t="shared" si="24"/>
        <v>1.3172127648922159E-3</v>
      </c>
      <c r="W146" s="6">
        <f t="shared" si="26"/>
        <v>1.2125577730403908E-6</v>
      </c>
      <c r="X146" s="8">
        <f t="shared" si="26"/>
        <v>7.4962611508971899E-4</v>
      </c>
      <c r="Y146" s="6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2:80" customFormat="1" ht="15.6" x14ac:dyDescent="0.3">
      <c r="B147" s="12">
        <v>44020</v>
      </c>
      <c r="C147" s="1">
        <v>1110.3</v>
      </c>
      <c r="D147" s="1">
        <v>1110.3499999999999</v>
      </c>
      <c r="E147" s="9">
        <v>15028412</v>
      </c>
      <c r="F147" s="9"/>
      <c r="G147" s="2">
        <v>44020</v>
      </c>
      <c r="H147">
        <v>368.6</v>
      </c>
      <c r="I147">
        <v>368.95</v>
      </c>
      <c r="J147" s="9">
        <v>46317703</v>
      </c>
      <c r="L147" s="9"/>
      <c r="M147" s="8">
        <f t="shared" si="18"/>
        <v>3.0122083559413997</v>
      </c>
      <c r="N147" s="3">
        <f t="shared" si="19"/>
        <v>3.0316072629455277</v>
      </c>
      <c r="O147" s="3">
        <f t="shared" si="19"/>
        <v>3.0748819116421231</v>
      </c>
      <c r="P147" s="8">
        <f t="shared" si="19"/>
        <v>3.0595792743187915</v>
      </c>
      <c r="Q147" s="3">
        <f t="shared" si="20"/>
        <v>-1.9398907004128052E-2</v>
      </c>
      <c r="R147" s="3">
        <f t="shared" si="21"/>
        <v>-6.2673555700723416E-2</v>
      </c>
      <c r="S147" s="8">
        <f t="shared" si="22"/>
        <v>-4.7370918377391824E-2</v>
      </c>
      <c r="T147" s="8">
        <f t="shared" si="25"/>
        <v>-2.5666132304047306E-3</v>
      </c>
      <c r="U147" s="19">
        <f t="shared" si="23"/>
        <v>6.0106942470318683E-2</v>
      </c>
      <c r="V147" s="6">
        <f t="shared" si="24"/>
        <v>3.6128445331301997E-3</v>
      </c>
      <c r="W147" s="6">
        <f t="shared" si="26"/>
        <v>1.3172127648922159E-3</v>
      </c>
      <c r="X147" s="8">
        <f t="shared" si="26"/>
        <v>1.2125577730403908E-6</v>
      </c>
      <c r="Y147" s="6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2:80" customFormat="1" ht="15.6" x14ac:dyDescent="0.3">
      <c r="B148" s="12">
        <v>44019</v>
      </c>
      <c r="C148" s="1">
        <v>1104</v>
      </c>
      <c r="D148" s="1">
        <v>1105.1500000000001</v>
      </c>
      <c r="E148" s="9">
        <v>12175425</v>
      </c>
      <c r="F148" s="9"/>
      <c r="G148" s="2">
        <v>44019</v>
      </c>
      <c r="H148">
        <v>374.6</v>
      </c>
      <c r="I148">
        <v>376.05</v>
      </c>
      <c r="J148" s="9">
        <v>46031349</v>
      </c>
      <c r="L148" s="9"/>
      <c r="M148" s="8">
        <f t="shared" si="18"/>
        <v>2.9471436198611851</v>
      </c>
      <c r="N148" s="3">
        <f t="shared" si="19"/>
        <v>3.0122083559413997</v>
      </c>
      <c r="O148" s="3">
        <f t="shared" si="19"/>
        <v>3.0316072629455277</v>
      </c>
      <c r="P148" s="8">
        <f t="shared" si="19"/>
        <v>3.0748819116421231</v>
      </c>
      <c r="Q148" s="3">
        <f t="shared" si="20"/>
        <v>-6.5064736080214569E-2</v>
      </c>
      <c r="R148" s="3">
        <f t="shared" si="21"/>
        <v>-8.4463643084342621E-2</v>
      </c>
      <c r="S148" s="8">
        <f t="shared" si="22"/>
        <v>-0.12773829178093798</v>
      </c>
      <c r="T148" s="8">
        <f t="shared" si="25"/>
        <v>-2.0598695971500339E-2</v>
      </c>
      <c r="U148" s="19">
        <f t="shared" si="23"/>
        <v>6.3864947112842282E-2</v>
      </c>
      <c r="V148" s="6">
        <f t="shared" si="24"/>
        <v>4.078731469726142E-3</v>
      </c>
      <c r="W148" s="6">
        <f t="shared" si="26"/>
        <v>3.6128445331301997E-3</v>
      </c>
      <c r="X148" s="8">
        <f t="shared" si="26"/>
        <v>1.3172127648922159E-3</v>
      </c>
      <c r="Y148" s="6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2:80" customFormat="1" ht="15.6" x14ac:dyDescent="0.3">
      <c r="B149" s="12">
        <v>44018</v>
      </c>
      <c r="C149" s="1">
        <v>1102.45</v>
      </c>
      <c r="D149" s="1">
        <v>1103</v>
      </c>
      <c r="E149" s="9">
        <v>17779243</v>
      </c>
      <c r="F149" s="9"/>
      <c r="G149" s="2">
        <v>44018</v>
      </c>
      <c r="H149">
        <v>362.4</v>
      </c>
      <c r="I149">
        <v>361.85</v>
      </c>
      <c r="J149" s="9">
        <v>33334119</v>
      </c>
      <c r="L149" s="9"/>
      <c r="M149" s="8">
        <f t="shared" si="18"/>
        <v>3.0420805739514352</v>
      </c>
      <c r="N149" s="3">
        <f t="shared" si="19"/>
        <v>2.9471436198611851</v>
      </c>
      <c r="O149" s="3">
        <f t="shared" si="19"/>
        <v>3.0122083559413997</v>
      </c>
      <c r="P149" s="8">
        <f t="shared" si="19"/>
        <v>3.0316072629455277</v>
      </c>
      <c r="Q149" s="3">
        <f t="shared" si="20"/>
        <v>9.4936954090250047E-2</v>
      </c>
      <c r="R149" s="3">
        <f t="shared" si="21"/>
        <v>2.9872218010035478E-2</v>
      </c>
      <c r="S149" s="8">
        <f t="shared" si="22"/>
        <v>1.0473311005907426E-2</v>
      </c>
      <c r="T149" s="8">
        <f t="shared" si="25"/>
        <v>-3.9758180105353022E-2</v>
      </c>
      <c r="U149" s="19">
        <f t="shared" si="23"/>
        <v>6.96303981153885E-2</v>
      </c>
      <c r="V149" s="6">
        <f t="shared" si="24"/>
        <v>4.8483923417074982E-3</v>
      </c>
      <c r="W149" s="6">
        <f t="shared" si="26"/>
        <v>4.078731469726142E-3</v>
      </c>
      <c r="X149" s="8">
        <f t="shared" si="26"/>
        <v>3.6128445331301997E-3</v>
      </c>
      <c r="Y149" s="6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2:80" customFormat="1" ht="15.6" x14ac:dyDescent="0.3">
      <c r="B150" s="12">
        <v>44015</v>
      </c>
      <c r="C150" s="1">
        <v>1075.5</v>
      </c>
      <c r="D150" s="1">
        <v>1073.95</v>
      </c>
      <c r="E150" s="9">
        <v>13798879</v>
      </c>
      <c r="F150" s="9"/>
      <c r="G150" s="2">
        <v>44015</v>
      </c>
      <c r="H150">
        <v>360.8</v>
      </c>
      <c r="I150">
        <v>361</v>
      </c>
      <c r="J150" s="9">
        <v>28779331</v>
      </c>
      <c r="L150" s="9"/>
      <c r="M150" s="8">
        <f t="shared" si="18"/>
        <v>2.9808758314855877</v>
      </c>
      <c r="N150" s="3">
        <f t="shared" si="19"/>
        <v>3.0420805739514352</v>
      </c>
      <c r="O150" s="3">
        <f t="shared" si="19"/>
        <v>2.9471436198611851</v>
      </c>
      <c r="P150" s="8">
        <f t="shared" si="19"/>
        <v>3.0122083559413997</v>
      </c>
      <c r="Q150" s="3">
        <f t="shared" si="20"/>
        <v>-6.1204742465847506E-2</v>
      </c>
      <c r="R150" s="3">
        <f t="shared" si="21"/>
        <v>3.3732211624402542E-2</v>
      </c>
      <c r="S150" s="8">
        <f t="shared" si="22"/>
        <v>-3.1332524455812027E-2</v>
      </c>
      <c r="T150" s="8">
        <f t="shared" si="25"/>
        <v>-1.8869060670736466E-2</v>
      </c>
      <c r="U150" s="19">
        <f t="shared" si="23"/>
        <v>5.2601272295139008E-2</v>
      </c>
      <c r="V150" s="6">
        <f t="shared" si="24"/>
        <v>2.7668938470673584E-3</v>
      </c>
      <c r="W150" s="6">
        <f t="shared" si="26"/>
        <v>4.8483923417074982E-3</v>
      </c>
      <c r="X150" s="8">
        <f t="shared" si="26"/>
        <v>4.078731469726142E-3</v>
      </c>
      <c r="Y150" s="6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2:80" customFormat="1" ht="15.6" x14ac:dyDescent="0.3">
      <c r="B151" s="12">
        <v>44014</v>
      </c>
      <c r="C151" s="1">
        <v>1091.5</v>
      </c>
      <c r="D151" s="1">
        <v>1089.4000000000001</v>
      </c>
      <c r="E151" s="9">
        <v>18477248</v>
      </c>
      <c r="F151" s="9"/>
      <c r="G151" s="2">
        <v>44014</v>
      </c>
      <c r="H151">
        <v>363.6</v>
      </c>
      <c r="I151">
        <v>362.85</v>
      </c>
      <c r="J151" s="9">
        <v>50964872</v>
      </c>
      <c r="L151" s="9"/>
      <c r="M151" s="8">
        <f t="shared" si="18"/>
        <v>3.0019251925192516</v>
      </c>
      <c r="N151" s="3">
        <f t="shared" si="19"/>
        <v>2.9808758314855877</v>
      </c>
      <c r="O151" s="3">
        <f t="shared" si="19"/>
        <v>3.0420805739514352</v>
      </c>
      <c r="P151" s="8">
        <f t="shared" si="19"/>
        <v>2.9471436198611851</v>
      </c>
      <c r="Q151" s="3">
        <f t="shared" si="20"/>
        <v>2.1049361033663949E-2</v>
      </c>
      <c r="R151" s="3">
        <f t="shared" si="21"/>
        <v>-4.0155381432183557E-2</v>
      </c>
      <c r="S151" s="8">
        <f t="shared" si="22"/>
        <v>5.4781572658066491E-2</v>
      </c>
      <c r="T151" s="8">
        <f t="shared" si="25"/>
        <v>-3.0886789821947605E-3</v>
      </c>
      <c r="U151" s="19">
        <f t="shared" si="23"/>
        <v>3.7066702449988796E-2</v>
      </c>
      <c r="V151" s="6">
        <f t="shared" si="24"/>
        <v>1.3739404305160054E-3</v>
      </c>
      <c r="W151" s="6">
        <f t="shared" si="26"/>
        <v>2.7668938470673584E-3</v>
      </c>
      <c r="X151" s="8">
        <f t="shared" si="26"/>
        <v>4.8483923417074982E-3</v>
      </c>
      <c r="Y151" s="6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2:80" customFormat="1" ht="15.6" x14ac:dyDescent="0.3">
      <c r="B152" s="12">
        <v>44013</v>
      </c>
      <c r="C152" s="1">
        <v>1079.5</v>
      </c>
      <c r="D152" s="1">
        <v>1084.5999999999999</v>
      </c>
      <c r="E152" s="9">
        <v>17423378</v>
      </c>
      <c r="F152" s="9"/>
      <c r="G152" s="2">
        <v>44013</v>
      </c>
      <c r="H152">
        <v>362.4</v>
      </c>
      <c r="I152">
        <v>364.05</v>
      </c>
      <c r="J152" s="9">
        <v>36922717</v>
      </c>
      <c r="L152" s="9"/>
      <c r="M152" s="8">
        <f t="shared" si="18"/>
        <v>2.9787527593818988</v>
      </c>
      <c r="N152" s="3">
        <f t="shared" si="19"/>
        <v>3.0019251925192516</v>
      </c>
      <c r="O152" s="3">
        <f t="shared" si="19"/>
        <v>2.9808758314855877</v>
      </c>
      <c r="P152" s="8">
        <f t="shared" si="19"/>
        <v>3.0420805739514352</v>
      </c>
      <c r="Q152" s="3">
        <f t="shared" si="20"/>
        <v>-2.3172433137352844E-2</v>
      </c>
      <c r="R152" s="3">
        <f t="shared" si="21"/>
        <v>-2.1230721036888944E-3</v>
      </c>
      <c r="S152" s="8">
        <f t="shared" si="22"/>
        <v>-6.33278145695364E-2</v>
      </c>
      <c r="T152" s="8">
        <f t="shared" si="25"/>
        <v>-1.4208689717191402E-2</v>
      </c>
      <c r="U152" s="19">
        <f t="shared" si="23"/>
        <v>1.2085617613502507E-2</v>
      </c>
      <c r="V152" s="6">
        <f t="shared" si="24"/>
        <v>1.4606215309980204E-4</v>
      </c>
      <c r="W152" s="6">
        <f t="shared" si="26"/>
        <v>1.3739404305160054E-3</v>
      </c>
      <c r="X152" s="8">
        <f t="shared" si="26"/>
        <v>2.7668938470673584E-3</v>
      </c>
      <c r="Y152" s="6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2:80" customFormat="1" ht="15.6" x14ac:dyDescent="0.3">
      <c r="B153" s="12">
        <v>44012</v>
      </c>
      <c r="C153" s="1">
        <v>1066.45</v>
      </c>
      <c r="D153" s="1">
        <v>1065.8499999999999</v>
      </c>
      <c r="E153" s="9">
        <v>17873316</v>
      </c>
      <c r="F153" s="9"/>
      <c r="G153" s="2">
        <v>44012</v>
      </c>
      <c r="H153">
        <v>352</v>
      </c>
      <c r="I153">
        <v>351.45</v>
      </c>
      <c r="J153" s="9">
        <v>47526205</v>
      </c>
      <c r="L153" s="9"/>
      <c r="M153" s="8">
        <f t="shared" si="18"/>
        <v>3.0296875000000001</v>
      </c>
      <c r="N153" s="3">
        <f t="shared" si="19"/>
        <v>2.9787527593818988</v>
      </c>
      <c r="O153" s="3">
        <f t="shared" si="19"/>
        <v>3.0019251925192516</v>
      </c>
      <c r="P153" s="8">
        <f t="shared" si="19"/>
        <v>2.9808758314855877</v>
      </c>
      <c r="Q153" s="3">
        <f t="shared" si="20"/>
        <v>5.0934740618101326E-2</v>
      </c>
      <c r="R153" s="3">
        <f t="shared" si="21"/>
        <v>2.7762307480748483E-2</v>
      </c>
      <c r="S153" s="8">
        <f t="shared" si="22"/>
        <v>4.8811668514412432E-2</v>
      </c>
      <c r="T153" s="8">
        <f t="shared" si="25"/>
        <v>-1.058300443314065E-2</v>
      </c>
      <c r="U153" s="19">
        <f t="shared" si="23"/>
        <v>3.8345311913889131E-2</v>
      </c>
      <c r="V153" s="6">
        <f t="shared" si="24"/>
        <v>1.4703629457734476E-3</v>
      </c>
      <c r="W153" s="6">
        <f t="shared" si="26"/>
        <v>1.4606215309980204E-4</v>
      </c>
      <c r="X153" s="8">
        <f t="shared" si="26"/>
        <v>1.3739404305160054E-3</v>
      </c>
      <c r="Y153" s="6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2:80" customFormat="1" ht="15.6" x14ac:dyDescent="0.3">
      <c r="B154" s="12">
        <v>44011</v>
      </c>
      <c r="C154" s="1">
        <v>1075.5</v>
      </c>
      <c r="D154" s="1">
        <v>1076.05</v>
      </c>
      <c r="E154" s="9">
        <v>23003725</v>
      </c>
      <c r="F154" s="9"/>
      <c r="G154" s="2">
        <v>44011</v>
      </c>
      <c r="H154">
        <v>342.5</v>
      </c>
      <c r="I154">
        <v>343.1</v>
      </c>
      <c r="J154" s="9">
        <v>27385252</v>
      </c>
      <c r="L154" s="9"/>
      <c r="M154" s="8">
        <f t="shared" si="18"/>
        <v>3.1401459854014599</v>
      </c>
      <c r="N154" s="3">
        <f t="shared" si="19"/>
        <v>3.0296875000000001</v>
      </c>
      <c r="O154" s="3">
        <f t="shared" si="19"/>
        <v>2.9787527593818988</v>
      </c>
      <c r="P154" s="8">
        <f t="shared" si="19"/>
        <v>3.0019251925192516</v>
      </c>
      <c r="Q154" s="3">
        <f t="shared" si="20"/>
        <v>0.11045848540145986</v>
      </c>
      <c r="R154" s="3">
        <f t="shared" si="21"/>
        <v>0.16139322601956119</v>
      </c>
      <c r="S154" s="8">
        <f t="shared" si="22"/>
        <v>0.13822079288220834</v>
      </c>
      <c r="T154" s="8">
        <f t="shared" si="25"/>
        <v>9.2058914102609128E-4</v>
      </c>
      <c r="U154" s="19">
        <f t="shared" si="23"/>
        <v>0.16047263687853511</v>
      </c>
      <c r="V154" s="6">
        <f t="shared" si="24"/>
        <v>2.5751467186750185E-2</v>
      </c>
      <c r="W154" s="6">
        <f t="shared" si="26"/>
        <v>1.4703629457734476E-3</v>
      </c>
      <c r="X154" s="8">
        <f t="shared" si="26"/>
        <v>1.4606215309980204E-4</v>
      </c>
      <c r="Y154" s="6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2:80" customFormat="1" ht="15.6" x14ac:dyDescent="0.3">
      <c r="B155" s="12">
        <v>44008</v>
      </c>
      <c r="C155" s="1">
        <v>1058.5</v>
      </c>
      <c r="D155" s="1">
        <v>1056.45</v>
      </c>
      <c r="E155" s="9">
        <v>19986677</v>
      </c>
      <c r="F155" s="9"/>
      <c r="G155" s="2">
        <v>44008</v>
      </c>
      <c r="H155">
        <v>351</v>
      </c>
      <c r="I155">
        <v>349.1</v>
      </c>
      <c r="J155" s="9">
        <v>34596718</v>
      </c>
      <c r="L155" s="9"/>
      <c r="M155" s="8">
        <f t="shared" si="18"/>
        <v>3.0156695156695155</v>
      </c>
      <c r="N155" s="3">
        <f t="shared" si="19"/>
        <v>3.1401459854014599</v>
      </c>
      <c r="O155" s="3">
        <f t="shared" si="19"/>
        <v>3.0296875000000001</v>
      </c>
      <c r="P155" s="8">
        <f t="shared" si="19"/>
        <v>2.9787527593818988</v>
      </c>
      <c r="Q155" s="3">
        <f t="shared" si="20"/>
        <v>-0.12447646973194448</v>
      </c>
      <c r="R155" s="3">
        <f t="shared" si="21"/>
        <v>-1.4017984330484623E-2</v>
      </c>
      <c r="S155" s="8">
        <f t="shared" si="22"/>
        <v>3.6916756287616703E-2</v>
      </c>
      <c r="T155" s="8">
        <f t="shared" si="25"/>
        <v>4.9062380204586628E-2</v>
      </c>
      <c r="U155" s="19">
        <f t="shared" si="23"/>
        <v>6.3080364535071251E-2</v>
      </c>
      <c r="V155" s="6">
        <f t="shared" si="24"/>
        <v>3.9791323898774747E-3</v>
      </c>
      <c r="W155" s="6">
        <f t="shared" si="26"/>
        <v>2.5751467186750185E-2</v>
      </c>
      <c r="X155" s="8">
        <f t="shared" si="26"/>
        <v>1.4703629457734476E-3</v>
      </c>
      <c r="Y155" s="6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2:80" customFormat="1" ht="15.6" x14ac:dyDescent="0.3">
      <c r="B156" s="12">
        <v>44007</v>
      </c>
      <c r="C156" s="1">
        <v>1035</v>
      </c>
      <c r="D156" s="1">
        <v>1028.75</v>
      </c>
      <c r="E156" s="9">
        <v>35323457</v>
      </c>
      <c r="F156" s="9"/>
      <c r="G156" s="2">
        <v>44007</v>
      </c>
      <c r="H156">
        <v>350.5</v>
      </c>
      <c r="I156">
        <v>351</v>
      </c>
      <c r="J156" s="9">
        <v>69905394</v>
      </c>
      <c r="L156" s="9"/>
      <c r="M156" s="8">
        <f t="shared" si="18"/>
        <v>2.9529243937232525</v>
      </c>
      <c r="N156" s="3">
        <f t="shared" si="19"/>
        <v>3.0156695156695155</v>
      </c>
      <c r="O156" s="3">
        <f t="shared" si="19"/>
        <v>3.1401459854014599</v>
      </c>
      <c r="P156" s="8">
        <f t="shared" si="19"/>
        <v>3.0296875000000001</v>
      </c>
      <c r="Q156" s="3">
        <f t="shared" si="20"/>
        <v>-6.2745121946262916E-2</v>
      </c>
      <c r="R156" s="3">
        <f t="shared" si="21"/>
        <v>-0.1872215916782074</v>
      </c>
      <c r="S156" s="8">
        <f t="shared" si="22"/>
        <v>-7.6763106276747539E-2</v>
      </c>
      <c r="T156" s="8">
        <f t="shared" si="25"/>
        <v>3.013827084406525E-2</v>
      </c>
      <c r="U156" s="19">
        <f t="shared" si="23"/>
        <v>0.21735986252227266</v>
      </c>
      <c r="V156" s="6">
        <f t="shared" si="24"/>
        <v>4.7245309835701271E-2</v>
      </c>
      <c r="W156" s="6">
        <f t="shared" si="26"/>
        <v>3.9791323898774747E-3</v>
      </c>
      <c r="X156" s="8">
        <f t="shared" si="26"/>
        <v>2.5751467186750185E-2</v>
      </c>
      <c r="Y156" s="6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2:80" customFormat="1" ht="15.6" x14ac:dyDescent="0.3">
      <c r="B157" s="12">
        <v>44006</v>
      </c>
      <c r="C157" s="1">
        <v>1031.95</v>
      </c>
      <c r="D157" s="1">
        <v>1032.5</v>
      </c>
      <c r="E157" s="9">
        <v>19714664</v>
      </c>
      <c r="F157" s="9"/>
      <c r="G157" s="2">
        <v>44006</v>
      </c>
      <c r="H157">
        <v>349.35</v>
      </c>
      <c r="I157">
        <v>348.1</v>
      </c>
      <c r="J157" s="9">
        <v>57956306</v>
      </c>
      <c r="L157" s="9"/>
      <c r="M157" s="8">
        <f t="shared" si="18"/>
        <v>2.9539144124803207</v>
      </c>
      <c r="N157" s="3">
        <f t="shared" si="19"/>
        <v>2.9529243937232525</v>
      </c>
      <c r="O157" s="3">
        <f t="shared" si="19"/>
        <v>3.0156695156695155</v>
      </c>
      <c r="P157" s="8">
        <f t="shared" si="19"/>
        <v>3.1401459854014599</v>
      </c>
      <c r="Q157" s="3">
        <f t="shared" si="20"/>
        <v>9.9001875706816733E-4</v>
      </c>
      <c r="R157" s="3">
        <f t="shared" si="21"/>
        <v>-6.1755103189194749E-2</v>
      </c>
      <c r="S157" s="8">
        <f t="shared" si="22"/>
        <v>-0.18623157292113923</v>
      </c>
      <c r="T157" s="8">
        <f t="shared" si="25"/>
        <v>-3.5069687912616554E-2</v>
      </c>
      <c r="U157" s="19">
        <f t="shared" si="23"/>
        <v>2.6685415276578195E-2</v>
      </c>
      <c r="V157" s="6">
        <f t="shared" si="24"/>
        <v>7.1211138848343289E-4</v>
      </c>
      <c r="W157" s="6">
        <f t="shared" si="26"/>
        <v>4.7245309835701271E-2</v>
      </c>
      <c r="X157" s="8">
        <f t="shared" si="26"/>
        <v>3.9791323898774747E-3</v>
      </c>
      <c r="Y157" s="6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2:80" customFormat="1" ht="15.6" x14ac:dyDescent="0.3">
      <c r="B158" s="12">
        <v>44005</v>
      </c>
      <c r="C158" s="1">
        <v>1045</v>
      </c>
      <c r="D158" s="1">
        <v>1042.3</v>
      </c>
      <c r="E158" s="9">
        <v>14415640</v>
      </c>
      <c r="F158" s="9"/>
      <c r="G158" s="2">
        <v>44005</v>
      </c>
      <c r="H158">
        <v>376.05</v>
      </c>
      <c r="I158">
        <v>376.15</v>
      </c>
      <c r="J158" s="9">
        <v>32495431</v>
      </c>
      <c r="L158" s="9"/>
      <c r="M158" s="8">
        <f t="shared" si="18"/>
        <v>2.7788857864645657</v>
      </c>
      <c r="N158" s="3">
        <f t="shared" si="19"/>
        <v>2.9539144124803207</v>
      </c>
      <c r="O158" s="3">
        <f t="shared" si="19"/>
        <v>2.9529243937232525</v>
      </c>
      <c r="P158" s="8">
        <f t="shared" si="19"/>
        <v>3.0156695156695155</v>
      </c>
      <c r="Q158" s="3">
        <f t="shared" si="20"/>
        <v>-0.17502862601575497</v>
      </c>
      <c r="R158" s="3">
        <f t="shared" si="21"/>
        <v>-0.17403860725868681</v>
      </c>
      <c r="S158" s="8">
        <f t="shared" si="22"/>
        <v>-0.23678372920494972</v>
      </c>
      <c r="T158" s="8">
        <f t="shared" si="25"/>
        <v>-4.3075312495590018E-2</v>
      </c>
      <c r="U158" s="19">
        <f t="shared" si="23"/>
        <v>0.13096329476309679</v>
      </c>
      <c r="V158" s="6">
        <f t="shared" si="24"/>
        <v>1.7151384575205774E-2</v>
      </c>
      <c r="W158" s="6">
        <f t="shared" si="26"/>
        <v>7.1211138848343289E-4</v>
      </c>
      <c r="X158" s="8">
        <f t="shared" si="26"/>
        <v>4.7245309835701271E-2</v>
      </c>
      <c r="Y158" s="6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2:80" customFormat="1" ht="15.6" x14ac:dyDescent="0.3">
      <c r="B159" s="12">
        <v>44004</v>
      </c>
      <c r="C159" s="1">
        <v>1029</v>
      </c>
      <c r="D159" s="1">
        <v>1028.75</v>
      </c>
      <c r="E159" s="9">
        <v>14847321</v>
      </c>
      <c r="F159" s="9"/>
      <c r="G159" s="2">
        <v>44004</v>
      </c>
      <c r="H159">
        <v>367.85</v>
      </c>
      <c r="I159">
        <v>367.55</v>
      </c>
      <c r="J159" s="9">
        <v>40135946</v>
      </c>
      <c r="L159" s="9"/>
      <c r="M159" s="8">
        <f t="shared" si="18"/>
        <v>2.7973358705994289</v>
      </c>
      <c r="N159" s="3">
        <f t="shared" si="19"/>
        <v>2.7788857864645657</v>
      </c>
      <c r="O159" s="3">
        <f t="shared" si="19"/>
        <v>2.9539144124803207</v>
      </c>
      <c r="P159" s="8">
        <f t="shared" si="19"/>
        <v>2.9529243937232525</v>
      </c>
      <c r="Q159" s="3">
        <f t="shared" si="20"/>
        <v>1.8450084134863154E-2</v>
      </c>
      <c r="R159" s="3">
        <f t="shared" si="21"/>
        <v>-0.15657854188089182</v>
      </c>
      <c r="S159" s="8">
        <f t="shared" si="22"/>
        <v>-0.15558852312382365</v>
      </c>
      <c r="T159" s="8">
        <f t="shared" si="25"/>
        <v>-8.236430092451906E-2</v>
      </c>
      <c r="U159" s="19">
        <f t="shared" si="23"/>
        <v>7.421424095637276E-2</v>
      </c>
      <c r="V159" s="6">
        <f t="shared" si="24"/>
        <v>5.5077535607305555E-3</v>
      </c>
      <c r="W159" s="6">
        <f t="shared" si="26"/>
        <v>1.7151384575205774E-2</v>
      </c>
      <c r="X159" s="8">
        <f t="shared" si="26"/>
        <v>7.1211138848343289E-4</v>
      </c>
      <c r="Y159" s="6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2:80" customFormat="1" ht="15.6" x14ac:dyDescent="0.3">
      <c r="B160" s="12">
        <v>44001</v>
      </c>
      <c r="C160" s="1">
        <v>1032.95</v>
      </c>
      <c r="D160" s="1">
        <v>1033.3499999999999</v>
      </c>
      <c r="E160" s="9">
        <v>23939324</v>
      </c>
      <c r="F160" s="9"/>
      <c r="G160" s="2">
        <v>44001</v>
      </c>
      <c r="H160">
        <v>363.8</v>
      </c>
      <c r="I160">
        <v>363.8</v>
      </c>
      <c r="J160" s="9">
        <v>51368058</v>
      </c>
      <c r="L160" s="9"/>
      <c r="M160" s="8">
        <f t="shared" si="18"/>
        <v>2.8393347993402971</v>
      </c>
      <c r="N160" s="3">
        <f t="shared" si="19"/>
        <v>2.7973358705994289</v>
      </c>
      <c r="O160" s="3">
        <f t="shared" si="19"/>
        <v>2.7788857864645657</v>
      </c>
      <c r="P160" s="8">
        <f t="shared" si="19"/>
        <v>2.9539144124803207</v>
      </c>
      <c r="Q160" s="3">
        <f t="shared" si="20"/>
        <v>4.1998928740868191E-2</v>
      </c>
      <c r="R160" s="3">
        <f t="shared" si="21"/>
        <v>6.0449012875731345E-2</v>
      </c>
      <c r="S160" s="8">
        <f t="shared" si="22"/>
        <v>-0.11457961314002363</v>
      </c>
      <c r="T160" s="8">
        <f t="shared" si="25"/>
        <v>-0.10462857321143089</v>
      </c>
      <c r="U160" s="19">
        <f t="shared" si="23"/>
        <v>0.16507758608716222</v>
      </c>
      <c r="V160" s="6">
        <f t="shared" si="24"/>
        <v>2.7250609428364454E-2</v>
      </c>
      <c r="W160" s="6">
        <f t="shared" si="26"/>
        <v>5.5077535607305555E-3</v>
      </c>
      <c r="X160" s="8">
        <f t="shared" si="26"/>
        <v>1.7151384575205774E-2</v>
      </c>
      <c r="Y160" s="6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2:80" customFormat="1" ht="15.6" x14ac:dyDescent="0.3">
      <c r="B161" s="12">
        <v>44000</v>
      </c>
      <c r="C161" s="1">
        <v>1017.6</v>
      </c>
      <c r="D161" s="1">
        <v>1019.95</v>
      </c>
      <c r="E161" s="9">
        <v>20435469</v>
      </c>
      <c r="F161" s="9"/>
      <c r="G161" s="2">
        <v>44000</v>
      </c>
      <c r="H161">
        <v>351.4</v>
      </c>
      <c r="I161">
        <v>352</v>
      </c>
      <c r="J161" s="9">
        <v>39286577</v>
      </c>
      <c r="L161" s="9"/>
      <c r="M161" s="8">
        <f t="shared" si="18"/>
        <v>2.895845190665908</v>
      </c>
      <c r="N161" s="3">
        <f t="shared" si="19"/>
        <v>2.8393347993402971</v>
      </c>
      <c r="O161" s="3">
        <f t="shared" si="19"/>
        <v>2.7973358705994289</v>
      </c>
      <c r="P161" s="8">
        <f t="shared" si="19"/>
        <v>2.7788857864645657</v>
      </c>
      <c r="Q161" s="3">
        <f t="shared" si="20"/>
        <v>5.6510391325610865E-2</v>
      </c>
      <c r="R161" s="3">
        <f t="shared" si="21"/>
        <v>9.8509320066479056E-2</v>
      </c>
      <c r="S161" s="8">
        <f t="shared" si="22"/>
        <v>0.11695940420134221</v>
      </c>
      <c r="T161" s="8">
        <f t="shared" si="25"/>
        <v>-5.5105297385282213E-2</v>
      </c>
      <c r="U161" s="19">
        <f t="shared" si="23"/>
        <v>0.15361461745176128</v>
      </c>
      <c r="V161" s="6">
        <f t="shared" si="24"/>
        <v>2.359745069485096E-2</v>
      </c>
      <c r="W161" s="6">
        <f t="shared" si="26"/>
        <v>2.7250609428364454E-2</v>
      </c>
      <c r="X161" s="8">
        <f t="shared" si="26"/>
        <v>5.5077535607305555E-3</v>
      </c>
      <c r="Y161" s="6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2:80" customFormat="1" ht="15.6" x14ac:dyDescent="0.3">
      <c r="B162" s="12">
        <v>43999</v>
      </c>
      <c r="C162">
        <v>978.65</v>
      </c>
      <c r="D162">
        <v>979.25</v>
      </c>
      <c r="E162" s="9">
        <v>18479504</v>
      </c>
      <c r="F162" s="9"/>
      <c r="G162" s="2">
        <v>43999</v>
      </c>
      <c r="H162">
        <v>342.25</v>
      </c>
      <c r="I162">
        <v>341.95</v>
      </c>
      <c r="J162" s="9">
        <v>37107569</v>
      </c>
      <c r="L162" s="9"/>
      <c r="M162" s="8">
        <f t="shared" si="18"/>
        <v>2.8594594594594596</v>
      </c>
      <c r="N162" s="3">
        <f t="shared" si="19"/>
        <v>2.895845190665908</v>
      </c>
      <c r="O162" s="3">
        <f t="shared" si="19"/>
        <v>2.8393347993402971</v>
      </c>
      <c r="P162" s="8">
        <f t="shared" si="19"/>
        <v>2.7973358705994289</v>
      </c>
      <c r="Q162" s="3">
        <f t="shared" si="20"/>
        <v>-3.6385731206448391E-2</v>
      </c>
      <c r="R162" s="3">
        <f t="shared" si="21"/>
        <v>2.0124660119162474E-2</v>
      </c>
      <c r="S162" s="8">
        <f t="shared" si="22"/>
        <v>6.2123588860030665E-2</v>
      </c>
      <c r="T162" s="8">
        <f t="shared" si="25"/>
        <v>-9.0209121497538264E-3</v>
      </c>
      <c r="U162" s="19">
        <f t="shared" si="23"/>
        <v>2.91455722689163E-2</v>
      </c>
      <c r="V162" s="6">
        <f t="shared" si="24"/>
        <v>8.4946438288262282E-4</v>
      </c>
      <c r="W162" s="6">
        <f t="shared" si="26"/>
        <v>2.359745069485096E-2</v>
      </c>
      <c r="X162" s="8">
        <f t="shared" si="26"/>
        <v>2.7250609428364454E-2</v>
      </c>
      <c r="Y162" s="6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2:80" customFormat="1" ht="15.6" x14ac:dyDescent="0.3">
      <c r="B163" s="12">
        <v>43998</v>
      </c>
      <c r="C163">
        <v>989.15</v>
      </c>
      <c r="D163">
        <v>990.4</v>
      </c>
      <c r="E163" s="9">
        <v>22700113</v>
      </c>
      <c r="F163" s="9"/>
      <c r="G163" s="2">
        <v>43998</v>
      </c>
      <c r="H163">
        <v>342.4</v>
      </c>
      <c r="I163">
        <v>342.95</v>
      </c>
      <c r="J163" s="9">
        <v>57511276</v>
      </c>
      <c r="L163" s="9"/>
      <c r="M163" s="8">
        <f t="shared" si="18"/>
        <v>2.8888726635514019</v>
      </c>
      <c r="N163" s="3">
        <f t="shared" si="19"/>
        <v>2.8594594594594596</v>
      </c>
      <c r="O163" s="3">
        <f t="shared" si="19"/>
        <v>2.895845190665908</v>
      </c>
      <c r="P163" s="8">
        <f t="shared" si="19"/>
        <v>2.8393347993402971</v>
      </c>
      <c r="Q163" s="3">
        <f t="shared" si="20"/>
        <v>2.9413204091942369E-2</v>
      </c>
      <c r="R163" s="3">
        <f t="shared" si="21"/>
        <v>-6.9725271145060219E-3</v>
      </c>
      <c r="S163" s="8">
        <f t="shared" si="22"/>
        <v>4.9537864211104843E-2</v>
      </c>
      <c r="T163" s="8">
        <f t="shared" si="25"/>
        <v>-2.7724046907893519E-4</v>
      </c>
      <c r="U163" s="19">
        <f t="shared" si="23"/>
        <v>6.6952866454270867E-3</v>
      </c>
      <c r="V163" s="6">
        <f t="shared" si="24"/>
        <v>4.4826863264434289E-5</v>
      </c>
      <c r="W163" s="6">
        <f t="shared" si="26"/>
        <v>8.4946438288262282E-4</v>
      </c>
      <c r="X163" s="8">
        <f t="shared" si="26"/>
        <v>2.359745069485096E-2</v>
      </c>
      <c r="Y163" s="6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2:80" customFormat="1" ht="15.6" x14ac:dyDescent="0.3">
      <c r="B164" s="12">
        <v>43997</v>
      </c>
      <c r="C164">
        <v>951.75</v>
      </c>
      <c r="D164">
        <v>949.85</v>
      </c>
      <c r="E164" s="9">
        <v>16004973</v>
      </c>
      <c r="F164" s="9"/>
      <c r="G164" s="2">
        <v>43997</v>
      </c>
      <c r="H164">
        <v>331.15</v>
      </c>
      <c r="I164">
        <v>331.1</v>
      </c>
      <c r="J164" s="9">
        <v>43501834</v>
      </c>
      <c r="L164" s="9"/>
      <c r="M164" s="8">
        <f t="shared" si="18"/>
        <v>2.8740751925109471</v>
      </c>
      <c r="N164" s="3">
        <f t="shared" si="19"/>
        <v>2.8888726635514019</v>
      </c>
      <c r="O164" s="3">
        <f t="shared" si="19"/>
        <v>2.8594594594594596</v>
      </c>
      <c r="P164" s="8">
        <f t="shared" si="19"/>
        <v>2.895845190665908</v>
      </c>
      <c r="Q164" s="3">
        <f t="shared" si="20"/>
        <v>-1.4797471040454813E-2</v>
      </c>
      <c r="R164" s="3">
        <f t="shared" si="21"/>
        <v>1.4615733051487556E-2</v>
      </c>
      <c r="S164" s="8">
        <f t="shared" si="22"/>
        <v>-2.1769998154960835E-2</v>
      </c>
      <c r="T164" s="8">
        <f t="shared" si="25"/>
        <v>-2.2858264627070618E-3</v>
      </c>
      <c r="U164" s="19">
        <f t="shared" si="23"/>
        <v>1.6901559514194617E-2</v>
      </c>
      <c r="V164" s="6">
        <f t="shared" si="24"/>
        <v>2.856627140118626E-4</v>
      </c>
      <c r="W164" s="6">
        <f t="shared" si="26"/>
        <v>4.4826863264434289E-5</v>
      </c>
      <c r="X164" s="8">
        <f t="shared" si="26"/>
        <v>8.4946438288262282E-4</v>
      </c>
      <c r="Y164" s="6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2:80" customFormat="1" ht="15.6" x14ac:dyDescent="0.3">
      <c r="B165" s="12">
        <v>43994</v>
      </c>
      <c r="C165">
        <v>977.1</v>
      </c>
      <c r="D165">
        <v>982.75</v>
      </c>
      <c r="E165" s="9">
        <v>21322880</v>
      </c>
      <c r="F165" s="9"/>
      <c r="G165" s="2">
        <v>43994</v>
      </c>
      <c r="H165">
        <v>343</v>
      </c>
      <c r="I165">
        <v>344.2</v>
      </c>
      <c r="J165" s="9">
        <v>47509639</v>
      </c>
      <c r="L165" s="9"/>
      <c r="M165" s="8">
        <f t="shared" si="18"/>
        <v>2.8486880466472302</v>
      </c>
      <c r="N165" s="3">
        <f t="shared" si="19"/>
        <v>2.8740751925109471</v>
      </c>
      <c r="O165" s="3">
        <f t="shared" si="19"/>
        <v>2.8888726635514019</v>
      </c>
      <c r="P165" s="8">
        <f t="shared" si="19"/>
        <v>2.8594594594594596</v>
      </c>
      <c r="Q165" s="3">
        <f t="shared" si="20"/>
        <v>-2.5387145863716931E-2</v>
      </c>
      <c r="R165" s="3">
        <f t="shared" si="21"/>
        <v>-4.0184616904171744E-2</v>
      </c>
      <c r="S165" s="8">
        <f t="shared" si="22"/>
        <v>-1.0771412812229375E-2</v>
      </c>
      <c r="T165" s="8">
        <f t="shared" si="25"/>
        <v>2.7846413915513244E-3</v>
      </c>
      <c r="U165" s="19">
        <f t="shared" si="23"/>
        <v>4.2969258295723067E-2</v>
      </c>
      <c r="V165" s="6">
        <f t="shared" si="24"/>
        <v>1.8463571584845656E-3</v>
      </c>
      <c r="W165" s="6">
        <f t="shared" si="26"/>
        <v>2.856627140118626E-4</v>
      </c>
      <c r="X165" s="8">
        <f t="shared" si="26"/>
        <v>4.4826863264434289E-5</v>
      </c>
      <c r="Y165" s="6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2:80" customFormat="1" ht="15.6" x14ac:dyDescent="0.3">
      <c r="B166" s="12">
        <v>43993</v>
      </c>
      <c r="C166">
        <v>969.3</v>
      </c>
      <c r="D166">
        <v>968.6</v>
      </c>
      <c r="E166" s="9">
        <v>15449142</v>
      </c>
      <c r="F166" s="9"/>
      <c r="G166" s="2">
        <v>43993</v>
      </c>
      <c r="H166">
        <v>341.75</v>
      </c>
      <c r="I166">
        <v>341.25</v>
      </c>
      <c r="J166" s="9">
        <v>37000065</v>
      </c>
      <c r="L166" s="9"/>
      <c r="M166" s="8">
        <f t="shared" si="18"/>
        <v>2.8362838332114118</v>
      </c>
      <c r="N166" s="3">
        <f t="shared" si="19"/>
        <v>2.8486880466472302</v>
      </c>
      <c r="O166" s="3">
        <f t="shared" si="19"/>
        <v>2.8740751925109471</v>
      </c>
      <c r="P166" s="8">
        <f t="shared" si="19"/>
        <v>2.8888726635514019</v>
      </c>
      <c r="Q166" s="3">
        <f t="shared" si="20"/>
        <v>-1.2404213435818434E-2</v>
      </c>
      <c r="R166" s="3">
        <f t="shared" si="21"/>
        <v>-3.7791359299535365E-2</v>
      </c>
      <c r="S166" s="8">
        <f t="shared" si="22"/>
        <v>-5.2588830339990178E-2</v>
      </c>
      <c r="T166" s="8">
        <f t="shared" si="25"/>
        <v>-1.0106136097165598E-2</v>
      </c>
      <c r="U166" s="19">
        <f t="shared" si="23"/>
        <v>2.7685223202369769E-2</v>
      </c>
      <c r="V166" s="6">
        <f t="shared" si="24"/>
        <v>7.664715837650334E-4</v>
      </c>
      <c r="W166" s="6">
        <f t="shared" si="26"/>
        <v>1.8463571584845656E-3</v>
      </c>
      <c r="X166" s="8">
        <f t="shared" si="26"/>
        <v>2.856627140118626E-4</v>
      </c>
      <c r="Y166" s="6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2:80" customFormat="1" ht="15.6" x14ac:dyDescent="0.3">
      <c r="B167" s="12">
        <v>43992</v>
      </c>
      <c r="C167">
        <v>993</v>
      </c>
      <c r="D167">
        <v>991.85</v>
      </c>
      <c r="E167" s="9">
        <v>18248880</v>
      </c>
      <c r="F167" s="9"/>
      <c r="G167" s="2">
        <v>43992</v>
      </c>
      <c r="H167">
        <v>356.45</v>
      </c>
      <c r="I167">
        <v>353</v>
      </c>
      <c r="J167" s="9">
        <v>36292503</v>
      </c>
      <c r="L167" s="9"/>
      <c r="M167" s="8">
        <f t="shared" si="18"/>
        <v>2.7858044606536683</v>
      </c>
      <c r="N167" s="3">
        <f t="shared" si="19"/>
        <v>2.8362838332114118</v>
      </c>
      <c r="O167" s="3">
        <f t="shared" si="19"/>
        <v>2.8486880466472302</v>
      </c>
      <c r="P167" s="8">
        <f t="shared" si="19"/>
        <v>2.8740751925109471</v>
      </c>
      <c r="Q167" s="3">
        <f t="shared" si="20"/>
        <v>-5.0479372557743485E-2</v>
      </c>
      <c r="R167" s="3">
        <f t="shared" si="21"/>
        <v>-6.2883585993561919E-2</v>
      </c>
      <c r="S167" s="8">
        <f t="shared" si="22"/>
        <v>-8.827073185727885E-2</v>
      </c>
      <c r="T167" s="8">
        <f t="shared" si="25"/>
        <v>-1.8411703057876531E-2</v>
      </c>
      <c r="U167" s="19">
        <f t="shared" si="23"/>
        <v>4.4471882935685388E-2</v>
      </c>
      <c r="V167" s="6">
        <f t="shared" si="24"/>
        <v>1.9777483718453051E-3</v>
      </c>
      <c r="W167" s="6">
        <f t="shared" si="26"/>
        <v>7.664715837650334E-4</v>
      </c>
      <c r="X167" s="8">
        <f t="shared" si="26"/>
        <v>1.8463571584845656E-3</v>
      </c>
      <c r="Y167" s="6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2:80" customFormat="1" ht="15.6" x14ac:dyDescent="0.3">
      <c r="B168" s="12">
        <v>43991</v>
      </c>
      <c r="C168">
        <v>984.45</v>
      </c>
      <c r="D168">
        <v>987.3</v>
      </c>
      <c r="E168" s="9">
        <v>30922894</v>
      </c>
      <c r="F168" s="9"/>
      <c r="G168" s="2">
        <v>43991</v>
      </c>
      <c r="H168">
        <v>346.3</v>
      </c>
      <c r="I168">
        <v>348.55</v>
      </c>
      <c r="J168" s="9">
        <v>47622914</v>
      </c>
      <c r="L168" s="9"/>
      <c r="M168" s="8">
        <f t="shared" si="18"/>
        <v>2.8427663875252671</v>
      </c>
      <c r="N168" s="3">
        <f t="shared" si="19"/>
        <v>2.7858044606536683</v>
      </c>
      <c r="O168" s="3">
        <f t="shared" si="19"/>
        <v>2.8362838332114118</v>
      </c>
      <c r="P168" s="8">
        <f t="shared" si="19"/>
        <v>2.8486880466472302</v>
      </c>
      <c r="Q168" s="3">
        <f t="shared" si="20"/>
        <v>5.6961926871598845E-2</v>
      </c>
      <c r="R168" s="3">
        <f t="shared" si="21"/>
        <v>6.4825543138553599E-3</v>
      </c>
      <c r="S168" s="8">
        <f t="shared" si="22"/>
        <v>-5.9216591219630743E-3</v>
      </c>
      <c r="T168" s="8">
        <f t="shared" si="25"/>
        <v>-3.1753267938582151E-2</v>
      </c>
      <c r="U168" s="19">
        <f t="shared" si="23"/>
        <v>3.8235822252437511E-2</v>
      </c>
      <c r="V168" s="6">
        <f t="shared" si="24"/>
        <v>1.4619781033199956E-3</v>
      </c>
      <c r="W168" s="6">
        <f t="shared" si="26"/>
        <v>1.9777483718453051E-3</v>
      </c>
      <c r="X168" s="8">
        <f t="shared" si="26"/>
        <v>7.664715837650334E-4</v>
      </c>
      <c r="Y168" s="6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2:80" customFormat="1" ht="15.6" x14ac:dyDescent="0.3">
      <c r="B169" s="12">
        <v>43990</v>
      </c>
      <c r="C169" s="1">
        <v>1016.8</v>
      </c>
      <c r="D169" s="1">
        <v>1015.9</v>
      </c>
      <c r="E169" s="9">
        <v>24906362</v>
      </c>
      <c r="F169" s="9"/>
      <c r="G169" s="2">
        <v>43990</v>
      </c>
      <c r="H169">
        <v>361</v>
      </c>
      <c r="I169">
        <v>359.8</v>
      </c>
      <c r="J169" s="9">
        <v>46827650</v>
      </c>
      <c r="L169" s="9"/>
      <c r="M169" s="8">
        <f t="shared" si="18"/>
        <v>2.8166204986149581</v>
      </c>
      <c r="N169" s="3">
        <f t="shared" si="19"/>
        <v>2.8427663875252671</v>
      </c>
      <c r="O169" s="3">
        <f t="shared" si="19"/>
        <v>2.7858044606536683</v>
      </c>
      <c r="P169" s="8">
        <f t="shared" si="19"/>
        <v>2.8362838332114118</v>
      </c>
      <c r="Q169" s="3">
        <f t="shared" si="20"/>
        <v>-2.6145888910309001E-2</v>
      </c>
      <c r="R169" s="3">
        <f t="shared" si="21"/>
        <v>3.0816037961289844E-2</v>
      </c>
      <c r="S169" s="8">
        <f t="shared" si="22"/>
        <v>-1.9663334596453641E-2</v>
      </c>
      <c r="T169" s="8">
        <f t="shared" si="25"/>
        <v>-2.0282521262850895E-2</v>
      </c>
      <c r="U169" s="19">
        <f t="shared" si="23"/>
        <v>5.1098559224140735E-2</v>
      </c>
      <c r="V169" s="6">
        <f t="shared" si="24"/>
        <v>2.6110627547830181E-3</v>
      </c>
      <c r="W169" s="6">
        <f t="shared" si="26"/>
        <v>1.4619781033199956E-3</v>
      </c>
      <c r="X169" s="8">
        <f t="shared" si="26"/>
        <v>1.9777483718453051E-3</v>
      </c>
      <c r="Y169" s="6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2:80" customFormat="1" ht="15.6" x14ac:dyDescent="0.3">
      <c r="B170" s="12">
        <v>43987</v>
      </c>
      <c r="C170" s="1">
        <v>1039.05</v>
      </c>
      <c r="D170" s="1">
        <v>1033.3499999999999</v>
      </c>
      <c r="E170" s="9">
        <v>17598103</v>
      </c>
      <c r="F170" s="9"/>
      <c r="G170" s="2">
        <v>43987</v>
      </c>
      <c r="H170">
        <v>359.8</v>
      </c>
      <c r="I170">
        <v>357.2</v>
      </c>
      <c r="J170" s="9">
        <v>37251290</v>
      </c>
      <c r="L170" s="9"/>
      <c r="M170" s="8">
        <f t="shared" si="18"/>
        <v>2.8878543635352973</v>
      </c>
      <c r="N170" s="3">
        <f t="shared" si="19"/>
        <v>2.8166204986149581</v>
      </c>
      <c r="O170" s="3">
        <f t="shared" si="19"/>
        <v>2.8427663875252671</v>
      </c>
      <c r="P170" s="8">
        <f t="shared" si="19"/>
        <v>2.7858044606536683</v>
      </c>
      <c r="Q170" s="3">
        <f t="shared" si="20"/>
        <v>7.1233864920339229E-2</v>
      </c>
      <c r="R170" s="3">
        <f t="shared" si="21"/>
        <v>4.5087976010030228E-2</v>
      </c>
      <c r="S170" s="8">
        <f t="shared" si="22"/>
        <v>0.10204990288162907</v>
      </c>
      <c r="T170" s="8">
        <f t="shared" si="25"/>
        <v>-4.9529534956086699E-3</v>
      </c>
      <c r="U170" s="19">
        <f t="shared" si="23"/>
        <v>5.0040929505638897E-2</v>
      </c>
      <c r="V170" s="6">
        <f t="shared" si="24"/>
        <v>2.5040946257883214E-3</v>
      </c>
      <c r="W170" s="6">
        <f t="shared" si="26"/>
        <v>2.6110627547830181E-3</v>
      </c>
      <c r="X170" s="8">
        <f t="shared" si="26"/>
        <v>1.4619781033199956E-3</v>
      </c>
      <c r="Y170" s="6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2:80" customFormat="1" ht="15.6" x14ac:dyDescent="0.3">
      <c r="B171" s="12">
        <v>43986</v>
      </c>
      <c r="C171">
        <v>995</v>
      </c>
      <c r="D171" s="1">
        <v>1001.7</v>
      </c>
      <c r="E171" s="9">
        <v>27139478</v>
      </c>
      <c r="F171" s="9"/>
      <c r="G171" s="2">
        <v>43986</v>
      </c>
      <c r="H171">
        <v>348.2</v>
      </c>
      <c r="I171">
        <v>347.85</v>
      </c>
      <c r="J171" s="9">
        <v>57061955</v>
      </c>
      <c r="L171" s="9"/>
      <c r="M171" s="8">
        <f t="shared" si="18"/>
        <v>2.8575531303848365</v>
      </c>
      <c r="N171" s="3">
        <f t="shared" si="19"/>
        <v>2.8878543635352973</v>
      </c>
      <c r="O171" s="3">
        <f t="shared" si="19"/>
        <v>2.8166204986149581</v>
      </c>
      <c r="P171" s="8">
        <f t="shared" si="19"/>
        <v>2.8427663875252671</v>
      </c>
      <c r="Q171" s="3">
        <f t="shared" si="20"/>
        <v>-3.0301233150460849E-2</v>
      </c>
      <c r="R171" s="3">
        <f t="shared" si="21"/>
        <v>4.093263176987838E-2</v>
      </c>
      <c r="S171" s="8">
        <f t="shared" si="22"/>
        <v>1.478674285956938E-2</v>
      </c>
      <c r="T171" s="8">
        <f t="shared" si="25"/>
        <v>1.0059325356083003E-2</v>
      </c>
      <c r="U171" s="19">
        <f t="shared" si="23"/>
        <v>3.0873306413795376E-2</v>
      </c>
      <c r="V171" s="6">
        <f t="shared" si="24"/>
        <v>9.5316104892009866E-4</v>
      </c>
      <c r="W171" s="6">
        <f t="shared" si="26"/>
        <v>2.5040946257883214E-3</v>
      </c>
      <c r="X171" s="8">
        <f t="shared" si="26"/>
        <v>2.6110627547830181E-3</v>
      </c>
      <c r="Y171" s="6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2:80" customFormat="1" ht="15.6" x14ac:dyDescent="0.3">
      <c r="B172" s="12">
        <v>43985</v>
      </c>
      <c r="C172" s="1">
        <v>1023</v>
      </c>
      <c r="D172" s="1">
        <v>1022.25</v>
      </c>
      <c r="E172" s="9">
        <v>25273067</v>
      </c>
      <c r="F172" s="9"/>
      <c r="G172" s="2">
        <v>43985</v>
      </c>
      <c r="H172">
        <v>357.5</v>
      </c>
      <c r="I172">
        <v>356.85</v>
      </c>
      <c r="J172" s="9">
        <v>69689849</v>
      </c>
      <c r="L172" s="9"/>
      <c r="M172" s="8">
        <f t="shared" si="18"/>
        <v>2.8615384615384616</v>
      </c>
      <c r="N172" s="3">
        <f t="shared" si="19"/>
        <v>2.8575531303848365</v>
      </c>
      <c r="O172" s="3">
        <f t="shared" si="19"/>
        <v>2.8878543635352973</v>
      </c>
      <c r="P172" s="8">
        <f t="shared" si="19"/>
        <v>2.8166204986149581</v>
      </c>
      <c r="Q172" s="3">
        <f t="shared" si="20"/>
        <v>3.9853311536250935E-3</v>
      </c>
      <c r="R172" s="3">
        <f t="shared" si="21"/>
        <v>-2.6315901996835755E-2</v>
      </c>
      <c r="S172" s="8">
        <f t="shared" si="22"/>
        <v>4.4917962923503474E-2</v>
      </c>
      <c r="T172" s="8">
        <f t="shared" si="25"/>
        <v>1.9321317280221618E-2</v>
      </c>
      <c r="U172" s="19">
        <f t="shared" si="23"/>
        <v>4.563721927705737E-2</v>
      </c>
      <c r="V172" s="6">
        <f t="shared" si="24"/>
        <v>2.082755783342217E-3</v>
      </c>
      <c r="W172" s="6">
        <f t="shared" si="26"/>
        <v>9.5316104892009866E-4</v>
      </c>
      <c r="X172" s="8">
        <f t="shared" si="26"/>
        <v>2.5040946257883214E-3</v>
      </c>
      <c r="Y172" s="6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2:80" customFormat="1" ht="15.6" x14ac:dyDescent="0.3">
      <c r="B173" s="12">
        <v>43984</v>
      </c>
      <c r="C173" s="1">
        <v>1005</v>
      </c>
      <c r="D173" s="1">
        <v>1001</v>
      </c>
      <c r="E173" s="9">
        <v>20811909</v>
      </c>
      <c r="F173" s="9"/>
      <c r="G173" s="2">
        <v>43984</v>
      </c>
      <c r="H173">
        <v>349</v>
      </c>
      <c r="I173">
        <v>348.4</v>
      </c>
      <c r="J173" s="9">
        <v>47558564</v>
      </c>
      <c r="L173" s="9"/>
      <c r="M173" s="8">
        <f t="shared" si="18"/>
        <v>2.8796561604584525</v>
      </c>
      <c r="N173" s="3">
        <f t="shared" si="19"/>
        <v>2.8615384615384616</v>
      </c>
      <c r="O173" s="3">
        <f t="shared" si="19"/>
        <v>2.8575531303848365</v>
      </c>
      <c r="P173" s="8">
        <f t="shared" si="19"/>
        <v>2.8878543635352973</v>
      </c>
      <c r="Q173" s="3">
        <f t="shared" si="20"/>
        <v>1.8117698919990932E-2</v>
      </c>
      <c r="R173" s="3">
        <f t="shared" si="21"/>
        <v>2.2103030073616026E-2</v>
      </c>
      <c r="S173" s="8">
        <f t="shared" si="22"/>
        <v>-8.1982030768448233E-3</v>
      </c>
      <c r="T173" s="8">
        <f t="shared" si="25"/>
        <v>5.6301514971044044E-3</v>
      </c>
      <c r="U173" s="19">
        <f t="shared" si="23"/>
        <v>1.647287857651162E-2</v>
      </c>
      <c r="V173" s="6">
        <f t="shared" si="24"/>
        <v>2.7135572859649551E-4</v>
      </c>
      <c r="W173" s="6">
        <f t="shared" si="26"/>
        <v>2.082755783342217E-3</v>
      </c>
      <c r="X173" s="8">
        <f t="shared" si="26"/>
        <v>9.5316104892009866E-4</v>
      </c>
      <c r="Y173" s="6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2:80" customFormat="1" ht="15.6" x14ac:dyDescent="0.3">
      <c r="B174" s="12">
        <v>43983</v>
      </c>
      <c r="C174">
        <v>984.05</v>
      </c>
      <c r="D174">
        <v>987.65</v>
      </c>
      <c r="E174" s="9">
        <v>19595373</v>
      </c>
      <c r="F174" s="9"/>
      <c r="G174" s="2">
        <v>43983</v>
      </c>
      <c r="H174">
        <v>337.85</v>
      </c>
      <c r="I174">
        <v>339.25</v>
      </c>
      <c r="J174" s="9">
        <v>44025817</v>
      </c>
      <c r="L174" s="9"/>
      <c r="M174" s="8">
        <f t="shared" si="18"/>
        <v>2.912683143406837</v>
      </c>
      <c r="N174" s="3">
        <f t="shared" si="19"/>
        <v>2.8796561604584525</v>
      </c>
      <c r="O174" s="3">
        <f t="shared" si="19"/>
        <v>2.8615384615384616</v>
      </c>
      <c r="P174" s="8">
        <f t="shared" si="19"/>
        <v>2.8575531303848365</v>
      </c>
      <c r="Q174" s="3">
        <f t="shared" si="20"/>
        <v>3.3026982948384465E-2</v>
      </c>
      <c r="R174" s="3">
        <f t="shared" si="21"/>
        <v>5.1144681868375397E-2</v>
      </c>
      <c r="S174" s="8">
        <f t="shared" si="22"/>
        <v>5.513001302200049E-2</v>
      </c>
      <c r="T174" s="8">
        <f t="shared" si="25"/>
        <v>1.0572015070057891E-2</v>
      </c>
      <c r="U174" s="19">
        <f t="shared" si="23"/>
        <v>4.0572666798317503E-2</v>
      </c>
      <c r="V174" s="6">
        <f t="shared" si="24"/>
        <v>1.6461412911272955E-3</v>
      </c>
      <c r="W174" s="6">
        <f t="shared" si="26"/>
        <v>2.7135572859649551E-4</v>
      </c>
      <c r="X174" s="8">
        <f t="shared" si="26"/>
        <v>2.082755783342217E-3</v>
      </c>
      <c r="Y174" s="6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2:80" customFormat="1" ht="15.6" x14ac:dyDescent="0.3">
      <c r="B175" s="12">
        <v>43980</v>
      </c>
      <c r="C175">
        <v>947.1</v>
      </c>
      <c r="D175">
        <v>951.65</v>
      </c>
      <c r="E175" s="9">
        <v>26512600</v>
      </c>
      <c r="F175" s="9"/>
      <c r="G175" s="2">
        <v>43980</v>
      </c>
      <c r="H175">
        <v>330</v>
      </c>
      <c r="I175">
        <v>331.95</v>
      </c>
      <c r="J175" s="9">
        <v>60488688</v>
      </c>
      <c r="L175" s="9"/>
      <c r="M175" s="8">
        <f t="shared" si="18"/>
        <v>2.87</v>
      </c>
      <c r="N175" s="3">
        <f t="shared" si="19"/>
        <v>2.912683143406837</v>
      </c>
      <c r="O175" s="3">
        <f t="shared" si="19"/>
        <v>2.8796561604584525</v>
      </c>
      <c r="P175" s="8">
        <f t="shared" si="19"/>
        <v>2.8615384615384616</v>
      </c>
      <c r="Q175" s="3">
        <f t="shared" si="20"/>
        <v>-4.2683143406836876E-2</v>
      </c>
      <c r="R175" s="3">
        <f t="shared" si="21"/>
        <v>-9.6561604584524119E-3</v>
      </c>
      <c r="S175" s="8">
        <f t="shared" si="22"/>
        <v>8.4615384615385203E-3</v>
      </c>
      <c r="T175" s="8">
        <f t="shared" si="25"/>
        <v>2.2743815109553145E-2</v>
      </c>
      <c r="U175" s="19">
        <f t="shared" si="23"/>
        <v>3.2399975568005557E-2</v>
      </c>
      <c r="V175" s="6">
        <f t="shared" si="24"/>
        <v>1.0497584168073571E-3</v>
      </c>
      <c r="W175" s="6">
        <f t="shared" si="26"/>
        <v>1.6461412911272955E-3</v>
      </c>
      <c r="X175" s="8">
        <f t="shared" si="26"/>
        <v>2.7135572859649551E-4</v>
      </c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2:80" customFormat="1" ht="15.6" x14ac:dyDescent="0.3">
      <c r="B176" s="12">
        <v>43979</v>
      </c>
      <c r="C176">
        <v>947.5</v>
      </c>
      <c r="D176">
        <v>945.25</v>
      </c>
      <c r="E176" s="9">
        <v>37744926</v>
      </c>
      <c r="F176" s="9"/>
      <c r="G176" s="2">
        <v>43979</v>
      </c>
      <c r="H176">
        <v>325.75</v>
      </c>
      <c r="I176">
        <v>326.85000000000002</v>
      </c>
      <c r="J176" s="9">
        <v>66136528</v>
      </c>
      <c r="L176" s="9"/>
      <c r="M176" s="8">
        <f t="shared" si="18"/>
        <v>2.908672294704528</v>
      </c>
      <c r="N176" s="3">
        <f t="shared" si="19"/>
        <v>2.87</v>
      </c>
      <c r="O176" s="3">
        <f t="shared" si="19"/>
        <v>2.912683143406837</v>
      </c>
      <c r="P176" s="8">
        <f t="shared" si="19"/>
        <v>2.8796561604584525</v>
      </c>
      <c r="Q176" s="3">
        <f t="shared" si="20"/>
        <v>3.8672294704527932E-2</v>
      </c>
      <c r="R176" s="3">
        <f t="shared" si="21"/>
        <v>-4.0108487023089445E-3</v>
      </c>
      <c r="S176" s="8">
        <f t="shared" si="22"/>
        <v>2.901613424607552E-2</v>
      </c>
      <c r="T176" s="8">
        <f t="shared" si="25"/>
        <v>1.3023822439151475E-2</v>
      </c>
      <c r="U176" s="19">
        <f t="shared" si="23"/>
        <v>1.7034671141460421E-2</v>
      </c>
      <c r="V176" s="6">
        <f t="shared" si="24"/>
        <v>2.9018002089770448E-4</v>
      </c>
      <c r="W176" s="6">
        <f t="shared" si="26"/>
        <v>1.0497584168073571E-3</v>
      </c>
      <c r="X176" s="8">
        <f t="shared" si="26"/>
        <v>1.6461412911272955E-3</v>
      </c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2:80" customFormat="1" ht="15.6" x14ac:dyDescent="0.3">
      <c r="B177" s="12">
        <v>43978</v>
      </c>
      <c r="C177">
        <v>901.4</v>
      </c>
      <c r="D177">
        <v>903.65</v>
      </c>
      <c r="E177" s="9">
        <v>28013227</v>
      </c>
      <c r="F177" s="9"/>
      <c r="G177" s="2">
        <v>43978</v>
      </c>
      <c r="H177">
        <v>318.89999999999998</v>
      </c>
      <c r="I177">
        <v>318.85000000000002</v>
      </c>
      <c r="J177" s="9">
        <v>80543561</v>
      </c>
      <c r="L177" s="9"/>
      <c r="M177" s="8">
        <f t="shared" si="18"/>
        <v>2.8265914079648793</v>
      </c>
      <c r="N177" s="3">
        <f t="shared" si="19"/>
        <v>2.908672294704528</v>
      </c>
      <c r="O177" s="3">
        <f t="shared" si="19"/>
        <v>2.87</v>
      </c>
      <c r="P177" s="8">
        <f t="shared" si="19"/>
        <v>2.912683143406837</v>
      </c>
      <c r="Q177" s="3">
        <f t="shared" si="20"/>
        <v>-8.2080886739648751E-2</v>
      </c>
      <c r="R177" s="3">
        <f t="shared" si="21"/>
        <v>-4.3408592035120819E-2</v>
      </c>
      <c r="S177" s="8">
        <f t="shared" si="22"/>
        <v>-8.6091735441957695E-2</v>
      </c>
      <c r="T177" s="8">
        <f t="shared" si="25"/>
        <v>7.9134210967133495E-3</v>
      </c>
      <c r="U177" s="19">
        <f t="shared" si="23"/>
        <v>5.1322013131834168E-2</v>
      </c>
      <c r="V177" s="6">
        <f t="shared" si="24"/>
        <v>2.633949031904159E-3</v>
      </c>
      <c r="W177" s="6">
        <f t="shared" si="26"/>
        <v>2.9018002089770448E-4</v>
      </c>
      <c r="X177" s="8">
        <f t="shared" si="26"/>
        <v>1.0497584168073571E-3</v>
      </c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2:80" customFormat="1" ht="15.6" x14ac:dyDescent="0.3">
      <c r="B178" s="12">
        <v>43977</v>
      </c>
      <c r="C178">
        <v>858</v>
      </c>
      <c r="D178">
        <v>852.4</v>
      </c>
      <c r="E178" s="9">
        <v>19002589</v>
      </c>
      <c r="F178" s="9"/>
      <c r="G178" s="2">
        <v>43977</v>
      </c>
      <c r="H178">
        <v>293.89999999999998</v>
      </c>
      <c r="I178">
        <v>292.7</v>
      </c>
      <c r="J178" s="9">
        <v>46684636</v>
      </c>
      <c r="L178" s="9"/>
      <c r="M178" s="8">
        <f t="shared" si="18"/>
        <v>2.9193603266417152</v>
      </c>
      <c r="N178" s="3">
        <f t="shared" si="19"/>
        <v>2.8265914079648793</v>
      </c>
      <c r="O178" s="3">
        <f t="shared" si="19"/>
        <v>2.908672294704528</v>
      </c>
      <c r="P178" s="8">
        <f t="shared" si="19"/>
        <v>2.87</v>
      </c>
      <c r="Q178" s="3">
        <f t="shared" si="20"/>
        <v>9.2768918676835899E-2</v>
      </c>
      <c r="R178" s="3">
        <f t="shared" si="21"/>
        <v>1.0688031937187148E-2</v>
      </c>
      <c r="S178" s="8">
        <f t="shared" si="22"/>
        <v>4.936032664171508E-2</v>
      </c>
      <c r="T178" s="8">
        <f t="shared" si="25"/>
        <v>-7.4831828428369024E-3</v>
      </c>
      <c r="U178" s="19">
        <f t="shared" si="23"/>
        <v>1.817121478002405E-2</v>
      </c>
      <c r="V178" s="6">
        <f t="shared" si="24"/>
        <v>3.3019304658176449E-4</v>
      </c>
      <c r="W178" s="6">
        <f t="shared" si="26"/>
        <v>2.633949031904159E-3</v>
      </c>
      <c r="X178" s="8">
        <f t="shared" si="26"/>
        <v>2.9018002089770448E-4</v>
      </c>
      <c r="Y178" s="6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2:80" customFormat="1" ht="15.6" x14ac:dyDescent="0.3">
      <c r="B179" s="12">
        <v>43973</v>
      </c>
      <c r="C179">
        <v>842.65</v>
      </c>
      <c r="D179">
        <v>838.85</v>
      </c>
      <c r="E179" s="9">
        <v>21025849</v>
      </c>
      <c r="F179" s="9"/>
      <c r="G179" s="2">
        <v>43973</v>
      </c>
      <c r="H179">
        <v>292.39999999999998</v>
      </c>
      <c r="I179">
        <v>291.05</v>
      </c>
      <c r="J179" s="9">
        <v>80359014</v>
      </c>
      <c r="L179" s="9"/>
      <c r="M179" s="8">
        <f t="shared" si="18"/>
        <v>2.8818399452804377</v>
      </c>
      <c r="N179" s="3">
        <f t="shared" si="19"/>
        <v>2.9193603266417152</v>
      </c>
      <c r="O179" s="3">
        <f t="shared" si="19"/>
        <v>2.8265914079648793</v>
      </c>
      <c r="P179" s="8">
        <f t="shared" si="19"/>
        <v>2.908672294704528</v>
      </c>
      <c r="Q179" s="3">
        <f t="shared" si="20"/>
        <v>-3.7520381361277444E-2</v>
      </c>
      <c r="R179" s="3">
        <f t="shared" si="21"/>
        <v>5.5248537315558455E-2</v>
      </c>
      <c r="S179" s="8">
        <f t="shared" si="22"/>
        <v>-2.6832349424090296E-2</v>
      </c>
      <c r="T179" s="8">
        <f t="shared" si="25"/>
        <v>-2.0318184088296862E-3</v>
      </c>
      <c r="U179" s="19">
        <f t="shared" si="23"/>
        <v>5.7280355724388138E-2</v>
      </c>
      <c r="V179" s="6">
        <f t="shared" si="24"/>
        <v>3.2810391519124448E-3</v>
      </c>
      <c r="W179" s="6">
        <f t="shared" si="26"/>
        <v>3.3019304658176449E-4</v>
      </c>
      <c r="X179" s="8">
        <f t="shared" si="26"/>
        <v>2.633949031904159E-3</v>
      </c>
      <c r="Y179" s="6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2:80" customFormat="1" ht="15.6" x14ac:dyDescent="0.3">
      <c r="B180" s="12">
        <v>43972</v>
      </c>
      <c r="C180">
        <v>860.4</v>
      </c>
      <c r="D180">
        <v>859.55</v>
      </c>
      <c r="E180" s="9">
        <v>24239683</v>
      </c>
      <c r="F180" s="9"/>
      <c r="G180" s="2">
        <v>43972</v>
      </c>
      <c r="H180">
        <v>304.10000000000002</v>
      </c>
      <c r="I180">
        <v>304.39999999999998</v>
      </c>
      <c r="J180" s="9">
        <v>43076017</v>
      </c>
      <c r="L180" s="9"/>
      <c r="M180" s="8">
        <f t="shared" si="18"/>
        <v>2.8293324564288058</v>
      </c>
      <c r="N180" s="3">
        <f t="shared" si="19"/>
        <v>2.8818399452804377</v>
      </c>
      <c r="O180" s="3">
        <f t="shared" si="19"/>
        <v>2.9193603266417152</v>
      </c>
      <c r="P180" s="8">
        <f t="shared" si="19"/>
        <v>2.8265914079648793</v>
      </c>
      <c r="Q180" s="3">
        <f t="shared" si="20"/>
        <v>-5.2507488851631923E-2</v>
      </c>
      <c r="R180" s="3">
        <f t="shared" si="21"/>
        <v>-9.0027870212909367E-2</v>
      </c>
      <c r="S180" s="8">
        <f t="shared" si="22"/>
        <v>2.741048463926532E-3</v>
      </c>
      <c r="T180" s="8">
        <f t="shared" si="25"/>
        <v>1.515228830848676E-2</v>
      </c>
      <c r="U180" s="19">
        <f t="shared" si="23"/>
        <v>0.10518015852139613</v>
      </c>
      <c r="V180" s="6">
        <f t="shared" si="24"/>
        <v>1.1062865746586019E-2</v>
      </c>
      <c r="W180" s="6">
        <f t="shared" si="26"/>
        <v>3.2810391519124448E-3</v>
      </c>
      <c r="X180" s="8">
        <f t="shared" si="26"/>
        <v>3.3019304658176449E-4</v>
      </c>
      <c r="Y180" s="6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2:80" customFormat="1" ht="15.6" x14ac:dyDescent="0.3">
      <c r="B181" s="12">
        <v>43971</v>
      </c>
      <c r="C181">
        <v>863.5</v>
      </c>
      <c r="D181">
        <v>857.1</v>
      </c>
      <c r="E181" s="9">
        <v>20007413</v>
      </c>
      <c r="F181" s="9"/>
      <c r="G181" s="2">
        <v>43971</v>
      </c>
      <c r="H181">
        <v>307</v>
      </c>
      <c r="I181">
        <v>305.64999999999998</v>
      </c>
      <c r="J181" s="9">
        <v>42239472</v>
      </c>
      <c r="L181" s="9"/>
      <c r="M181" s="8">
        <f t="shared" si="18"/>
        <v>2.8127035830618894</v>
      </c>
      <c r="N181" s="3">
        <f t="shared" si="19"/>
        <v>2.8293324564288058</v>
      </c>
      <c r="O181" s="3">
        <f t="shared" si="19"/>
        <v>2.8818399452804377</v>
      </c>
      <c r="P181" s="8">
        <f t="shared" si="19"/>
        <v>2.9193603266417152</v>
      </c>
      <c r="Q181" s="3">
        <f t="shared" si="20"/>
        <v>-1.662887336691643E-2</v>
      </c>
      <c r="R181" s="3">
        <f t="shared" si="21"/>
        <v>-6.9136362218548353E-2</v>
      </c>
      <c r="S181" s="8">
        <f t="shared" si="22"/>
        <v>-0.1066567435798258</v>
      </c>
      <c r="T181" s="8">
        <f t="shared" si="25"/>
        <v>-1.6401759247932083E-2</v>
      </c>
      <c r="U181" s="19">
        <f t="shared" si="23"/>
        <v>5.2734602970616273E-2</v>
      </c>
      <c r="V181" s="6">
        <f t="shared" si="24"/>
        <v>2.7809383504685307E-3</v>
      </c>
      <c r="W181" s="6">
        <f t="shared" si="26"/>
        <v>1.1062865746586019E-2</v>
      </c>
      <c r="X181" s="8">
        <f t="shared" si="26"/>
        <v>3.2810391519124448E-3</v>
      </c>
      <c r="Y181" s="6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2:80" customFormat="1" ht="15.6" x14ac:dyDescent="0.3">
      <c r="B182" s="12">
        <v>43970</v>
      </c>
      <c r="C182">
        <v>832.85</v>
      </c>
      <c r="D182">
        <v>830.65</v>
      </c>
      <c r="E182" s="9">
        <v>23730561</v>
      </c>
      <c r="F182" s="9"/>
      <c r="G182" s="2">
        <v>43970</v>
      </c>
      <c r="H182">
        <v>300.8</v>
      </c>
      <c r="I182">
        <v>300.3</v>
      </c>
      <c r="J182" s="9">
        <v>61828639</v>
      </c>
      <c r="L182" s="9"/>
      <c r="M182" s="8">
        <f t="shared" si="18"/>
        <v>2.7687832446808511</v>
      </c>
      <c r="N182" s="3">
        <f t="shared" si="19"/>
        <v>2.8127035830618894</v>
      </c>
      <c r="O182" s="3">
        <f t="shared" si="19"/>
        <v>2.8293324564288058</v>
      </c>
      <c r="P182" s="8">
        <f t="shared" si="19"/>
        <v>2.8818399452804377</v>
      </c>
      <c r="Q182" s="3">
        <f t="shared" si="20"/>
        <v>-4.392033838103826E-2</v>
      </c>
      <c r="R182" s="3">
        <f t="shared" si="21"/>
        <v>-6.054921174795469E-2</v>
      </c>
      <c r="S182" s="8">
        <f t="shared" si="22"/>
        <v>-0.11305670059958661</v>
      </c>
      <c r="T182" s="8">
        <f t="shared" si="25"/>
        <v>-3.2222140139116964E-2</v>
      </c>
      <c r="U182" s="19">
        <f t="shared" si="23"/>
        <v>2.8327071608837726E-2</v>
      </c>
      <c r="V182" s="6">
        <f t="shared" si="24"/>
        <v>8.0242298593222031E-4</v>
      </c>
      <c r="W182" s="6">
        <f t="shared" si="26"/>
        <v>2.7809383504685307E-3</v>
      </c>
      <c r="X182" s="8">
        <f t="shared" si="26"/>
        <v>1.1062865746586019E-2</v>
      </c>
      <c r="Y182" s="6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2:80" customFormat="1" ht="15.6" x14ac:dyDescent="0.3">
      <c r="B183" s="12">
        <v>43969</v>
      </c>
      <c r="C183">
        <v>838</v>
      </c>
      <c r="D183">
        <v>836.65</v>
      </c>
      <c r="E183" s="9">
        <v>23326656</v>
      </c>
      <c r="F183" s="9"/>
      <c r="G183" s="2">
        <v>43969</v>
      </c>
      <c r="H183">
        <v>300.60000000000002</v>
      </c>
      <c r="I183">
        <v>298.5</v>
      </c>
      <c r="J183" s="9">
        <v>74034470</v>
      </c>
      <c r="L183" s="9"/>
      <c r="M183" s="8">
        <f t="shared" si="18"/>
        <v>2.7877578176979374</v>
      </c>
      <c r="N183" s="3">
        <f t="shared" si="19"/>
        <v>2.7687832446808511</v>
      </c>
      <c r="O183" s="3">
        <f t="shared" si="19"/>
        <v>2.8127035830618894</v>
      </c>
      <c r="P183" s="8">
        <f t="shared" si="19"/>
        <v>2.8293324564288058</v>
      </c>
      <c r="Q183" s="3">
        <f t="shared" si="20"/>
        <v>1.8974573017086271E-2</v>
      </c>
      <c r="R183" s="3">
        <f t="shared" si="21"/>
        <v>-2.4945765363951988E-2</v>
      </c>
      <c r="S183" s="8">
        <f t="shared" si="22"/>
        <v>-4.1574638730868418E-2</v>
      </c>
      <c r="T183" s="8">
        <f t="shared" si="25"/>
        <v>-4.0720261621768283E-2</v>
      </c>
      <c r="U183" s="19">
        <f t="shared" si="23"/>
        <v>1.5774496257816295E-2</v>
      </c>
      <c r="V183" s="6">
        <f t="shared" si="24"/>
        <v>2.4883473218786028E-4</v>
      </c>
      <c r="W183" s="6">
        <f t="shared" si="26"/>
        <v>8.0242298593222031E-4</v>
      </c>
      <c r="X183" s="8">
        <f t="shared" si="26"/>
        <v>2.7809383504685307E-3</v>
      </c>
      <c r="Y183" s="6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2:80" customFormat="1" ht="15.6" x14ac:dyDescent="0.3">
      <c r="B184" s="12">
        <v>43966</v>
      </c>
      <c r="C184">
        <v>888</v>
      </c>
      <c r="D184">
        <v>888.15</v>
      </c>
      <c r="E184" s="9">
        <v>12174870</v>
      </c>
      <c r="F184" s="9"/>
      <c r="G184" s="2">
        <v>43966</v>
      </c>
      <c r="H184">
        <v>322</v>
      </c>
      <c r="I184">
        <v>322.7</v>
      </c>
      <c r="J184" s="9">
        <v>31829841</v>
      </c>
      <c r="L184" s="9"/>
      <c r="M184" s="8">
        <f t="shared" si="18"/>
        <v>2.7577639751552794</v>
      </c>
      <c r="N184" s="3">
        <f t="shared" si="19"/>
        <v>2.7877578176979374</v>
      </c>
      <c r="O184" s="3">
        <f t="shared" si="19"/>
        <v>2.7687832446808511</v>
      </c>
      <c r="P184" s="8">
        <f t="shared" si="19"/>
        <v>2.8127035830618894</v>
      </c>
      <c r="Q184" s="3">
        <f t="shared" si="20"/>
        <v>-2.9993842542658022E-2</v>
      </c>
      <c r="R184" s="3">
        <f t="shared" si="21"/>
        <v>-1.1019269525571751E-2</v>
      </c>
      <c r="S184" s="8">
        <f t="shared" si="22"/>
        <v>-5.4939607906610011E-2</v>
      </c>
      <c r="T184" s="8">
        <f t="shared" si="25"/>
        <v>-3.5987912744423395E-2</v>
      </c>
      <c r="U184" s="19">
        <f t="shared" si="23"/>
        <v>2.4968643218851644E-2</v>
      </c>
      <c r="V184" s="6">
        <f t="shared" si="24"/>
        <v>6.2343314419030613E-4</v>
      </c>
      <c r="W184" s="6">
        <f t="shared" si="26"/>
        <v>2.4883473218786028E-4</v>
      </c>
      <c r="X184" s="8">
        <f t="shared" si="26"/>
        <v>8.0242298593222031E-4</v>
      </c>
      <c r="Y184" s="6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2:80" customFormat="1" ht="15.6" x14ac:dyDescent="0.3">
      <c r="B185" s="12">
        <v>43965</v>
      </c>
      <c r="C185">
        <v>893.85</v>
      </c>
      <c r="D185">
        <v>893.7</v>
      </c>
      <c r="E185" s="9">
        <v>19777445</v>
      </c>
      <c r="F185" s="9"/>
      <c r="G185" s="2">
        <v>43965</v>
      </c>
      <c r="H185">
        <v>327.5</v>
      </c>
      <c r="I185">
        <v>327.39999999999998</v>
      </c>
      <c r="J185" s="9">
        <v>33999679</v>
      </c>
      <c r="L185" s="9"/>
      <c r="M185" s="8">
        <f t="shared" si="18"/>
        <v>2.7293129770992368</v>
      </c>
      <c r="N185" s="3">
        <f t="shared" si="19"/>
        <v>2.7577639751552794</v>
      </c>
      <c r="O185" s="3">
        <f t="shared" si="19"/>
        <v>2.7877578176979374</v>
      </c>
      <c r="P185" s="8">
        <f t="shared" si="19"/>
        <v>2.7687832446808511</v>
      </c>
      <c r="Q185" s="3">
        <f t="shared" si="20"/>
        <v>-2.8450998056042565E-2</v>
      </c>
      <c r="R185" s="3">
        <f t="shared" si="21"/>
        <v>-5.8444840598700587E-2</v>
      </c>
      <c r="S185" s="8">
        <f t="shared" si="22"/>
        <v>-3.9470267581614316E-2</v>
      </c>
      <c r="T185" s="8">
        <f t="shared" si="25"/>
        <v>-2.8497319778767901E-2</v>
      </c>
      <c r="U185" s="19">
        <f t="shared" si="23"/>
        <v>2.9947520819932686E-2</v>
      </c>
      <c r="V185" s="6">
        <f t="shared" si="24"/>
        <v>8.9685400326030174E-4</v>
      </c>
      <c r="W185" s="6">
        <f t="shared" si="26"/>
        <v>6.2343314419030613E-4</v>
      </c>
      <c r="X185" s="8">
        <f t="shared" si="26"/>
        <v>2.4883473218786028E-4</v>
      </c>
      <c r="Y185" s="6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2:80" customFormat="1" ht="15.6" x14ac:dyDescent="0.3">
      <c r="B186" s="12">
        <v>43964</v>
      </c>
      <c r="C186">
        <v>928.95</v>
      </c>
      <c r="D186">
        <v>927.65</v>
      </c>
      <c r="E186" s="9">
        <v>22173554</v>
      </c>
      <c r="F186" s="9"/>
      <c r="G186" s="2">
        <v>43964</v>
      </c>
      <c r="H186">
        <v>337.2</v>
      </c>
      <c r="I186">
        <v>338.05</v>
      </c>
      <c r="J186" s="9">
        <v>72818140</v>
      </c>
      <c r="L186" s="9"/>
      <c r="M186" s="8">
        <f t="shared" si="18"/>
        <v>2.754893238434164</v>
      </c>
      <c r="N186" s="3">
        <f t="shared" si="19"/>
        <v>2.7293129770992368</v>
      </c>
      <c r="O186" s="3">
        <f t="shared" si="19"/>
        <v>2.7577639751552794</v>
      </c>
      <c r="P186" s="8">
        <f t="shared" si="19"/>
        <v>2.7877578176979374</v>
      </c>
      <c r="Q186" s="3">
        <f t="shared" si="20"/>
        <v>2.558026133492719E-2</v>
      </c>
      <c r="R186" s="3">
        <f t="shared" si="21"/>
        <v>-2.8707367211153745E-3</v>
      </c>
      <c r="S186" s="8">
        <f t="shared" si="22"/>
        <v>-3.2864579263773397E-2</v>
      </c>
      <c r="T186" s="8">
        <f t="shared" si="25"/>
        <v>-3.7481576024747706E-2</v>
      </c>
      <c r="U186" s="19">
        <f t="shared" si="23"/>
        <v>3.4610839303632332E-2</v>
      </c>
      <c r="V186" s="6">
        <f t="shared" si="24"/>
        <v>1.1979101973018606E-3</v>
      </c>
      <c r="W186" s="6">
        <f t="shared" si="26"/>
        <v>8.9685400326030174E-4</v>
      </c>
      <c r="X186" s="8">
        <f t="shared" si="26"/>
        <v>6.2343314419030613E-4</v>
      </c>
      <c r="Y186" s="6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2:80" customFormat="1" ht="15.6" x14ac:dyDescent="0.3">
      <c r="B187" s="12">
        <v>43963</v>
      </c>
      <c r="C187">
        <v>902.5</v>
      </c>
      <c r="D187">
        <v>901.55</v>
      </c>
      <c r="E187" s="9">
        <v>24784324</v>
      </c>
      <c r="F187" s="9"/>
      <c r="G187" s="2">
        <v>43963</v>
      </c>
      <c r="H187">
        <v>322.8</v>
      </c>
      <c r="I187">
        <v>321.2</v>
      </c>
      <c r="J187" s="9">
        <v>69072372</v>
      </c>
      <c r="L187" s="9"/>
      <c r="M187" s="8">
        <f t="shared" si="18"/>
        <v>2.7958488228004956</v>
      </c>
      <c r="N187" s="3">
        <f t="shared" si="19"/>
        <v>2.754893238434164</v>
      </c>
      <c r="O187" s="3">
        <f t="shared" si="19"/>
        <v>2.7293129770992368</v>
      </c>
      <c r="P187" s="8">
        <f t="shared" si="19"/>
        <v>2.7577639751552794</v>
      </c>
      <c r="Q187" s="3">
        <f t="shared" si="20"/>
        <v>4.0955584366331621E-2</v>
      </c>
      <c r="R187" s="3">
        <f t="shared" si="21"/>
        <v>6.6535845701258811E-2</v>
      </c>
      <c r="S187" s="8">
        <f t="shared" si="22"/>
        <v>3.8084847645216247E-2</v>
      </c>
      <c r="T187" s="8">
        <f t="shared" si="25"/>
        <v>-2.7098324233658006E-2</v>
      </c>
      <c r="U187" s="19">
        <f t="shared" si="23"/>
        <v>9.3634169934916814E-2</v>
      </c>
      <c r="V187" s="6">
        <f t="shared" si="24"/>
        <v>8.7673577794008806E-3</v>
      </c>
      <c r="W187" s="6">
        <f t="shared" si="26"/>
        <v>1.1979101973018606E-3</v>
      </c>
      <c r="X187" s="8">
        <f t="shared" si="26"/>
        <v>8.9685400326030174E-4</v>
      </c>
      <c r="Y187" s="6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2:80" customFormat="1" ht="15.6" x14ac:dyDescent="0.3">
      <c r="B188" s="12">
        <v>43962</v>
      </c>
      <c r="C188">
        <v>915.9</v>
      </c>
      <c r="D188">
        <v>915.8</v>
      </c>
      <c r="E188" s="9">
        <v>14275392</v>
      </c>
      <c r="F188" s="9"/>
      <c r="G188" s="2">
        <v>43962</v>
      </c>
      <c r="H188">
        <v>322.10000000000002</v>
      </c>
      <c r="I188">
        <v>320.14999999999998</v>
      </c>
      <c r="J188" s="9">
        <v>83666044</v>
      </c>
      <c r="L188" s="9"/>
      <c r="M188" s="8">
        <f t="shared" si="18"/>
        <v>2.8435268550139705</v>
      </c>
      <c r="N188" s="3">
        <f t="shared" si="19"/>
        <v>2.7958488228004956</v>
      </c>
      <c r="O188" s="3">
        <f t="shared" si="19"/>
        <v>2.754893238434164</v>
      </c>
      <c r="P188" s="8">
        <f t="shared" si="19"/>
        <v>2.7293129770992368</v>
      </c>
      <c r="Q188" s="3">
        <f t="shared" si="20"/>
        <v>4.7678032213474886E-2</v>
      </c>
      <c r="R188" s="3">
        <f t="shared" si="21"/>
        <v>8.8633616579806507E-2</v>
      </c>
      <c r="S188" s="8">
        <f t="shared" si="22"/>
        <v>0.1142138779147337</v>
      </c>
      <c r="T188" s="8">
        <f t="shared" si="25"/>
        <v>9.9192674681704285E-4</v>
      </c>
      <c r="U188" s="19">
        <f t="shared" si="23"/>
        <v>8.7641689832989464E-2</v>
      </c>
      <c r="V188" s="6">
        <f t="shared" si="24"/>
        <v>7.6810657967819286E-3</v>
      </c>
      <c r="W188" s="6">
        <f t="shared" si="26"/>
        <v>8.7673577794008806E-3</v>
      </c>
      <c r="X188" s="8">
        <f t="shared" si="26"/>
        <v>1.1979101973018606E-3</v>
      </c>
      <c r="Y188" s="6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2:80" customFormat="1" ht="15.6" x14ac:dyDescent="0.3">
      <c r="B189" s="12">
        <v>43959</v>
      </c>
      <c r="C189">
        <v>930</v>
      </c>
      <c r="D189">
        <v>929.05</v>
      </c>
      <c r="E189" s="9">
        <v>10403747</v>
      </c>
      <c r="F189" s="9"/>
      <c r="G189" s="2">
        <v>43959</v>
      </c>
      <c r="H189">
        <v>335.65</v>
      </c>
      <c r="I189">
        <v>337.7</v>
      </c>
      <c r="J189" s="9">
        <v>42970794</v>
      </c>
      <c r="L189" s="9"/>
      <c r="M189" s="8">
        <f t="shared" si="18"/>
        <v>2.7707433338298824</v>
      </c>
      <c r="N189" s="3">
        <f t="shared" si="19"/>
        <v>2.8435268550139705</v>
      </c>
      <c r="O189" s="3">
        <f t="shared" si="19"/>
        <v>2.7958488228004956</v>
      </c>
      <c r="P189" s="8">
        <f t="shared" si="19"/>
        <v>2.754893238434164</v>
      </c>
      <c r="Q189" s="3">
        <f t="shared" si="20"/>
        <v>-7.2783521184088151E-2</v>
      </c>
      <c r="R189" s="3">
        <f t="shared" si="21"/>
        <v>-2.5105488970613266E-2</v>
      </c>
      <c r="S189" s="8">
        <f t="shared" si="22"/>
        <v>1.5850095395718355E-2</v>
      </c>
      <c r="T189" s="8">
        <f t="shared" si="25"/>
        <v>2.7284433696713885E-2</v>
      </c>
      <c r="U189" s="19">
        <f t="shared" si="23"/>
        <v>5.238992266732715E-2</v>
      </c>
      <c r="V189" s="6">
        <f t="shared" si="24"/>
        <v>2.7447039970885192E-3</v>
      </c>
      <c r="W189" s="6">
        <f t="shared" si="26"/>
        <v>7.6810657967819286E-3</v>
      </c>
      <c r="X189" s="8">
        <f t="shared" si="26"/>
        <v>8.7673577794008806E-3</v>
      </c>
      <c r="Y189" s="6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2:80" customFormat="1" ht="15.6" x14ac:dyDescent="0.3">
      <c r="B190" s="12">
        <v>43958</v>
      </c>
      <c r="C190">
        <v>927.3</v>
      </c>
      <c r="D190">
        <v>925</v>
      </c>
      <c r="E190" s="9">
        <v>10916003</v>
      </c>
      <c r="F190" s="9"/>
      <c r="G190" s="2">
        <v>43958</v>
      </c>
      <c r="H190">
        <v>337.9</v>
      </c>
      <c r="I190">
        <v>336.75</v>
      </c>
      <c r="J190" s="9">
        <v>27657193</v>
      </c>
      <c r="L190" s="9"/>
      <c r="M190" s="8">
        <f t="shared" si="18"/>
        <v>2.7443030482391242</v>
      </c>
      <c r="N190" s="3">
        <f t="shared" si="19"/>
        <v>2.7707433338298824</v>
      </c>
      <c r="O190" s="3">
        <f t="shared" si="19"/>
        <v>2.8435268550139705</v>
      </c>
      <c r="P190" s="8">
        <f t="shared" si="19"/>
        <v>2.7958488228004956</v>
      </c>
      <c r="Q190" s="3">
        <f t="shared" si="20"/>
        <v>-2.6440285590758172E-2</v>
      </c>
      <c r="R190" s="3">
        <f t="shared" si="21"/>
        <v>-9.9223806774846324E-2</v>
      </c>
      <c r="S190" s="8">
        <f t="shared" si="22"/>
        <v>-5.1545774561371438E-2</v>
      </c>
      <c r="T190" s="8">
        <f t="shared" si="25"/>
        <v>1.1567456896515737E-2</v>
      </c>
      <c r="U190" s="19">
        <f t="shared" si="23"/>
        <v>0.11079126367136206</v>
      </c>
      <c r="V190" s="6">
        <f t="shared" si="24"/>
        <v>1.2274704105897271E-2</v>
      </c>
      <c r="W190" s="6">
        <f t="shared" si="26"/>
        <v>2.7447039970885192E-3</v>
      </c>
      <c r="X190" s="8">
        <f t="shared" si="26"/>
        <v>7.6810657967819286E-3</v>
      </c>
      <c r="Y190" s="6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2:80" customFormat="1" ht="15.6" x14ac:dyDescent="0.3">
      <c r="B191" s="12">
        <v>43957</v>
      </c>
      <c r="C191">
        <v>946.55</v>
      </c>
      <c r="D191">
        <v>946.4</v>
      </c>
      <c r="E191" s="9">
        <v>16893140</v>
      </c>
      <c r="F191" s="9"/>
      <c r="G191" s="2">
        <v>43957</v>
      </c>
      <c r="H191">
        <v>342.8</v>
      </c>
      <c r="I191">
        <v>341.4</v>
      </c>
      <c r="J191" s="9">
        <v>49953121</v>
      </c>
      <c r="L191" s="9"/>
      <c r="M191" s="8">
        <f t="shared" si="18"/>
        <v>2.7612310385064176</v>
      </c>
      <c r="N191" s="3">
        <f t="shared" si="19"/>
        <v>2.7443030482391242</v>
      </c>
      <c r="O191" s="3">
        <f t="shared" si="19"/>
        <v>2.7707433338298824</v>
      </c>
      <c r="P191" s="8">
        <f t="shared" si="19"/>
        <v>2.8435268550139705</v>
      </c>
      <c r="Q191" s="3">
        <f t="shared" si="20"/>
        <v>1.6927990267293413E-2</v>
      </c>
      <c r="R191" s="3">
        <f t="shared" si="21"/>
        <v>-9.5122953234647589E-3</v>
      </c>
      <c r="S191" s="8">
        <f t="shared" si="22"/>
        <v>-8.229581650755291E-2</v>
      </c>
      <c r="T191" s="8">
        <f t="shared" si="25"/>
        <v>-2.1669922204892885E-2</v>
      </c>
      <c r="U191" s="19">
        <f t="shared" si="23"/>
        <v>1.2157626881428126E-2</v>
      </c>
      <c r="V191" s="6">
        <f t="shared" si="24"/>
        <v>1.4780789138802379E-4</v>
      </c>
      <c r="W191" s="6">
        <f t="shared" si="26"/>
        <v>1.2274704105897271E-2</v>
      </c>
      <c r="X191" s="8">
        <f t="shared" si="26"/>
        <v>2.7447039970885192E-3</v>
      </c>
      <c r="Y191" s="6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2:80" customFormat="1" ht="15.6" x14ac:dyDescent="0.3">
      <c r="B192" s="12">
        <v>43956</v>
      </c>
      <c r="C192">
        <v>914.5</v>
      </c>
      <c r="D192">
        <v>911.45</v>
      </c>
      <c r="E192" s="9">
        <v>14837190</v>
      </c>
      <c r="F192" s="9"/>
      <c r="G192" s="2">
        <v>43956</v>
      </c>
      <c r="H192">
        <v>332</v>
      </c>
      <c r="I192">
        <v>330.85</v>
      </c>
      <c r="J192" s="9">
        <v>45071600</v>
      </c>
      <c r="L192" s="9"/>
      <c r="M192" s="8">
        <f t="shared" si="18"/>
        <v>2.7545180722891565</v>
      </c>
      <c r="N192" s="3">
        <f t="shared" si="19"/>
        <v>2.7612310385064176</v>
      </c>
      <c r="O192" s="3">
        <f t="shared" si="19"/>
        <v>2.7443030482391242</v>
      </c>
      <c r="P192" s="8">
        <f t="shared" si="19"/>
        <v>2.7707433338298824</v>
      </c>
      <c r="Q192" s="3">
        <f t="shared" si="20"/>
        <v>-6.7129662172611404E-3</v>
      </c>
      <c r="R192" s="3">
        <f t="shared" si="21"/>
        <v>1.0215024050032273E-2</v>
      </c>
      <c r="S192" s="8">
        <f t="shared" si="22"/>
        <v>-1.6225261540725899E-2</v>
      </c>
      <c r="T192" s="8">
        <f t="shared" si="25"/>
        <v>-1.8022634140464445E-2</v>
      </c>
      <c r="U192" s="19">
        <f t="shared" si="23"/>
        <v>2.8237658190496718E-2</v>
      </c>
      <c r="V192" s="6">
        <f t="shared" si="24"/>
        <v>7.9736534008332638E-4</v>
      </c>
      <c r="W192" s="6">
        <f t="shared" si="26"/>
        <v>1.4780789138802379E-4</v>
      </c>
      <c r="X192" s="8">
        <f t="shared" si="26"/>
        <v>1.2274704105897271E-2</v>
      </c>
      <c r="Y192" s="6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2:80" customFormat="1" ht="15.6" x14ac:dyDescent="0.3">
      <c r="B193" s="12">
        <v>43955</v>
      </c>
      <c r="C193">
        <v>924.9</v>
      </c>
      <c r="D193">
        <v>923</v>
      </c>
      <c r="E193" s="9">
        <v>13361177</v>
      </c>
      <c r="F193" s="9"/>
      <c r="G193" s="2">
        <v>43955</v>
      </c>
      <c r="H193">
        <v>340</v>
      </c>
      <c r="I193">
        <v>338.05</v>
      </c>
      <c r="J193" s="9">
        <v>38837866</v>
      </c>
      <c r="L193" s="9"/>
      <c r="M193" s="8">
        <f t="shared" si="18"/>
        <v>2.7202941176470588</v>
      </c>
      <c r="N193" s="3">
        <f t="shared" si="19"/>
        <v>2.7545180722891565</v>
      </c>
      <c r="O193" s="3">
        <f t="shared" si="19"/>
        <v>2.7612310385064176</v>
      </c>
      <c r="P193" s="8">
        <f t="shared" si="19"/>
        <v>2.7443030482391242</v>
      </c>
      <c r="Q193" s="3">
        <f t="shared" si="20"/>
        <v>-3.4223954642097709E-2</v>
      </c>
      <c r="R193" s="3">
        <f t="shared" si="21"/>
        <v>-4.093692085935885E-2</v>
      </c>
      <c r="S193" s="8">
        <f t="shared" si="22"/>
        <v>-2.4008930592065436E-2</v>
      </c>
      <c r="T193" s="8">
        <f t="shared" si="25"/>
        <v>-9.5513366833154274E-3</v>
      </c>
      <c r="U193" s="19">
        <f t="shared" si="23"/>
        <v>3.1385584176043424E-2</v>
      </c>
      <c r="V193" s="6">
        <f t="shared" si="24"/>
        <v>9.8505489407150733E-4</v>
      </c>
      <c r="W193" s="6">
        <f t="shared" si="26"/>
        <v>7.9736534008332638E-4</v>
      </c>
      <c r="X193" s="8">
        <f t="shared" si="26"/>
        <v>1.4780789138802379E-4</v>
      </c>
      <c r="Y193" s="6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2:80" customFormat="1" ht="15.6" x14ac:dyDescent="0.3">
      <c r="B194" s="12">
        <v>43951</v>
      </c>
      <c r="C194" s="1">
        <v>1000</v>
      </c>
      <c r="D194" s="1">
        <v>1001.8</v>
      </c>
      <c r="E194" s="9">
        <v>21897643</v>
      </c>
      <c r="F194" s="9"/>
      <c r="G194" s="2">
        <v>43951</v>
      </c>
      <c r="H194">
        <v>377.7</v>
      </c>
      <c r="I194">
        <v>380.15</v>
      </c>
      <c r="J194" s="9">
        <v>45735197</v>
      </c>
      <c r="L194" s="9"/>
      <c r="M194" s="8">
        <f t="shared" si="18"/>
        <v>2.6476039184537994</v>
      </c>
      <c r="N194" s="3">
        <f t="shared" si="19"/>
        <v>2.7202941176470588</v>
      </c>
      <c r="O194" s="3">
        <f t="shared" si="19"/>
        <v>2.7545180722891565</v>
      </c>
      <c r="P194" s="8">
        <f t="shared" si="19"/>
        <v>2.7612310385064176</v>
      </c>
      <c r="Q194" s="3">
        <f t="shared" si="20"/>
        <v>-7.2690199193259364E-2</v>
      </c>
      <c r="R194" s="3">
        <f t="shared" si="21"/>
        <v>-0.10691415383535707</v>
      </c>
      <c r="S194" s="8">
        <f t="shared" si="22"/>
        <v>-0.11362712005261821</v>
      </c>
      <c r="T194" s="8">
        <f t="shared" si="25"/>
        <v>-1.8967011936128455E-2</v>
      </c>
      <c r="U194" s="19">
        <f t="shared" si="23"/>
        <v>8.7947141899228615E-2</v>
      </c>
      <c r="V194" s="6">
        <f t="shared" si="24"/>
        <v>7.7346997682430536E-3</v>
      </c>
      <c r="W194" s="6">
        <f t="shared" si="26"/>
        <v>9.8505489407150733E-4</v>
      </c>
      <c r="X194" s="8">
        <f t="shared" si="26"/>
        <v>7.9736534008332638E-4</v>
      </c>
      <c r="Y194" s="6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2:80" customFormat="1" ht="15.6" x14ac:dyDescent="0.3">
      <c r="B195" s="12">
        <v>43950</v>
      </c>
      <c r="C195">
        <v>970.05</v>
      </c>
      <c r="D195">
        <v>977.1</v>
      </c>
      <c r="E195" s="9">
        <v>27939019</v>
      </c>
      <c r="F195" s="9"/>
      <c r="G195" s="2">
        <v>43950</v>
      </c>
      <c r="H195">
        <v>367.65</v>
      </c>
      <c r="I195">
        <v>370.45</v>
      </c>
      <c r="J195" s="9">
        <v>39342166</v>
      </c>
      <c r="L195" s="9"/>
      <c r="M195" s="8">
        <f t="shared" ref="M195:M258" si="27">C195/H195</f>
        <v>2.638514891880865</v>
      </c>
      <c r="N195" s="3">
        <f t="shared" si="19"/>
        <v>2.6476039184537994</v>
      </c>
      <c r="O195" s="3">
        <f t="shared" si="19"/>
        <v>2.7202941176470588</v>
      </c>
      <c r="P195" s="8">
        <f t="shared" si="19"/>
        <v>2.7545180722891565</v>
      </c>
      <c r="Q195" s="3">
        <f t="shared" si="20"/>
        <v>-9.0890265729344222E-3</v>
      </c>
      <c r="R195" s="3">
        <f t="shared" si="21"/>
        <v>-8.1779225766193786E-2</v>
      </c>
      <c r="S195" s="8">
        <f t="shared" si="22"/>
        <v>-0.1160031804082915</v>
      </c>
      <c r="T195" s="8">
        <f t="shared" si="25"/>
        <v>-4.5351154505897044E-2</v>
      </c>
      <c r="U195" s="19">
        <f t="shared" si="23"/>
        <v>3.6428071260296742E-2</v>
      </c>
      <c r="V195" s="6">
        <f t="shared" si="24"/>
        <v>1.3270043757452575E-3</v>
      </c>
      <c r="W195" s="6">
        <f t="shared" si="26"/>
        <v>7.7346997682430536E-3</v>
      </c>
      <c r="X195" s="8">
        <f t="shared" si="26"/>
        <v>9.8505489407150733E-4</v>
      </c>
      <c r="Y195" s="6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2:80" customFormat="1" ht="15.6" x14ac:dyDescent="0.3">
      <c r="B196" s="12">
        <v>43949</v>
      </c>
      <c r="C196">
        <v>933.3</v>
      </c>
      <c r="D196">
        <v>931.4</v>
      </c>
      <c r="E196" s="9">
        <v>14720773</v>
      </c>
      <c r="F196" s="9"/>
      <c r="G196" s="2">
        <v>43949</v>
      </c>
      <c r="H196">
        <v>361</v>
      </c>
      <c r="I196">
        <v>359.85</v>
      </c>
      <c r="J196" s="9">
        <v>32934538</v>
      </c>
      <c r="L196" s="9"/>
      <c r="M196" s="8">
        <f t="shared" si="27"/>
        <v>2.5853185595567867</v>
      </c>
      <c r="N196" s="3">
        <f t="shared" si="19"/>
        <v>2.638514891880865</v>
      </c>
      <c r="O196" s="3">
        <f t="shared" si="19"/>
        <v>2.6476039184537994</v>
      </c>
      <c r="P196" s="8">
        <f t="shared" si="19"/>
        <v>2.7202941176470588</v>
      </c>
      <c r="Q196" s="3">
        <f t="shared" si="20"/>
        <v>-5.3196332324078277E-2</v>
      </c>
      <c r="R196" s="3">
        <f t="shared" si="21"/>
        <v>-6.2285358897012699E-2</v>
      </c>
      <c r="S196" s="8">
        <f t="shared" si="22"/>
        <v>-0.13497555809027206</v>
      </c>
      <c r="T196" s="8">
        <f t="shared" si="25"/>
        <v>-5.6279575883986063E-2</v>
      </c>
      <c r="U196" s="19">
        <f t="shared" si="23"/>
        <v>6.005783013026636E-3</v>
      </c>
      <c r="V196" s="6">
        <f t="shared" si="24"/>
        <v>3.6069429599559298E-5</v>
      </c>
      <c r="W196" s="6">
        <f t="shared" si="26"/>
        <v>1.3270043757452575E-3</v>
      </c>
      <c r="X196" s="8">
        <f t="shared" si="26"/>
        <v>7.7346997682430536E-3</v>
      </c>
      <c r="Y196" s="6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2:80" customFormat="1" ht="15.6" x14ac:dyDescent="0.3">
      <c r="B197" s="12">
        <v>43948</v>
      </c>
      <c r="C197">
        <v>929.95</v>
      </c>
      <c r="D197">
        <v>929.7</v>
      </c>
      <c r="E197" s="9">
        <v>13710727</v>
      </c>
      <c r="F197" s="9"/>
      <c r="G197" s="2">
        <v>43948</v>
      </c>
      <c r="H197">
        <v>346.3</v>
      </c>
      <c r="I197">
        <v>347.9</v>
      </c>
      <c r="J197" s="9">
        <v>38981101</v>
      </c>
      <c r="L197" s="9"/>
      <c r="M197" s="8">
        <f t="shared" si="27"/>
        <v>2.6853883915680048</v>
      </c>
      <c r="N197" s="3">
        <f t="shared" ref="N197:P260" si="28">M196</f>
        <v>2.5853185595567867</v>
      </c>
      <c r="O197" s="3">
        <f t="shared" si="28"/>
        <v>2.638514891880865</v>
      </c>
      <c r="P197" s="8">
        <f t="shared" si="28"/>
        <v>2.6476039184537994</v>
      </c>
      <c r="Q197" s="3">
        <f t="shared" ref="Q197:Q260" si="29">M197-M196</f>
        <v>0.10006983201121811</v>
      </c>
      <c r="R197" s="3">
        <f t="shared" si="21"/>
        <v>4.687349968713983E-2</v>
      </c>
      <c r="S197" s="8">
        <f t="shared" si="22"/>
        <v>3.7784473114205408E-2</v>
      </c>
      <c r="T197" s="8">
        <f t="shared" si="25"/>
        <v>-5.8081310787894053E-2</v>
      </c>
      <c r="U197" s="19">
        <f t="shared" si="23"/>
        <v>0.10495481047503388</v>
      </c>
      <c r="V197" s="6">
        <f t="shared" si="24"/>
        <v>1.1015512241850283E-2</v>
      </c>
      <c r="W197" s="6">
        <f t="shared" si="26"/>
        <v>3.6069429599559298E-5</v>
      </c>
      <c r="X197" s="8">
        <f t="shared" si="26"/>
        <v>1.3270043757452575E-3</v>
      </c>
      <c r="Y197" s="6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2:80" customFormat="1" ht="15.6" x14ac:dyDescent="0.3">
      <c r="B198" s="12">
        <v>43945</v>
      </c>
      <c r="C198">
        <v>937</v>
      </c>
      <c r="D198">
        <v>938.05</v>
      </c>
      <c r="E198" s="9">
        <v>16642831</v>
      </c>
      <c r="F198" s="9"/>
      <c r="G198" s="2">
        <v>43945</v>
      </c>
      <c r="H198">
        <v>337.05</v>
      </c>
      <c r="I198">
        <v>334.85</v>
      </c>
      <c r="J198" s="9">
        <v>38513311</v>
      </c>
      <c r="L198" s="9"/>
      <c r="M198" s="8">
        <f t="shared" si="27"/>
        <v>2.7800029669188548</v>
      </c>
      <c r="N198" s="3">
        <f t="shared" si="28"/>
        <v>2.6853883915680048</v>
      </c>
      <c r="O198" s="3">
        <f t="shared" si="28"/>
        <v>2.5853185595567867</v>
      </c>
      <c r="P198" s="8">
        <f t="shared" si="28"/>
        <v>2.638514891880865</v>
      </c>
      <c r="Q198" s="3">
        <f t="shared" si="29"/>
        <v>9.461457535085005E-2</v>
      </c>
      <c r="R198" s="3">
        <f t="shared" ref="R198:R261" si="30">M198-M196</f>
        <v>0.19468440736206816</v>
      </c>
      <c r="S198" s="8">
        <f t="shared" si="22"/>
        <v>0.14148807503798988</v>
      </c>
      <c r="T198" s="8">
        <f t="shared" si="25"/>
        <v>-2.6594867645383879E-2</v>
      </c>
      <c r="U198" s="19">
        <f t="shared" si="23"/>
        <v>0.22127927500745204</v>
      </c>
      <c r="V198" s="6">
        <f t="shared" si="24"/>
        <v>4.8964517547823584E-2</v>
      </c>
      <c r="W198" s="6">
        <f t="shared" si="26"/>
        <v>1.1015512241850283E-2</v>
      </c>
      <c r="X198" s="8">
        <f t="shared" si="26"/>
        <v>3.6069429599559298E-5</v>
      </c>
      <c r="Y198" s="6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2:80" customFormat="1" ht="15.6" x14ac:dyDescent="0.3">
      <c r="B199" s="12">
        <v>43944</v>
      </c>
      <c r="C199">
        <v>952.1</v>
      </c>
      <c r="D199">
        <v>954.95</v>
      </c>
      <c r="E199" s="9">
        <v>20450895</v>
      </c>
      <c r="F199" s="9"/>
      <c r="G199" s="2">
        <v>43944</v>
      </c>
      <c r="H199">
        <v>350.8</v>
      </c>
      <c r="I199">
        <v>352.95</v>
      </c>
      <c r="J199" s="9">
        <v>45953483</v>
      </c>
      <c r="L199" s="9"/>
      <c r="M199" s="8">
        <f t="shared" si="27"/>
        <v>2.7140820980615734</v>
      </c>
      <c r="N199" s="3">
        <f t="shared" si="28"/>
        <v>2.7800029669188548</v>
      </c>
      <c r="O199" s="3">
        <f t="shared" si="28"/>
        <v>2.6853883915680048</v>
      </c>
      <c r="P199" s="8">
        <f t="shared" si="28"/>
        <v>2.5853185595567867</v>
      </c>
      <c r="Q199" s="3">
        <f t="shared" si="29"/>
        <v>-6.5920868857281434E-2</v>
      </c>
      <c r="R199" s="3">
        <f t="shared" si="30"/>
        <v>2.8693706493568616E-2</v>
      </c>
      <c r="S199" s="8">
        <f t="shared" ref="S199:S262" si="31">M199-M196</f>
        <v>0.12876353850478672</v>
      </c>
      <c r="T199" s="8">
        <f t="shared" si="25"/>
        <v>3.9788914856851744E-2</v>
      </c>
      <c r="U199" s="19">
        <f t="shared" si="23"/>
        <v>1.1095208363283128E-2</v>
      </c>
      <c r="V199" s="6">
        <f t="shared" si="24"/>
        <v>1.2310364862466787E-4</v>
      </c>
      <c r="W199" s="6">
        <f t="shared" si="26"/>
        <v>4.8964517547823584E-2</v>
      </c>
      <c r="X199" s="8">
        <f t="shared" si="26"/>
        <v>1.1015512241850283E-2</v>
      </c>
      <c r="Y199" s="6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2:80" customFormat="1" ht="15.6" x14ac:dyDescent="0.3">
      <c r="B200" s="12">
        <v>43943</v>
      </c>
      <c r="C200">
        <v>929.75</v>
      </c>
      <c r="D200">
        <v>928.6</v>
      </c>
      <c r="E200" s="9">
        <v>19144678</v>
      </c>
      <c r="F200" s="9"/>
      <c r="G200" s="2">
        <v>43943</v>
      </c>
      <c r="H200">
        <v>336.5</v>
      </c>
      <c r="I200">
        <v>335.95</v>
      </c>
      <c r="J200" s="9">
        <v>49115661</v>
      </c>
      <c r="L200" s="9"/>
      <c r="M200" s="8">
        <f t="shared" si="27"/>
        <v>2.763001485884101</v>
      </c>
      <c r="N200" s="3">
        <f t="shared" si="28"/>
        <v>2.7140820980615734</v>
      </c>
      <c r="O200" s="3">
        <f t="shared" si="28"/>
        <v>2.7800029669188548</v>
      </c>
      <c r="P200" s="8">
        <f t="shared" si="28"/>
        <v>2.6853883915680048</v>
      </c>
      <c r="Q200" s="3">
        <f t="shared" si="29"/>
        <v>4.8919387822527582E-2</v>
      </c>
      <c r="R200" s="3">
        <f t="shared" si="30"/>
        <v>-1.7001481034753851E-2</v>
      </c>
      <c r="S200" s="8">
        <f t="shared" si="31"/>
        <v>7.7613094316096198E-2</v>
      </c>
      <c r="T200" s="8">
        <f t="shared" si="25"/>
        <v>3.6460352347866806E-2</v>
      </c>
      <c r="U200" s="19">
        <f t="shared" ref="U200:U263" si="32">ABS(T200-R200)</f>
        <v>5.3461833382620658E-2</v>
      </c>
      <c r="V200" s="6">
        <f t="shared" ref="V200:V263" si="33">U200^2</f>
        <v>2.8581676286310925E-3</v>
      </c>
      <c r="W200" s="6">
        <f t="shared" si="26"/>
        <v>1.2310364862466787E-4</v>
      </c>
      <c r="X200" s="8">
        <f t="shared" si="26"/>
        <v>4.8964517547823584E-2</v>
      </c>
      <c r="Y200" s="6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2:80" customFormat="1" ht="15.6" x14ac:dyDescent="0.3">
      <c r="B201" s="12">
        <v>43942</v>
      </c>
      <c r="C201">
        <v>919.15</v>
      </c>
      <c r="D201">
        <v>921.65</v>
      </c>
      <c r="E201" s="9">
        <v>16589148</v>
      </c>
      <c r="F201" s="9"/>
      <c r="G201" s="2">
        <v>43942</v>
      </c>
      <c r="H201">
        <v>329.8</v>
      </c>
      <c r="I201">
        <v>331.85</v>
      </c>
      <c r="J201" s="9">
        <v>50118816</v>
      </c>
      <c r="L201" s="9"/>
      <c r="M201" s="8">
        <f t="shared" si="27"/>
        <v>2.7869921164342024</v>
      </c>
      <c r="N201" s="3">
        <f t="shared" si="28"/>
        <v>2.763001485884101</v>
      </c>
      <c r="O201" s="3">
        <f t="shared" si="28"/>
        <v>2.7140820980615734</v>
      </c>
      <c r="P201" s="8">
        <f t="shared" si="28"/>
        <v>2.7800029669188548</v>
      </c>
      <c r="Q201" s="3">
        <f t="shared" si="29"/>
        <v>2.3990630550101422E-2</v>
      </c>
      <c r="R201" s="3">
        <f t="shared" si="30"/>
        <v>7.2910018372629004E-2</v>
      </c>
      <c r="S201" s="8">
        <f t="shared" si="31"/>
        <v>6.9891495153475702E-3</v>
      </c>
      <c r="T201" s="8">
        <f t="shared" ref="T201:T264" si="34">(1-$AA$2)*R200+$AA$2*T200</f>
        <v>2.0421802333080608E-2</v>
      </c>
      <c r="U201" s="19">
        <f t="shared" si="32"/>
        <v>5.2488216039548397E-2</v>
      </c>
      <c r="V201" s="6">
        <f t="shared" si="33"/>
        <v>2.7550128230143054E-3</v>
      </c>
      <c r="W201" s="6">
        <f t="shared" ref="W201:X264" si="35">V200</f>
        <v>2.8581676286310925E-3</v>
      </c>
      <c r="X201" s="8">
        <f t="shared" si="35"/>
        <v>1.2310364862466787E-4</v>
      </c>
      <c r="Y201" s="6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2:80" customFormat="1" ht="15.6" x14ac:dyDescent="0.3">
      <c r="B202" s="12">
        <v>43941</v>
      </c>
      <c r="C202">
        <v>943.3</v>
      </c>
      <c r="D202">
        <v>944.85</v>
      </c>
      <c r="E202" s="9">
        <v>33116614</v>
      </c>
      <c r="F202" s="9"/>
      <c r="G202" s="2">
        <v>43941</v>
      </c>
      <c r="H202">
        <v>361.75</v>
      </c>
      <c r="I202">
        <v>361.3</v>
      </c>
      <c r="J202" s="9">
        <v>55811178</v>
      </c>
      <c r="L202" s="9"/>
      <c r="M202" s="8">
        <f t="shared" si="27"/>
        <v>2.6076019350380095</v>
      </c>
      <c r="N202" s="3">
        <f t="shared" si="28"/>
        <v>2.7869921164342024</v>
      </c>
      <c r="O202" s="3">
        <f t="shared" si="28"/>
        <v>2.763001485884101</v>
      </c>
      <c r="P202" s="8">
        <f t="shared" si="28"/>
        <v>2.7140820980615734</v>
      </c>
      <c r="Q202" s="3">
        <f t="shared" si="29"/>
        <v>-0.17939018139619289</v>
      </c>
      <c r="R202" s="3">
        <f t="shared" si="30"/>
        <v>-0.15539955084609147</v>
      </c>
      <c r="S202" s="8">
        <f t="shared" si="31"/>
        <v>-0.10648016302356389</v>
      </c>
      <c r="T202" s="8">
        <f t="shared" si="34"/>
        <v>3.6168267144945129E-2</v>
      </c>
      <c r="U202" s="19">
        <f t="shared" si="32"/>
        <v>0.19156781799103662</v>
      </c>
      <c r="V202" s="6">
        <f t="shared" si="33"/>
        <v>3.6698228889846932E-2</v>
      </c>
      <c r="W202" s="6">
        <f t="shared" si="35"/>
        <v>2.7550128230143054E-3</v>
      </c>
      <c r="X202" s="8">
        <f t="shared" si="35"/>
        <v>2.8581676286310925E-3</v>
      </c>
      <c r="Y202" s="6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2:80" customFormat="1" ht="15.6" x14ac:dyDescent="0.3">
      <c r="B203" s="12">
        <v>43938</v>
      </c>
      <c r="C203">
        <v>915.1</v>
      </c>
      <c r="D203">
        <v>910.3</v>
      </c>
      <c r="E203" s="9">
        <v>27941831</v>
      </c>
      <c r="F203" s="9"/>
      <c r="G203" s="2">
        <v>43938</v>
      </c>
      <c r="H203">
        <v>375</v>
      </c>
      <c r="I203">
        <v>375.55</v>
      </c>
      <c r="J203" s="9">
        <v>69008019</v>
      </c>
      <c r="L203" s="9"/>
      <c r="M203" s="8">
        <f t="shared" si="27"/>
        <v>2.4402666666666666</v>
      </c>
      <c r="N203" s="3">
        <f t="shared" si="28"/>
        <v>2.6076019350380095</v>
      </c>
      <c r="O203" s="3">
        <f t="shared" si="28"/>
        <v>2.7869921164342024</v>
      </c>
      <c r="P203" s="8">
        <f t="shared" si="28"/>
        <v>2.763001485884101</v>
      </c>
      <c r="Q203" s="3">
        <f t="shared" si="29"/>
        <v>-0.16733526837134294</v>
      </c>
      <c r="R203" s="3">
        <f t="shared" si="30"/>
        <v>-0.34672544976753583</v>
      </c>
      <c r="S203" s="8">
        <f t="shared" si="31"/>
        <v>-0.32273481921743441</v>
      </c>
      <c r="T203" s="8">
        <f t="shared" si="34"/>
        <v>-2.1302078252365859E-2</v>
      </c>
      <c r="U203" s="19">
        <f t="shared" si="32"/>
        <v>0.32542337151516998</v>
      </c>
      <c r="V203" s="6">
        <f t="shared" si="33"/>
        <v>0.10590037072830034</v>
      </c>
      <c r="W203" s="6">
        <f t="shared" si="35"/>
        <v>3.6698228889846932E-2</v>
      </c>
      <c r="X203" s="8">
        <f t="shared" si="35"/>
        <v>2.7550128230143054E-3</v>
      </c>
      <c r="Y203" s="6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2:80" customFormat="1" ht="15.6" x14ac:dyDescent="0.3">
      <c r="B204" s="12">
        <v>43937</v>
      </c>
      <c r="C204">
        <v>884.25</v>
      </c>
      <c r="D204">
        <v>879.75</v>
      </c>
      <c r="E204" s="9">
        <v>26927231</v>
      </c>
      <c r="F204" s="9"/>
      <c r="G204" s="2">
        <v>43937</v>
      </c>
      <c r="H204">
        <v>342.85</v>
      </c>
      <c r="I204">
        <v>342</v>
      </c>
      <c r="J204" s="9">
        <v>56494211</v>
      </c>
      <c r="L204" s="9"/>
      <c r="M204" s="8">
        <f t="shared" si="27"/>
        <v>2.5791162315881579</v>
      </c>
      <c r="N204" s="3">
        <f t="shared" si="28"/>
        <v>2.4402666666666666</v>
      </c>
      <c r="O204" s="3">
        <f t="shared" si="28"/>
        <v>2.6076019350380095</v>
      </c>
      <c r="P204" s="8">
        <f t="shared" si="28"/>
        <v>2.7869921164342024</v>
      </c>
      <c r="Q204" s="3">
        <f t="shared" si="29"/>
        <v>0.13884956492149136</v>
      </c>
      <c r="R204" s="3">
        <f t="shared" si="30"/>
        <v>-2.8485703449851574E-2</v>
      </c>
      <c r="S204" s="8">
        <f t="shared" si="31"/>
        <v>-0.20787588484604447</v>
      </c>
      <c r="T204" s="8">
        <f t="shared" si="34"/>
        <v>-0.11892908970691687</v>
      </c>
      <c r="U204" s="19">
        <f t="shared" si="32"/>
        <v>9.04433862570653E-2</v>
      </c>
      <c r="V204" s="6">
        <f t="shared" si="33"/>
        <v>8.1800061176447083E-3</v>
      </c>
      <c r="W204" s="6">
        <f t="shared" si="35"/>
        <v>0.10590037072830034</v>
      </c>
      <c r="X204" s="8">
        <f t="shared" si="35"/>
        <v>3.6698228889846932E-2</v>
      </c>
      <c r="Y204" s="6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2:80" customFormat="1" ht="15.6" x14ac:dyDescent="0.3">
      <c r="B205" s="12">
        <v>43936</v>
      </c>
      <c r="C205">
        <v>865.15</v>
      </c>
      <c r="D205">
        <v>863.3</v>
      </c>
      <c r="E205" s="9">
        <v>28989523</v>
      </c>
      <c r="F205" s="9"/>
      <c r="G205" s="2">
        <v>43936</v>
      </c>
      <c r="H205">
        <v>328.5</v>
      </c>
      <c r="I205">
        <v>327.35000000000002</v>
      </c>
      <c r="J205" s="9">
        <v>49134201</v>
      </c>
      <c r="L205" s="9"/>
      <c r="M205" s="8">
        <f t="shared" si="27"/>
        <v>2.6336377473363775</v>
      </c>
      <c r="N205" s="3">
        <f t="shared" si="28"/>
        <v>2.5791162315881579</v>
      </c>
      <c r="O205" s="3">
        <f t="shared" si="28"/>
        <v>2.4402666666666666</v>
      </c>
      <c r="P205" s="8">
        <f t="shared" si="28"/>
        <v>2.6076019350380095</v>
      </c>
      <c r="Q205" s="3">
        <f t="shared" si="29"/>
        <v>5.4521515748219507E-2</v>
      </c>
      <c r="R205" s="3">
        <f t="shared" si="30"/>
        <v>0.19337108066971087</v>
      </c>
      <c r="S205" s="8">
        <f t="shared" si="31"/>
        <v>2.6035812298367933E-2</v>
      </c>
      <c r="T205" s="8">
        <f t="shared" si="34"/>
        <v>-9.1796073829797292E-2</v>
      </c>
      <c r="U205" s="19">
        <f t="shared" si="32"/>
        <v>0.28516715449950814</v>
      </c>
      <c r="V205" s="6">
        <f t="shared" si="33"/>
        <v>8.1320306005346343E-2</v>
      </c>
      <c r="W205" s="6">
        <f t="shared" si="35"/>
        <v>8.1800061176447083E-3</v>
      </c>
      <c r="X205" s="8">
        <f t="shared" si="35"/>
        <v>0.10590037072830034</v>
      </c>
      <c r="Y205" s="6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2:80" customFormat="1" ht="15.6" x14ac:dyDescent="0.3">
      <c r="B206" s="12">
        <v>43934</v>
      </c>
      <c r="C206">
        <v>897.8</v>
      </c>
      <c r="D206">
        <v>895.35</v>
      </c>
      <c r="E206" s="9">
        <v>17079259</v>
      </c>
      <c r="F206" s="9"/>
      <c r="G206" s="2">
        <v>43934</v>
      </c>
      <c r="H206">
        <v>331.1</v>
      </c>
      <c r="I206">
        <v>330.65</v>
      </c>
      <c r="J206" s="9">
        <v>30995409</v>
      </c>
      <c r="L206" s="9"/>
      <c r="M206" s="8">
        <f t="shared" si="27"/>
        <v>2.7115675022651762</v>
      </c>
      <c r="N206" s="3">
        <f t="shared" si="28"/>
        <v>2.6336377473363775</v>
      </c>
      <c r="O206" s="3">
        <f t="shared" si="28"/>
        <v>2.5791162315881579</v>
      </c>
      <c r="P206" s="8">
        <f t="shared" si="28"/>
        <v>2.4402666666666666</v>
      </c>
      <c r="Q206" s="3">
        <f t="shared" si="29"/>
        <v>7.7929754928798722E-2</v>
      </c>
      <c r="R206" s="3">
        <f t="shared" si="30"/>
        <v>0.13245127067701823</v>
      </c>
      <c r="S206" s="8">
        <f t="shared" si="31"/>
        <v>0.27130083559850959</v>
      </c>
      <c r="T206" s="8">
        <f t="shared" si="34"/>
        <v>-6.2459274799448392E-3</v>
      </c>
      <c r="U206" s="19">
        <f t="shared" si="32"/>
        <v>0.13869719815696308</v>
      </c>
      <c r="V206" s="6">
        <f t="shared" si="33"/>
        <v>1.9236912776591883E-2</v>
      </c>
      <c r="W206" s="6">
        <f t="shared" si="35"/>
        <v>8.1320306005346343E-2</v>
      </c>
      <c r="X206" s="8">
        <f t="shared" si="35"/>
        <v>8.1800061176447083E-3</v>
      </c>
      <c r="Y206" s="6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2:80" customFormat="1" ht="15.6" x14ac:dyDescent="0.3">
      <c r="B207" s="12">
        <v>43930</v>
      </c>
      <c r="C207">
        <v>922.1</v>
      </c>
      <c r="D207">
        <v>925.05</v>
      </c>
      <c r="E207" s="9">
        <v>22229012</v>
      </c>
      <c r="F207" s="9"/>
      <c r="G207" s="2">
        <v>43930</v>
      </c>
      <c r="H207">
        <v>342</v>
      </c>
      <c r="I207">
        <v>342.7</v>
      </c>
      <c r="J207" s="9">
        <v>52432049</v>
      </c>
      <c r="L207" s="9"/>
      <c r="M207" s="8">
        <f t="shared" si="27"/>
        <v>2.6961988304093567</v>
      </c>
      <c r="N207" s="3">
        <f t="shared" si="28"/>
        <v>2.7115675022651762</v>
      </c>
      <c r="O207" s="3">
        <f t="shared" si="28"/>
        <v>2.6336377473363775</v>
      </c>
      <c r="P207" s="8">
        <f t="shared" si="28"/>
        <v>2.5791162315881579</v>
      </c>
      <c r="Q207" s="3">
        <f t="shared" si="29"/>
        <v>-1.5368671855819471E-2</v>
      </c>
      <c r="R207" s="3">
        <f t="shared" si="30"/>
        <v>6.2561083072979251E-2</v>
      </c>
      <c r="S207" s="8">
        <f t="shared" si="31"/>
        <v>0.11708259882119876</v>
      </c>
      <c r="T207" s="8">
        <f t="shared" si="34"/>
        <v>3.5363231967144089E-2</v>
      </c>
      <c r="U207" s="19">
        <f t="shared" si="32"/>
        <v>2.7197851105835162E-2</v>
      </c>
      <c r="V207" s="6">
        <f t="shared" si="33"/>
        <v>7.3972310477517895E-4</v>
      </c>
      <c r="W207" s="6">
        <f t="shared" si="35"/>
        <v>1.9236912776591883E-2</v>
      </c>
      <c r="X207" s="8">
        <f t="shared" si="35"/>
        <v>8.1320306005346343E-2</v>
      </c>
      <c r="Y207" s="6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2:80" customFormat="1" ht="15.6" x14ac:dyDescent="0.3">
      <c r="B208" s="12">
        <v>43929</v>
      </c>
      <c r="C208">
        <v>888.7</v>
      </c>
      <c r="D208">
        <v>888.9</v>
      </c>
      <c r="E208" s="9">
        <v>28109877</v>
      </c>
      <c r="F208" s="9"/>
      <c r="G208" s="2">
        <v>43929</v>
      </c>
      <c r="H208">
        <v>317.64999999999998</v>
      </c>
      <c r="I208">
        <v>318.95</v>
      </c>
      <c r="J208" s="9">
        <v>73931642</v>
      </c>
      <c r="L208" s="9"/>
      <c r="M208" s="8">
        <f t="shared" si="27"/>
        <v>2.7977333543207936</v>
      </c>
      <c r="N208" s="3">
        <f t="shared" si="28"/>
        <v>2.6961988304093567</v>
      </c>
      <c r="O208" s="3">
        <f t="shared" si="28"/>
        <v>2.7115675022651762</v>
      </c>
      <c r="P208" s="8">
        <f t="shared" si="28"/>
        <v>2.6336377473363775</v>
      </c>
      <c r="Q208" s="3">
        <f t="shared" si="29"/>
        <v>0.10153452391143691</v>
      </c>
      <c r="R208" s="3">
        <f t="shared" si="30"/>
        <v>8.6165852055617442E-2</v>
      </c>
      <c r="S208" s="8">
        <f t="shared" si="31"/>
        <v>0.16409560698441616</v>
      </c>
      <c r="T208" s="8">
        <f t="shared" si="34"/>
        <v>4.352258729889464E-2</v>
      </c>
      <c r="U208" s="19">
        <f t="shared" si="32"/>
        <v>4.2643264756722803E-2</v>
      </c>
      <c r="V208" s="6">
        <f t="shared" si="33"/>
        <v>1.8184480291119571E-3</v>
      </c>
      <c r="W208" s="6">
        <f t="shared" si="35"/>
        <v>7.3972310477517895E-4</v>
      </c>
      <c r="X208" s="8">
        <f t="shared" si="35"/>
        <v>1.9236912776591883E-2</v>
      </c>
      <c r="Y208" s="6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2:80" customFormat="1" ht="15.6" x14ac:dyDescent="0.3">
      <c r="B209" s="12">
        <v>43928</v>
      </c>
      <c r="C209">
        <v>895.8</v>
      </c>
      <c r="D209">
        <v>896.1</v>
      </c>
      <c r="E209" s="9">
        <v>30206626</v>
      </c>
      <c r="F209" s="9"/>
      <c r="G209" s="2">
        <v>43928</v>
      </c>
      <c r="H209">
        <v>324.8</v>
      </c>
      <c r="I209">
        <v>326.10000000000002</v>
      </c>
      <c r="J209" s="9">
        <v>57662681</v>
      </c>
      <c r="L209" s="9"/>
      <c r="M209" s="8">
        <f t="shared" si="27"/>
        <v>2.7580049261083741</v>
      </c>
      <c r="N209" s="3">
        <f t="shared" si="28"/>
        <v>2.7977333543207936</v>
      </c>
      <c r="O209" s="3">
        <f t="shared" si="28"/>
        <v>2.6961988304093567</v>
      </c>
      <c r="P209" s="8">
        <f t="shared" si="28"/>
        <v>2.7115675022651762</v>
      </c>
      <c r="Q209" s="3">
        <f t="shared" si="29"/>
        <v>-3.9728428212419509E-2</v>
      </c>
      <c r="R209" s="3">
        <f t="shared" si="30"/>
        <v>6.1806095699017405E-2</v>
      </c>
      <c r="S209" s="8">
        <f t="shared" si="31"/>
        <v>4.6437423843197934E-2</v>
      </c>
      <c r="T209" s="8">
        <f t="shared" si="34"/>
        <v>5.6315566725911481E-2</v>
      </c>
      <c r="U209" s="19">
        <f t="shared" si="32"/>
        <v>5.4905289731059237E-3</v>
      </c>
      <c r="V209" s="6">
        <f t="shared" si="33"/>
        <v>3.0145908404515587E-5</v>
      </c>
      <c r="W209" s="6">
        <f t="shared" si="35"/>
        <v>1.8184480291119571E-3</v>
      </c>
      <c r="X209" s="8">
        <f t="shared" si="35"/>
        <v>7.3972310477517895E-4</v>
      </c>
      <c r="Y209" s="6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2:80" customFormat="1" ht="15.6" x14ac:dyDescent="0.3">
      <c r="B210" s="12">
        <v>43924</v>
      </c>
      <c r="C210">
        <v>811</v>
      </c>
      <c r="D210">
        <v>813.85</v>
      </c>
      <c r="E210" s="9">
        <v>17499063</v>
      </c>
      <c r="F210" s="9"/>
      <c r="G210" s="2">
        <v>43924</v>
      </c>
      <c r="H210">
        <v>288</v>
      </c>
      <c r="I210">
        <v>286.64999999999998</v>
      </c>
      <c r="J210" s="9">
        <v>57330285</v>
      </c>
      <c r="L210" s="9"/>
      <c r="M210" s="8">
        <f t="shared" si="27"/>
        <v>2.8159722222222223</v>
      </c>
      <c r="N210" s="3">
        <f t="shared" si="28"/>
        <v>2.7580049261083741</v>
      </c>
      <c r="O210" s="3">
        <f t="shared" si="28"/>
        <v>2.7977333543207936</v>
      </c>
      <c r="P210" s="8">
        <f t="shared" si="28"/>
        <v>2.6961988304093567</v>
      </c>
      <c r="Q210" s="3">
        <f t="shared" si="29"/>
        <v>5.796729611384821E-2</v>
      </c>
      <c r="R210" s="3">
        <f t="shared" si="30"/>
        <v>1.8238867901428701E-2</v>
      </c>
      <c r="S210" s="8">
        <f t="shared" si="31"/>
        <v>0.11977339181286561</v>
      </c>
      <c r="T210" s="8">
        <f t="shared" si="34"/>
        <v>5.7962725417843253E-2</v>
      </c>
      <c r="U210" s="19">
        <f t="shared" si="32"/>
        <v>3.9723857516414551E-2</v>
      </c>
      <c r="V210" s="6">
        <f t="shared" si="33"/>
        <v>1.5779848559844048E-3</v>
      </c>
      <c r="W210" s="6">
        <f t="shared" si="35"/>
        <v>3.0145908404515587E-5</v>
      </c>
      <c r="X210" s="8">
        <f t="shared" si="35"/>
        <v>1.8184480291119571E-3</v>
      </c>
      <c r="Y210" s="6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2:80" customFormat="1" ht="15.6" x14ac:dyDescent="0.3">
      <c r="B211" s="12">
        <v>43922</v>
      </c>
      <c r="C211">
        <v>829.55</v>
      </c>
      <c r="D211">
        <v>829.65</v>
      </c>
      <c r="E211" s="9">
        <v>14551758</v>
      </c>
      <c r="F211" s="9"/>
      <c r="G211" s="2">
        <v>43922</v>
      </c>
      <c r="H211">
        <v>311.5</v>
      </c>
      <c r="I211">
        <v>311.14999999999998</v>
      </c>
      <c r="J211" s="9">
        <v>33142102</v>
      </c>
      <c r="L211" s="9"/>
      <c r="M211" s="8">
        <f t="shared" si="27"/>
        <v>2.6630818619582661</v>
      </c>
      <c r="N211" s="3">
        <f t="shared" si="28"/>
        <v>2.8159722222222223</v>
      </c>
      <c r="O211" s="3">
        <f t="shared" si="28"/>
        <v>2.7580049261083741</v>
      </c>
      <c r="P211" s="8">
        <f t="shared" si="28"/>
        <v>2.7977333543207936</v>
      </c>
      <c r="Q211" s="3">
        <f t="shared" si="29"/>
        <v>-0.15289036026395619</v>
      </c>
      <c r="R211" s="3">
        <f t="shared" si="30"/>
        <v>-9.4923064150107983E-2</v>
      </c>
      <c r="S211" s="8">
        <f t="shared" si="31"/>
        <v>-0.13465149236252749</v>
      </c>
      <c r="T211" s="8">
        <f t="shared" si="34"/>
        <v>4.6045568162918882E-2</v>
      </c>
      <c r="U211" s="19">
        <f t="shared" si="32"/>
        <v>0.14096863231302686</v>
      </c>
      <c r="V211" s="6">
        <f t="shared" si="33"/>
        <v>1.9872155296205361E-2</v>
      </c>
      <c r="W211" s="6">
        <f t="shared" si="35"/>
        <v>1.5779848559844048E-3</v>
      </c>
      <c r="X211" s="8">
        <f t="shared" si="35"/>
        <v>3.0145908404515587E-5</v>
      </c>
      <c r="Y211" s="6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2:80" customFormat="1" ht="15.6" x14ac:dyDescent="0.3">
      <c r="B212" s="12">
        <v>43921</v>
      </c>
      <c r="C212">
        <v>857.95</v>
      </c>
      <c r="D212">
        <v>861.9</v>
      </c>
      <c r="E212" s="9">
        <v>17605997</v>
      </c>
      <c r="F212" s="9"/>
      <c r="G212" s="2">
        <v>43921</v>
      </c>
      <c r="H212">
        <v>320.39999999999998</v>
      </c>
      <c r="I212">
        <v>323.75</v>
      </c>
      <c r="J212" s="9">
        <v>46280029</v>
      </c>
      <c r="L212" s="9"/>
      <c r="M212" s="8">
        <f t="shared" si="27"/>
        <v>2.677746566791511</v>
      </c>
      <c r="N212" s="3">
        <f t="shared" si="28"/>
        <v>2.6630818619582661</v>
      </c>
      <c r="O212" s="3">
        <f t="shared" si="28"/>
        <v>2.8159722222222223</v>
      </c>
      <c r="P212" s="8">
        <f t="shared" si="28"/>
        <v>2.7580049261083741</v>
      </c>
      <c r="Q212" s="3">
        <f t="shared" si="29"/>
        <v>1.466470483324489E-2</v>
      </c>
      <c r="R212" s="3">
        <f t="shared" si="30"/>
        <v>-0.1382256554307113</v>
      </c>
      <c r="S212" s="8">
        <f t="shared" si="31"/>
        <v>-8.0258359316863093E-2</v>
      </c>
      <c r="T212" s="8">
        <f t="shared" si="34"/>
        <v>3.7549784690108154E-3</v>
      </c>
      <c r="U212" s="19">
        <f t="shared" si="32"/>
        <v>0.14198063389972213</v>
      </c>
      <c r="V212" s="6">
        <f t="shared" si="33"/>
        <v>2.0158500402566924E-2</v>
      </c>
      <c r="W212" s="6">
        <f t="shared" si="35"/>
        <v>1.9872155296205361E-2</v>
      </c>
      <c r="X212" s="8">
        <f t="shared" si="35"/>
        <v>1.5779848559844048E-3</v>
      </c>
      <c r="Y212" s="6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2:80" customFormat="1" ht="15.6" x14ac:dyDescent="0.3">
      <c r="B213" s="12">
        <v>43920</v>
      </c>
      <c r="C213">
        <v>831</v>
      </c>
      <c r="D213">
        <v>831.65</v>
      </c>
      <c r="E213" s="9">
        <v>19634313</v>
      </c>
      <c r="F213" s="9"/>
      <c r="G213" s="2">
        <v>43920</v>
      </c>
      <c r="H213">
        <v>315.10000000000002</v>
      </c>
      <c r="I213">
        <v>313.39999999999998</v>
      </c>
      <c r="J213" s="9">
        <v>36560532</v>
      </c>
      <c r="L213" s="9"/>
      <c r="M213" s="8">
        <f t="shared" si="27"/>
        <v>2.6372580133291015</v>
      </c>
      <c r="N213" s="3">
        <f t="shared" si="28"/>
        <v>2.677746566791511</v>
      </c>
      <c r="O213" s="3">
        <f t="shared" si="28"/>
        <v>2.6630818619582661</v>
      </c>
      <c r="P213" s="8">
        <f t="shared" si="28"/>
        <v>2.8159722222222223</v>
      </c>
      <c r="Q213" s="3">
        <f t="shared" si="29"/>
        <v>-4.0488553462409538E-2</v>
      </c>
      <c r="R213" s="3">
        <f t="shared" si="30"/>
        <v>-2.5823848629164647E-2</v>
      </c>
      <c r="S213" s="8">
        <f t="shared" si="31"/>
        <v>-0.17871420889312084</v>
      </c>
      <c r="T213" s="8">
        <f t="shared" si="34"/>
        <v>-3.8839211700905825E-2</v>
      </c>
      <c r="U213" s="19">
        <f t="shared" si="32"/>
        <v>1.3015363071741178E-2</v>
      </c>
      <c r="V213" s="6">
        <f t="shared" si="33"/>
        <v>1.6939967588924394E-4</v>
      </c>
      <c r="W213" s="6">
        <f t="shared" si="35"/>
        <v>2.0158500402566924E-2</v>
      </c>
      <c r="X213" s="8">
        <f t="shared" si="35"/>
        <v>1.9872155296205361E-2</v>
      </c>
      <c r="Y213" s="6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2:80" customFormat="1" ht="15.6" x14ac:dyDescent="0.3">
      <c r="B214" s="12">
        <v>43917</v>
      </c>
      <c r="C214">
        <v>900</v>
      </c>
      <c r="D214">
        <v>904.45</v>
      </c>
      <c r="E214" s="9">
        <v>27619436</v>
      </c>
      <c r="F214" s="9"/>
      <c r="G214" s="2">
        <v>43917</v>
      </c>
      <c r="H214">
        <v>338.5</v>
      </c>
      <c r="I214">
        <v>339.85</v>
      </c>
      <c r="J214" s="9">
        <v>72890796</v>
      </c>
      <c r="L214" s="9"/>
      <c r="M214" s="8">
        <f t="shared" si="27"/>
        <v>2.6587887740029541</v>
      </c>
      <c r="N214" s="3">
        <f t="shared" si="28"/>
        <v>2.6372580133291015</v>
      </c>
      <c r="O214" s="3">
        <f t="shared" si="28"/>
        <v>2.677746566791511</v>
      </c>
      <c r="P214" s="8">
        <f t="shared" si="28"/>
        <v>2.6630818619582661</v>
      </c>
      <c r="Q214" s="3">
        <f t="shared" si="29"/>
        <v>2.1530760673852622E-2</v>
      </c>
      <c r="R214" s="3">
        <f t="shared" si="30"/>
        <v>-1.8957792788556915E-2</v>
      </c>
      <c r="S214" s="8">
        <f t="shared" si="31"/>
        <v>-4.2930879553120249E-3</v>
      </c>
      <c r="T214" s="8">
        <f t="shared" si="34"/>
        <v>-3.493460277938347E-2</v>
      </c>
      <c r="U214" s="19">
        <f t="shared" si="32"/>
        <v>1.5976809990826554E-2</v>
      </c>
      <c r="V214" s="6">
        <f t="shared" si="33"/>
        <v>2.5525845748297518E-4</v>
      </c>
      <c r="W214" s="6">
        <f t="shared" si="35"/>
        <v>1.6939967588924394E-4</v>
      </c>
      <c r="X214" s="8">
        <f t="shared" si="35"/>
        <v>2.0158500402566924E-2</v>
      </c>
      <c r="Y214" s="6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2:80" customFormat="1" ht="15.6" x14ac:dyDescent="0.3">
      <c r="B215" s="12">
        <v>43916</v>
      </c>
      <c r="C215">
        <v>898</v>
      </c>
      <c r="D215">
        <v>901.1</v>
      </c>
      <c r="E215" s="9">
        <v>28521681</v>
      </c>
      <c r="F215" s="9"/>
      <c r="G215" s="2">
        <v>43916</v>
      </c>
      <c r="H215">
        <v>331.5</v>
      </c>
      <c r="I215">
        <v>330.25</v>
      </c>
      <c r="J215" s="9">
        <v>76174000</v>
      </c>
      <c r="L215" s="9"/>
      <c r="M215" s="8">
        <f t="shared" si="27"/>
        <v>2.708898944193062</v>
      </c>
      <c r="N215" s="3">
        <f t="shared" si="28"/>
        <v>2.6587887740029541</v>
      </c>
      <c r="O215" s="3">
        <f t="shared" si="28"/>
        <v>2.6372580133291015</v>
      </c>
      <c r="P215" s="8">
        <f t="shared" si="28"/>
        <v>2.677746566791511</v>
      </c>
      <c r="Q215" s="3">
        <f t="shared" si="29"/>
        <v>5.0110170190107883E-2</v>
      </c>
      <c r="R215" s="3">
        <f t="shared" si="30"/>
        <v>7.1640930863960506E-2</v>
      </c>
      <c r="S215" s="8">
        <f t="shared" si="31"/>
        <v>3.1152377401550968E-2</v>
      </c>
      <c r="T215" s="8">
        <f t="shared" si="34"/>
        <v>-3.0141559782135504E-2</v>
      </c>
      <c r="U215" s="19">
        <f t="shared" si="32"/>
        <v>0.10178249064609601</v>
      </c>
      <c r="V215" s="6">
        <f t="shared" si="33"/>
        <v>1.0359675402122622E-2</v>
      </c>
      <c r="W215" s="6">
        <f t="shared" si="35"/>
        <v>2.5525845748297518E-4</v>
      </c>
      <c r="X215" s="8">
        <f t="shared" si="35"/>
        <v>1.6939967588924394E-4</v>
      </c>
      <c r="Y215" s="6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2:80" customFormat="1" ht="15.6" x14ac:dyDescent="0.3">
      <c r="B216" s="12">
        <v>43915</v>
      </c>
      <c r="C216">
        <v>863</v>
      </c>
      <c r="D216">
        <v>856.75</v>
      </c>
      <c r="E216" s="9">
        <v>23614449</v>
      </c>
      <c r="F216" s="9"/>
      <c r="G216" s="2">
        <v>43915</v>
      </c>
      <c r="H216">
        <v>315.14999999999998</v>
      </c>
      <c r="I216">
        <v>316.89999999999998</v>
      </c>
      <c r="J216" s="9">
        <v>66545735</v>
      </c>
      <c r="L216" s="9"/>
      <c r="M216" s="8">
        <f t="shared" si="27"/>
        <v>2.7383785498968747</v>
      </c>
      <c r="N216" s="3">
        <f t="shared" si="28"/>
        <v>2.708898944193062</v>
      </c>
      <c r="O216" s="3">
        <f t="shared" si="28"/>
        <v>2.6587887740029541</v>
      </c>
      <c r="P216" s="8">
        <f t="shared" si="28"/>
        <v>2.6372580133291015</v>
      </c>
      <c r="Q216" s="3">
        <f t="shared" si="29"/>
        <v>2.9479605703812695E-2</v>
      </c>
      <c r="R216" s="3">
        <f t="shared" si="30"/>
        <v>7.9589775893920578E-2</v>
      </c>
      <c r="S216" s="8">
        <f t="shared" si="31"/>
        <v>0.1011205365677732</v>
      </c>
      <c r="T216" s="8">
        <f t="shared" si="34"/>
        <v>3.9318741169330415E-4</v>
      </c>
      <c r="U216" s="19">
        <f t="shared" si="32"/>
        <v>7.919658848222727E-2</v>
      </c>
      <c r="V216" s="6">
        <f t="shared" si="33"/>
        <v>6.2720996272232531E-3</v>
      </c>
      <c r="W216" s="6">
        <f t="shared" si="35"/>
        <v>1.0359675402122622E-2</v>
      </c>
      <c r="X216" s="8">
        <f t="shared" si="35"/>
        <v>2.5525845748297518E-4</v>
      </c>
      <c r="Y216" s="6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2:80" customFormat="1" ht="15.6" x14ac:dyDescent="0.3">
      <c r="B217" s="12">
        <v>43914</v>
      </c>
      <c r="C217">
        <v>774.8</v>
      </c>
      <c r="D217">
        <v>767.7</v>
      </c>
      <c r="E217" s="9">
        <v>30528676</v>
      </c>
      <c r="F217" s="9"/>
      <c r="G217" s="2">
        <v>43914</v>
      </c>
      <c r="H217">
        <v>298.55</v>
      </c>
      <c r="I217">
        <v>296.5</v>
      </c>
      <c r="J217" s="9">
        <v>67896591</v>
      </c>
      <c r="L217" s="9"/>
      <c r="M217" s="8">
        <f t="shared" si="27"/>
        <v>2.5952101825489864</v>
      </c>
      <c r="N217" s="3">
        <f t="shared" si="28"/>
        <v>2.7383785498968747</v>
      </c>
      <c r="O217" s="3">
        <f t="shared" si="28"/>
        <v>2.708898944193062</v>
      </c>
      <c r="P217" s="8">
        <f t="shared" si="28"/>
        <v>2.6587887740029541</v>
      </c>
      <c r="Q217" s="3">
        <f t="shared" si="29"/>
        <v>-0.14316836734788829</v>
      </c>
      <c r="R217" s="3">
        <f t="shared" si="30"/>
        <v>-0.1136887616440756</v>
      </c>
      <c r="S217" s="8">
        <f t="shared" si="31"/>
        <v>-6.3578591453967714E-2</v>
      </c>
      <c r="T217" s="8">
        <f t="shared" si="34"/>
        <v>2.4152163956361487E-2</v>
      </c>
      <c r="U217" s="19">
        <f t="shared" si="32"/>
        <v>0.13784092560043709</v>
      </c>
      <c r="V217" s="6">
        <f t="shared" si="33"/>
        <v>1.9000120770385234E-2</v>
      </c>
      <c r="W217" s="6">
        <f t="shared" si="35"/>
        <v>6.2720996272232531E-3</v>
      </c>
      <c r="X217" s="8">
        <f t="shared" si="35"/>
        <v>1.0359675402122622E-2</v>
      </c>
      <c r="Y217" s="6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2:80" customFormat="1" ht="15.6" x14ac:dyDescent="0.3">
      <c r="B218" s="12">
        <v>43913</v>
      </c>
      <c r="C218">
        <v>778.9</v>
      </c>
      <c r="D218">
        <v>771.55</v>
      </c>
      <c r="E218" s="9">
        <v>25142273</v>
      </c>
      <c r="F218" s="9"/>
      <c r="G218" s="2">
        <v>43913</v>
      </c>
      <c r="H218">
        <v>282.39999999999998</v>
      </c>
      <c r="I218">
        <v>284</v>
      </c>
      <c r="J218" s="9">
        <v>56868412</v>
      </c>
      <c r="L218" s="9"/>
      <c r="M218" s="8">
        <f t="shared" si="27"/>
        <v>2.7581444759206799</v>
      </c>
      <c r="N218" s="3">
        <f t="shared" si="28"/>
        <v>2.5952101825489864</v>
      </c>
      <c r="O218" s="3">
        <f t="shared" si="28"/>
        <v>2.7383785498968747</v>
      </c>
      <c r="P218" s="8">
        <f t="shared" si="28"/>
        <v>2.708898944193062</v>
      </c>
      <c r="Q218" s="3">
        <f t="shared" si="29"/>
        <v>0.16293429337169352</v>
      </c>
      <c r="R218" s="3">
        <f t="shared" si="30"/>
        <v>1.9765926023805225E-2</v>
      </c>
      <c r="S218" s="8">
        <f t="shared" si="31"/>
        <v>4.9245531727617919E-2</v>
      </c>
      <c r="T218" s="8">
        <f t="shared" si="34"/>
        <v>-1.7200113723769644E-2</v>
      </c>
      <c r="U218" s="19">
        <f t="shared" si="32"/>
        <v>3.6966039747574869E-2</v>
      </c>
      <c r="V218" s="6">
        <f t="shared" si="33"/>
        <v>1.3664880946192852E-3</v>
      </c>
      <c r="W218" s="6">
        <f t="shared" si="35"/>
        <v>1.9000120770385234E-2</v>
      </c>
      <c r="X218" s="8">
        <f t="shared" si="35"/>
        <v>6.2720996272232531E-3</v>
      </c>
      <c r="Y218" s="6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2:80" customFormat="1" ht="15.6" x14ac:dyDescent="0.3">
      <c r="B219" s="12">
        <v>43910</v>
      </c>
      <c r="C219">
        <v>881.25</v>
      </c>
      <c r="D219">
        <v>882.85</v>
      </c>
      <c r="E219" s="9">
        <v>44319015</v>
      </c>
      <c r="F219" s="9"/>
      <c r="G219" s="2">
        <v>43910</v>
      </c>
      <c r="H219">
        <v>344.4</v>
      </c>
      <c r="I219">
        <v>345.7</v>
      </c>
      <c r="J219" s="9">
        <v>88640850</v>
      </c>
      <c r="L219" s="9"/>
      <c r="M219" s="8">
        <f t="shared" si="27"/>
        <v>2.5587979094076658</v>
      </c>
      <c r="N219" s="3">
        <f t="shared" si="28"/>
        <v>2.7581444759206799</v>
      </c>
      <c r="O219" s="3">
        <f t="shared" si="28"/>
        <v>2.5952101825489864</v>
      </c>
      <c r="P219" s="8">
        <f t="shared" si="28"/>
        <v>2.7383785498968747</v>
      </c>
      <c r="Q219" s="3">
        <f t="shared" si="29"/>
        <v>-0.19934656651301408</v>
      </c>
      <c r="R219" s="3">
        <f t="shared" si="30"/>
        <v>-3.6412273141320561E-2</v>
      </c>
      <c r="S219" s="8">
        <f t="shared" si="31"/>
        <v>-0.17958064048920885</v>
      </c>
      <c r="T219" s="8">
        <f t="shared" si="34"/>
        <v>-6.1103017994971814E-3</v>
      </c>
      <c r="U219" s="19">
        <f t="shared" si="32"/>
        <v>3.0301971341823379E-2</v>
      </c>
      <c r="V219" s="6">
        <f t="shared" si="33"/>
        <v>9.1820946720068538E-4</v>
      </c>
      <c r="W219" s="6">
        <f t="shared" si="35"/>
        <v>1.3664880946192852E-3</v>
      </c>
      <c r="X219" s="8">
        <f t="shared" si="35"/>
        <v>1.9000120770385234E-2</v>
      </c>
      <c r="Y219" s="6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2:80" customFormat="1" ht="15.6" x14ac:dyDescent="0.3">
      <c r="B220" s="12">
        <v>43909</v>
      </c>
      <c r="C220">
        <v>904.6</v>
      </c>
      <c r="D220">
        <v>895.55</v>
      </c>
      <c r="E220" s="9">
        <v>33610239</v>
      </c>
      <c r="F220" s="9"/>
      <c r="G220" s="2">
        <v>43909</v>
      </c>
      <c r="H220">
        <v>335.4</v>
      </c>
      <c r="I220">
        <v>338.55</v>
      </c>
      <c r="J220" s="9">
        <v>57986210</v>
      </c>
      <c r="L220" s="9"/>
      <c r="M220" s="8">
        <f t="shared" si="27"/>
        <v>2.6970781156827672</v>
      </c>
      <c r="N220" s="3">
        <f t="shared" si="28"/>
        <v>2.5587979094076658</v>
      </c>
      <c r="O220" s="3">
        <f t="shared" si="28"/>
        <v>2.7581444759206799</v>
      </c>
      <c r="P220" s="8">
        <f t="shared" si="28"/>
        <v>2.5952101825489864</v>
      </c>
      <c r="Q220" s="3">
        <f t="shared" si="29"/>
        <v>0.1382802062751014</v>
      </c>
      <c r="R220" s="3">
        <f t="shared" si="30"/>
        <v>-6.1066360237912676E-2</v>
      </c>
      <c r="S220" s="8">
        <f t="shared" si="31"/>
        <v>0.10186793313378084</v>
      </c>
      <c r="T220" s="8">
        <f t="shared" si="34"/>
        <v>-1.5200893202044197E-2</v>
      </c>
      <c r="U220" s="19">
        <f t="shared" si="32"/>
        <v>4.5865467035868482E-2</v>
      </c>
      <c r="V220" s="6">
        <f t="shared" si="33"/>
        <v>2.1036410664183386E-3</v>
      </c>
      <c r="W220" s="6">
        <f t="shared" si="35"/>
        <v>9.1820946720068538E-4</v>
      </c>
      <c r="X220" s="8">
        <f t="shared" si="35"/>
        <v>1.3664880946192852E-3</v>
      </c>
      <c r="Y220" s="6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2:80" customFormat="1" ht="15.6" x14ac:dyDescent="0.3">
      <c r="B221" s="12">
        <v>43908</v>
      </c>
      <c r="C221">
        <v>898.5</v>
      </c>
      <c r="D221">
        <v>876.9</v>
      </c>
      <c r="E221" s="9">
        <v>30593809</v>
      </c>
      <c r="F221" s="9"/>
      <c r="G221" s="2">
        <v>43908</v>
      </c>
      <c r="H221">
        <v>358</v>
      </c>
      <c r="I221">
        <v>355.05</v>
      </c>
      <c r="J221" s="9">
        <v>61204129</v>
      </c>
      <c r="L221" s="9"/>
      <c r="M221" s="8">
        <f t="shared" si="27"/>
        <v>2.5097765363128492</v>
      </c>
      <c r="N221" s="3">
        <f t="shared" si="28"/>
        <v>2.6970781156827672</v>
      </c>
      <c r="O221" s="3">
        <f t="shared" si="28"/>
        <v>2.5587979094076658</v>
      </c>
      <c r="P221" s="8">
        <f t="shared" si="28"/>
        <v>2.7581444759206799</v>
      </c>
      <c r="Q221" s="3">
        <f t="shared" si="29"/>
        <v>-0.18730157936991798</v>
      </c>
      <c r="R221" s="3">
        <f t="shared" si="30"/>
        <v>-4.9021373094816578E-2</v>
      </c>
      <c r="S221" s="8">
        <f t="shared" si="31"/>
        <v>-0.24836793960783066</v>
      </c>
      <c r="T221" s="8">
        <f t="shared" si="34"/>
        <v>-2.8960533312804744E-2</v>
      </c>
      <c r="U221" s="19">
        <f t="shared" si="32"/>
        <v>2.0060839782011834E-2</v>
      </c>
      <c r="V221" s="6">
        <f t="shared" si="33"/>
        <v>4.024372927595486E-4</v>
      </c>
      <c r="W221" s="6">
        <f t="shared" si="35"/>
        <v>2.1036410664183386E-3</v>
      </c>
      <c r="X221" s="8">
        <f t="shared" si="35"/>
        <v>9.1820946720068538E-4</v>
      </c>
      <c r="Y221" s="6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2:80" customFormat="1" ht="15.6" x14ac:dyDescent="0.3">
      <c r="B222" s="12">
        <v>43907</v>
      </c>
      <c r="C222">
        <v>976.2</v>
      </c>
      <c r="D222">
        <v>975.1</v>
      </c>
      <c r="E222" s="9">
        <v>21338641</v>
      </c>
      <c r="F222" s="9"/>
      <c r="G222" s="2">
        <v>43907</v>
      </c>
      <c r="H222">
        <v>366.95</v>
      </c>
      <c r="I222">
        <v>367.25</v>
      </c>
      <c r="J222" s="9">
        <v>47233442</v>
      </c>
      <c r="L222" s="9"/>
      <c r="M222" s="8">
        <f t="shared" si="27"/>
        <v>2.6603079438615618</v>
      </c>
      <c r="N222" s="3">
        <f t="shared" si="28"/>
        <v>2.5097765363128492</v>
      </c>
      <c r="O222" s="3">
        <f t="shared" si="28"/>
        <v>2.6970781156827672</v>
      </c>
      <c r="P222" s="8">
        <f t="shared" si="28"/>
        <v>2.5587979094076658</v>
      </c>
      <c r="Q222" s="3">
        <f t="shared" si="29"/>
        <v>0.15053140754871253</v>
      </c>
      <c r="R222" s="3">
        <f t="shared" si="30"/>
        <v>-3.6770171821205455E-2</v>
      </c>
      <c r="S222" s="8">
        <f t="shared" si="31"/>
        <v>0.10151003445389595</v>
      </c>
      <c r="T222" s="8">
        <f t="shared" si="34"/>
        <v>-3.4978785247408301E-2</v>
      </c>
      <c r="U222" s="19">
        <f t="shared" si="32"/>
        <v>1.7913865737971546E-3</v>
      </c>
      <c r="V222" s="6">
        <f t="shared" si="33"/>
        <v>3.2090658567807083E-6</v>
      </c>
      <c r="W222" s="6">
        <f t="shared" si="35"/>
        <v>4.024372927595486E-4</v>
      </c>
      <c r="X222" s="8">
        <f t="shared" si="35"/>
        <v>2.1036410664183386E-3</v>
      </c>
      <c r="Y222" s="6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2:80" customFormat="1" ht="15.6" x14ac:dyDescent="0.3">
      <c r="B223" s="12">
        <v>43906</v>
      </c>
      <c r="C223" s="1">
        <v>1001.25</v>
      </c>
      <c r="D223">
        <v>999.5</v>
      </c>
      <c r="E223" s="9">
        <v>15993174</v>
      </c>
      <c r="F223" s="9"/>
      <c r="G223" s="2">
        <v>43906</v>
      </c>
      <c r="H223">
        <v>401.1</v>
      </c>
      <c r="I223">
        <v>402.9</v>
      </c>
      <c r="J223" s="9">
        <v>34834779</v>
      </c>
      <c r="L223" s="9"/>
      <c r="M223" s="8">
        <f t="shared" si="27"/>
        <v>2.4962602842183994</v>
      </c>
      <c r="N223" s="3">
        <f t="shared" si="28"/>
        <v>2.6603079438615618</v>
      </c>
      <c r="O223" s="3">
        <f t="shared" si="28"/>
        <v>2.5097765363128492</v>
      </c>
      <c r="P223" s="8">
        <f t="shared" si="28"/>
        <v>2.6970781156827672</v>
      </c>
      <c r="Q223" s="3">
        <f t="shared" si="29"/>
        <v>-0.16404765964316237</v>
      </c>
      <c r="R223" s="3">
        <f t="shared" si="30"/>
        <v>-1.3516252094449843E-2</v>
      </c>
      <c r="S223" s="8">
        <f t="shared" si="31"/>
        <v>-0.20081783146436782</v>
      </c>
      <c r="T223" s="8">
        <f t="shared" si="34"/>
        <v>-3.5516201219547447E-2</v>
      </c>
      <c r="U223" s="19">
        <f t="shared" si="32"/>
        <v>2.1999949125097604E-2</v>
      </c>
      <c r="V223" s="6">
        <f t="shared" si="33"/>
        <v>4.8399776150688284E-4</v>
      </c>
      <c r="W223" s="6">
        <f t="shared" si="35"/>
        <v>3.2090658567807083E-6</v>
      </c>
      <c r="X223" s="8">
        <f t="shared" si="35"/>
        <v>4.024372927595486E-4</v>
      </c>
      <c r="Y223" s="6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2:80" customFormat="1" ht="15.6" x14ac:dyDescent="0.3">
      <c r="B224" s="12">
        <v>43903</v>
      </c>
      <c r="C224" s="1">
        <v>1074</v>
      </c>
      <c r="D224" s="1">
        <v>1069.8</v>
      </c>
      <c r="E224" s="9">
        <v>33171603</v>
      </c>
      <c r="F224" s="9"/>
      <c r="G224" s="2">
        <v>43903</v>
      </c>
      <c r="H224">
        <v>449.95</v>
      </c>
      <c r="I224">
        <v>447.2</v>
      </c>
      <c r="J224" s="9">
        <v>67105024</v>
      </c>
      <c r="L224" s="9"/>
      <c r="M224" s="8">
        <f t="shared" si="27"/>
        <v>2.3869318813201468</v>
      </c>
      <c r="N224" s="3">
        <f t="shared" si="28"/>
        <v>2.4962602842183994</v>
      </c>
      <c r="O224" s="3">
        <f t="shared" si="28"/>
        <v>2.6603079438615618</v>
      </c>
      <c r="P224" s="8">
        <f t="shared" si="28"/>
        <v>2.5097765363128492</v>
      </c>
      <c r="Q224" s="3">
        <f t="shared" si="29"/>
        <v>-0.10932840289825263</v>
      </c>
      <c r="R224" s="3">
        <f t="shared" si="30"/>
        <v>-0.273376062541415</v>
      </c>
      <c r="S224" s="8">
        <f t="shared" si="31"/>
        <v>-0.12284465499270247</v>
      </c>
      <c r="T224" s="8">
        <f t="shared" si="34"/>
        <v>-2.8916216482018163E-2</v>
      </c>
      <c r="U224" s="19">
        <f t="shared" si="32"/>
        <v>0.24445984605939683</v>
      </c>
      <c r="V224" s="6">
        <f t="shared" si="33"/>
        <v>5.9760616335383994E-2</v>
      </c>
      <c r="W224" s="6">
        <f t="shared" si="35"/>
        <v>4.8399776150688284E-4</v>
      </c>
      <c r="X224" s="8">
        <f t="shared" si="35"/>
        <v>3.2090658567807083E-6</v>
      </c>
      <c r="Y224" s="6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2:80" customFormat="1" ht="15.6" x14ac:dyDescent="0.3">
      <c r="B225" s="12">
        <v>43902</v>
      </c>
      <c r="C225" s="1">
        <v>1032</v>
      </c>
      <c r="D225" s="1">
        <v>1021.3</v>
      </c>
      <c r="E225" s="9">
        <v>29500406</v>
      </c>
      <c r="F225" s="9"/>
      <c r="G225" s="2">
        <v>43902</v>
      </c>
      <c r="H225">
        <v>432.95</v>
      </c>
      <c r="I225">
        <v>425.65</v>
      </c>
      <c r="J225" s="9">
        <v>50757036</v>
      </c>
      <c r="L225" s="9"/>
      <c r="M225" s="8">
        <f t="shared" si="27"/>
        <v>2.3836470724102092</v>
      </c>
      <c r="N225" s="3">
        <f t="shared" si="28"/>
        <v>2.3869318813201468</v>
      </c>
      <c r="O225" s="3">
        <f t="shared" si="28"/>
        <v>2.4962602842183994</v>
      </c>
      <c r="P225" s="8">
        <f t="shared" si="28"/>
        <v>2.6603079438615618</v>
      </c>
      <c r="Q225" s="3">
        <f t="shared" si="29"/>
        <v>-3.2848089099375422E-3</v>
      </c>
      <c r="R225" s="3">
        <f t="shared" si="30"/>
        <v>-0.11261321180819017</v>
      </c>
      <c r="S225" s="8">
        <f t="shared" si="31"/>
        <v>-0.27666087145135254</v>
      </c>
      <c r="T225" s="8">
        <f t="shared" si="34"/>
        <v>-0.10225417029983723</v>
      </c>
      <c r="U225" s="19">
        <f t="shared" si="32"/>
        <v>1.0359041508352942E-2</v>
      </c>
      <c r="V225" s="6">
        <f t="shared" si="33"/>
        <v>1.073097409717792E-4</v>
      </c>
      <c r="W225" s="6">
        <f t="shared" si="35"/>
        <v>5.9760616335383994E-2</v>
      </c>
      <c r="X225" s="8">
        <f t="shared" si="35"/>
        <v>4.8399776150688284E-4</v>
      </c>
      <c r="Y225" s="6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2:80" customFormat="1" ht="15.6" x14ac:dyDescent="0.3">
      <c r="B226" s="12">
        <v>43901</v>
      </c>
      <c r="C226" s="1">
        <v>1110</v>
      </c>
      <c r="D226" s="1">
        <v>1113.8</v>
      </c>
      <c r="E226" s="9">
        <v>17769198</v>
      </c>
      <c r="F226" s="9"/>
      <c r="G226" s="2">
        <v>43901</v>
      </c>
      <c r="H226">
        <v>465.55</v>
      </c>
      <c r="I226">
        <v>465.65</v>
      </c>
      <c r="J226" s="9">
        <v>31018901</v>
      </c>
      <c r="L226" s="9"/>
      <c r="M226" s="8">
        <f t="shared" si="27"/>
        <v>2.384276662012673</v>
      </c>
      <c r="N226" s="3">
        <f t="shared" si="28"/>
        <v>2.3836470724102092</v>
      </c>
      <c r="O226" s="3">
        <f t="shared" si="28"/>
        <v>2.3869318813201468</v>
      </c>
      <c r="P226" s="8">
        <f t="shared" si="28"/>
        <v>2.4962602842183994</v>
      </c>
      <c r="Q226" s="3">
        <f t="shared" si="29"/>
        <v>6.2958960246373152E-4</v>
      </c>
      <c r="R226" s="3">
        <f t="shared" si="30"/>
        <v>-2.6552193074738106E-3</v>
      </c>
      <c r="S226" s="8">
        <f t="shared" si="31"/>
        <v>-0.11198362220572644</v>
      </c>
      <c r="T226" s="8">
        <f t="shared" si="34"/>
        <v>-0.10536188275234312</v>
      </c>
      <c r="U226" s="19">
        <f t="shared" si="32"/>
        <v>0.10270666344486931</v>
      </c>
      <c r="V226" s="6">
        <f t="shared" si="33"/>
        <v>1.0548658715977655E-2</v>
      </c>
      <c r="W226" s="6">
        <f t="shared" si="35"/>
        <v>1.073097409717792E-4</v>
      </c>
      <c r="X226" s="8">
        <f t="shared" si="35"/>
        <v>5.9760616335383994E-2</v>
      </c>
      <c r="Y226" s="6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2:80" customFormat="1" ht="15.6" x14ac:dyDescent="0.3">
      <c r="B227" s="12">
        <v>43899</v>
      </c>
      <c r="C227" s="1">
        <v>1112</v>
      </c>
      <c r="D227" s="1">
        <v>1107.3</v>
      </c>
      <c r="E227" s="9">
        <v>17210297</v>
      </c>
      <c r="F227" s="9"/>
      <c r="G227" s="2">
        <v>43899</v>
      </c>
      <c r="H227">
        <v>457.5</v>
      </c>
      <c r="I227">
        <v>457.75</v>
      </c>
      <c r="J227" s="9">
        <v>42027546</v>
      </c>
      <c r="L227" s="9"/>
      <c r="M227" s="8">
        <f t="shared" si="27"/>
        <v>2.430601092896175</v>
      </c>
      <c r="N227" s="3">
        <f t="shared" si="28"/>
        <v>2.384276662012673</v>
      </c>
      <c r="O227" s="3">
        <f t="shared" si="28"/>
        <v>2.3836470724102092</v>
      </c>
      <c r="P227" s="8">
        <f t="shared" si="28"/>
        <v>2.3869318813201468</v>
      </c>
      <c r="Q227" s="3">
        <f t="shared" si="29"/>
        <v>4.6324430883502021E-2</v>
      </c>
      <c r="R227" s="3">
        <f t="shared" si="30"/>
        <v>4.6954020485965753E-2</v>
      </c>
      <c r="S227" s="8">
        <f t="shared" si="31"/>
        <v>4.3669211576028211E-2</v>
      </c>
      <c r="T227" s="8">
        <f t="shared" si="34"/>
        <v>-7.4549883718882326E-2</v>
      </c>
      <c r="U227" s="19">
        <f t="shared" si="32"/>
        <v>0.12150390420484808</v>
      </c>
      <c r="V227" s="6">
        <f t="shared" si="33"/>
        <v>1.4763198737020899E-2</v>
      </c>
      <c r="W227" s="6">
        <f t="shared" si="35"/>
        <v>1.0548658715977655E-2</v>
      </c>
      <c r="X227" s="8">
        <f t="shared" si="35"/>
        <v>1.073097409717792E-4</v>
      </c>
      <c r="Y227" s="6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2:80" customFormat="1" ht="15.6" x14ac:dyDescent="0.3">
      <c r="B228" s="12">
        <v>43896</v>
      </c>
      <c r="C228" s="1">
        <v>1134</v>
      </c>
      <c r="D228" s="1">
        <v>1134.9000000000001</v>
      </c>
      <c r="E228" s="9">
        <v>11526783</v>
      </c>
      <c r="F228" s="9"/>
      <c r="G228" s="2">
        <v>43896</v>
      </c>
      <c r="H228">
        <v>485.75</v>
      </c>
      <c r="I228">
        <v>486.35</v>
      </c>
      <c r="J228" s="9">
        <v>31024353</v>
      </c>
      <c r="L228" s="9"/>
      <c r="M228" s="8">
        <f t="shared" si="27"/>
        <v>2.3345342254246013</v>
      </c>
      <c r="N228" s="3">
        <f t="shared" si="28"/>
        <v>2.430601092896175</v>
      </c>
      <c r="O228" s="3">
        <f t="shared" si="28"/>
        <v>2.384276662012673</v>
      </c>
      <c r="P228" s="8">
        <f t="shared" si="28"/>
        <v>2.3836470724102092</v>
      </c>
      <c r="Q228" s="3">
        <f t="shared" si="29"/>
        <v>-9.6066867471573669E-2</v>
      </c>
      <c r="R228" s="3">
        <f t="shared" si="30"/>
        <v>-4.9742436588071648E-2</v>
      </c>
      <c r="S228" s="8">
        <f t="shared" si="31"/>
        <v>-4.9112846985607916E-2</v>
      </c>
      <c r="T228" s="8">
        <f t="shared" si="34"/>
        <v>-3.8098712457427894E-2</v>
      </c>
      <c r="U228" s="19">
        <f t="shared" si="32"/>
        <v>1.1643724130643754E-2</v>
      </c>
      <c r="V228" s="6">
        <f t="shared" si="33"/>
        <v>1.3557631163053563E-4</v>
      </c>
      <c r="W228" s="6">
        <f t="shared" si="35"/>
        <v>1.4763198737020899E-2</v>
      </c>
      <c r="X228" s="8">
        <f t="shared" si="35"/>
        <v>1.0548658715977655E-2</v>
      </c>
      <c r="Y228" s="6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2:80" customFormat="1" ht="15.6" x14ac:dyDescent="0.3">
      <c r="B229" s="12">
        <v>43895</v>
      </c>
      <c r="C229" s="1">
        <v>1149</v>
      </c>
      <c r="D229" s="1">
        <v>1151.3499999999999</v>
      </c>
      <c r="E229" s="9">
        <v>9774854</v>
      </c>
      <c r="F229" s="9"/>
      <c r="G229" s="2">
        <v>43895</v>
      </c>
      <c r="H229">
        <v>504</v>
      </c>
      <c r="I229">
        <v>504.5</v>
      </c>
      <c r="J229" s="9">
        <v>16671516</v>
      </c>
      <c r="L229" s="9"/>
      <c r="M229" s="8">
        <f t="shared" si="27"/>
        <v>2.2797619047619047</v>
      </c>
      <c r="N229" s="3">
        <f t="shared" si="28"/>
        <v>2.3345342254246013</v>
      </c>
      <c r="O229" s="3">
        <f t="shared" si="28"/>
        <v>2.430601092896175</v>
      </c>
      <c r="P229" s="8">
        <f t="shared" si="28"/>
        <v>2.384276662012673</v>
      </c>
      <c r="Q229" s="3">
        <f t="shared" si="29"/>
        <v>-5.4772320662696661E-2</v>
      </c>
      <c r="R229" s="3">
        <f t="shared" si="30"/>
        <v>-0.15083918813427033</v>
      </c>
      <c r="S229" s="8">
        <f t="shared" si="31"/>
        <v>-0.10451475725076831</v>
      </c>
      <c r="T229" s="8">
        <f t="shared" si="34"/>
        <v>-4.1591829696621022E-2</v>
      </c>
      <c r="U229" s="19">
        <f t="shared" si="32"/>
        <v>0.10924735843764931</v>
      </c>
      <c r="V229" s="6">
        <f t="shared" si="33"/>
        <v>1.1934985325604226E-2</v>
      </c>
      <c r="W229" s="6">
        <f t="shared" si="35"/>
        <v>1.3557631163053563E-4</v>
      </c>
      <c r="X229" s="8">
        <f t="shared" si="35"/>
        <v>1.4763198737020899E-2</v>
      </c>
      <c r="Y229" s="6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2:80" customFormat="1" ht="15.6" x14ac:dyDescent="0.3">
      <c r="B230" s="12">
        <v>43894</v>
      </c>
      <c r="C230" s="1">
        <v>1149.1500000000001</v>
      </c>
      <c r="D230" s="1">
        <v>1148.8499999999999</v>
      </c>
      <c r="E230" s="9">
        <v>17144435</v>
      </c>
      <c r="F230" s="9"/>
      <c r="G230" s="2">
        <v>43894</v>
      </c>
      <c r="H230">
        <v>508.95</v>
      </c>
      <c r="I230">
        <v>508.35</v>
      </c>
      <c r="J230" s="9">
        <v>21883404</v>
      </c>
      <c r="L230" s="9"/>
      <c r="M230" s="8">
        <f t="shared" si="27"/>
        <v>2.257883878573534</v>
      </c>
      <c r="N230" s="3">
        <f t="shared" si="28"/>
        <v>2.2797619047619047</v>
      </c>
      <c r="O230" s="3">
        <f t="shared" si="28"/>
        <v>2.3345342254246013</v>
      </c>
      <c r="P230" s="8">
        <f t="shared" si="28"/>
        <v>2.430601092896175</v>
      </c>
      <c r="Q230" s="3">
        <f t="shared" si="29"/>
        <v>-2.1878026188370647E-2</v>
      </c>
      <c r="R230" s="3">
        <f t="shared" si="30"/>
        <v>-7.6650346851067308E-2</v>
      </c>
      <c r="S230" s="8">
        <f t="shared" si="31"/>
        <v>-0.17271721432264098</v>
      </c>
      <c r="T230" s="8">
        <f t="shared" si="34"/>
        <v>-7.4366037227915821E-2</v>
      </c>
      <c r="U230" s="19">
        <f t="shared" si="32"/>
        <v>2.284309623151487E-3</v>
      </c>
      <c r="V230" s="6">
        <f t="shared" si="33"/>
        <v>5.2180704544224888E-6</v>
      </c>
      <c r="W230" s="6">
        <f t="shared" si="35"/>
        <v>1.1934985325604226E-2</v>
      </c>
      <c r="X230" s="8">
        <f t="shared" si="35"/>
        <v>1.3557631163053563E-4</v>
      </c>
      <c r="Y230" s="6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2:80" customFormat="1" ht="15.6" x14ac:dyDescent="0.3">
      <c r="B231" s="12">
        <v>43893</v>
      </c>
      <c r="C231" s="1">
        <v>1182.5</v>
      </c>
      <c r="D231" s="1">
        <v>1181.8</v>
      </c>
      <c r="E231" s="9">
        <v>11184775</v>
      </c>
      <c r="F231" s="9"/>
      <c r="G231" s="2">
        <v>43893</v>
      </c>
      <c r="H231">
        <v>516.9</v>
      </c>
      <c r="I231">
        <v>514.75</v>
      </c>
      <c r="J231" s="9">
        <v>19661945</v>
      </c>
      <c r="L231" s="9"/>
      <c r="M231" s="8">
        <f t="shared" si="27"/>
        <v>2.2876765331785647</v>
      </c>
      <c r="N231" s="3">
        <f t="shared" si="28"/>
        <v>2.257883878573534</v>
      </c>
      <c r="O231" s="3">
        <f t="shared" si="28"/>
        <v>2.2797619047619047</v>
      </c>
      <c r="P231" s="8">
        <f t="shared" si="28"/>
        <v>2.3345342254246013</v>
      </c>
      <c r="Q231" s="3">
        <f t="shared" si="29"/>
        <v>2.9792654605030666E-2</v>
      </c>
      <c r="R231" s="3">
        <f t="shared" si="30"/>
        <v>7.9146284166600189E-3</v>
      </c>
      <c r="S231" s="8">
        <f t="shared" si="31"/>
        <v>-4.6857692246036642E-2</v>
      </c>
      <c r="T231" s="8">
        <f t="shared" si="34"/>
        <v>-7.5051330114861259E-2</v>
      </c>
      <c r="U231" s="19">
        <f t="shared" si="32"/>
        <v>8.2965958531521278E-2</v>
      </c>
      <c r="V231" s="6">
        <f t="shared" si="33"/>
        <v>6.8833502750541087E-3</v>
      </c>
      <c r="W231" s="6">
        <f t="shared" si="35"/>
        <v>5.2180704544224888E-6</v>
      </c>
      <c r="X231" s="8">
        <f t="shared" si="35"/>
        <v>1.1934985325604226E-2</v>
      </c>
      <c r="Y231" s="6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2:80" customFormat="1" ht="15.6" x14ac:dyDescent="0.3">
      <c r="B232" s="12">
        <v>43892</v>
      </c>
      <c r="C232" s="1">
        <v>1185</v>
      </c>
      <c r="D232" s="1">
        <v>1179.5999999999999</v>
      </c>
      <c r="E232" s="9">
        <v>7332449</v>
      </c>
      <c r="F232" s="9"/>
      <c r="G232" s="2">
        <v>43892</v>
      </c>
      <c r="H232">
        <v>505.9</v>
      </c>
      <c r="I232">
        <v>506.1</v>
      </c>
      <c r="J232" s="9">
        <v>28642076</v>
      </c>
      <c r="L232" s="9"/>
      <c r="M232" s="8">
        <f t="shared" si="27"/>
        <v>2.3423601502273179</v>
      </c>
      <c r="N232" s="3">
        <f t="shared" si="28"/>
        <v>2.2876765331785647</v>
      </c>
      <c r="O232" s="3">
        <f t="shared" si="28"/>
        <v>2.257883878573534</v>
      </c>
      <c r="P232" s="8">
        <f t="shared" si="28"/>
        <v>2.2797619047619047</v>
      </c>
      <c r="Q232" s="3">
        <f t="shared" si="29"/>
        <v>5.4683617048753241E-2</v>
      </c>
      <c r="R232" s="3">
        <f t="shared" si="30"/>
        <v>8.4476271653783908E-2</v>
      </c>
      <c r="S232" s="8">
        <f t="shared" si="31"/>
        <v>6.259824546541326E-2</v>
      </c>
      <c r="T232" s="8">
        <f t="shared" si="34"/>
        <v>-5.0161542555404871E-2</v>
      </c>
      <c r="U232" s="19">
        <f t="shared" si="32"/>
        <v>0.13463781420918877</v>
      </c>
      <c r="V232" s="6">
        <f t="shared" si="33"/>
        <v>1.8127341015028033E-2</v>
      </c>
      <c r="W232" s="6">
        <f t="shared" si="35"/>
        <v>6.8833502750541087E-3</v>
      </c>
      <c r="X232" s="8">
        <f t="shared" si="35"/>
        <v>5.2180704544224888E-6</v>
      </c>
      <c r="Y232" s="6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2:80" customFormat="1" ht="15.6" x14ac:dyDescent="0.3">
      <c r="B233" s="12">
        <v>43889</v>
      </c>
      <c r="C233" s="1">
        <v>1178.8</v>
      </c>
      <c r="D233" s="1">
        <v>1177.6500000000001</v>
      </c>
      <c r="E233" s="9">
        <v>12156528</v>
      </c>
      <c r="F233" s="9"/>
      <c r="G233" s="2">
        <v>43889</v>
      </c>
      <c r="H233">
        <v>498.95</v>
      </c>
      <c r="I233">
        <v>497.25</v>
      </c>
      <c r="J233" s="9">
        <v>32737933</v>
      </c>
      <c r="L233" s="9"/>
      <c r="M233" s="8">
        <f t="shared" si="27"/>
        <v>2.362561378895681</v>
      </c>
      <c r="N233" s="3">
        <f t="shared" si="28"/>
        <v>2.3423601502273179</v>
      </c>
      <c r="O233" s="3">
        <f t="shared" si="28"/>
        <v>2.2876765331785647</v>
      </c>
      <c r="P233" s="8">
        <f t="shared" si="28"/>
        <v>2.257883878573534</v>
      </c>
      <c r="Q233" s="3">
        <f t="shared" si="29"/>
        <v>2.0201228668363047E-2</v>
      </c>
      <c r="R233" s="3">
        <f t="shared" si="30"/>
        <v>7.4884845717116288E-2</v>
      </c>
      <c r="S233" s="8">
        <f t="shared" si="31"/>
        <v>0.10467750032214695</v>
      </c>
      <c r="T233" s="8">
        <f t="shared" si="34"/>
        <v>-9.7701982926482293E-3</v>
      </c>
      <c r="U233" s="19">
        <f t="shared" si="32"/>
        <v>8.4655044009764521E-2</v>
      </c>
      <c r="V233" s="6">
        <f t="shared" si="33"/>
        <v>7.166476476295168E-3</v>
      </c>
      <c r="W233" s="6">
        <f t="shared" si="35"/>
        <v>1.8127341015028033E-2</v>
      </c>
      <c r="X233" s="8">
        <f t="shared" si="35"/>
        <v>6.8833502750541087E-3</v>
      </c>
      <c r="Y233" s="6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2:80" customFormat="1" ht="15.6" x14ac:dyDescent="0.3">
      <c r="B234" s="12">
        <v>43888</v>
      </c>
      <c r="C234" s="1">
        <v>1199.6500000000001</v>
      </c>
      <c r="D234" s="1">
        <v>1199.45</v>
      </c>
      <c r="E234" s="9">
        <v>10327549</v>
      </c>
      <c r="F234" s="9"/>
      <c r="G234" s="2">
        <v>43888</v>
      </c>
      <c r="H234">
        <v>514.4</v>
      </c>
      <c r="I234">
        <v>515.35</v>
      </c>
      <c r="J234" s="9">
        <v>26315054</v>
      </c>
      <c r="L234" s="9"/>
      <c r="M234" s="8">
        <f t="shared" si="27"/>
        <v>2.3321345256609645</v>
      </c>
      <c r="N234" s="3">
        <f t="shared" si="28"/>
        <v>2.362561378895681</v>
      </c>
      <c r="O234" s="3">
        <f t="shared" si="28"/>
        <v>2.3423601502273179</v>
      </c>
      <c r="P234" s="8">
        <f t="shared" si="28"/>
        <v>2.2876765331785647</v>
      </c>
      <c r="Q234" s="3">
        <f t="shared" si="29"/>
        <v>-3.04268532347165E-2</v>
      </c>
      <c r="R234" s="3">
        <f t="shared" si="30"/>
        <v>-1.0225624566353453E-2</v>
      </c>
      <c r="S234" s="8">
        <f t="shared" si="31"/>
        <v>4.4457992482399789E-2</v>
      </c>
      <c r="T234" s="8">
        <f t="shared" si="34"/>
        <v>1.5626314910281131E-2</v>
      </c>
      <c r="U234" s="19">
        <f t="shared" si="32"/>
        <v>2.5851939476634583E-2</v>
      </c>
      <c r="V234" s="6">
        <f t="shared" si="33"/>
        <v>6.683227747035776E-4</v>
      </c>
      <c r="W234" s="6">
        <f t="shared" si="35"/>
        <v>7.166476476295168E-3</v>
      </c>
      <c r="X234" s="8">
        <f t="shared" si="35"/>
        <v>1.8127341015028033E-2</v>
      </c>
      <c r="Y234" s="6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2:80" customFormat="1" ht="15.6" x14ac:dyDescent="0.3">
      <c r="B235" s="12">
        <v>43887</v>
      </c>
      <c r="C235" s="1">
        <v>1201.0999999999999</v>
      </c>
      <c r="D235" s="1">
        <v>1199.25</v>
      </c>
      <c r="E235" s="9">
        <v>6907393</v>
      </c>
      <c r="F235" s="9"/>
      <c r="G235" s="2">
        <v>43887</v>
      </c>
      <c r="H235">
        <v>522.5</v>
      </c>
      <c r="I235">
        <v>523.70000000000005</v>
      </c>
      <c r="J235" s="9">
        <v>15743918</v>
      </c>
      <c r="L235" s="9"/>
      <c r="M235" s="8">
        <f t="shared" si="27"/>
        <v>2.2987559808612437</v>
      </c>
      <c r="N235" s="3">
        <f t="shared" si="28"/>
        <v>2.3321345256609645</v>
      </c>
      <c r="O235" s="3">
        <f t="shared" si="28"/>
        <v>2.362561378895681</v>
      </c>
      <c r="P235" s="8">
        <f t="shared" si="28"/>
        <v>2.3423601502273179</v>
      </c>
      <c r="Q235" s="3">
        <f t="shared" si="29"/>
        <v>-3.33785447997208E-2</v>
      </c>
      <c r="R235" s="3">
        <f t="shared" si="30"/>
        <v>-6.38053980344373E-2</v>
      </c>
      <c r="S235" s="8">
        <f t="shared" si="31"/>
        <v>-4.3604169366074252E-2</v>
      </c>
      <c r="T235" s="8">
        <f t="shared" si="34"/>
        <v>7.8707330672907541E-3</v>
      </c>
      <c r="U235" s="19">
        <f t="shared" si="32"/>
        <v>7.1676131101728047E-2</v>
      </c>
      <c r="V235" s="6">
        <f t="shared" si="33"/>
        <v>5.1374677697121063E-3</v>
      </c>
      <c r="W235" s="6">
        <f t="shared" si="35"/>
        <v>6.683227747035776E-4</v>
      </c>
      <c r="X235" s="8">
        <f t="shared" si="35"/>
        <v>7.166476476295168E-3</v>
      </c>
      <c r="Y235" s="6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2:80" customFormat="1" ht="15.6" x14ac:dyDescent="0.3">
      <c r="B236" s="12">
        <v>43886</v>
      </c>
      <c r="C236" s="1">
        <v>1201.8</v>
      </c>
      <c r="D236" s="1">
        <v>1200.3</v>
      </c>
      <c r="E236" s="9">
        <v>6943340</v>
      </c>
      <c r="F236" s="9"/>
      <c r="G236" s="2">
        <v>43886</v>
      </c>
      <c r="H236">
        <v>530.9</v>
      </c>
      <c r="I236">
        <v>530.95000000000005</v>
      </c>
      <c r="J236" s="9">
        <v>14942960</v>
      </c>
      <c r="L236" s="9"/>
      <c r="M236" s="8">
        <f t="shared" si="27"/>
        <v>2.2637031456018084</v>
      </c>
      <c r="N236" s="3">
        <f t="shared" si="28"/>
        <v>2.2987559808612437</v>
      </c>
      <c r="O236" s="3">
        <f t="shared" si="28"/>
        <v>2.3321345256609645</v>
      </c>
      <c r="P236" s="8">
        <f t="shared" si="28"/>
        <v>2.362561378895681</v>
      </c>
      <c r="Q236" s="3">
        <f t="shared" si="29"/>
        <v>-3.5052835259435255E-2</v>
      </c>
      <c r="R236" s="3">
        <f t="shared" si="30"/>
        <v>-6.8431380059156055E-2</v>
      </c>
      <c r="S236" s="8">
        <f t="shared" si="31"/>
        <v>-9.8858233293872555E-2</v>
      </c>
      <c r="T236" s="8">
        <f t="shared" si="34"/>
        <v>-1.3632106263227663E-2</v>
      </c>
      <c r="U236" s="19">
        <f t="shared" si="32"/>
        <v>5.4799273795928388E-2</v>
      </c>
      <c r="V236" s="6">
        <f t="shared" si="33"/>
        <v>3.0029604085611236E-3</v>
      </c>
      <c r="W236" s="6">
        <f t="shared" si="35"/>
        <v>5.1374677697121063E-3</v>
      </c>
      <c r="X236" s="8">
        <f t="shared" si="35"/>
        <v>6.683227747035776E-4</v>
      </c>
      <c r="Y236" s="6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2:80" customFormat="1" ht="15.6" x14ac:dyDescent="0.3">
      <c r="B237" s="12">
        <v>43885</v>
      </c>
      <c r="C237" s="1">
        <v>1210.25</v>
      </c>
      <c r="D237" s="1">
        <v>1209.95</v>
      </c>
      <c r="E237" s="9">
        <v>8284042</v>
      </c>
      <c r="F237" s="9"/>
      <c r="G237" s="2">
        <v>43885</v>
      </c>
      <c r="H237">
        <v>530.54999999999995</v>
      </c>
      <c r="I237">
        <v>529.85</v>
      </c>
      <c r="J237" s="9">
        <v>16940750</v>
      </c>
      <c r="L237" s="9"/>
      <c r="M237" s="8">
        <f t="shared" si="27"/>
        <v>2.2811233625482989</v>
      </c>
      <c r="N237" s="3">
        <f t="shared" si="28"/>
        <v>2.2637031456018084</v>
      </c>
      <c r="O237" s="3">
        <f t="shared" si="28"/>
        <v>2.2987559808612437</v>
      </c>
      <c r="P237" s="8">
        <f t="shared" si="28"/>
        <v>2.3321345256609645</v>
      </c>
      <c r="Q237" s="3">
        <f t="shared" si="29"/>
        <v>1.7420216946490541E-2</v>
      </c>
      <c r="R237" s="3">
        <f t="shared" si="30"/>
        <v>-1.7632618312944714E-2</v>
      </c>
      <c r="S237" s="8">
        <f t="shared" si="31"/>
        <v>-5.1011163112665514E-2</v>
      </c>
      <c r="T237" s="8">
        <f t="shared" si="34"/>
        <v>-3.0071888402006183E-2</v>
      </c>
      <c r="U237" s="19">
        <f t="shared" si="32"/>
        <v>1.2439270089061469E-2</v>
      </c>
      <c r="V237" s="6">
        <f t="shared" si="33"/>
        <v>1.5473544034861933E-4</v>
      </c>
      <c r="W237" s="6">
        <f t="shared" si="35"/>
        <v>3.0029604085611236E-3</v>
      </c>
      <c r="X237" s="8">
        <f t="shared" si="35"/>
        <v>5.1374677697121063E-3</v>
      </c>
      <c r="Y237" s="6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2:80" customFormat="1" ht="15.6" x14ac:dyDescent="0.3">
      <c r="B238" s="12">
        <v>43881</v>
      </c>
      <c r="C238" s="1">
        <v>1217</v>
      </c>
      <c r="D238" s="1">
        <v>1217.0999999999999</v>
      </c>
      <c r="E238" s="9">
        <v>5561707</v>
      </c>
      <c r="F238" s="9"/>
      <c r="G238" s="2">
        <v>43881</v>
      </c>
      <c r="H238">
        <v>546.5</v>
      </c>
      <c r="I238">
        <v>547</v>
      </c>
      <c r="J238" s="9">
        <v>13588526</v>
      </c>
      <c r="L238" s="9"/>
      <c r="M238" s="8">
        <f t="shared" si="27"/>
        <v>2.2268984446477584</v>
      </c>
      <c r="N238" s="3">
        <f t="shared" si="28"/>
        <v>2.2811233625482989</v>
      </c>
      <c r="O238" s="3">
        <f t="shared" si="28"/>
        <v>2.2637031456018084</v>
      </c>
      <c r="P238" s="8">
        <f t="shared" si="28"/>
        <v>2.2987559808612437</v>
      </c>
      <c r="Q238" s="3">
        <f t="shared" si="29"/>
        <v>-5.4224917900540515E-2</v>
      </c>
      <c r="R238" s="3">
        <f t="shared" si="30"/>
        <v>-3.6804700954049974E-2</v>
      </c>
      <c r="S238" s="8">
        <f t="shared" si="31"/>
        <v>-7.1857536213485229E-2</v>
      </c>
      <c r="T238" s="8">
        <f t="shared" si="34"/>
        <v>-2.6340107375287743E-2</v>
      </c>
      <c r="U238" s="19">
        <f t="shared" si="32"/>
        <v>1.046459357876223E-2</v>
      </c>
      <c r="V238" s="6">
        <f t="shared" si="33"/>
        <v>1.095077187686717E-4</v>
      </c>
      <c r="W238" s="6">
        <f t="shared" si="35"/>
        <v>1.5473544034861933E-4</v>
      </c>
      <c r="X238" s="8">
        <f t="shared" si="35"/>
        <v>3.0029604085611236E-3</v>
      </c>
      <c r="Y238" s="6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2:80" customFormat="1" ht="15.6" x14ac:dyDescent="0.3">
      <c r="B239" s="12">
        <v>43880</v>
      </c>
      <c r="C239" s="1">
        <v>1227.2</v>
      </c>
      <c r="D239" s="1">
        <v>1227.2</v>
      </c>
      <c r="E239" s="9">
        <v>5006134</v>
      </c>
      <c r="F239" s="9"/>
      <c r="G239" s="2">
        <v>43880</v>
      </c>
      <c r="H239">
        <v>546</v>
      </c>
      <c r="I239">
        <v>544.79999999999995</v>
      </c>
      <c r="J239" s="9">
        <v>8704234</v>
      </c>
      <c r="L239" s="9"/>
      <c r="M239" s="8">
        <f t="shared" si="27"/>
        <v>2.2476190476190476</v>
      </c>
      <c r="N239" s="3">
        <f t="shared" si="28"/>
        <v>2.2268984446477584</v>
      </c>
      <c r="O239" s="3">
        <f t="shared" si="28"/>
        <v>2.2811233625482989</v>
      </c>
      <c r="P239" s="8">
        <f t="shared" si="28"/>
        <v>2.2637031456018084</v>
      </c>
      <c r="Q239" s="3">
        <f t="shared" si="29"/>
        <v>2.0720602971289193E-2</v>
      </c>
      <c r="R239" s="3">
        <f t="shared" si="30"/>
        <v>-3.3504314929251322E-2</v>
      </c>
      <c r="S239" s="8">
        <f t="shared" si="31"/>
        <v>-1.6084097982760781E-2</v>
      </c>
      <c r="T239" s="8">
        <f t="shared" si="34"/>
        <v>-2.9479485448916414E-2</v>
      </c>
      <c r="U239" s="19">
        <f t="shared" si="32"/>
        <v>4.0248294803349079E-3</v>
      </c>
      <c r="V239" s="6">
        <f t="shared" si="33"/>
        <v>1.6199252345772965E-5</v>
      </c>
      <c r="W239" s="6">
        <f t="shared" si="35"/>
        <v>1.095077187686717E-4</v>
      </c>
      <c r="X239" s="8">
        <f t="shared" si="35"/>
        <v>1.5473544034861933E-4</v>
      </c>
      <c r="Y239" s="6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2:80" customFormat="1" ht="15.6" x14ac:dyDescent="0.3">
      <c r="B240" s="12">
        <v>43879</v>
      </c>
      <c r="C240" s="1">
        <v>1217.05</v>
      </c>
      <c r="D240" s="1">
        <v>1213.25</v>
      </c>
      <c r="E240" s="9">
        <v>5264558</v>
      </c>
      <c r="F240" s="9"/>
      <c r="G240" s="2">
        <v>43879</v>
      </c>
      <c r="H240">
        <v>540.9</v>
      </c>
      <c r="I240">
        <v>541.20000000000005</v>
      </c>
      <c r="J240" s="9">
        <v>15918303</v>
      </c>
      <c r="L240" s="9"/>
      <c r="M240" s="8">
        <f t="shared" si="27"/>
        <v>2.2500462192641892</v>
      </c>
      <c r="N240" s="3">
        <f t="shared" si="28"/>
        <v>2.2476190476190476</v>
      </c>
      <c r="O240" s="3">
        <f t="shared" si="28"/>
        <v>2.2268984446477584</v>
      </c>
      <c r="P240" s="8">
        <f t="shared" si="28"/>
        <v>2.2811233625482989</v>
      </c>
      <c r="Q240" s="3">
        <f t="shared" si="29"/>
        <v>2.4271716451416125E-3</v>
      </c>
      <c r="R240" s="3">
        <f t="shared" si="30"/>
        <v>2.3147774616430805E-2</v>
      </c>
      <c r="S240" s="8">
        <f t="shared" si="31"/>
        <v>-3.1077143284109709E-2</v>
      </c>
      <c r="T240" s="8">
        <f t="shared" si="34"/>
        <v>-3.0686934293016888E-2</v>
      </c>
      <c r="U240" s="19">
        <f t="shared" si="32"/>
        <v>5.3834708909447693E-2</v>
      </c>
      <c r="V240" s="6">
        <f t="shared" si="33"/>
        <v>2.8981758833649669E-3</v>
      </c>
      <c r="W240" s="6">
        <f t="shared" si="35"/>
        <v>1.6199252345772965E-5</v>
      </c>
      <c r="X240" s="8">
        <f t="shared" si="35"/>
        <v>1.095077187686717E-4</v>
      </c>
      <c r="Y240" s="6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2:80" customFormat="1" ht="15.6" x14ac:dyDescent="0.3">
      <c r="B241" s="12">
        <v>43878</v>
      </c>
      <c r="C241" s="1">
        <v>1218</v>
      </c>
      <c r="D241" s="1">
        <v>1217.1500000000001</v>
      </c>
      <c r="E241" s="9">
        <v>5076345</v>
      </c>
      <c r="F241" s="9"/>
      <c r="G241" s="2">
        <v>43878</v>
      </c>
      <c r="H241">
        <v>542.29999999999995</v>
      </c>
      <c r="I241">
        <v>541.6</v>
      </c>
      <c r="J241" s="9">
        <v>7793293</v>
      </c>
      <c r="L241" s="9"/>
      <c r="M241" s="8">
        <f t="shared" si="27"/>
        <v>2.2459893048128343</v>
      </c>
      <c r="N241" s="3">
        <f t="shared" si="28"/>
        <v>2.2500462192641892</v>
      </c>
      <c r="O241" s="3">
        <f t="shared" si="28"/>
        <v>2.2476190476190476</v>
      </c>
      <c r="P241" s="8">
        <f t="shared" si="28"/>
        <v>2.2268984446477584</v>
      </c>
      <c r="Q241" s="3">
        <f t="shared" si="29"/>
        <v>-4.0569144513549205E-3</v>
      </c>
      <c r="R241" s="3">
        <f t="shared" si="30"/>
        <v>-1.6297428062133079E-3</v>
      </c>
      <c r="S241" s="8">
        <f t="shared" si="31"/>
        <v>1.9090860165075885E-2</v>
      </c>
      <c r="T241" s="8">
        <f t="shared" si="34"/>
        <v>-1.4536521620182579E-2</v>
      </c>
      <c r="U241" s="19">
        <f t="shared" si="32"/>
        <v>1.2906778813969271E-2</v>
      </c>
      <c r="V241" s="6">
        <f t="shared" si="33"/>
        <v>1.6658493935272603E-4</v>
      </c>
      <c r="W241" s="6">
        <f t="shared" si="35"/>
        <v>2.8981758833649669E-3</v>
      </c>
      <c r="X241" s="8">
        <f t="shared" si="35"/>
        <v>1.6199252345772965E-5</v>
      </c>
      <c r="Y241" s="6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2:80" customFormat="1" ht="15.6" x14ac:dyDescent="0.3">
      <c r="B242" s="12">
        <v>43875</v>
      </c>
      <c r="C242" s="1">
        <v>1219.45</v>
      </c>
      <c r="D242" s="1">
        <v>1219.3499999999999</v>
      </c>
      <c r="E242" s="9">
        <v>7344429</v>
      </c>
      <c r="F242" s="9"/>
      <c r="G242" s="2">
        <v>43875</v>
      </c>
      <c r="H242">
        <v>545.79999999999995</v>
      </c>
      <c r="I242">
        <v>545.79999999999995</v>
      </c>
      <c r="J242" s="9">
        <v>14458649</v>
      </c>
      <c r="L242" s="9"/>
      <c r="M242" s="8">
        <f t="shared" si="27"/>
        <v>2.2342433125687067</v>
      </c>
      <c r="N242" s="3">
        <f t="shared" si="28"/>
        <v>2.2459893048128343</v>
      </c>
      <c r="O242" s="3">
        <f t="shared" si="28"/>
        <v>2.2500462192641892</v>
      </c>
      <c r="P242" s="8">
        <f t="shared" si="28"/>
        <v>2.2476190476190476</v>
      </c>
      <c r="Q242" s="3">
        <f t="shared" si="29"/>
        <v>-1.1745992244127645E-2</v>
      </c>
      <c r="R242" s="3">
        <f t="shared" si="30"/>
        <v>-1.5802906695482566E-2</v>
      </c>
      <c r="S242" s="8">
        <f t="shared" si="31"/>
        <v>-1.3375735050340953E-2</v>
      </c>
      <c r="T242" s="8">
        <f t="shared" si="34"/>
        <v>-1.0664487975991798E-2</v>
      </c>
      <c r="U242" s="19">
        <f t="shared" si="32"/>
        <v>5.1384187194907678E-3</v>
      </c>
      <c r="V242" s="6">
        <f t="shared" si="33"/>
        <v>2.6403346936813142E-5</v>
      </c>
      <c r="W242" s="6">
        <f t="shared" si="35"/>
        <v>1.6658493935272603E-4</v>
      </c>
      <c r="X242" s="8">
        <f t="shared" si="35"/>
        <v>2.8981758833649669E-3</v>
      </c>
      <c r="Y242" s="6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2:80" customFormat="1" ht="15.6" x14ac:dyDescent="0.3">
      <c r="B243" s="12">
        <v>43874</v>
      </c>
      <c r="C243" s="1">
        <v>1239.5</v>
      </c>
      <c r="D243" s="1">
        <v>1241.4000000000001</v>
      </c>
      <c r="E243" s="9">
        <v>4556070</v>
      </c>
      <c r="F243" s="9"/>
      <c r="G243" s="2">
        <v>43874</v>
      </c>
      <c r="H243">
        <v>540.04999999999995</v>
      </c>
      <c r="I243">
        <v>541</v>
      </c>
      <c r="J243" s="9">
        <v>9227235</v>
      </c>
      <c r="L243" s="9"/>
      <c r="M243" s="8">
        <f t="shared" si="27"/>
        <v>2.295157855754097</v>
      </c>
      <c r="N243" s="3">
        <f t="shared" si="28"/>
        <v>2.2342433125687067</v>
      </c>
      <c r="O243" s="3">
        <f t="shared" si="28"/>
        <v>2.2459893048128343</v>
      </c>
      <c r="P243" s="8">
        <f t="shared" si="28"/>
        <v>2.2500462192641892</v>
      </c>
      <c r="Q243" s="3">
        <f t="shared" si="29"/>
        <v>6.0914543185390357E-2</v>
      </c>
      <c r="R243" s="3">
        <f t="shared" si="30"/>
        <v>4.9168550941262712E-2</v>
      </c>
      <c r="S243" s="8">
        <f t="shared" si="31"/>
        <v>4.5111636489907792E-2</v>
      </c>
      <c r="T243" s="8">
        <f t="shared" si="34"/>
        <v>-1.2206013591839029E-2</v>
      </c>
      <c r="U243" s="19">
        <f t="shared" si="32"/>
        <v>6.1374564533101743E-2</v>
      </c>
      <c r="V243" s="6">
        <f t="shared" si="33"/>
        <v>3.7668371716278702E-3</v>
      </c>
      <c r="W243" s="6">
        <f t="shared" si="35"/>
        <v>2.6403346936813142E-5</v>
      </c>
      <c r="X243" s="8">
        <f t="shared" si="35"/>
        <v>1.6658493935272603E-4</v>
      </c>
      <c r="Y243" s="6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2:80" customFormat="1" ht="15.6" x14ac:dyDescent="0.3">
      <c r="B244" s="12">
        <v>43873</v>
      </c>
      <c r="C244" s="1">
        <v>1249</v>
      </c>
      <c r="D244" s="1">
        <v>1249</v>
      </c>
      <c r="E244" s="9">
        <v>3148965</v>
      </c>
      <c r="F244" s="9"/>
      <c r="G244" s="2">
        <v>43873</v>
      </c>
      <c r="H244">
        <v>549.4</v>
      </c>
      <c r="I244">
        <v>549.29999999999995</v>
      </c>
      <c r="J244" s="9">
        <v>14026335</v>
      </c>
      <c r="L244" s="9"/>
      <c r="M244" s="8">
        <f t="shared" si="27"/>
        <v>2.273389151801966</v>
      </c>
      <c r="N244" s="3">
        <f t="shared" si="28"/>
        <v>2.295157855754097</v>
      </c>
      <c r="O244" s="3">
        <f t="shared" si="28"/>
        <v>2.2342433125687067</v>
      </c>
      <c r="P244" s="8">
        <f t="shared" si="28"/>
        <v>2.2459893048128343</v>
      </c>
      <c r="Q244" s="3">
        <f t="shared" si="29"/>
        <v>-2.1768703952131041E-2</v>
      </c>
      <c r="R244" s="3">
        <f t="shared" si="30"/>
        <v>3.9145839233259316E-2</v>
      </c>
      <c r="S244" s="8">
        <f t="shared" si="31"/>
        <v>2.7399846989131671E-2</v>
      </c>
      <c r="T244" s="8">
        <f t="shared" si="34"/>
        <v>6.2063557680914951E-3</v>
      </c>
      <c r="U244" s="19">
        <f t="shared" si="32"/>
        <v>3.2939483465167819E-2</v>
      </c>
      <c r="V244" s="6">
        <f t="shared" si="33"/>
        <v>1.0850095709520641E-3</v>
      </c>
      <c r="W244" s="6">
        <f t="shared" si="35"/>
        <v>3.7668371716278702E-3</v>
      </c>
      <c r="X244" s="8">
        <f t="shared" si="35"/>
        <v>2.6403346936813142E-5</v>
      </c>
      <c r="Y244" s="6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2:80" customFormat="1" ht="15.6" x14ac:dyDescent="0.3">
      <c r="B245" s="12">
        <v>43872</v>
      </c>
      <c r="C245" s="1">
        <v>1239.9000000000001</v>
      </c>
      <c r="D245" s="1">
        <v>1240.5999999999999</v>
      </c>
      <c r="E245" s="9">
        <v>5806760</v>
      </c>
      <c r="F245" s="9"/>
      <c r="G245" s="2">
        <v>43872</v>
      </c>
      <c r="H245">
        <v>539.5</v>
      </c>
      <c r="I245">
        <v>539.75</v>
      </c>
      <c r="J245" s="9">
        <v>11243552</v>
      </c>
      <c r="L245" s="9"/>
      <c r="M245" s="8">
        <f t="shared" si="27"/>
        <v>2.2982391102873034</v>
      </c>
      <c r="N245" s="3">
        <f t="shared" si="28"/>
        <v>2.273389151801966</v>
      </c>
      <c r="O245" s="3">
        <f t="shared" si="28"/>
        <v>2.295157855754097</v>
      </c>
      <c r="P245" s="8">
        <f t="shared" si="28"/>
        <v>2.2342433125687067</v>
      </c>
      <c r="Q245" s="3">
        <f t="shared" si="29"/>
        <v>2.4849958485337442E-2</v>
      </c>
      <c r="R245" s="3">
        <f t="shared" si="30"/>
        <v>3.0812545332064012E-3</v>
      </c>
      <c r="S245" s="8">
        <f t="shared" si="31"/>
        <v>6.3995797718596759E-2</v>
      </c>
      <c r="T245" s="8">
        <f t="shared" si="34"/>
        <v>1.6088200807641843E-2</v>
      </c>
      <c r="U245" s="19">
        <f t="shared" si="32"/>
        <v>1.3006946274435442E-2</v>
      </c>
      <c r="V245" s="6">
        <f t="shared" si="33"/>
        <v>1.6918065138605E-4</v>
      </c>
      <c r="W245" s="6">
        <f t="shared" si="35"/>
        <v>1.0850095709520641E-3</v>
      </c>
      <c r="X245" s="8">
        <f t="shared" si="35"/>
        <v>3.7668371716278702E-3</v>
      </c>
      <c r="Y245" s="6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2:80" customFormat="1" ht="15.6" x14ac:dyDescent="0.3">
      <c r="B246" s="12">
        <v>43871</v>
      </c>
      <c r="C246" s="1">
        <v>1240.95</v>
      </c>
      <c r="D246" s="1">
        <v>1240.3</v>
      </c>
      <c r="E246" s="9">
        <v>4609917</v>
      </c>
      <c r="F246" s="9"/>
      <c r="G246" s="2">
        <v>43871</v>
      </c>
      <c r="H246">
        <v>535</v>
      </c>
      <c r="I246">
        <v>533.95000000000005</v>
      </c>
      <c r="J246" s="9">
        <v>12536053</v>
      </c>
      <c r="L246" s="9"/>
      <c r="M246" s="8">
        <f t="shared" si="27"/>
        <v>2.3195327102803738</v>
      </c>
      <c r="N246" s="3">
        <f t="shared" si="28"/>
        <v>2.2982391102873034</v>
      </c>
      <c r="O246" s="3">
        <f t="shared" si="28"/>
        <v>2.273389151801966</v>
      </c>
      <c r="P246" s="8">
        <f t="shared" si="28"/>
        <v>2.295157855754097</v>
      </c>
      <c r="Q246" s="3">
        <f t="shared" si="29"/>
        <v>2.1293599993070345E-2</v>
      </c>
      <c r="R246" s="3">
        <f t="shared" si="30"/>
        <v>4.6143558478407787E-2</v>
      </c>
      <c r="S246" s="8">
        <f t="shared" si="31"/>
        <v>2.4374854526276746E-2</v>
      </c>
      <c r="T246" s="8">
        <f t="shared" si="34"/>
        <v>1.218611692531121E-2</v>
      </c>
      <c r="U246" s="19">
        <f t="shared" si="32"/>
        <v>3.3957441553096573E-2</v>
      </c>
      <c r="V246" s="6">
        <f t="shared" si="33"/>
        <v>1.1531078368319698E-3</v>
      </c>
      <c r="W246" s="6">
        <f t="shared" si="35"/>
        <v>1.6918065138605E-4</v>
      </c>
      <c r="X246" s="8">
        <f t="shared" si="35"/>
        <v>1.0850095709520641E-3</v>
      </c>
      <c r="Y246" s="6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2:80" customFormat="1" ht="15.6" x14ac:dyDescent="0.3">
      <c r="B247" s="12">
        <v>43868</v>
      </c>
      <c r="C247" s="1">
        <v>1240</v>
      </c>
      <c r="D247" s="1">
        <v>1242.2</v>
      </c>
      <c r="E247" s="9">
        <v>3407724</v>
      </c>
      <c r="F247" s="9"/>
      <c r="G247" s="2">
        <v>43868</v>
      </c>
      <c r="H247">
        <v>535.4</v>
      </c>
      <c r="I247">
        <v>536.45000000000005</v>
      </c>
      <c r="J247" s="9">
        <v>8297149</v>
      </c>
      <c r="L247" s="9"/>
      <c r="M247" s="8">
        <f t="shared" si="27"/>
        <v>2.3160254015689206</v>
      </c>
      <c r="N247" s="3">
        <f t="shared" si="28"/>
        <v>2.3195327102803738</v>
      </c>
      <c r="O247" s="3">
        <f t="shared" si="28"/>
        <v>2.2982391102873034</v>
      </c>
      <c r="P247" s="8">
        <f t="shared" si="28"/>
        <v>2.273389151801966</v>
      </c>
      <c r="Q247" s="3">
        <f t="shared" si="29"/>
        <v>-3.5073087114532164E-3</v>
      </c>
      <c r="R247" s="3">
        <f t="shared" si="30"/>
        <v>1.7786291281617128E-2</v>
      </c>
      <c r="S247" s="8">
        <f t="shared" si="31"/>
        <v>4.263624976695457E-2</v>
      </c>
      <c r="T247" s="8">
        <f t="shared" si="34"/>
        <v>2.2373349391240187E-2</v>
      </c>
      <c r="U247" s="19">
        <f t="shared" si="32"/>
        <v>4.5870581096230587E-3</v>
      </c>
      <c r="V247" s="6">
        <f t="shared" si="33"/>
        <v>2.1041102101058667E-5</v>
      </c>
      <c r="W247" s="6">
        <f t="shared" si="35"/>
        <v>1.1531078368319698E-3</v>
      </c>
      <c r="X247" s="8">
        <f t="shared" si="35"/>
        <v>1.6918065138605E-4</v>
      </c>
      <c r="Y247" s="6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2:80" customFormat="1" ht="15.6" x14ac:dyDescent="0.3">
      <c r="B248" s="12">
        <v>43867</v>
      </c>
      <c r="C248" s="1">
        <v>1239.95</v>
      </c>
      <c r="D248" s="1">
        <v>1239.8</v>
      </c>
      <c r="E248" s="9">
        <v>5913775</v>
      </c>
      <c r="F248" s="9"/>
      <c r="G248" s="2">
        <v>43867</v>
      </c>
      <c r="H248">
        <v>541.1</v>
      </c>
      <c r="I248">
        <v>541.6</v>
      </c>
      <c r="J248" s="9">
        <v>15296851</v>
      </c>
      <c r="L248" s="9"/>
      <c r="M248" s="8">
        <f t="shared" si="27"/>
        <v>2.291535760487895</v>
      </c>
      <c r="N248" s="3">
        <f t="shared" si="28"/>
        <v>2.3160254015689206</v>
      </c>
      <c r="O248" s="3">
        <f t="shared" si="28"/>
        <v>2.3195327102803738</v>
      </c>
      <c r="P248" s="8">
        <f t="shared" si="28"/>
        <v>2.2982391102873034</v>
      </c>
      <c r="Q248" s="3">
        <f t="shared" si="29"/>
        <v>-2.4489641081025582E-2</v>
      </c>
      <c r="R248" s="3">
        <f t="shared" si="30"/>
        <v>-2.7996949792478798E-2</v>
      </c>
      <c r="S248" s="8">
        <f t="shared" si="31"/>
        <v>-6.7033497994084534E-3</v>
      </c>
      <c r="T248" s="8">
        <f t="shared" si="34"/>
        <v>2.099723195835327E-2</v>
      </c>
      <c r="U248" s="19">
        <f t="shared" si="32"/>
        <v>4.8994181750832068E-2</v>
      </c>
      <c r="V248" s="6">
        <f t="shared" si="33"/>
        <v>2.400429845433566E-3</v>
      </c>
      <c r="W248" s="6">
        <f t="shared" si="35"/>
        <v>2.1041102101058667E-5</v>
      </c>
      <c r="X248" s="8">
        <f t="shared" si="35"/>
        <v>1.1531078368319698E-3</v>
      </c>
      <c r="Y248" s="6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2:80" customFormat="1" ht="15.6" x14ac:dyDescent="0.3">
      <c r="B249" s="12">
        <v>43866</v>
      </c>
      <c r="C249" s="1">
        <v>1246</v>
      </c>
      <c r="D249" s="1">
        <v>1244.6500000000001</v>
      </c>
      <c r="E249" s="9">
        <v>9010341</v>
      </c>
      <c r="F249" s="9"/>
      <c r="G249" s="2">
        <v>43866</v>
      </c>
      <c r="H249">
        <v>538.70000000000005</v>
      </c>
      <c r="I249">
        <v>539.1</v>
      </c>
      <c r="J249" s="9">
        <v>18782476</v>
      </c>
      <c r="L249" s="9"/>
      <c r="M249" s="8">
        <f t="shared" si="27"/>
        <v>2.3129756821978837</v>
      </c>
      <c r="N249" s="3">
        <f t="shared" si="28"/>
        <v>2.291535760487895</v>
      </c>
      <c r="O249" s="3">
        <f t="shared" si="28"/>
        <v>2.3160254015689206</v>
      </c>
      <c r="P249" s="8">
        <f t="shared" si="28"/>
        <v>2.3195327102803738</v>
      </c>
      <c r="Q249" s="3">
        <f t="shared" si="29"/>
        <v>2.1439921709988763E-2</v>
      </c>
      <c r="R249" s="3">
        <f t="shared" si="30"/>
        <v>-3.0497193710368187E-3</v>
      </c>
      <c r="S249" s="8">
        <f t="shared" si="31"/>
        <v>-6.5570280824900351E-3</v>
      </c>
      <c r="T249" s="8">
        <f t="shared" si="34"/>
        <v>6.2989774331036474E-3</v>
      </c>
      <c r="U249" s="19">
        <f t="shared" si="32"/>
        <v>9.3486968041404661E-3</v>
      </c>
      <c r="V249" s="6">
        <f t="shared" si="33"/>
        <v>8.7398131935746161E-5</v>
      </c>
      <c r="W249" s="6">
        <f t="shared" si="35"/>
        <v>2.400429845433566E-3</v>
      </c>
      <c r="X249" s="8">
        <f t="shared" si="35"/>
        <v>2.1041102101058667E-5</v>
      </c>
      <c r="Y249" s="6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2:80" customFormat="1" ht="15.6" x14ac:dyDescent="0.3">
      <c r="B250" s="12">
        <v>43865</v>
      </c>
      <c r="C250" s="1">
        <v>1229</v>
      </c>
      <c r="D250" s="1">
        <v>1229.8</v>
      </c>
      <c r="E250" s="9">
        <v>10448852</v>
      </c>
      <c r="F250" s="9"/>
      <c r="G250" s="2">
        <v>43865</v>
      </c>
      <c r="H250">
        <v>530.65</v>
      </c>
      <c r="I250">
        <v>530.79999999999995</v>
      </c>
      <c r="J250" s="9">
        <v>17781475</v>
      </c>
      <c r="L250" s="9"/>
      <c r="M250" s="8">
        <f t="shared" si="27"/>
        <v>2.3160275134269295</v>
      </c>
      <c r="N250" s="3">
        <f t="shared" si="28"/>
        <v>2.3129756821978837</v>
      </c>
      <c r="O250" s="3">
        <f t="shared" si="28"/>
        <v>2.291535760487895</v>
      </c>
      <c r="P250" s="8">
        <f t="shared" si="28"/>
        <v>2.3160254015689206</v>
      </c>
      <c r="Q250" s="3">
        <f t="shared" si="29"/>
        <v>3.0518312290457317E-3</v>
      </c>
      <c r="R250" s="3">
        <f t="shared" si="30"/>
        <v>2.4491752939034495E-2</v>
      </c>
      <c r="S250" s="8">
        <f t="shared" si="31"/>
        <v>2.1118580089130035E-6</v>
      </c>
      <c r="T250" s="8">
        <f t="shared" si="34"/>
        <v>3.4943683918615071E-3</v>
      </c>
      <c r="U250" s="19">
        <f t="shared" si="32"/>
        <v>2.0997384547172988E-2</v>
      </c>
      <c r="V250" s="6">
        <f t="shared" si="33"/>
        <v>4.4089015782185898E-4</v>
      </c>
      <c r="W250" s="6">
        <f t="shared" si="35"/>
        <v>8.7398131935746161E-5</v>
      </c>
      <c r="X250" s="8">
        <f t="shared" si="35"/>
        <v>2.400429845433566E-3</v>
      </c>
      <c r="Y250" s="6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2:80" customFormat="1" ht="15.6" x14ac:dyDescent="0.3">
      <c r="B251" s="12">
        <v>43864</v>
      </c>
      <c r="C251" s="1">
        <v>1194</v>
      </c>
      <c r="D251" s="1">
        <v>1192.8</v>
      </c>
      <c r="E251" s="9">
        <v>6538505</v>
      </c>
      <c r="F251" s="9"/>
      <c r="G251" s="2">
        <v>43864</v>
      </c>
      <c r="H251">
        <v>516.5</v>
      </c>
      <c r="I251">
        <v>515.54999999999995</v>
      </c>
      <c r="J251" s="9">
        <v>22531888</v>
      </c>
      <c r="L251" s="9"/>
      <c r="M251" s="8">
        <f t="shared" si="27"/>
        <v>2.3117134559535333</v>
      </c>
      <c r="N251" s="3">
        <f t="shared" si="28"/>
        <v>2.3160275134269295</v>
      </c>
      <c r="O251" s="3">
        <f t="shared" si="28"/>
        <v>2.3129756821978837</v>
      </c>
      <c r="P251" s="8">
        <f t="shared" si="28"/>
        <v>2.291535760487895</v>
      </c>
      <c r="Q251" s="3">
        <f t="shared" si="29"/>
        <v>-4.3140574733961934E-3</v>
      </c>
      <c r="R251" s="3">
        <f t="shared" si="30"/>
        <v>-1.2622262443504617E-3</v>
      </c>
      <c r="S251" s="8">
        <f t="shared" si="31"/>
        <v>2.0177695465638301E-2</v>
      </c>
      <c r="T251" s="8">
        <f t="shared" si="34"/>
        <v>9.7935837560134045E-3</v>
      </c>
      <c r="U251" s="19">
        <f t="shared" si="32"/>
        <v>1.1055810000363866E-2</v>
      </c>
      <c r="V251" s="6">
        <f t="shared" si="33"/>
        <v>1.2223093476414567E-4</v>
      </c>
      <c r="W251" s="6">
        <f t="shared" si="35"/>
        <v>4.4089015782185898E-4</v>
      </c>
      <c r="X251" s="8">
        <f t="shared" si="35"/>
        <v>8.7398131935746161E-5</v>
      </c>
      <c r="Y251" s="6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2:80" customFormat="1" ht="15.6" x14ac:dyDescent="0.3">
      <c r="B252" s="12">
        <v>43862</v>
      </c>
      <c r="C252" s="1">
        <v>1192.5</v>
      </c>
      <c r="D252" s="1">
        <v>1198.7</v>
      </c>
      <c r="E252" s="9">
        <v>4913643</v>
      </c>
      <c r="F252" s="9"/>
      <c r="G252" s="2">
        <v>43862</v>
      </c>
      <c r="H252">
        <v>505.5</v>
      </c>
      <c r="I252">
        <v>504.6</v>
      </c>
      <c r="J252" s="9">
        <v>11815597</v>
      </c>
      <c r="L252" s="9"/>
      <c r="M252" s="8">
        <f t="shared" si="27"/>
        <v>2.3590504451038576</v>
      </c>
      <c r="N252" s="3">
        <f t="shared" si="28"/>
        <v>2.3117134559535333</v>
      </c>
      <c r="O252" s="3">
        <f t="shared" si="28"/>
        <v>2.3160275134269295</v>
      </c>
      <c r="P252" s="8">
        <f t="shared" si="28"/>
        <v>2.3129756821978837</v>
      </c>
      <c r="Q252" s="3">
        <f t="shared" si="29"/>
        <v>4.733698915032436E-2</v>
      </c>
      <c r="R252" s="3">
        <f t="shared" si="30"/>
        <v>4.3022931676928167E-2</v>
      </c>
      <c r="S252" s="8">
        <f t="shared" si="31"/>
        <v>4.6074762905973898E-2</v>
      </c>
      <c r="T252" s="8">
        <f t="shared" si="34"/>
        <v>6.4768407559042439E-3</v>
      </c>
      <c r="U252" s="19">
        <f t="shared" si="32"/>
        <v>3.654609092102392E-2</v>
      </c>
      <c r="V252" s="6">
        <f t="shared" si="33"/>
        <v>1.3356167616077471E-3</v>
      </c>
      <c r="W252" s="6">
        <f t="shared" si="35"/>
        <v>1.2223093476414567E-4</v>
      </c>
      <c r="X252" s="8">
        <f t="shared" si="35"/>
        <v>4.4089015782185898E-4</v>
      </c>
      <c r="Y252" s="6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2:80" customFormat="1" ht="15.6" x14ac:dyDescent="0.3">
      <c r="B253" s="12">
        <v>43861</v>
      </c>
      <c r="C253" s="1">
        <v>1224.25</v>
      </c>
      <c r="D253" s="1">
        <v>1226.3</v>
      </c>
      <c r="E253" s="9">
        <v>5589134</v>
      </c>
      <c r="F253" s="9"/>
      <c r="G253" s="2">
        <v>43861</v>
      </c>
      <c r="H253">
        <v>525.79999999999995</v>
      </c>
      <c r="I253">
        <v>525.65</v>
      </c>
      <c r="J253" s="9">
        <v>16292578</v>
      </c>
      <c r="L253" s="9"/>
      <c r="M253" s="8">
        <f t="shared" si="27"/>
        <v>2.3283567896538608</v>
      </c>
      <c r="N253" s="3">
        <f t="shared" si="28"/>
        <v>2.3590504451038576</v>
      </c>
      <c r="O253" s="3">
        <f t="shared" si="28"/>
        <v>2.3117134559535333</v>
      </c>
      <c r="P253" s="8">
        <f t="shared" si="28"/>
        <v>2.3160275134269295</v>
      </c>
      <c r="Q253" s="3">
        <f t="shared" si="29"/>
        <v>-3.0693655449996804E-2</v>
      </c>
      <c r="R253" s="3">
        <f t="shared" si="30"/>
        <v>1.6643333700327556E-2</v>
      </c>
      <c r="S253" s="8">
        <f t="shared" si="31"/>
        <v>1.2329276226931363E-2</v>
      </c>
      <c r="T253" s="8">
        <f t="shared" si="34"/>
        <v>1.744066803221142E-2</v>
      </c>
      <c r="U253" s="19">
        <f t="shared" si="32"/>
        <v>7.9733433188386438E-4</v>
      </c>
      <c r="V253" s="6">
        <f t="shared" si="33"/>
        <v>6.3574203680068841E-7</v>
      </c>
      <c r="W253" s="6">
        <f t="shared" si="35"/>
        <v>1.3356167616077471E-3</v>
      </c>
      <c r="X253" s="8">
        <f t="shared" si="35"/>
        <v>1.2223093476414567E-4</v>
      </c>
      <c r="Y253" s="6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2:80" customFormat="1" ht="15.6" x14ac:dyDescent="0.3">
      <c r="B254" s="12">
        <v>43860</v>
      </c>
      <c r="C254" s="1">
        <v>1227.9000000000001</v>
      </c>
      <c r="D254" s="1">
        <v>1226.05</v>
      </c>
      <c r="E254" s="9">
        <v>6055992</v>
      </c>
      <c r="F254" s="9"/>
      <c r="G254" s="2">
        <v>43860</v>
      </c>
      <c r="H254">
        <v>531.1</v>
      </c>
      <c r="I254">
        <v>532.20000000000005</v>
      </c>
      <c r="J254" s="9">
        <v>14319317</v>
      </c>
      <c r="L254" s="9"/>
      <c r="M254" s="8">
        <f t="shared" si="27"/>
        <v>2.3119939747693468</v>
      </c>
      <c r="N254" s="3">
        <f t="shared" si="28"/>
        <v>2.3283567896538608</v>
      </c>
      <c r="O254" s="3">
        <f t="shared" si="28"/>
        <v>2.3590504451038576</v>
      </c>
      <c r="P254" s="8">
        <f t="shared" si="28"/>
        <v>2.3117134559535333</v>
      </c>
      <c r="Q254" s="3">
        <f t="shared" si="29"/>
        <v>-1.6362814884514076E-2</v>
      </c>
      <c r="R254" s="3">
        <f t="shared" si="30"/>
        <v>-4.705647033451088E-2</v>
      </c>
      <c r="S254" s="8">
        <f t="shared" si="31"/>
        <v>2.805188158134797E-4</v>
      </c>
      <c r="T254" s="8">
        <f t="shared" si="34"/>
        <v>1.7201467732646261E-2</v>
      </c>
      <c r="U254" s="19">
        <f t="shared" si="32"/>
        <v>6.4257938067157142E-2</v>
      </c>
      <c r="V254" s="6">
        <f t="shared" si="33"/>
        <v>4.1290826046426025E-3</v>
      </c>
      <c r="W254" s="6">
        <f t="shared" si="35"/>
        <v>6.3574203680068841E-7</v>
      </c>
      <c r="X254" s="8">
        <f t="shared" si="35"/>
        <v>1.3356167616077471E-3</v>
      </c>
      <c r="Y254" s="6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2:80" customFormat="1" ht="15.6" x14ac:dyDescent="0.3">
      <c r="B255" s="12">
        <v>43859</v>
      </c>
      <c r="C255" s="1">
        <v>1235.8</v>
      </c>
      <c r="D255" s="1">
        <v>1235.8499999999999</v>
      </c>
      <c r="E255" s="9">
        <v>6894175</v>
      </c>
      <c r="F255" s="9"/>
      <c r="G255" s="2">
        <v>43859</v>
      </c>
      <c r="H255">
        <v>526.9</v>
      </c>
      <c r="I255">
        <v>526.6</v>
      </c>
      <c r="J255" s="9">
        <v>16400827</v>
      </c>
      <c r="L255" s="9"/>
      <c r="M255" s="8">
        <f t="shared" si="27"/>
        <v>2.3454165875877777</v>
      </c>
      <c r="N255" s="3">
        <f t="shared" si="28"/>
        <v>2.3119939747693468</v>
      </c>
      <c r="O255" s="3">
        <f t="shared" si="28"/>
        <v>2.3283567896538608</v>
      </c>
      <c r="P255" s="8">
        <f t="shared" si="28"/>
        <v>2.3590504451038576</v>
      </c>
      <c r="Q255" s="3">
        <f t="shared" si="29"/>
        <v>3.3422612818430952E-2</v>
      </c>
      <c r="R255" s="3">
        <f t="shared" si="30"/>
        <v>1.7059797933916876E-2</v>
      </c>
      <c r="S255" s="8">
        <f t="shared" si="31"/>
        <v>-1.3633857516079928E-2</v>
      </c>
      <c r="T255" s="8">
        <f t="shared" si="34"/>
        <v>-2.0759136875008848E-3</v>
      </c>
      <c r="U255" s="19">
        <f t="shared" si="32"/>
        <v>1.9135711621417761E-2</v>
      </c>
      <c r="V255" s="6">
        <f t="shared" si="33"/>
        <v>3.6617545925806273E-4</v>
      </c>
      <c r="W255" s="6">
        <f t="shared" si="35"/>
        <v>4.1290826046426025E-3</v>
      </c>
      <c r="X255" s="8">
        <f t="shared" si="35"/>
        <v>6.3574203680068841E-7</v>
      </c>
      <c r="Y255" s="6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2:80" customFormat="1" ht="15.6" x14ac:dyDescent="0.3">
      <c r="B256" s="12">
        <v>43858</v>
      </c>
      <c r="C256" s="1">
        <v>1223.0999999999999</v>
      </c>
      <c r="D256" s="1">
        <v>1223.2</v>
      </c>
      <c r="E256" s="9">
        <v>6706079</v>
      </c>
      <c r="F256" s="9"/>
      <c r="G256" s="2">
        <v>43858</v>
      </c>
      <c r="H256">
        <v>528</v>
      </c>
      <c r="I256">
        <v>528.20000000000005</v>
      </c>
      <c r="J256" s="9">
        <v>24009224</v>
      </c>
      <c r="L256" s="9"/>
      <c r="M256" s="8">
        <f t="shared" si="27"/>
        <v>2.3164772727272727</v>
      </c>
      <c r="N256" s="3">
        <f t="shared" si="28"/>
        <v>2.3454165875877777</v>
      </c>
      <c r="O256" s="3">
        <f t="shared" si="28"/>
        <v>2.3119939747693468</v>
      </c>
      <c r="P256" s="8">
        <f t="shared" si="28"/>
        <v>2.3283567896538608</v>
      </c>
      <c r="Q256" s="3">
        <f t="shared" si="29"/>
        <v>-2.893931486050505E-2</v>
      </c>
      <c r="R256" s="3">
        <f t="shared" si="30"/>
        <v>4.4832979579259025E-3</v>
      </c>
      <c r="S256" s="8">
        <f t="shared" si="31"/>
        <v>-1.1879516926588174E-2</v>
      </c>
      <c r="T256" s="8">
        <f t="shared" si="34"/>
        <v>3.6647997989244442E-3</v>
      </c>
      <c r="U256" s="19">
        <f t="shared" si="32"/>
        <v>8.1849815900145824E-4</v>
      </c>
      <c r="V256" s="6">
        <f t="shared" si="33"/>
        <v>6.6993923628877636E-7</v>
      </c>
      <c r="W256" s="6">
        <f t="shared" si="35"/>
        <v>3.6617545925806273E-4</v>
      </c>
      <c r="X256" s="8">
        <f t="shared" si="35"/>
        <v>4.1290826046426025E-3</v>
      </c>
      <c r="Y256" s="6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2:80" customFormat="1" ht="15.6" x14ac:dyDescent="0.3">
      <c r="B257" s="12">
        <v>43857</v>
      </c>
      <c r="C257" s="1">
        <v>1213.5</v>
      </c>
      <c r="D257" s="1">
        <v>1213.2</v>
      </c>
      <c r="E257" s="9">
        <v>9444276</v>
      </c>
      <c r="F257" s="9"/>
      <c r="G257" s="2">
        <v>43857</v>
      </c>
      <c r="H257">
        <v>535.9</v>
      </c>
      <c r="I257">
        <v>537.25</v>
      </c>
      <c r="J257" s="9">
        <v>38149166</v>
      </c>
      <c r="L257" s="9"/>
      <c r="M257" s="8">
        <f t="shared" si="27"/>
        <v>2.26441500279903</v>
      </c>
      <c r="N257" s="3">
        <f t="shared" si="28"/>
        <v>2.3164772727272727</v>
      </c>
      <c r="O257" s="3">
        <f t="shared" si="28"/>
        <v>2.3454165875877777</v>
      </c>
      <c r="P257" s="8">
        <f t="shared" si="28"/>
        <v>2.3119939747693468</v>
      </c>
      <c r="Q257" s="3">
        <f t="shared" si="29"/>
        <v>-5.2062269928242699E-2</v>
      </c>
      <c r="R257" s="3">
        <f t="shared" si="30"/>
        <v>-8.1001584788747749E-2</v>
      </c>
      <c r="S257" s="8">
        <f t="shared" si="31"/>
        <v>-4.7578971970316797E-2</v>
      </c>
      <c r="T257" s="8">
        <f t="shared" si="34"/>
        <v>3.9103492466248816E-3</v>
      </c>
      <c r="U257" s="19">
        <f t="shared" si="32"/>
        <v>8.491193403537263E-2</v>
      </c>
      <c r="V257" s="6">
        <f t="shared" si="33"/>
        <v>7.2100365416274724E-3</v>
      </c>
      <c r="W257" s="6">
        <f t="shared" si="35"/>
        <v>6.6993923628877636E-7</v>
      </c>
      <c r="X257" s="8">
        <f t="shared" si="35"/>
        <v>3.6617545925806273E-4</v>
      </c>
      <c r="Y257" s="6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2:80" customFormat="1" ht="15.6" x14ac:dyDescent="0.3">
      <c r="B258" s="12">
        <v>43854</v>
      </c>
      <c r="C258" s="1">
        <v>1245.8</v>
      </c>
      <c r="D258" s="1">
        <v>1244.55</v>
      </c>
      <c r="E258" s="9">
        <v>5915878</v>
      </c>
      <c r="F258" s="9"/>
      <c r="G258" s="2">
        <v>43854</v>
      </c>
      <c r="H258">
        <v>535.45000000000005</v>
      </c>
      <c r="I258">
        <v>533.85</v>
      </c>
      <c r="J258" s="9">
        <v>17851868</v>
      </c>
      <c r="L258" s="9"/>
      <c r="M258" s="8">
        <f t="shared" si="27"/>
        <v>2.326641142963862</v>
      </c>
      <c r="N258" s="3">
        <f t="shared" si="28"/>
        <v>2.26441500279903</v>
      </c>
      <c r="O258" s="3">
        <f t="shared" si="28"/>
        <v>2.3164772727272727</v>
      </c>
      <c r="P258" s="8">
        <f t="shared" si="28"/>
        <v>2.3454165875877777</v>
      </c>
      <c r="Q258" s="3">
        <f t="shared" si="29"/>
        <v>6.2226140164832078E-2</v>
      </c>
      <c r="R258" s="3">
        <f t="shared" si="30"/>
        <v>1.0163870236589378E-2</v>
      </c>
      <c r="S258" s="8">
        <f t="shared" si="31"/>
        <v>-1.8775444623915671E-2</v>
      </c>
      <c r="T258" s="8">
        <f t="shared" si="34"/>
        <v>-2.1563230963986914E-2</v>
      </c>
      <c r="U258" s="19">
        <f t="shared" si="32"/>
        <v>3.1727101200576292E-2</v>
      </c>
      <c r="V258" s="6">
        <f t="shared" si="33"/>
        <v>1.0066089505916095E-3</v>
      </c>
      <c r="W258" s="6">
        <f t="shared" si="35"/>
        <v>7.2100365416274724E-3</v>
      </c>
      <c r="X258" s="8">
        <f t="shared" si="35"/>
        <v>6.6993923628877636E-7</v>
      </c>
      <c r="Y258" s="6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2:80" customFormat="1" ht="15.6" x14ac:dyDescent="0.3">
      <c r="B259" s="12">
        <v>43853</v>
      </c>
      <c r="C259" s="1">
        <v>1245.3499999999999</v>
      </c>
      <c r="D259" s="1">
        <v>1244.8499999999999</v>
      </c>
      <c r="E259" s="9">
        <v>5754460</v>
      </c>
      <c r="F259" s="9"/>
      <c r="G259" s="2">
        <v>43853</v>
      </c>
      <c r="H259">
        <v>527.75</v>
      </c>
      <c r="I259">
        <v>527.70000000000005</v>
      </c>
      <c r="J259" s="9">
        <v>17061293</v>
      </c>
      <c r="L259" s="9"/>
      <c r="M259" s="8">
        <f t="shared" ref="M259:M322" si="36">C259/H259</f>
        <v>2.3597347228801513</v>
      </c>
      <c r="N259" s="3">
        <f t="shared" si="28"/>
        <v>2.326641142963862</v>
      </c>
      <c r="O259" s="3">
        <f t="shared" si="28"/>
        <v>2.26441500279903</v>
      </c>
      <c r="P259" s="8">
        <f t="shared" si="28"/>
        <v>2.3164772727272727</v>
      </c>
      <c r="Q259" s="3">
        <f t="shared" si="29"/>
        <v>3.3093579916289251E-2</v>
      </c>
      <c r="R259" s="3">
        <f t="shared" si="30"/>
        <v>9.5319720081121329E-2</v>
      </c>
      <c r="S259" s="8">
        <f t="shared" si="31"/>
        <v>4.3257450152878629E-2</v>
      </c>
      <c r="T259" s="8">
        <f t="shared" si="34"/>
        <v>-1.2045100603814024E-2</v>
      </c>
      <c r="U259" s="19">
        <f t="shared" si="32"/>
        <v>0.10736482068493536</v>
      </c>
      <c r="V259" s="6">
        <f t="shared" si="33"/>
        <v>1.1527204720708324E-2</v>
      </c>
      <c r="W259" s="6">
        <f t="shared" si="35"/>
        <v>1.0066089505916095E-3</v>
      </c>
      <c r="X259" s="8">
        <f t="shared" si="35"/>
        <v>7.2100365416274724E-3</v>
      </c>
      <c r="Y259" s="6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2:80" customFormat="1" ht="15.6" x14ac:dyDescent="0.3">
      <c r="B260" s="12">
        <v>43852</v>
      </c>
      <c r="C260" s="1">
        <v>1241.8499999999999</v>
      </c>
      <c r="D260" s="1">
        <v>1240.8499999999999</v>
      </c>
      <c r="E260" s="9">
        <v>9184155</v>
      </c>
      <c r="F260" s="9"/>
      <c r="G260" s="2">
        <v>43852</v>
      </c>
      <c r="H260">
        <v>522</v>
      </c>
      <c r="I260">
        <v>522.85</v>
      </c>
      <c r="J260" s="9">
        <v>17527408</v>
      </c>
      <c r="L260" s="9"/>
      <c r="M260" s="8">
        <f t="shared" si="36"/>
        <v>2.379022988505747</v>
      </c>
      <c r="N260" s="3">
        <f t="shared" si="28"/>
        <v>2.3597347228801513</v>
      </c>
      <c r="O260" s="3">
        <f t="shared" si="28"/>
        <v>2.326641142963862</v>
      </c>
      <c r="P260" s="8">
        <f t="shared" si="28"/>
        <v>2.26441500279903</v>
      </c>
      <c r="Q260" s="3">
        <f t="shared" si="29"/>
        <v>1.9288265625595713E-2</v>
      </c>
      <c r="R260" s="3">
        <f t="shared" si="30"/>
        <v>5.2381845541884964E-2</v>
      </c>
      <c r="S260" s="8">
        <f t="shared" si="31"/>
        <v>0.11460798570671704</v>
      </c>
      <c r="T260" s="8">
        <f t="shared" si="34"/>
        <v>2.0164345601666585E-2</v>
      </c>
      <c r="U260" s="19">
        <f t="shared" si="32"/>
        <v>3.2217499940218379E-2</v>
      </c>
      <c r="V260" s="6">
        <f t="shared" si="33"/>
        <v>1.0379673023979713E-3</v>
      </c>
      <c r="W260" s="6">
        <f t="shared" si="35"/>
        <v>1.1527204720708324E-2</v>
      </c>
      <c r="X260" s="8">
        <f t="shared" si="35"/>
        <v>1.0066089505916095E-3</v>
      </c>
      <c r="Y260" s="6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2:80" customFormat="1" ht="15.6" x14ac:dyDescent="0.3">
      <c r="B261" s="12">
        <v>43851</v>
      </c>
      <c r="C261" s="1">
        <v>1244.9000000000001</v>
      </c>
      <c r="D261" s="1">
        <v>1244.3499999999999</v>
      </c>
      <c r="E261" s="9">
        <v>7492402</v>
      </c>
      <c r="F261" s="9"/>
      <c r="G261" s="2">
        <v>43851</v>
      </c>
      <c r="H261">
        <v>531.15</v>
      </c>
      <c r="I261">
        <v>531.04999999999995</v>
      </c>
      <c r="J261" s="9">
        <v>13477994</v>
      </c>
      <c r="L261" s="9"/>
      <c r="M261" s="8">
        <f t="shared" si="36"/>
        <v>2.3437823590322888</v>
      </c>
      <c r="N261" s="3">
        <f t="shared" ref="N261:P324" si="37">M260</f>
        <v>2.379022988505747</v>
      </c>
      <c r="O261" s="3">
        <f t="shared" si="37"/>
        <v>2.3597347228801513</v>
      </c>
      <c r="P261" s="8">
        <f t="shared" si="37"/>
        <v>2.326641142963862</v>
      </c>
      <c r="Q261" s="3">
        <f t="shared" ref="Q261:Q324" si="38">M261-M260</f>
        <v>-3.5240629473458185E-2</v>
      </c>
      <c r="R261" s="3">
        <f t="shared" si="30"/>
        <v>-1.5952363847862472E-2</v>
      </c>
      <c r="S261" s="8">
        <f t="shared" si="31"/>
        <v>1.7141216068426779E-2</v>
      </c>
      <c r="T261" s="8">
        <f t="shared" si="34"/>
        <v>2.9829595583732098E-2</v>
      </c>
      <c r="U261" s="19">
        <f t="shared" si="32"/>
        <v>4.578195943159457E-2</v>
      </c>
      <c r="V261" s="6">
        <f t="shared" si="33"/>
        <v>2.0959878093961709E-3</v>
      </c>
      <c r="W261" s="6">
        <f t="shared" si="35"/>
        <v>1.0379673023979713E-3</v>
      </c>
      <c r="X261" s="8">
        <f t="shared" si="35"/>
        <v>1.1527204720708324E-2</v>
      </c>
      <c r="Y261" s="6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2:80" customFormat="1" ht="15.6" x14ac:dyDescent="0.3">
      <c r="B262" s="12">
        <v>43850</v>
      </c>
      <c r="C262" s="1">
        <v>1257.3499999999999</v>
      </c>
      <c r="D262" s="1">
        <v>1254.9000000000001</v>
      </c>
      <c r="E262" s="9">
        <v>11089225</v>
      </c>
      <c r="F262" s="9"/>
      <c r="G262" s="2">
        <v>43850</v>
      </c>
      <c r="H262">
        <v>534.70000000000005</v>
      </c>
      <c r="I262">
        <v>534.85</v>
      </c>
      <c r="J262" s="9">
        <v>19159996</v>
      </c>
      <c r="L262" s="9"/>
      <c r="M262" s="8">
        <f t="shared" si="36"/>
        <v>2.3515055171123991</v>
      </c>
      <c r="N262" s="3">
        <f t="shared" si="37"/>
        <v>2.3437823590322888</v>
      </c>
      <c r="O262" s="3">
        <f t="shared" si="37"/>
        <v>2.379022988505747</v>
      </c>
      <c r="P262" s="8">
        <f t="shared" si="37"/>
        <v>2.3597347228801513</v>
      </c>
      <c r="Q262" s="3">
        <f t="shared" si="38"/>
        <v>7.7231580801102595E-3</v>
      </c>
      <c r="R262" s="3">
        <f t="shared" ref="R262:R325" si="39">M262-M260</f>
        <v>-2.7517471393347925E-2</v>
      </c>
      <c r="S262" s="8">
        <f t="shared" si="31"/>
        <v>-8.2292057677522124E-3</v>
      </c>
      <c r="T262" s="8">
        <f t="shared" si="34"/>
        <v>1.6095007754253723E-2</v>
      </c>
      <c r="U262" s="19">
        <f t="shared" si="32"/>
        <v>4.3612479147601649E-2</v>
      </c>
      <c r="V262" s="6">
        <f t="shared" si="33"/>
        <v>1.9020483373999887E-3</v>
      </c>
      <c r="W262" s="6">
        <f t="shared" si="35"/>
        <v>2.0959878093961709E-3</v>
      </c>
      <c r="X262" s="8">
        <f t="shared" si="35"/>
        <v>1.0379673023979713E-3</v>
      </c>
      <c r="Y262" s="6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2:80" customFormat="1" ht="15.6" x14ac:dyDescent="0.3">
      <c r="B263" s="12">
        <v>43847</v>
      </c>
      <c r="C263" s="1">
        <v>1277.4000000000001</v>
      </c>
      <c r="D263" s="1">
        <v>1278.1500000000001</v>
      </c>
      <c r="E263" s="9">
        <v>8459407</v>
      </c>
      <c r="F263" s="9"/>
      <c r="G263" s="2">
        <v>43847</v>
      </c>
      <c r="H263">
        <v>530.65</v>
      </c>
      <c r="I263">
        <v>532.04999999999995</v>
      </c>
      <c r="J263" s="9">
        <v>18312609</v>
      </c>
      <c r="L263" s="9"/>
      <c r="M263" s="8">
        <f t="shared" si="36"/>
        <v>2.4072364081786493</v>
      </c>
      <c r="N263" s="3">
        <f t="shared" si="37"/>
        <v>2.3515055171123991</v>
      </c>
      <c r="O263" s="3">
        <f t="shared" si="37"/>
        <v>2.3437823590322888</v>
      </c>
      <c r="P263" s="8">
        <f t="shared" si="37"/>
        <v>2.379022988505747</v>
      </c>
      <c r="Q263" s="3">
        <f t="shared" si="38"/>
        <v>5.5730891066250177E-2</v>
      </c>
      <c r="R263" s="3">
        <f t="shared" si="39"/>
        <v>6.3454049146360436E-2</v>
      </c>
      <c r="S263" s="8">
        <f t="shared" ref="S263:S326" si="40">M263-M260</f>
        <v>2.8213419672902251E-2</v>
      </c>
      <c r="T263" s="8">
        <f t="shared" si="34"/>
        <v>3.0112640099732267E-3</v>
      </c>
      <c r="U263" s="19">
        <f t="shared" si="32"/>
        <v>6.0442785136387206E-2</v>
      </c>
      <c r="V263" s="6">
        <f t="shared" si="33"/>
        <v>3.65333027504347E-3</v>
      </c>
      <c r="W263" s="6">
        <f t="shared" si="35"/>
        <v>1.9020483373999887E-3</v>
      </c>
      <c r="X263" s="8">
        <f t="shared" si="35"/>
        <v>2.0959878093961709E-3</v>
      </c>
      <c r="Y263" s="6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2:80" customFormat="1" ht="15.6" x14ac:dyDescent="0.3">
      <c r="B264" s="12">
        <v>43846</v>
      </c>
      <c r="C264" s="1">
        <v>1287.5</v>
      </c>
      <c r="D264" s="1">
        <v>1287.6500000000001</v>
      </c>
      <c r="E264" s="9">
        <v>3575200</v>
      </c>
      <c r="F264" s="9"/>
      <c r="G264" s="2">
        <v>43846</v>
      </c>
      <c r="H264">
        <v>536.79999999999995</v>
      </c>
      <c r="I264">
        <v>537.15</v>
      </c>
      <c r="J264" s="9">
        <v>11249232</v>
      </c>
      <c r="L264" s="9"/>
      <c r="M264" s="8">
        <f t="shared" si="36"/>
        <v>2.3984724292101345</v>
      </c>
      <c r="N264" s="3">
        <f t="shared" si="37"/>
        <v>2.4072364081786493</v>
      </c>
      <c r="O264" s="3">
        <f t="shared" si="37"/>
        <v>2.3515055171123991</v>
      </c>
      <c r="P264" s="8">
        <f t="shared" si="37"/>
        <v>2.3437823590322888</v>
      </c>
      <c r="Q264" s="3">
        <f t="shared" si="38"/>
        <v>-8.763978968514774E-3</v>
      </c>
      <c r="R264" s="3">
        <f t="shared" si="39"/>
        <v>4.6966912097735403E-2</v>
      </c>
      <c r="S264" s="8">
        <f t="shared" si="40"/>
        <v>5.4690070177845662E-2</v>
      </c>
      <c r="T264" s="8">
        <f t="shared" si="34"/>
        <v>2.1144099550889389E-2</v>
      </c>
      <c r="U264" s="19">
        <f t="shared" ref="U264:U327" si="41">ABS(T264-R264)</f>
        <v>2.5822812546846013E-2</v>
      </c>
      <c r="V264" s="6">
        <f t="shared" ref="V264:V327" si="42">U264^2</f>
        <v>6.6681764782954792E-4</v>
      </c>
      <c r="W264" s="6">
        <f t="shared" si="35"/>
        <v>3.65333027504347E-3</v>
      </c>
      <c r="X264" s="8">
        <f t="shared" si="35"/>
        <v>1.9020483373999887E-3</v>
      </c>
      <c r="Y264" s="6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2:80" customFormat="1" ht="15.6" x14ac:dyDescent="0.3">
      <c r="B265" s="12">
        <v>43845</v>
      </c>
      <c r="C265" s="1">
        <v>1285.05</v>
      </c>
      <c r="D265" s="1">
        <v>1284.25</v>
      </c>
      <c r="E265" s="9">
        <v>5893724</v>
      </c>
      <c r="F265" s="9"/>
      <c r="G265" s="2">
        <v>43845</v>
      </c>
      <c r="H265">
        <v>535.5</v>
      </c>
      <c r="I265">
        <v>535.6</v>
      </c>
      <c r="J265" s="9">
        <v>12353176</v>
      </c>
      <c r="L265" s="9"/>
      <c r="M265" s="8">
        <f t="shared" si="36"/>
        <v>2.399719887955182</v>
      </c>
      <c r="N265" s="3">
        <f t="shared" si="37"/>
        <v>2.3984724292101345</v>
      </c>
      <c r="O265" s="3">
        <f t="shared" si="37"/>
        <v>2.4072364081786493</v>
      </c>
      <c r="P265" s="8">
        <f t="shared" si="37"/>
        <v>2.3515055171123991</v>
      </c>
      <c r="Q265" s="3">
        <f t="shared" si="38"/>
        <v>1.2474587450475028E-3</v>
      </c>
      <c r="R265" s="3">
        <f t="shared" si="39"/>
        <v>-7.5165202234672712E-3</v>
      </c>
      <c r="S265" s="8">
        <f t="shared" si="40"/>
        <v>4.8214370842782905E-2</v>
      </c>
      <c r="T265" s="8">
        <f t="shared" ref="T265:T328" si="43">(1-$AA$2)*R264+$AA$2*T264</f>
        <v>2.8890943314943195E-2</v>
      </c>
      <c r="U265" s="19">
        <f t="shared" si="41"/>
        <v>3.640746353841047E-2</v>
      </c>
      <c r="V265" s="6">
        <f t="shared" si="42"/>
        <v>1.3255034013006878E-3</v>
      </c>
      <c r="W265" s="6">
        <f t="shared" ref="W265:X328" si="44">V264</f>
        <v>6.6681764782954792E-4</v>
      </c>
      <c r="X265" s="8">
        <f t="shared" si="44"/>
        <v>3.65333027504347E-3</v>
      </c>
      <c r="Y265" s="6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2:80" customFormat="1" ht="15.6" x14ac:dyDescent="0.3">
      <c r="B266" s="12">
        <v>43844</v>
      </c>
      <c r="C266" s="1">
        <v>1288</v>
      </c>
      <c r="D266" s="1">
        <v>1289.5</v>
      </c>
      <c r="E266" s="9">
        <v>3943145</v>
      </c>
      <c r="F266" s="9"/>
      <c r="G266" s="2">
        <v>43844</v>
      </c>
      <c r="H266">
        <v>538.15</v>
      </c>
      <c r="I266">
        <v>537.6</v>
      </c>
      <c r="J266" s="9">
        <v>13939440</v>
      </c>
      <c r="L266" s="9"/>
      <c r="M266" s="8">
        <f t="shared" si="36"/>
        <v>2.3933847440304747</v>
      </c>
      <c r="N266" s="3">
        <f t="shared" si="37"/>
        <v>2.399719887955182</v>
      </c>
      <c r="O266" s="3">
        <f t="shared" si="37"/>
        <v>2.3984724292101345</v>
      </c>
      <c r="P266" s="8">
        <f t="shared" si="37"/>
        <v>2.4072364081786493</v>
      </c>
      <c r="Q266" s="3">
        <f t="shared" si="38"/>
        <v>-6.3351439247072427E-3</v>
      </c>
      <c r="R266" s="3">
        <f t="shared" si="39"/>
        <v>-5.08768517965974E-3</v>
      </c>
      <c r="S266" s="8">
        <f t="shared" si="40"/>
        <v>-1.3851664148174514E-2</v>
      </c>
      <c r="T266" s="8">
        <f t="shared" si="43"/>
        <v>1.7968704253420054E-2</v>
      </c>
      <c r="U266" s="19">
        <f t="shared" si="41"/>
        <v>2.3056389433079794E-2</v>
      </c>
      <c r="V266" s="6">
        <f t="shared" si="42"/>
        <v>5.3159709368983364E-4</v>
      </c>
      <c r="W266" s="6">
        <f t="shared" si="44"/>
        <v>1.3255034013006878E-3</v>
      </c>
      <c r="X266" s="8">
        <f t="shared" si="44"/>
        <v>6.6681764782954792E-4</v>
      </c>
      <c r="Y266" s="6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2:80" customFormat="1" ht="15.6" x14ac:dyDescent="0.3">
      <c r="B267" s="12">
        <v>43843</v>
      </c>
      <c r="C267" s="1">
        <v>1287</v>
      </c>
      <c r="D267" s="1">
        <v>1286</v>
      </c>
      <c r="E267" s="9">
        <v>3725784</v>
      </c>
      <c r="F267" s="9"/>
      <c r="G267" s="2">
        <v>43843</v>
      </c>
      <c r="H267">
        <v>539</v>
      </c>
      <c r="I267">
        <v>538.6</v>
      </c>
      <c r="J267" s="9">
        <v>7901800</v>
      </c>
      <c r="L267" s="9"/>
      <c r="M267" s="8">
        <f t="shared" si="36"/>
        <v>2.3877551020408165</v>
      </c>
      <c r="N267" s="3">
        <f t="shared" si="37"/>
        <v>2.3933847440304747</v>
      </c>
      <c r="O267" s="3">
        <f t="shared" si="37"/>
        <v>2.399719887955182</v>
      </c>
      <c r="P267" s="8">
        <f t="shared" si="37"/>
        <v>2.3984724292101345</v>
      </c>
      <c r="Q267" s="3">
        <f t="shared" si="38"/>
        <v>-5.6296419896582073E-3</v>
      </c>
      <c r="R267" s="3">
        <f t="shared" si="39"/>
        <v>-1.196478591436545E-2</v>
      </c>
      <c r="S267" s="8">
        <f t="shared" si="40"/>
        <v>-1.0717327169317947E-2</v>
      </c>
      <c r="T267" s="8">
        <f t="shared" si="43"/>
        <v>1.1051787423496115E-2</v>
      </c>
      <c r="U267" s="19">
        <f t="shared" si="41"/>
        <v>2.3016573337861564E-2</v>
      </c>
      <c r="V267" s="6">
        <f t="shared" si="42"/>
        <v>5.2976264821715977E-4</v>
      </c>
      <c r="W267" s="6">
        <f t="shared" si="44"/>
        <v>5.3159709368983364E-4</v>
      </c>
      <c r="X267" s="8">
        <f t="shared" si="44"/>
        <v>1.3255034013006878E-3</v>
      </c>
      <c r="Y267" s="6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2:80" customFormat="1" ht="15.6" x14ac:dyDescent="0.3">
      <c r="B268" s="12">
        <v>43840</v>
      </c>
      <c r="C268" s="1">
        <v>1281</v>
      </c>
      <c r="D268" s="1">
        <v>1282.7</v>
      </c>
      <c r="E268" s="9">
        <v>4607290</v>
      </c>
      <c r="F268" s="9"/>
      <c r="G268" s="2">
        <v>43840</v>
      </c>
      <c r="H268">
        <v>540.15</v>
      </c>
      <c r="I268">
        <v>540.25</v>
      </c>
      <c r="J268" s="9">
        <v>12335407</v>
      </c>
      <c r="L268" s="9"/>
      <c r="M268" s="8">
        <f t="shared" si="36"/>
        <v>2.3715634545959459</v>
      </c>
      <c r="N268" s="3">
        <f t="shared" si="37"/>
        <v>2.3877551020408165</v>
      </c>
      <c r="O268" s="3">
        <f t="shared" si="37"/>
        <v>2.3933847440304747</v>
      </c>
      <c r="P268" s="8">
        <f t="shared" si="37"/>
        <v>2.399719887955182</v>
      </c>
      <c r="Q268" s="3">
        <f t="shared" si="38"/>
        <v>-1.6191647444870672E-2</v>
      </c>
      <c r="R268" s="3">
        <f t="shared" si="39"/>
        <v>-2.1821289434528879E-2</v>
      </c>
      <c r="S268" s="8">
        <f t="shared" si="40"/>
        <v>-2.8156433359236122E-2</v>
      </c>
      <c r="T268" s="8">
        <f t="shared" si="43"/>
        <v>4.1468154221376442E-3</v>
      </c>
      <c r="U268" s="19">
        <f t="shared" si="41"/>
        <v>2.5968104856666521E-2</v>
      </c>
      <c r="V268" s="6">
        <f t="shared" si="42"/>
        <v>6.7434246984682733E-4</v>
      </c>
      <c r="W268" s="6">
        <f t="shared" si="44"/>
        <v>5.2976264821715977E-4</v>
      </c>
      <c r="X268" s="8">
        <f t="shared" si="44"/>
        <v>5.3159709368983364E-4</v>
      </c>
      <c r="Y268" s="6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2:80" customFormat="1" ht="15.6" x14ac:dyDescent="0.3">
      <c r="B269" s="12">
        <v>43839</v>
      </c>
      <c r="C269" s="1">
        <v>1271.8</v>
      </c>
      <c r="D269" s="1">
        <v>1271.4000000000001</v>
      </c>
      <c r="E269" s="9">
        <v>4773158</v>
      </c>
      <c r="F269" s="9"/>
      <c r="G269" s="2">
        <v>43839</v>
      </c>
      <c r="H269">
        <v>545.6</v>
      </c>
      <c r="I269">
        <v>546.29999999999995</v>
      </c>
      <c r="J269" s="9">
        <v>18934019</v>
      </c>
      <c r="L269" s="9"/>
      <c r="M269" s="8">
        <f t="shared" si="36"/>
        <v>2.3310117302052786</v>
      </c>
      <c r="N269" s="3">
        <f t="shared" si="37"/>
        <v>2.3715634545959459</v>
      </c>
      <c r="O269" s="3">
        <f t="shared" si="37"/>
        <v>2.3877551020408165</v>
      </c>
      <c r="P269" s="8">
        <f t="shared" si="37"/>
        <v>2.3933847440304747</v>
      </c>
      <c r="Q269" s="3">
        <f t="shared" si="38"/>
        <v>-4.0551724390667232E-2</v>
      </c>
      <c r="R269" s="3">
        <f t="shared" si="39"/>
        <v>-5.6743371835537904E-2</v>
      </c>
      <c r="S269" s="8">
        <f t="shared" si="40"/>
        <v>-6.2373013825196111E-2</v>
      </c>
      <c r="T269" s="8">
        <f t="shared" si="43"/>
        <v>-3.6436160348623141E-3</v>
      </c>
      <c r="U269" s="19">
        <f t="shared" si="41"/>
        <v>5.3099755800675587E-2</v>
      </c>
      <c r="V269" s="6">
        <f t="shared" si="42"/>
        <v>2.8195840660913806E-3</v>
      </c>
      <c r="W269" s="6">
        <f t="shared" si="44"/>
        <v>6.7434246984682733E-4</v>
      </c>
      <c r="X269" s="8">
        <f t="shared" si="44"/>
        <v>5.2976264821715977E-4</v>
      </c>
      <c r="Y269" s="6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2:80" customFormat="1" ht="15.6" x14ac:dyDescent="0.3">
      <c r="B270" s="12">
        <v>43838</v>
      </c>
      <c r="C270" s="1">
        <v>1256</v>
      </c>
      <c r="D270" s="1">
        <v>1257.3</v>
      </c>
      <c r="E270" s="9">
        <v>5666055</v>
      </c>
      <c r="F270" s="9"/>
      <c r="G270" s="2">
        <v>43838</v>
      </c>
      <c r="H270">
        <v>525.79999999999995</v>
      </c>
      <c r="I270">
        <v>525.95000000000005</v>
      </c>
      <c r="J270" s="9">
        <v>16094310</v>
      </c>
      <c r="L270" s="9"/>
      <c r="M270" s="8">
        <f t="shared" si="36"/>
        <v>2.3887409661468242</v>
      </c>
      <c r="N270" s="3">
        <f t="shared" si="37"/>
        <v>2.3310117302052786</v>
      </c>
      <c r="O270" s="3">
        <f t="shared" si="37"/>
        <v>2.3715634545959459</v>
      </c>
      <c r="P270" s="8">
        <f t="shared" si="37"/>
        <v>2.3877551020408165</v>
      </c>
      <c r="Q270" s="3">
        <f t="shared" si="38"/>
        <v>5.7729235941545554E-2</v>
      </c>
      <c r="R270" s="3">
        <f t="shared" si="39"/>
        <v>1.7177511550878322E-2</v>
      </c>
      <c r="S270" s="8">
        <f t="shared" si="40"/>
        <v>9.8586410600765007E-4</v>
      </c>
      <c r="T270" s="8">
        <f t="shared" si="43"/>
        <v>-1.9573542775064994E-2</v>
      </c>
      <c r="U270" s="19">
        <f t="shared" si="41"/>
        <v>3.6751054325943319E-2</v>
      </c>
      <c r="V270" s="6">
        <f t="shared" si="42"/>
        <v>1.3506399940684372E-3</v>
      </c>
      <c r="W270" s="6">
        <f t="shared" si="44"/>
        <v>2.8195840660913806E-3</v>
      </c>
      <c r="X270" s="8">
        <f t="shared" si="44"/>
        <v>6.7434246984682733E-4</v>
      </c>
      <c r="Y270" s="6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2:80" customFormat="1" ht="15.6" x14ac:dyDescent="0.3">
      <c r="B271" s="12">
        <v>43837</v>
      </c>
      <c r="C271" s="1">
        <v>1261</v>
      </c>
      <c r="D271" s="1">
        <v>1260.5999999999999</v>
      </c>
      <c r="E271" s="9">
        <v>7362247</v>
      </c>
      <c r="F271" s="9"/>
      <c r="G271" s="2">
        <v>43837</v>
      </c>
      <c r="H271">
        <v>524.15</v>
      </c>
      <c r="I271">
        <v>522.9</v>
      </c>
      <c r="J271" s="9">
        <v>16101835</v>
      </c>
      <c r="L271" s="9"/>
      <c r="M271" s="8">
        <f t="shared" si="36"/>
        <v>2.4057998664504439</v>
      </c>
      <c r="N271" s="3">
        <f t="shared" si="37"/>
        <v>2.3887409661468242</v>
      </c>
      <c r="O271" s="3">
        <f t="shared" si="37"/>
        <v>2.3310117302052786</v>
      </c>
      <c r="P271" s="8">
        <f t="shared" si="37"/>
        <v>2.3715634545959459</v>
      </c>
      <c r="Q271" s="3">
        <f t="shared" si="38"/>
        <v>1.7058900303619673E-2</v>
      </c>
      <c r="R271" s="3">
        <f t="shared" si="39"/>
        <v>7.4788136245165227E-2</v>
      </c>
      <c r="S271" s="8">
        <f t="shared" si="40"/>
        <v>3.4236411854497995E-2</v>
      </c>
      <c r="T271" s="8">
        <f t="shared" si="43"/>
        <v>-8.5482264772819977E-3</v>
      </c>
      <c r="U271" s="19">
        <f t="shared" si="41"/>
        <v>8.3336362722447224E-2</v>
      </c>
      <c r="V271" s="6">
        <f t="shared" si="42"/>
        <v>6.9449493518072914E-3</v>
      </c>
      <c r="W271" s="6">
        <f t="shared" si="44"/>
        <v>1.3506399940684372E-3</v>
      </c>
      <c r="X271" s="8">
        <f t="shared" si="44"/>
        <v>2.8195840660913806E-3</v>
      </c>
      <c r="Y271" s="6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2:80" customFormat="1" ht="15.6" x14ac:dyDescent="0.3">
      <c r="B272" s="12">
        <v>43836</v>
      </c>
      <c r="C272" s="1">
        <v>1240.25</v>
      </c>
      <c r="D272" s="1">
        <v>1240.95</v>
      </c>
      <c r="E272" s="9">
        <v>5445093</v>
      </c>
      <c r="F272" s="9"/>
      <c r="G272" s="2">
        <v>43836</v>
      </c>
      <c r="H272">
        <v>525.70000000000005</v>
      </c>
      <c r="I272">
        <v>525.70000000000005</v>
      </c>
      <c r="J272" s="9">
        <v>12534334</v>
      </c>
      <c r="L272" s="9"/>
      <c r="M272" s="8">
        <f t="shared" si="36"/>
        <v>2.3592353053072093</v>
      </c>
      <c r="N272" s="3">
        <f t="shared" si="37"/>
        <v>2.4057998664504439</v>
      </c>
      <c r="O272" s="3">
        <f t="shared" si="37"/>
        <v>2.3887409661468242</v>
      </c>
      <c r="P272" s="8">
        <f t="shared" si="37"/>
        <v>2.3310117302052786</v>
      </c>
      <c r="Q272" s="3">
        <f t="shared" si="38"/>
        <v>-4.6564561143234595E-2</v>
      </c>
      <c r="R272" s="3">
        <f t="shared" si="39"/>
        <v>-2.9505660839614922E-2</v>
      </c>
      <c r="S272" s="8">
        <f t="shared" si="40"/>
        <v>2.8223575101930631E-2</v>
      </c>
      <c r="T272" s="8">
        <f t="shared" si="43"/>
        <v>1.6452682339452174E-2</v>
      </c>
      <c r="U272" s="19">
        <f t="shared" si="41"/>
        <v>4.5958343179067093E-2</v>
      </c>
      <c r="V272" s="6">
        <f t="shared" si="42"/>
        <v>2.1121693077649027E-3</v>
      </c>
      <c r="W272" s="6">
        <f t="shared" si="44"/>
        <v>6.9449493518072914E-3</v>
      </c>
      <c r="X272" s="8">
        <f t="shared" si="44"/>
        <v>1.3506399940684372E-3</v>
      </c>
      <c r="Y272" s="6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2:80" customFormat="1" ht="15.6" x14ac:dyDescent="0.3">
      <c r="B273" s="12">
        <v>43833</v>
      </c>
      <c r="C273" s="1">
        <v>1268.5</v>
      </c>
      <c r="D273" s="1">
        <v>1268.4000000000001</v>
      </c>
      <c r="E273" s="9">
        <v>5427775</v>
      </c>
      <c r="F273" s="9"/>
      <c r="G273" s="2">
        <v>43833</v>
      </c>
      <c r="H273">
        <v>539.5</v>
      </c>
      <c r="I273">
        <v>538.85</v>
      </c>
      <c r="J273" s="9">
        <v>9594690</v>
      </c>
      <c r="L273" s="9"/>
      <c r="M273" s="8">
        <f t="shared" si="36"/>
        <v>2.3512511584800739</v>
      </c>
      <c r="N273" s="3">
        <f t="shared" si="37"/>
        <v>2.3592353053072093</v>
      </c>
      <c r="O273" s="3">
        <f t="shared" si="37"/>
        <v>2.4057998664504439</v>
      </c>
      <c r="P273" s="8">
        <f t="shared" si="37"/>
        <v>2.3887409661468242</v>
      </c>
      <c r="Q273" s="3">
        <f t="shared" si="38"/>
        <v>-7.98414682713533E-3</v>
      </c>
      <c r="R273" s="3">
        <f t="shared" si="39"/>
        <v>-5.4548707970369925E-2</v>
      </c>
      <c r="S273" s="8">
        <f t="shared" si="40"/>
        <v>-3.7489807666750252E-2</v>
      </c>
      <c r="T273" s="8">
        <f t="shared" si="43"/>
        <v>2.6651793857320437E-3</v>
      </c>
      <c r="U273" s="19">
        <f t="shared" si="41"/>
        <v>5.7213887356101972E-2</v>
      </c>
      <c r="V273" s="6">
        <f t="shared" si="42"/>
        <v>3.2734289063967251E-3</v>
      </c>
      <c r="W273" s="6">
        <f t="shared" si="44"/>
        <v>2.1121693077649027E-3</v>
      </c>
      <c r="X273" s="8">
        <f t="shared" si="44"/>
        <v>6.9449493518072914E-3</v>
      </c>
      <c r="Y273" s="6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2:80" customFormat="1" ht="15.6" x14ac:dyDescent="0.3">
      <c r="B274" s="12">
        <v>43832</v>
      </c>
      <c r="C274" s="1">
        <v>1286</v>
      </c>
      <c r="D274" s="1">
        <v>1286.75</v>
      </c>
      <c r="E274" s="9">
        <v>3068583</v>
      </c>
      <c r="F274" s="9"/>
      <c r="G274" s="2">
        <v>43832</v>
      </c>
      <c r="H274">
        <v>540.79999999999995</v>
      </c>
      <c r="I274">
        <v>540.6</v>
      </c>
      <c r="J274" s="9">
        <v>10264223</v>
      </c>
      <c r="L274" s="9"/>
      <c r="M274" s="8">
        <f t="shared" si="36"/>
        <v>2.3779585798816569</v>
      </c>
      <c r="N274" s="3">
        <f t="shared" si="37"/>
        <v>2.3512511584800739</v>
      </c>
      <c r="O274" s="3">
        <f t="shared" si="37"/>
        <v>2.3592353053072093</v>
      </c>
      <c r="P274" s="8">
        <f t="shared" si="37"/>
        <v>2.4057998664504439</v>
      </c>
      <c r="Q274" s="3">
        <f t="shared" si="38"/>
        <v>2.6707421401582998E-2</v>
      </c>
      <c r="R274" s="3">
        <f t="shared" si="39"/>
        <v>1.8723274574447668E-2</v>
      </c>
      <c r="S274" s="8">
        <f t="shared" si="40"/>
        <v>-2.7841286568786927E-2</v>
      </c>
      <c r="T274" s="8">
        <f t="shared" si="43"/>
        <v>-1.449898682109855E-2</v>
      </c>
      <c r="U274" s="19">
        <f t="shared" si="41"/>
        <v>3.3222261395546217E-2</v>
      </c>
      <c r="V274" s="6">
        <f t="shared" si="42"/>
        <v>1.1037186522340004E-3</v>
      </c>
      <c r="W274" s="6">
        <f t="shared" si="44"/>
        <v>3.2734289063967251E-3</v>
      </c>
      <c r="X274" s="8">
        <f t="shared" si="44"/>
        <v>2.1121693077649027E-3</v>
      </c>
      <c r="Y274" s="6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2:80" customFormat="1" ht="15.6" x14ac:dyDescent="0.3">
      <c r="B275" s="12">
        <v>43831</v>
      </c>
      <c r="C275" s="1">
        <v>1279</v>
      </c>
      <c r="D275" s="1">
        <v>1278.5999999999999</v>
      </c>
      <c r="E275" s="9">
        <v>1836849</v>
      </c>
      <c r="F275" s="9"/>
      <c r="G275" s="2">
        <v>43831</v>
      </c>
      <c r="H275">
        <v>538</v>
      </c>
      <c r="I275">
        <v>536.75</v>
      </c>
      <c r="J275" s="9">
        <v>7642793</v>
      </c>
      <c r="L275" s="9"/>
      <c r="M275" s="8">
        <f t="shared" si="36"/>
        <v>2.3773234200743496</v>
      </c>
      <c r="N275" s="3">
        <f t="shared" si="37"/>
        <v>2.3779585798816569</v>
      </c>
      <c r="O275" s="3">
        <f t="shared" si="37"/>
        <v>2.3512511584800739</v>
      </c>
      <c r="P275" s="8">
        <f t="shared" si="37"/>
        <v>2.3592353053072093</v>
      </c>
      <c r="Q275" s="3">
        <f t="shared" si="38"/>
        <v>-6.3515980730732835E-4</v>
      </c>
      <c r="R275" s="3">
        <f t="shared" si="39"/>
        <v>2.607226159427567E-2</v>
      </c>
      <c r="S275" s="8">
        <f t="shared" si="40"/>
        <v>1.808811476714034E-2</v>
      </c>
      <c r="T275" s="8">
        <f t="shared" si="43"/>
        <v>-4.5323084024346842E-3</v>
      </c>
      <c r="U275" s="19">
        <f t="shared" si="41"/>
        <v>3.0604569996710355E-2</v>
      </c>
      <c r="V275" s="6">
        <f t="shared" si="42"/>
        <v>9.3663970468354368E-4</v>
      </c>
      <c r="W275" s="6">
        <f t="shared" si="44"/>
        <v>1.1037186522340004E-3</v>
      </c>
      <c r="X275" s="8">
        <f t="shared" si="44"/>
        <v>3.2734289063967251E-3</v>
      </c>
      <c r="Y275" s="6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2:80" customFormat="1" ht="15.6" x14ac:dyDescent="0.3">
      <c r="B276" s="12">
        <v>43830</v>
      </c>
      <c r="C276" s="1">
        <v>1275.5</v>
      </c>
      <c r="D276" s="1">
        <v>1272.0999999999999</v>
      </c>
      <c r="E276" s="9">
        <v>4178528</v>
      </c>
      <c r="F276" s="9"/>
      <c r="G276" s="2">
        <v>43830</v>
      </c>
      <c r="H276">
        <v>538.65</v>
      </c>
      <c r="I276">
        <v>538.9</v>
      </c>
      <c r="J276" s="9">
        <v>12491978</v>
      </c>
      <c r="L276" s="9"/>
      <c r="M276" s="8">
        <f t="shared" si="36"/>
        <v>2.3679569293604383</v>
      </c>
      <c r="N276" s="3">
        <f t="shared" si="37"/>
        <v>2.3773234200743496</v>
      </c>
      <c r="O276" s="3">
        <f t="shared" si="37"/>
        <v>2.3779585798816569</v>
      </c>
      <c r="P276" s="8">
        <f t="shared" si="37"/>
        <v>2.3512511584800739</v>
      </c>
      <c r="Q276" s="3">
        <f t="shared" si="38"/>
        <v>-9.3664907139112685E-3</v>
      </c>
      <c r="R276" s="3">
        <f t="shared" si="39"/>
        <v>-1.0001650521218597E-2</v>
      </c>
      <c r="S276" s="8">
        <f t="shared" si="40"/>
        <v>1.6705770880364401E-2</v>
      </c>
      <c r="T276" s="8">
        <f t="shared" si="43"/>
        <v>4.6490625965784228E-3</v>
      </c>
      <c r="U276" s="19">
        <f t="shared" si="41"/>
        <v>1.465071311779702E-2</v>
      </c>
      <c r="V276" s="6">
        <f t="shared" si="42"/>
        <v>2.1464339485998966E-4</v>
      </c>
      <c r="W276" s="6">
        <f t="shared" si="44"/>
        <v>9.3663970468354368E-4</v>
      </c>
      <c r="X276" s="8">
        <f t="shared" si="44"/>
        <v>1.1037186522340004E-3</v>
      </c>
      <c r="Y276" s="6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2:80" customFormat="1" ht="15.6" x14ac:dyDescent="0.3">
      <c r="B277" s="12">
        <v>43829</v>
      </c>
      <c r="C277" s="1">
        <v>1284.9000000000001</v>
      </c>
      <c r="D277" s="1">
        <v>1282.1500000000001</v>
      </c>
      <c r="E277" s="9">
        <v>4667095</v>
      </c>
      <c r="F277" s="9"/>
      <c r="G277" s="2">
        <v>43829</v>
      </c>
      <c r="H277">
        <v>544.5</v>
      </c>
      <c r="I277">
        <v>543.95000000000005</v>
      </c>
      <c r="J277" s="9">
        <v>13180302</v>
      </c>
      <c r="L277" s="9"/>
      <c r="M277" s="8">
        <f t="shared" si="36"/>
        <v>2.3597796143250691</v>
      </c>
      <c r="N277" s="3">
        <f t="shared" si="37"/>
        <v>2.3679569293604383</v>
      </c>
      <c r="O277" s="3">
        <f t="shared" si="37"/>
        <v>2.3773234200743496</v>
      </c>
      <c r="P277" s="8">
        <f t="shared" si="37"/>
        <v>2.3779585798816569</v>
      </c>
      <c r="Q277" s="3">
        <f t="shared" si="38"/>
        <v>-8.1773150353692259E-3</v>
      </c>
      <c r="R277" s="3">
        <f t="shared" si="39"/>
        <v>-1.7543805749280494E-2</v>
      </c>
      <c r="S277" s="8">
        <f t="shared" si="40"/>
        <v>-1.8178965556587823E-2</v>
      </c>
      <c r="T277" s="8">
        <f t="shared" si="43"/>
        <v>2.5384866123931643E-4</v>
      </c>
      <c r="U277" s="19">
        <f t="shared" si="41"/>
        <v>1.7797654410519812E-2</v>
      </c>
      <c r="V277" s="6">
        <f t="shared" si="42"/>
        <v>3.167565025162953E-4</v>
      </c>
      <c r="W277" s="6">
        <f t="shared" si="44"/>
        <v>2.1464339485998966E-4</v>
      </c>
      <c r="X277" s="8">
        <f t="shared" si="44"/>
        <v>9.3663970468354368E-4</v>
      </c>
      <c r="Y277" s="6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2:80" customFormat="1" ht="15.6" x14ac:dyDescent="0.3">
      <c r="B278" s="12">
        <v>43826</v>
      </c>
      <c r="C278" s="1">
        <v>1275.75</v>
      </c>
      <c r="D278" s="1">
        <v>1275</v>
      </c>
      <c r="E278" s="9">
        <v>3546496</v>
      </c>
      <c r="F278" s="9"/>
      <c r="G278" s="2">
        <v>43826</v>
      </c>
      <c r="H278">
        <v>549.5</v>
      </c>
      <c r="I278">
        <v>549.4</v>
      </c>
      <c r="J278" s="9">
        <v>11247684</v>
      </c>
      <c r="L278" s="9"/>
      <c r="M278" s="8">
        <f t="shared" si="36"/>
        <v>2.3216560509554141</v>
      </c>
      <c r="N278" s="3">
        <f t="shared" si="37"/>
        <v>2.3597796143250691</v>
      </c>
      <c r="O278" s="3">
        <f t="shared" si="37"/>
        <v>2.3679569293604383</v>
      </c>
      <c r="P278" s="8">
        <f t="shared" si="37"/>
        <v>2.3773234200743496</v>
      </c>
      <c r="Q278" s="3">
        <f t="shared" si="38"/>
        <v>-3.8123563369655056E-2</v>
      </c>
      <c r="R278" s="3">
        <f t="shared" si="39"/>
        <v>-4.6300878405024282E-2</v>
      </c>
      <c r="S278" s="8">
        <f t="shared" si="40"/>
        <v>-5.566736911893555E-2</v>
      </c>
      <c r="T278" s="8">
        <f t="shared" si="43"/>
        <v>-5.0854476619166273E-3</v>
      </c>
      <c r="U278" s="19">
        <f t="shared" si="41"/>
        <v>4.1215430743107656E-2</v>
      </c>
      <c r="V278" s="6">
        <f t="shared" si="42"/>
        <v>1.6987117313399037E-3</v>
      </c>
      <c r="W278" s="6">
        <f t="shared" si="44"/>
        <v>3.167565025162953E-4</v>
      </c>
      <c r="X278" s="8">
        <f t="shared" si="44"/>
        <v>2.1464339485998966E-4</v>
      </c>
      <c r="Y278" s="6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2:80" customFormat="1" ht="15.6" x14ac:dyDescent="0.3">
      <c r="B279" s="12">
        <v>43825</v>
      </c>
      <c r="C279" s="1">
        <v>1269.8499999999999</v>
      </c>
      <c r="D279" s="1">
        <v>1270.45</v>
      </c>
      <c r="E279" s="9">
        <v>7474879</v>
      </c>
      <c r="F279" s="9"/>
      <c r="G279" s="2">
        <v>43825</v>
      </c>
      <c r="H279">
        <v>538.79999999999995</v>
      </c>
      <c r="I279">
        <v>538.75</v>
      </c>
      <c r="J279" s="9">
        <v>7831074</v>
      </c>
      <c r="L279" s="9"/>
      <c r="M279" s="8">
        <f t="shared" si="36"/>
        <v>2.35681143281366</v>
      </c>
      <c r="N279" s="3">
        <f t="shared" si="37"/>
        <v>2.3216560509554141</v>
      </c>
      <c r="O279" s="3">
        <f t="shared" si="37"/>
        <v>2.3597796143250691</v>
      </c>
      <c r="P279" s="8">
        <f t="shared" si="37"/>
        <v>2.3679569293604383</v>
      </c>
      <c r="Q279" s="3">
        <f t="shared" si="38"/>
        <v>3.515538185824596E-2</v>
      </c>
      <c r="R279" s="3">
        <f t="shared" si="39"/>
        <v>-2.9681815114090959E-3</v>
      </c>
      <c r="S279" s="8">
        <f t="shared" si="40"/>
        <v>-1.1145496546778322E-2</v>
      </c>
      <c r="T279" s="8">
        <f t="shared" si="43"/>
        <v>-1.7450076884848925E-2</v>
      </c>
      <c r="U279" s="19">
        <f t="shared" si="41"/>
        <v>1.4481895373439829E-2</v>
      </c>
      <c r="V279" s="6">
        <f t="shared" si="42"/>
        <v>2.0972529360725793E-4</v>
      </c>
      <c r="W279" s="6">
        <f t="shared" si="44"/>
        <v>1.6987117313399037E-3</v>
      </c>
      <c r="X279" s="8">
        <f t="shared" si="44"/>
        <v>3.167565025162953E-4</v>
      </c>
      <c r="Y279" s="6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2:80" customFormat="1" ht="15.6" x14ac:dyDescent="0.3">
      <c r="B280" s="12">
        <v>43823</v>
      </c>
      <c r="C280" s="1">
        <v>1290</v>
      </c>
      <c r="D280" s="1">
        <v>1289.1500000000001</v>
      </c>
      <c r="E280" s="9">
        <v>3589604</v>
      </c>
      <c r="F280" s="9"/>
      <c r="G280" s="2">
        <v>43823</v>
      </c>
      <c r="H280">
        <v>541.85</v>
      </c>
      <c r="I280">
        <v>541.1</v>
      </c>
      <c r="J280" s="9">
        <v>6715007</v>
      </c>
      <c r="L280" s="9"/>
      <c r="M280" s="8">
        <f t="shared" si="36"/>
        <v>2.3807326750945834</v>
      </c>
      <c r="N280" s="3">
        <f t="shared" si="37"/>
        <v>2.35681143281366</v>
      </c>
      <c r="O280" s="3">
        <f t="shared" si="37"/>
        <v>2.3216560509554141</v>
      </c>
      <c r="P280" s="8">
        <f t="shared" si="37"/>
        <v>2.3597796143250691</v>
      </c>
      <c r="Q280" s="3">
        <f t="shared" si="38"/>
        <v>2.3921242280923405E-2</v>
      </c>
      <c r="R280" s="3">
        <f t="shared" si="39"/>
        <v>5.9076624139169365E-2</v>
      </c>
      <c r="S280" s="8">
        <f t="shared" si="40"/>
        <v>2.0953060769514309E-2</v>
      </c>
      <c r="T280" s="8">
        <f t="shared" si="43"/>
        <v>-1.3105508272816976E-2</v>
      </c>
      <c r="U280" s="19">
        <f t="shared" si="41"/>
        <v>7.2182132411986344E-2</v>
      </c>
      <c r="V280" s="6">
        <f t="shared" si="42"/>
        <v>5.2102602395415294E-3</v>
      </c>
      <c r="W280" s="6">
        <f t="shared" si="44"/>
        <v>2.0972529360725793E-4</v>
      </c>
      <c r="X280" s="8">
        <f t="shared" si="44"/>
        <v>1.6987117313399037E-3</v>
      </c>
      <c r="Y280" s="6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2:80" customFormat="1" ht="15.6" x14ac:dyDescent="0.3">
      <c r="B281" s="12">
        <v>43822</v>
      </c>
      <c r="C281" s="1">
        <v>1301.5</v>
      </c>
      <c r="D281" s="1">
        <v>1302.4000000000001</v>
      </c>
      <c r="E281" s="9">
        <v>5097891</v>
      </c>
      <c r="F281" s="9"/>
      <c r="G281" s="2">
        <v>43822</v>
      </c>
      <c r="H281">
        <v>541.15</v>
      </c>
      <c r="I281">
        <v>541.29999999999995</v>
      </c>
      <c r="J281" s="9">
        <v>11521942</v>
      </c>
      <c r="L281" s="9"/>
      <c r="M281" s="8">
        <f t="shared" si="36"/>
        <v>2.4050632911392404</v>
      </c>
      <c r="N281" s="3">
        <f t="shared" si="37"/>
        <v>2.3807326750945834</v>
      </c>
      <c r="O281" s="3">
        <f t="shared" si="37"/>
        <v>2.35681143281366</v>
      </c>
      <c r="P281" s="8">
        <f t="shared" si="37"/>
        <v>2.3216560509554141</v>
      </c>
      <c r="Q281" s="3">
        <f t="shared" si="38"/>
        <v>2.4330616044657027E-2</v>
      </c>
      <c r="R281" s="3">
        <f t="shared" si="39"/>
        <v>4.8251858325580432E-2</v>
      </c>
      <c r="S281" s="8">
        <f t="shared" si="40"/>
        <v>8.3407240183826392E-2</v>
      </c>
      <c r="T281" s="8">
        <f t="shared" si="43"/>
        <v>8.5491314507789313E-3</v>
      </c>
      <c r="U281" s="19">
        <f t="shared" si="41"/>
        <v>3.9702726874801503E-2</v>
      </c>
      <c r="V281" s="6">
        <f t="shared" si="42"/>
        <v>1.5763065212950854E-3</v>
      </c>
      <c r="W281" s="6">
        <f t="shared" si="44"/>
        <v>5.2102602395415294E-3</v>
      </c>
      <c r="X281" s="8">
        <f t="shared" si="44"/>
        <v>2.0972529360725793E-4</v>
      </c>
      <c r="Y281" s="6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2:80" customFormat="1" ht="15.6" x14ac:dyDescent="0.3">
      <c r="B282" s="12">
        <v>43819</v>
      </c>
      <c r="C282" s="1">
        <v>1296.45</v>
      </c>
      <c r="D282" s="1">
        <v>1296.7</v>
      </c>
      <c r="E282" s="9">
        <v>7513022</v>
      </c>
      <c r="F282" s="9"/>
      <c r="G282" s="2">
        <v>43819</v>
      </c>
      <c r="H282">
        <v>546.1</v>
      </c>
      <c r="I282">
        <v>546.1</v>
      </c>
      <c r="J282" s="9">
        <v>27691592</v>
      </c>
      <c r="L282" s="9"/>
      <c r="M282" s="8">
        <f t="shared" si="36"/>
        <v>2.3740157480314958</v>
      </c>
      <c r="N282" s="3">
        <f t="shared" si="37"/>
        <v>2.4050632911392404</v>
      </c>
      <c r="O282" s="3">
        <f t="shared" si="37"/>
        <v>2.3807326750945834</v>
      </c>
      <c r="P282" s="8">
        <f t="shared" si="37"/>
        <v>2.35681143281366</v>
      </c>
      <c r="Q282" s="3">
        <f t="shared" si="38"/>
        <v>-3.1047543107744602E-2</v>
      </c>
      <c r="R282" s="3">
        <f t="shared" si="39"/>
        <v>-6.7169270630875744E-3</v>
      </c>
      <c r="S282" s="8">
        <f t="shared" si="40"/>
        <v>1.7204315217835831E-2</v>
      </c>
      <c r="T282" s="8">
        <f t="shared" si="43"/>
        <v>2.0459949513219382E-2</v>
      </c>
      <c r="U282" s="19">
        <f t="shared" si="41"/>
        <v>2.7176876576306956E-2</v>
      </c>
      <c r="V282" s="6">
        <f t="shared" si="42"/>
        <v>7.3858262044382175E-4</v>
      </c>
      <c r="W282" s="6">
        <f t="shared" si="44"/>
        <v>1.5763065212950854E-3</v>
      </c>
      <c r="X282" s="8">
        <f t="shared" si="44"/>
        <v>5.2102602395415294E-3</v>
      </c>
      <c r="Y282" s="6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2:80" customFormat="1" ht="15.6" x14ac:dyDescent="0.3">
      <c r="B283" s="12">
        <v>43818</v>
      </c>
      <c r="C283" s="1">
        <v>1288.5</v>
      </c>
      <c r="D283" s="1">
        <v>1288.8</v>
      </c>
      <c r="E283" s="9">
        <v>6509188</v>
      </c>
      <c r="F283" s="9"/>
      <c r="G283" s="2">
        <v>43818</v>
      </c>
      <c r="H283">
        <v>540.5</v>
      </c>
      <c r="I283">
        <v>540.20000000000005</v>
      </c>
      <c r="J283" s="9">
        <v>12082790</v>
      </c>
      <c r="L283" s="9"/>
      <c r="M283" s="8">
        <f t="shared" si="36"/>
        <v>2.3839037927844586</v>
      </c>
      <c r="N283" s="3">
        <f t="shared" si="37"/>
        <v>2.3740157480314958</v>
      </c>
      <c r="O283" s="3">
        <f t="shared" si="37"/>
        <v>2.4050632911392404</v>
      </c>
      <c r="P283" s="8">
        <f t="shared" si="37"/>
        <v>2.3807326750945834</v>
      </c>
      <c r="Q283" s="3">
        <f t="shared" si="38"/>
        <v>9.888044752962788E-3</v>
      </c>
      <c r="R283" s="3">
        <f t="shared" si="39"/>
        <v>-2.1159498354781814E-2</v>
      </c>
      <c r="S283" s="8">
        <f t="shared" si="40"/>
        <v>3.1711176898752136E-3</v>
      </c>
      <c r="T283" s="8">
        <f t="shared" si="43"/>
        <v>1.2306886540327293E-2</v>
      </c>
      <c r="U283" s="19">
        <f t="shared" si="41"/>
        <v>3.3466384895109107E-2</v>
      </c>
      <c r="V283" s="6">
        <f t="shared" si="42"/>
        <v>1.119998917947587E-3</v>
      </c>
      <c r="W283" s="6">
        <f t="shared" si="44"/>
        <v>7.3858262044382175E-4</v>
      </c>
      <c r="X283" s="8">
        <f t="shared" si="44"/>
        <v>1.5763065212950854E-3</v>
      </c>
      <c r="Y283" s="6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2:80" customFormat="1" ht="15.6" x14ac:dyDescent="0.3">
      <c r="B284" s="12">
        <v>43817</v>
      </c>
      <c r="C284" s="1">
        <v>1292.7</v>
      </c>
      <c r="D284" s="1">
        <v>1292.3499999999999</v>
      </c>
      <c r="E284" s="9">
        <v>8723586</v>
      </c>
      <c r="F284" s="9"/>
      <c r="G284" s="2">
        <v>43817</v>
      </c>
      <c r="H284">
        <v>542</v>
      </c>
      <c r="I284">
        <v>541.4</v>
      </c>
      <c r="J284" s="9">
        <v>12906168</v>
      </c>
      <c r="L284" s="9"/>
      <c r="M284" s="8">
        <f t="shared" si="36"/>
        <v>2.3850553505535057</v>
      </c>
      <c r="N284" s="3">
        <f t="shared" si="37"/>
        <v>2.3839037927844586</v>
      </c>
      <c r="O284" s="3">
        <f t="shared" si="37"/>
        <v>2.3740157480314958</v>
      </c>
      <c r="P284" s="8">
        <f t="shared" si="37"/>
        <v>2.4050632911392404</v>
      </c>
      <c r="Q284" s="3">
        <f t="shared" si="38"/>
        <v>1.1515577690470735E-3</v>
      </c>
      <c r="R284" s="3">
        <f t="shared" si="39"/>
        <v>1.1039602522009861E-2</v>
      </c>
      <c r="S284" s="8">
        <f t="shared" si="40"/>
        <v>-2.000794058573474E-2</v>
      </c>
      <c r="T284" s="8">
        <f t="shared" si="43"/>
        <v>2.2669710717945586E-3</v>
      </c>
      <c r="U284" s="19">
        <f t="shared" si="41"/>
        <v>8.772631450215302E-3</v>
      </c>
      <c r="V284" s="6">
        <f t="shared" si="42"/>
        <v>7.6959062561306633E-5</v>
      </c>
      <c r="W284" s="6">
        <f t="shared" si="44"/>
        <v>1.119998917947587E-3</v>
      </c>
      <c r="X284" s="8">
        <f t="shared" si="44"/>
        <v>7.3858262044382175E-4</v>
      </c>
      <c r="Y284" s="6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2:80" customFormat="1" ht="15.6" x14ac:dyDescent="0.3">
      <c r="B285" s="12">
        <v>43816</v>
      </c>
      <c r="C285" s="1">
        <v>1271.75</v>
      </c>
      <c r="D285" s="1">
        <v>1271.0999999999999</v>
      </c>
      <c r="E285" s="9">
        <v>6213677</v>
      </c>
      <c r="F285" s="9"/>
      <c r="G285" s="2">
        <v>43816</v>
      </c>
      <c r="H285">
        <v>541.95000000000005</v>
      </c>
      <c r="I285">
        <v>541.15</v>
      </c>
      <c r="J285" s="9">
        <v>11516163</v>
      </c>
      <c r="L285" s="9"/>
      <c r="M285" s="8">
        <f t="shared" si="36"/>
        <v>2.3466186917612326</v>
      </c>
      <c r="N285" s="3">
        <f t="shared" si="37"/>
        <v>2.3850553505535057</v>
      </c>
      <c r="O285" s="3">
        <f t="shared" si="37"/>
        <v>2.3839037927844586</v>
      </c>
      <c r="P285" s="8">
        <f t="shared" si="37"/>
        <v>2.3740157480314958</v>
      </c>
      <c r="Q285" s="3">
        <f t="shared" si="38"/>
        <v>-3.8436658792273093E-2</v>
      </c>
      <c r="R285" s="3">
        <f t="shared" si="39"/>
        <v>-3.7285101023226019E-2</v>
      </c>
      <c r="S285" s="8">
        <f t="shared" si="40"/>
        <v>-2.7397056270263231E-2</v>
      </c>
      <c r="T285" s="8">
        <f t="shared" si="43"/>
        <v>4.8987605068591495E-3</v>
      </c>
      <c r="U285" s="19">
        <f t="shared" si="41"/>
        <v>4.2183861530085166E-2</v>
      </c>
      <c r="V285" s="6">
        <f t="shared" si="42"/>
        <v>1.7794781735893993E-3</v>
      </c>
      <c r="W285" s="6">
        <f t="shared" si="44"/>
        <v>7.6959062561306633E-5</v>
      </c>
      <c r="X285" s="8">
        <f t="shared" si="44"/>
        <v>1.119998917947587E-3</v>
      </c>
      <c r="Y285" s="6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2:80" customFormat="1" ht="15.6" x14ac:dyDescent="0.3">
      <c r="B286" s="12">
        <v>43815</v>
      </c>
      <c r="C286" s="1">
        <v>1258.7</v>
      </c>
      <c r="D286" s="1">
        <v>1257.3499999999999</v>
      </c>
      <c r="E286" s="9">
        <v>5663788</v>
      </c>
      <c r="F286" s="9"/>
      <c r="G286" s="2">
        <v>43815</v>
      </c>
      <c r="H286">
        <v>539.75</v>
      </c>
      <c r="I286">
        <v>539.25</v>
      </c>
      <c r="J286" s="9">
        <v>13070575</v>
      </c>
      <c r="L286" s="9"/>
      <c r="M286" s="8">
        <f t="shared" si="36"/>
        <v>2.3320055581287633</v>
      </c>
      <c r="N286" s="3">
        <f t="shared" si="37"/>
        <v>2.3466186917612326</v>
      </c>
      <c r="O286" s="3">
        <f t="shared" si="37"/>
        <v>2.3850553505535057</v>
      </c>
      <c r="P286" s="8">
        <f t="shared" si="37"/>
        <v>2.3839037927844586</v>
      </c>
      <c r="Q286" s="3">
        <f t="shared" si="38"/>
        <v>-1.46131336324693E-2</v>
      </c>
      <c r="R286" s="3">
        <f t="shared" si="39"/>
        <v>-5.3049792424742392E-2</v>
      </c>
      <c r="S286" s="8">
        <f t="shared" si="40"/>
        <v>-5.1898234655695319E-2</v>
      </c>
      <c r="T286" s="8">
        <f t="shared" si="43"/>
        <v>-7.756397952166403E-3</v>
      </c>
      <c r="U286" s="19">
        <f t="shared" si="41"/>
        <v>4.5293394472575993E-2</v>
      </c>
      <c r="V286" s="6">
        <f t="shared" si="42"/>
        <v>2.0514915828483775E-3</v>
      </c>
      <c r="W286" s="6">
        <f t="shared" si="44"/>
        <v>1.7794781735893993E-3</v>
      </c>
      <c r="X286" s="8">
        <f t="shared" si="44"/>
        <v>7.6959062561306633E-5</v>
      </c>
      <c r="Y286" s="6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2:80" customFormat="1" ht="15.6" x14ac:dyDescent="0.3">
      <c r="B287" s="12">
        <v>43812</v>
      </c>
      <c r="C287" s="1">
        <v>1263.0999999999999</v>
      </c>
      <c r="D287" s="1">
        <v>1263.8499999999999</v>
      </c>
      <c r="E287" s="9">
        <v>5887593</v>
      </c>
      <c r="F287" s="9"/>
      <c r="G287" s="2">
        <v>43812</v>
      </c>
      <c r="H287">
        <v>537.1</v>
      </c>
      <c r="I287">
        <v>537.04999999999995</v>
      </c>
      <c r="J287" s="9">
        <v>17884861</v>
      </c>
      <c r="L287" s="9"/>
      <c r="M287" s="8">
        <f t="shared" si="36"/>
        <v>2.3517035933718113</v>
      </c>
      <c r="N287" s="3">
        <f t="shared" si="37"/>
        <v>2.3320055581287633</v>
      </c>
      <c r="O287" s="3">
        <f t="shared" si="37"/>
        <v>2.3466186917612326</v>
      </c>
      <c r="P287" s="8">
        <f t="shared" si="37"/>
        <v>2.3850553505535057</v>
      </c>
      <c r="Q287" s="3">
        <f t="shared" si="38"/>
        <v>1.9698035243048029E-2</v>
      </c>
      <c r="R287" s="3">
        <f t="shared" si="39"/>
        <v>5.0849016105787292E-3</v>
      </c>
      <c r="S287" s="8">
        <f t="shared" si="40"/>
        <v>-3.3351757181694364E-2</v>
      </c>
      <c r="T287" s="8">
        <f t="shared" si="43"/>
        <v>-2.1344416293939201E-2</v>
      </c>
      <c r="U287" s="19">
        <f t="shared" si="41"/>
        <v>2.642931790451793E-2</v>
      </c>
      <c r="V287" s="6">
        <f t="shared" si="42"/>
        <v>6.98508844898072E-4</v>
      </c>
      <c r="W287" s="6">
        <f t="shared" si="44"/>
        <v>2.0514915828483775E-3</v>
      </c>
      <c r="X287" s="8">
        <f t="shared" si="44"/>
        <v>1.7794781735893993E-3</v>
      </c>
      <c r="Y287" s="6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2:80" customFormat="1" ht="15.6" x14ac:dyDescent="0.3">
      <c r="B288" s="12">
        <v>43811</v>
      </c>
      <c r="C288" s="1">
        <v>1265.8</v>
      </c>
      <c r="D288" s="1">
        <v>1263.5999999999999</v>
      </c>
      <c r="E288" s="9">
        <v>6456574</v>
      </c>
      <c r="F288" s="9"/>
      <c r="G288" s="2">
        <v>43811</v>
      </c>
      <c r="H288">
        <v>535.5</v>
      </c>
      <c r="I288">
        <v>535.35</v>
      </c>
      <c r="J288" s="9">
        <v>12385216</v>
      </c>
      <c r="L288" s="9"/>
      <c r="M288" s="8">
        <f t="shared" si="36"/>
        <v>2.3637721755368815</v>
      </c>
      <c r="N288" s="3">
        <f t="shared" si="37"/>
        <v>2.3517035933718113</v>
      </c>
      <c r="O288" s="3">
        <f t="shared" si="37"/>
        <v>2.3320055581287633</v>
      </c>
      <c r="P288" s="8">
        <f t="shared" si="37"/>
        <v>2.3466186917612326</v>
      </c>
      <c r="Q288" s="3">
        <f t="shared" si="38"/>
        <v>1.2068582165070119E-2</v>
      </c>
      <c r="R288" s="3">
        <f t="shared" si="39"/>
        <v>3.1766617408118147E-2</v>
      </c>
      <c r="S288" s="8">
        <f t="shared" si="40"/>
        <v>1.7153483775648848E-2</v>
      </c>
      <c r="T288" s="8">
        <f t="shared" si="43"/>
        <v>-1.3415620922583821E-2</v>
      </c>
      <c r="U288" s="19">
        <f t="shared" si="41"/>
        <v>4.5182238330701965E-2</v>
      </c>
      <c r="V288" s="6">
        <f t="shared" si="42"/>
        <v>2.0414346605723537E-3</v>
      </c>
      <c r="W288" s="6">
        <f t="shared" si="44"/>
        <v>6.98508844898072E-4</v>
      </c>
      <c r="X288" s="8">
        <f t="shared" si="44"/>
        <v>2.0514915828483775E-3</v>
      </c>
      <c r="Y288" s="6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2:80" customFormat="1" ht="15.6" x14ac:dyDescent="0.3">
      <c r="B289" s="12">
        <v>43810</v>
      </c>
      <c r="C289" s="1">
        <v>1250.55</v>
      </c>
      <c r="D289" s="1">
        <v>1248.75</v>
      </c>
      <c r="E289" s="9">
        <v>5527321</v>
      </c>
      <c r="F289" s="9"/>
      <c r="G289" s="2">
        <v>43810</v>
      </c>
      <c r="H289">
        <v>533.65</v>
      </c>
      <c r="I289">
        <v>533.54999999999995</v>
      </c>
      <c r="J289" s="9">
        <v>13768156</v>
      </c>
      <c r="L289" s="9"/>
      <c r="M289" s="8">
        <f t="shared" si="36"/>
        <v>2.3433898622692775</v>
      </c>
      <c r="N289" s="3">
        <f t="shared" si="37"/>
        <v>2.3637721755368815</v>
      </c>
      <c r="O289" s="3">
        <f t="shared" si="37"/>
        <v>2.3517035933718113</v>
      </c>
      <c r="P289" s="8">
        <f t="shared" si="37"/>
        <v>2.3320055581287633</v>
      </c>
      <c r="Q289" s="3">
        <f t="shared" si="38"/>
        <v>-2.038231326760398E-2</v>
      </c>
      <c r="R289" s="3">
        <f t="shared" si="39"/>
        <v>-8.3137311025338612E-3</v>
      </c>
      <c r="S289" s="8">
        <f t="shared" si="40"/>
        <v>1.1384304140514168E-2</v>
      </c>
      <c r="T289" s="8">
        <f t="shared" si="43"/>
        <v>1.3905057662677231E-4</v>
      </c>
      <c r="U289" s="19">
        <f t="shared" si="41"/>
        <v>8.4527816791606335E-3</v>
      </c>
      <c r="V289" s="6">
        <f t="shared" si="42"/>
        <v>7.1449518115553661E-5</v>
      </c>
      <c r="W289" s="6">
        <f t="shared" si="44"/>
        <v>2.0414346605723537E-3</v>
      </c>
      <c r="X289" s="8">
        <f t="shared" si="44"/>
        <v>6.98508844898072E-4</v>
      </c>
      <c r="Y289" s="6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2:80" customFormat="1" ht="15.6" x14ac:dyDescent="0.3">
      <c r="B290" s="12">
        <v>43809</v>
      </c>
      <c r="C290" s="1">
        <v>1250.0999999999999</v>
      </c>
      <c r="D290" s="1">
        <v>1249.5</v>
      </c>
      <c r="E290" s="9">
        <v>4894450</v>
      </c>
      <c r="F290" s="9"/>
      <c r="G290" s="2">
        <v>43809</v>
      </c>
      <c r="H290">
        <v>529.75</v>
      </c>
      <c r="I290">
        <v>528.70000000000005</v>
      </c>
      <c r="J290" s="9">
        <v>12021443</v>
      </c>
      <c r="L290" s="9"/>
      <c r="M290" s="8">
        <f t="shared" si="36"/>
        <v>2.3597923548843793</v>
      </c>
      <c r="N290" s="3">
        <f t="shared" si="37"/>
        <v>2.3433898622692775</v>
      </c>
      <c r="O290" s="3">
        <f t="shared" si="37"/>
        <v>2.3637721755368815</v>
      </c>
      <c r="P290" s="8">
        <f t="shared" si="37"/>
        <v>2.3517035933718113</v>
      </c>
      <c r="Q290" s="3">
        <f t="shared" si="38"/>
        <v>1.6402492615101849E-2</v>
      </c>
      <c r="R290" s="3">
        <f t="shared" si="39"/>
        <v>-3.9798206525021307E-3</v>
      </c>
      <c r="S290" s="8">
        <f t="shared" si="40"/>
        <v>8.0887615125679879E-3</v>
      </c>
      <c r="T290" s="8">
        <f t="shared" si="43"/>
        <v>-2.3967839271214183E-3</v>
      </c>
      <c r="U290" s="19">
        <f t="shared" si="41"/>
        <v>1.5830367253807124E-3</v>
      </c>
      <c r="V290" s="6">
        <f t="shared" si="42"/>
        <v>2.5060052739040893E-6</v>
      </c>
      <c r="W290" s="6">
        <f t="shared" si="44"/>
        <v>7.1449518115553661E-5</v>
      </c>
      <c r="X290" s="8">
        <f t="shared" si="44"/>
        <v>2.0414346605723537E-3</v>
      </c>
      <c r="Y290" s="6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2:80" customFormat="1" ht="15.6" x14ac:dyDescent="0.3">
      <c r="B291" s="12">
        <v>43808</v>
      </c>
      <c r="C291" s="1">
        <v>1243.5</v>
      </c>
      <c r="D291" s="1">
        <v>1242.95</v>
      </c>
      <c r="E291" s="9">
        <v>4132675</v>
      </c>
      <c r="F291" s="9"/>
      <c r="G291" s="2">
        <v>43808</v>
      </c>
      <c r="H291">
        <v>526.85</v>
      </c>
      <c r="I291">
        <v>526.5</v>
      </c>
      <c r="J291" s="9">
        <v>12980877</v>
      </c>
      <c r="L291" s="9"/>
      <c r="M291" s="8">
        <f t="shared" si="36"/>
        <v>2.3602543418430293</v>
      </c>
      <c r="N291" s="3">
        <f t="shared" si="37"/>
        <v>2.3597923548843793</v>
      </c>
      <c r="O291" s="3">
        <f t="shared" si="37"/>
        <v>2.3433898622692775</v>
      </c>
      <c r="P291" s="8">
        <f t="shared" si="37"/>
        <v>2.3637721755368815</v>
      </c>
      <c r="Q291" s="3">
        <f t="shared" si="38"/>
        <v>4.6198695864996253E-4</v>
      </c>
      <c r="R291" s="3">
        <f t="shared" si="39"/>
        <v>1.6864479573751812E-2</v>
      </c>
      <c r="S291" s="8">
        <f t="shared" si="40"/>
        <v>-3.5178336938521682E-3</v>
      </c>
      <c r="T291" s="8">
        <f t="shared" si="43"/>
        <v>-2.8716949447356319E-3</v>
      </c>
      <c r="U291" s="19">
        <f t="shared" si="41"/>
        <v>1.9736174518487443E-2</v>
      </c>
      <c r="V291" s="6">
        <f t="shared" si="42"/>
        <v>3.8951658462419304E-4</v>
      </c>
      <c r="W291" s="6">
        <f t="shared" si="44"/>
        <v>2.5060052739040893E-6</v>
      </c>
      <c r="X291" s="8">
        <f t="shared" si="44"/>
        <v>7.1449518115553661E-5</v>
      </c>
      <c r="Y291" s="6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2:80" customFormat="1" ht="15.6" x14ac:dyDescent="0.3">
      <c r="B292" s="12">
        <v>43805</v>
      </c>
      <c r="C292" s="1">
        <v>1245.4000000000001</v>
      </c>
      <c r="D292" s="1">
        <v>1246.05</v>
      </c>
      <c r="E292" s="9">
        <v>6887325</v>
      </c>
      <c r="F292" s="9"/>
      <c r="G292" s="2">
        <v>43805</v>
      </c>
      <c r="H292">
        <v>525.25</v>
      </c>
      <c r="I292">
        <v>524.79999999999995</v>
      </c>
      <c r="J292" s="9">
        <v>24868376</v>
      </c>
      <c r="L292" s="9"/>
      <c r="M292" s="8">
        <f t="shared" si="36"/>
        <v>2.3710613993336507</v>
      </c>
      <c r="N292" s="3">
        <f t="shared" si="37"/>
        <v>2.3602543418430293</v>
      </c>
      <c r="O292" s="3">
        <f t="shared" si="37"/>
        <v>2.3597923548843793</v>
      </c>
      <c r="P292" s="8">
        <f t="shared" si="37"/>
        <v>2.3433898622692775</v>
      </c>
      <c r="Q292" s="3">
        <f t="shared" si="38"/>
        <v>1.0807057490621386E-2</v>
      </c>
      <c r="R292" s="3">
        <f t="shared" si="39"/>
        <v>1.1269044449271348E-2</v>
      </c>
      <c r="S292" s="8">
        <f t="shared" si="40"/>
        <v>2.7671537064373197E-2</v>
      </c>
      <c r="T292" s="8">
        <f t="shared" si="43"/>
        <v>3.0491574108106024E-3</v>
      </c>
      <c r="U292" s="19">
        <f t="shared" si="41"/>
        <v>8.2198870384607454E-3</v>
      </c>
      <c r="V292" s="6">
        <f t="shared" si="42"/>
        <v>6.7566542925054967E-5</v>
      </c>
      <c r="W292" s="6">
        <f t="shared" si="44"/>
        <v>3.8951658462419304E-4</v>
      </c>
      <c r="X292" s="8">
        <f t="shared" si="44"/>
        <v>2.5060052739040893E-6</v>
      </c>
      <c r="Y292" s="6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2:80" customFormat="1" ht="15.6" x14ac:dyDescent="0.3">
      <c r="B293" s="12">
        <v>43804</v>
      </c>
      <c r="C293" s="1">
        <v>1244.9000000000001</v>
      </c>
      <c r="D293" s="1">
        <v>1245.5999999999999</v>
      </c>
      <c r="E293" s="9">
        <v>6386247</v>
      </c>
      <c r="F293" s="9"/>
      <c r="G293" s="2">
        <v>43804</v>
      </c>
      <c r="H293">
        <v>527.45000000000005</v>
      </c>
      <c r="I293">
        <v>528.1</v>
      </c>
      <c r="J293" s="9">
        <v>32354118</v>
      </c>
      <c r="L293" s="9"/>
      <c r="M293" s="8">
        <f t="shared" si="36"/>
        <v>2.3602237178879513</v>
      </c>
      <c r="N293" s="3">
        <f t="shared" si="37"/>
        <v>2.3710613993336507</v>
      </c>
      <c r="O293" s="3">
        <f t="shared" si="37"/>
        <v>2.3602543418430293</v>
      </c>
      <c r="P293" s="8">
        <f t="shared" si="37"/>
        <v>2.3597923548843793</v>
      </c>
      <c r="Q293" s="3">
        <f t="shared" si="38"/>
        <v>-1.083768144569941E-2</v>
      </c>
      <c r="R293" s="3">
        <f t="shared" si="39"/>
        <v>-3.0623955078024068E-5</v>
      </c>
      <c r="S293" s="8">
        <f t="shared" si="40"/>
        <v>4.3136300357193846E-4</v>
      </c>
      <c r="T293" s="8">
        <f t="shared" si="43"/>
        <v>5.5151235223488259E-3</v>
      </c>
      <c r="U293" s="19">
        <f t="shared" si="41"/>
        <v>5.54574747742685E-3</v>
      </c>
      <c r="V293" s="6">
        <f t="shared" si="42"/>
        <v>3.0755315083386268E-5</v>
      </c>
      <c r="W293" s="6">
        <f t="shared" si="44"/>
        <v>6.7566542925054967E-5</v>
      </c>
      <c r="X293" s="8">
        <f t="shared" si="44"/>
        <v>3.8951658462419304E-4</v>
      </c>
      <c r="Y293" s="6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2:80" customFormat="1" ht="15.6" x14ac:dyDescent="0.3">
      <c r="B294" s="12">
        <v>43803</v>
      </c>
      <c r="C294" s="1">
        <v>1251.6500000000001</v>
      </c>
      <c r="D294" s="1">
        <v>1251.6500000000001</v>
      </c>
      <c r="E294" s="9">
        <v>5697807</v>
      </c>
      <c r="F294" s="9"/>
      <c r="G294" s="2">
        <v>43803</v>
      </c>
      <c r="H294">
        <v>528.79999999999995</v>
      </c>
      <c r="I294">
        <v>529.25</v>
      </c>
      <c r="J294" s="9">
        <v>30992538</v>
      </c>
      <c r="L294" s="9"/>
      <c r="M294" s="8">
        <f t="shared" si="36"/>
        <v>2.3669629349470505</v>
      </c>
      <c r="N294" s="3">
        <f t="shared" si="37"/>
        <v>2.3602237178879513</v>
      </c>
      <c r="O294" s="3">
        <f t="shared" si="37"/>
        <v>2.3710613993336507</v>
      </c>
      <c r="P294" s="8">
        <f t="shared" si="37"/>
        <v>2.3602543418430293</v>
      </c>
      <c r="Q294" s="3">
        <f t="shared" si="38"/>
        <v>6.7392170590991896E-3</v>
      </c>
      <c r="R294" s="3">
        <f t="shared" si="39"/>
        <v>-4.0984643866002202E-3</v>
      </c>
      <c r="S294" s="8">
        <f t="shared" si="40"/>
        <v>6.7085931040211655E-3</v>
      </c>
      <c r="T294" s="8">
        <f t="shared" si="43"/>
        <v>3.8513992791207705E-3</v>
      </c>
      <c r="U294" s="19">
        <f t="shared" si="41"/>
        <v>7.9498636657209902E-3</v>
      </c>
      <c r="V294" s="6">
        <f t="shared" si="42"/>
        <v>6.3200332303550783E-5</v>
      </c>
      <c r="W294" s="6">
        <f t="shared" si="44"/>
        <v>3.0755315083386268E-5</v>
      </c>
      <c r="X294" s="8">
        <f t="shared" si="44"/>
        <v>6.7566542925054967E-5</v>
      </c>
      <c r="Y294" s="6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2:80" customFormat="1" ht="15.6" x14ac:dyDescent="0.3">
      <c r="B295" s="12">
        <v>43802</v>
      </c>
      <c r="C295" s="1">
        <v>1255.0999999999999</v>
      </c>
      <c r="D295" s="1">
        <v>1255.4000000000001</v>
      </c>
      <c r="E295" s="9">
        <v>3495953</v>
      </c>
      <c r="F295" s="9"/>
      <c r="G295" s="2">
        <v>43802</v>
      </c>
      <c r="H295">
        <v>510.75</v>
      </c>
      <c r="I295">
        <v>509.35</v>
      </c>
      <c r="J295" s="9">
        <v>12795657</v>
      </c>
      <c r="L295" s="9"/>
      <c r="M295" s="8">
        <f t="shared" si="36"/>
        <v>2.4573666177190403</v>
      </c>
      <c r="N295" s="3">
        <f t="shared" si="37"/>
        <v>2.3669629349470505</v>
      </c>
      <c r="O295" s="3">
        <f t="shared" si="37"/>
        <v>2.3602237178879513</v>
      </c>
      <c r="P295" s="8">
        <f t="shared" si="37"/>
        <v>2.3710613993336507</v>
      </c>
      <c r="Q295" s="3">
        <f t="shared" si="38"/>
        <v>9.0403682771989846E-2</v>
      </c>
      <c r="R295" s="3">
        <f t="shared" si="39"/>
        <v>9.7142899831089036E-2</v>
      </c>
      <c r="S295" s="8">
        <f t="shared" si="40"/>
        <v>8.6305218385389626E-2</v>
      </c>
      <c r="T295" s="8">
        <f t="shared" si="43"/>
        <v>1.4664401794044729E-3</v>
      </c>
      <c r="U295" s="19">
        <f t="shared" si="41"/>
        <v>9.5676459651684559E-2</v>
      </c>
      <c r="V295" s="6">
        <f t="shared" si="42"/>
        <v>9.1539849314804227E-3</v>
      </c>
      <c r="W295" s="6">
        <f t="shared" si="44"/>
        <v>6.3200332303550783E-5</v>
      </c>
      <c r="X295" s="8">
        <f t="shared" si="44"/>
        <v>3.0755315083386268E-5</v>
      </c>
      <c r="Y295" s="6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2:80" customFormat="1" ht="15.6" x14ac:dyDescent="0.3">
      <c r="B296" s="12">
        <v>43801</v>
      </c>
      <c r="C296" s="1">
        <v>1262.55</v>
      </c>
      <c r="D296" s="1">
        <v>1265.75</v>
      </c>
      <c r="E296" s="9">
        <v>4473102</v>
      </c>
      <c r="F296" s="9"/>
      <c r="G296" s="2">
        <v>43801</v>
      </c>
      <c r="H296">
        <v>510.95</v>
      </c>
      <c r="I296">
        <v>510.9</v>
      </c>
      <c r="J296" s="9">
        <v>10130049</v>
      </c>
      <c r="L296" s="9"/>
      <c r="M296" s="8">
        <f t="shared" si="36"/>
        <v>2.4709854193169587</v>
      </c>
      <c r="N296" s="3">
        <f t="shared" si="37"/>
        <v>2.4573666177190403</v>
      </c>
      <c r="O296" s="3">
        <f t="shared" si="37"/>
        <v>2.3669629349470505</v>
      </c>
      <c r="P296" s="8">
        <f t="shared" si="37"/>
        <v>2.3602237178879513</v>
      </c>
      <c r="Q296" s="3">
        <f t="shared" si="38"/>
        <v>1.3618801597918395E-2</v>
      </c>
      <c r="R296" s="3">
        <f t="shared" si="39"/>
        <v>0.10402248436990824</v>
      </c>
      <c r="S296" s="8">
        <f t="shared" si="40"/>
        <v>0.11076170142900743</v>
      </c>
      <c r="T296" s="8">
        <f t="shared" si="43"/>
        <v>3.0169378074909846E-2</v>
      </c>
      <c r="U296" s="19">
        <f t="shared" si="41"/>
        <v>7.3853106294998389E-2</v>
      </c>
      <c r="V296" s="6">
        <f t="shared" si="42"/>
        <v>5.4542813094203306E-3</v>
      </c>
      <c r="W296" s="6">
        <f t="shared" si="44"/>
        <v>9.1539849314804227E-3</v>
      </c>
      <c r="X296" s="8">
        <f t="shared" si="44"/>
        <v>6.3200332303550783E-5</v>
      </c>
      <c r="Y296" s="6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2:80" customFormat="1" ht="15.6" x14ac:dyDescent="0.3">
      <c r="B297" s="12">
        <v>43798</v>
      </c>
      <c r="C297" s="1">
        <v>1275</v>
      </c>
      <c r="D297" s="1">
        <v>1274.95</v>
      </c>
      <c r="E297" s="9">
        <v>7783813</v>
      </c>
      <c r="F297" s="9"/>
      <c r="G297" s="2">
        <v>43798</v>
      </c>
      <c r="H297">
        <v>512.5</v>
      </c>
      <c r="I297">
        <v>512.6</v>
      </c>
      <c r="J297" s="9">
        <v>13324549</v>
      </c>
      <c r="L297" s="9"/>
      <c r="M297" s="8">
        <f t="shared" si="36"/>
        <v>2.4878048780487805</v>
      </c>
      <c r="N297" s="3">
        <f t="shared" si="37"/>
        <v>2.4709854193169587</v>
      </c>
      <c r="O297" s="3">
        <f t="shared" si="37"/>
        <v>2.4573666177190403</v>
      </c>
      <c r="P297" s="8">
        <f t="shared" si="37"/>
        <v>2.3669629349470505</v>
      </c>
      <c r="Q297" s="3">
        <f t="shared" si="38"/>
        <v>1.6819458731821779E-2</v>
      </c>
      <c r="R297" s="3">
        <f t="shared" si="39"/>
        <v>3.0438260329740174E-2</v>
      </c>
      <c r="S297" s="8">
        <f t="shared" si="40"/>
        <v>0.12084194310173002</v>
      </c>
      <c r="T297" s="8">
        <f t="shared" si="43"/>
        <v>5.2325309963409367E-2</v>
      </c>
      <c r="U297" s="19">
        <f t="shared" si="41"/>
        <v>2.1887049633669192E-2</v>
      </c>
      <c r="V297" s="6">
        <f t="shared" si="42"/>
        <v>4.7904294166669872E-4</v>
      </c>
      <c r="W297" s="6">
        <f t="shared" si="44"/>
        <v>5.4542813094203306E-3</v>
      </c>
      <c r="X297" s="8">
        <f t="shared" si="44"/>
        <v>9.1539849314804227E-3</v>
      </c>
      <c r="Y297" s="6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2:80" customFormat="1" ht="15.6" x14ac:dyDescent="0.3">
      <c r="B298" s="12">
        <v>43797</v>
      </c>
      <c r="C298" s="1">
        <v>1267.75</v>
      </c>
      <c r="D298" s="1">
        <v>1265.3</v>
      </c>
      <c r="E298" s="9">
        <v>6183020</v>
      </c>
      <c r="F298" s="9"/>
      <c r="G298" s="2">
        <v>43797</v>
      </c>
      <c r="H298">
        <v>518.1</v>
      </c>
      <c r="I298">
        <v>519.15</v>
      </c>
      <c r="J298" s="9">
        <v>35706498</v>
      </c>
      <c r="L298" s="9"/>
      <c r="M298" s="8">
        <f t="shared" si="36"/>
        <v>2.4469214437367302</v>
      </c>
      <c r="N298" s="3">
        <f t="shared" si="37"/>
        <v>2.4878048780487805</v>
      </c>
      <c r="O298" s="3">
        <f t="shared" si="37"/>
        <v>2.4709854193169587</v>
      </c>
      <c r="P298" s="8">
        <f t="shared" si="37"/>
        <v>2.4573666177190403</v>
      </c>
      <c r="Q298" s="3">
        <f t="shared" si="38"/>
        <v>-4.0883434312050326E-2</v>
      </c>
      <c r="R298" s="3">
        <f t="shared" si="39"/>
        <v>-2.4063975580228547E-2</v>
      </c>
      <c r="S298" s="8">
        <f t="shared" si="40"/>
        <v>-1.0445173982310152E-2</v>
      </c>
      <c r="T298" s="8">
        <f t="shared" si="43"/>
        <v>4.5759195073308612E-2</v>
      </c>
      <c r="U298" s="19">
        <f t="shared" si="41"/>
        <v>6.9823170653537159E-2</v>
      </c>
      <c r="V298" s="6">
        <f t="shared" si="42"/>
        <v>4.8752751601129725E-3</v>
      </c>
      <c r="W298" s="6">
        <f t="shared" si="44"/>
        <v>4.7904294166669872E-4</v>
      </c>
      <c r="X298" s="8">
        <f t="shared" si="44"/>
        <v>5.4542813094203306E-3</v>
      </c>
      <c r="Y298" s="6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2:80" customFormat="1" ht="15.6" x14ac:dyDescent="0.3">
      <c r="B299" s="12">
        <v>43796</v>
      </c>
      <c r="C299" s="1">
        <v>1278.5999999999999</v>
      </c>
      <c r="D299" s="1">
        <v>1278.4000000000001</v>
      </c>
      <c r="E299" s="9">
        <v>4790333</v>
      </c>
      <c r="F299" s="9"/>
      <c r="G299" s="2">
        <v>43796</v>
      </c>
      <c r="H299">
        <v>506.75</v>
      </c>
      <c r="I299">
        <v>505.5</v>
      </c>
      <c r="J299" s="9">
        <v>29866539</v>
      </c>
      <c r="L299" s="9"/>
      <c r="M299" s="8">
        <f t="shared" si="36"/>
        <v>2.5231376418352243</v>
      </c>
      <c r="N299" s="3">
        <f t="shared" si="37"/>
        <v>2.4469214437367302</v>
      </c>
      <c r="O299" s="3">
        <f t="shared" si="37"/>
        <v>2.4878048780487805</v>
      </c>
      <c r="P299" s="8">
        <f t="shared" si="37"/>
        <v>2.4709854193169587</v>
      </c>
      <c r="Q299" s="3">
        <f t="shared" si="38"/>
        <v>7.6216198098494115E-2</v>
      </c>
      <c r="R299" s="3">
        <f t="shared" si="39"/>
        <v>3.5332763786443788E-2</v>
      </c>
      <c r="S299" s="8">
        <f t="shared" si="40"/>
        <v>5.2152222518265567E-2</v>
      </c>
      <c r="T299" s="8">
        <f t="shared" si="43"/>
        <v>2.481224387724746E-2</v>
      </c>
      <c r="U299" s="19">
        <f t="shared" si="41"/>
        <v>1.0520519909196328E-2</v>
      </c>
      <c r="V299" s="6">
        <f t="shared" si="42"/>
        <v>1.1068133915979632E-4</v>
      </c>
      <c r="W299" s="6">
        <f t="shared" si="44"/>
        <v>4.8752751601129725E-3</v>
      </c>
      <c r="X299" s="8">
        <f t="shared" si="44"/>
        <v>4.7904294166669872E-4</v>
      </c>
      <c r="Y299" s="6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2:80" customFormat="1" ht="15.6" x14ac:dyDescent="0.3">
      <c r="B300" s="12">
        <v>43795</v>
      </c>
      <c r="C300" s="1">
        <v>1276</v>
      </c>
      <c r="D300" s="1">
        <v>1275.05</v>
      </c>
      <c r="E300" s="9">
        <v>4358001</v>
      </c>
      <c r="F300" s="9"/>
      <c r="G300" s="2">
        <v>43795</v>
      </c>
      <c r="H300">
        <v>513</v>
      </c>
      <c r="I300">
        <v>510.7</v>
      </c>
      <c r="J300" s="9">
        <v>286857658</v>
      </c>
      <c r="L300" s="9"/>
      <c r="M300" s="8">
        <f t="shared" si="36"/>
        <v>2.4873294346978558</v>
      </c>
      <c r="N300" s="3">
        <f t="shared" si="37"/>
        <v>2.5231376418352243</v>
      </c>
      <c r="O300" s="3">
        <f t="shared" si="37"/>
        <v>2.4469214437367302</v>
      </c>
      <c r="P300" s="8">
        <f t="shared" si="37"/>
        <v>2.4878048780487805</v>
      </c>
      <c r="Q300" s="3">
        <f t="shared" si="38"/>
        <v>-3.5808207137368431E-2</v>
      </c>
      <c r="R300" s="3">
        <f t="shared" si="39"/>
        <v>4.0407990961125684E-2</v>
      </c>
      <c r="S300" s="8">
        <f t="shared" si="40"/>
        <v>-4.7544335092464252E-4</v>
      </c>
      <c r="T300" s="8">
        <f t="shared" si="43"/>
        <v>2.7968399850006358E-2</v>
      </c>
      <c r="U300" s="19">
        <f t="shared" si="41"/>
        <v>1.2439591111119325E-2</v>
      </c>
      <c r="V300" s="6">
        <f t="shared" si="42"/>
        <v>1.5474342701183894E-4</v>
      </c>
      <c r="W300" s="6">
        <f t="shared" si="44"/>
        <v>1.1068133915979632E-4</v>
      </c>
      <c r="X300" s="8">
        <f t="shared" si="44"/>
        <v>4.8752751601129725E-3</v>
      </c>
      <c r="Y300" s="6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2:80" customFormat="1" ht="15.6" x14ac:dyDescent="0.3">
      <c r="B301" s="12">
        <v>43794</v>
      </c>
      <c r="C301" s="1">
        <v>1272.9000000000001</v>
      </c>
      <c r="D301" s="1">
        <v>1271.0999999999999</v>
      </c>
      <c r="E301" s="9">
        <v>3946778</v>
      </c>
      <c r="F301" s="9"/>
      <c r="G301" s="2">
        <v>43794</v>
      </c>
      <c r="H301">
        <v>498.45</v>
      </c>
      <c r="I301">
        <v>497.8</v>
      </c>
      <c r="J301" s="9">
        <v>25692878</v>
      </c>
      <c r="L301" s="9"/>
      <c r="M301" s="8">
        <f t="shared" si="36"/>
        <v>2.5537165212157693</v>
      </c>
      <c r="N301" s="3">
        <f t="shared" si="37"/>
        <v>2.4873294346978558</v>
      </c>
      <c r="O301" s="3">
        <f t="shared" si="37"/>
        <v>2.5231376418352243</v>
      </c>
      <c r="P301" s="8">
        <f t="shared" si="37"/>
        <v>2.4469214437367302</v>
      </c>
      <c r="Q301" s="3">
        <f t="shared" si="38"/>
        <v>6.6387086517913474E-2</v>
      </c>
      <c r="R301" s="3">
        <f t="shared" si="39"/>
        <v>3.0578879380545043E-2</v>
      </c>
      <c r="S301" s="8">
        <f t="shared" si="40"/>
        <v>0.10679507747903916</v>
      </c>
      <c r="T301" s="8">
        <f t="shared" si="43"/>
        <v>3.1700277183342153E-2</v>
      </c>
      <c r="U301" s="19">
        <f t="shared" si="41"/>
        <v>1.1213978027971097E-3</v>
      </c>
      <c r="V301" s="6">
        <f t="shared" si="42"/>
        <v>1.2575330321181854E-6</v>
      </c>
      <c r="W301" s="6">
        <f t="shared" si="44"/>
        <v>1.5474342701183894E-4</v>
      </c>
      <c r="X301" s="8">
        <f t="shared" si="44"/>
        <v>1.1068133915979632E-4</v>
      </c>
      <c r="Y301" s="6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spans="2:80" customFormat="1" ht="15.6" x14ac:dyDescent="0.3">
      <c r="B302" s="12">
        <v>43791</v>
      </c>
      <c r="C302" s="1">
        <v>1266.5</v>
      </c>
      <c r="D302" s="1">
        <v>1264.75</v>
      </c>
      <c r="E302" s="9">
        <v>3844005</v>
      </c>
      <c r="F302" s="9"/>
      <c r="G302" s="2">
        <v>43791</v>
      </c>
      <c r="H302">
        <v>497.65</v>
      </c>
      <c r="I302">
        <v>496.8</v>
      </c>
      <c r="J302" s="9">
        <v>18462401</v>
      </c>
      <c r="L302" s="9"/>
      <c r="M302" s="8">
        <f t="shared" si="36"/>
        <v>2.5449613181955191</v>
      </c>
      <c r="N302" s="3">
        <f t="shared" si="37"/>
        <v>2.5537165212157693</v>
      </c>
      <c r="O302" s="3">
        <f t="shared" si="37"/>
        <v>2.4873294346978558</v>
      </c>
      <c r="P302" s="8">
        <f t="shared" si="37"/>
        <v>2.5231376418352243</v>
      </c>
      <c r="Q302" s="3">
        <f t="shared" si="38"/>
        <v>-8.7552030202502351E-3</v>
      </c>
      <c r="R302" s="3">
        <f t="shared" si="39"/>
        <v>5.7631883497663239E-2</v>
      </c>
      <c r="S302" s="8">
        <f t="shared" si="40"/>
        <v>2.1823676360294808E-2</v>
      </c>
      <c r="T302" s="8">
        <f t="shared" si="43"/>
        <v>3.1363857842503021E-2</v>
      </c>
      <c r="U302" s="19">
        <f t="shared" si="41"/>
        <v>2.6268025655160218E-2</v>
      </c>
      <c r="V302" s="6">
        <f t="shared" si="42"/>
        <v>6.9000917182015543E-4</v>
      </c>
      <c r="W302" s="6">
        <f t="shared" si="44"/>
        <v>1.2575330321181854E-6</v>
      </c>
      <c r="X302" s="8">
        <f t="shared" si="44"/>
        <v>1.5474342701183894E-4</v>
      </c>
      <c r="Y302" s="6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spans="2:80" customFormat="1" ht="15.6" x14ac:dyDescent="0.3">
      <c r="B303" s="12">
        <v>43790</v>
      </c>
      <c r="C303" s="1">
        <v>1281.95</v>
      </c>
      <c r="D303" s="1">
        <v>1283.3499999999999</v>
      </c>
      <c r="E303" s="9">
        <v>6009763</v>
      </c>
      <c r="F303" s="9"/>
      <c r="G303" s="2">
        <v>43790</v>
      </c>
      <c r="H303">
        <v>499</v>
      </c>
      <c r="I303">
        <v>498.25</v>
      </c>
      <c r="J303" s="9">
        <v>25745594</v>
      </c>
      <c r="L303" s="9"/>
      <c r="M303" s="8">
        <f t="shared" si="36"/>
        <v>2.5690380761523048</v>
      </c>
      <c r="N303" s="3">
        <f t="shared" si="37"/>
        <v>2.5449613181955191</v>
      </c>
      <c r="O303" s="3">
        <f t="shared" si="37"/>
        <v>2.5537165212157693</v>
      </c>
      <c r="P303" s="8">
        <f t="shared" si="37"/>
        <v>2.4873294346978558</v>
      </c>
      <c r="Q303" s="3">
        <f t="shared" si="38"/>
        <v>2.4076757956785766E-2</v>
      </c>
      <c r="R303" s="3">
        <f t="shared" si="39"/>
        <v>1.5321554936535531E-2</v>
      </c>
      <c r="S303" s="8">
        <f t="shared" si="40"/>
        <v>8.1708641454449005E-2</v>
      </c>
      <c r="T303" s="8">
        <f t="shared" si="43"/>
        <v>3.9244265539051089E-2</v>
      </c>
      <c r="U303" s="19">
        <f t="shared" si="41"/>
        <v>2.3922710602515558E-2</v>
      </c>
      <c r="V303" s="6">
        <f t="shared" si="42"/>
        <v>5.7229608257171034E-4</v>
      </c>
      <c r="W303" s="6">
        <f t="shared" si="44"/>
        <v>6.9000917182015543E-4</v>
      </c>
      <c r="X303" s="8">
        <f t="shared" si="44"/>
        <v>1.2575330321181854E-6</v>
      </c>
      <c r="Y303" s="6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spans="2:80" customFormat="1" ht="15.6" x14ac:dyDescent="0.3">
      <c r="B304" s="12">
        <v>43789</v>
      </c>
      <c r="C304" s="1">
        <v>1275</v>
      </c>
      <c r="D304" s="1">
        <v>1273.3499999999999</v>
      </c>
      <c r="E304" s="9">
        <v>5527129</v>
      </c>
      <c r="F304" s="9"/>
      <c r="G304" s="2">
        <v>43789</v>
      </c>
      <c r="H304">
        <v>494.85</v>
      </c>
      <c r="I304">
        <v>495</v>
      </c>
      <c r="J304" s="9">
        <v>22606112</v>
      </c>
      <c r="L304" s="9"/>
      <c r="M304" s="8">
        <f t="shared" si="36"/>
        <v>2.5765383449530161</v>
      </c>
      <c r="N304" s="3">
        <f t="shared" si="37"/>
        <v>2.5690380761523048</v>
      </c>
      <c r="O304" s="3">
        <f t="shared" si="37"/>
        <v>2.5449613181955191</v>
      </c>
      <c r="P304" s="8">
        <f t="shared" si="37"/>
        <v>2.5537165212157693</v>
      </c>
      <c r="Q304" s="3">
        <f t="shared" si="38"/>
        <v>7.5002688007113072E-3</v>
      </c>
      <c r="R304" s="3">
        <f t="shared" si="39"/>
        <v>3.1577026757497073E-2</v>
      </c>
      <c r="S304" s="8">
        <f t="shared" si="40"/>
        <v>2.2821823737246838E-2</v>
      </c>
      <c r="T304" s="8">
        <f t="shared" si="43"/>
        <v>3.2067452358296417E-2</v>
      </c>
      <c r="U304" s="19">
        <f t="shared" si="41"/>
        <v>4.904256007993435E-4</v>
      </c>
      <c r="V304" s="6">
        <f t="shared" si="42"/>
        <v>2.4051726991939702E-7</v>
      </c>
      <c r="W304" s="6">
        <f t="shared" si="44"/>
        <v>5.7229608257171034E-4</v>
      </c>
      <c r="X304" s="8">
        <f t="shared" si="44"/>
        <v>6.9000917182015543E-4</v>
      </c>
      <c r="Y304" s="6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spans="2:80" customFormat="1" ht="15.6" x14ac:dyDescent="0.3">
      <c r="B305" s="12">
        <v>43788</v>
      </c>
      <c r="C305" s="1">
        <v>1274.75</v>
      </c>
      <c r="D305" s="1">
        <v>1271.9000000000001</v>
      </c>
      <c r="E305" s="9">
        <v>5285289</v>
      </c>
      <c r="F305" s="9"/>
      <c r="G305" s="2">
        <v>43788</v>
      </c>
      <c r="H305">
        <v>494.3</v>
      </c>
      <c r="I305">
        <v>493.5</v>
      </c>
      <c r="J305" s="9">
        <v>27939336</v>
      </c>
      <c r="L305" s="9"/>
      <c r="M305" s="8">
        <f t="shared" si="36"/>
        <v>2.5788994537730123</v>
      </c>
      <c r="N305" s="3">
        <f t="shared" si="37"/>
        <v>2.5765383449530161</v>
      </c>
      <c r="O305" s="3">
        <f t="shared" si="37"/>
        <v>2.5690380761523048</v>
      </c>
      <c r="P305" s="8">
        <f t="shared" si="37"/>
        <v>2.5449613181955191</v>
      </c>
      <c r="Q305" s="3">
        <f t="shared" si="38"/>
        <v>2.3611088199961827E-3</v>
      </c>
      <c r="R305" s="3">
        <f t="shared" si="39"/>
        <v>9.8613776207074899E-3</v>
      </c>
      <c r="S305" s="8">
        <f t="shared" si="40"/>
        <v>3.3938135577493256E-2</v>
      </c>
      <c r="T305" s="8">
        <f t="shared" si="43"/>
        <v>3.1920324678056611E-2</v>
      </c>
      <c r="U305" s="19">
        <f t="shared" si="41"/>
        <v>2.2058947057349121E-2</v>
      </c>
      <c r="V305" s="6">
        <f t="shared" si="42"/>
        <v>4.8659714527893143E-4</v>
      </c>
      <c r="W305" s="6">
        <f t="shared" si="44"/>
        <v>2.4051726991939702E-7</v>
      </c>
      <c r="X305" s="8">
        <f t="shared" si="44"/>
        <v>5.7229608257171034E-4</v>
      </c>
      <c r="Y305" s="6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spans="2:80" customFormat="1" ht="15.6" x14ac:dyDescent="0.3">
      <c r="B306" s="12">
        <v>43787</v>
      </c>
      <c r="C306" s="1">
        <v>1262.6500000000001</v>
      </c>
      <c r="D306" s="1">
        <v>1262.05</v>
      </c>
      <c r="E306" s="9">
        <v>4565146</v>
      </c>
      <c r="F306" s="9"/>
      <c r="G306" s="2">
        <v>43787</v>
      </c>
      <c r="H306">
        <v>499</v>
      </c>
      <c r="I306">
        <v>498.35</v>
      </c>
      <c r="J306" s="9">
        <v>22910109</v>
      </c>
      <c r="L306" s="9"/>
      <c r="M306" s="8">
        <f t="shared" si="36"/>
        <v>2.5303607214428858</v>
      </c>
      <c r="N306" s="3">
        <f t="shared" si="37"/>
        <v>2.5788994537730123</v>
      </c>
      <c r="O306" s="3">
        <f t="shared" si="37"/>
        <v>2.5765383449530161</v>
      </c>
      <c r="P306" s="8">
        <f t="shared" si="37"/>
        <v>2.5690380761523048</v>
      </c>
      <c r="Q306" s="3">
        <f t="shared" si="38"/>
        <v>-4.8538732330126511E-2</v>
      </c>
      <c r="R306" s="3">
        <f t="shared" si="39"/>
        <v>-4.6177623510130328E-2</v>
      </c>
      <c r="S306" s="8">
        <f t="shared" si="40"/>
        <v>-3.8677354709419021E-2</v>
      </c>
      <c r="T306" s="8">
        <f t="shared" si="43"/>
        <v>2.5302640560851873E-2</v>
      </c>
      <c r="U306" s="19">
        <f t="shared" si="41"/>
        <v>7.1480264070982208E-2</v>
      </c>
      <c r="V306" s="6">
        <f t="shared" si="42"/>
        <v>5.1094281516573499E-3</v>
      </c>
      <c r="W306" s="6">
        <f t="shared" si="44"/>
        <v>4.8659714527893143E-4</v>
      </c>
      <c r="X306" s="8">
        <f t="shared" si="44"/>
        <v>2.4051726991939702E-7</v>
      </c>
      <c r="Y306" s="6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spans="2:80" customFormat="1" ht="15.6" x14ac:dyDescent="0.3">
      <c r="B307" s="12">
        <v>43784</v>
      </c>
      <c r="C307" s="1">
        <v>1279.75</v>
      </c>
      <c r="D307" s="1">
        <v>1277.9000000000001</v>
      </c>
      <c r="E307" s="9">
        <v>4639506</v>
      </c>
      <c r="F307" s="9"/>
      <c r="G307" s="2">
        <v>43784</v>
      </c>
      <c r="H307">
        <v>498.85</v>
      </c>
      <c r="I307">
        <v>499.85</v>
      </c>
      <c r="J307" s="9">
        <v>42074833</v>
      </c>
      <c r="L307" s="9"/>
      <c r="M307" s="8">
        <f t="shared" si="36"/>
        <v>2.5654004209682268</v>
      </c>
      <c r="N307" s="3">
        <f t="shared" si="37"/>
        <v>2.5303607214428858</v>
      </c>
      <c r="O307" s="3">
        <f t="shared" si="37"/>
        <v>2.5788994537730123</v>
      </c>
      <c r="P307" s="8">
        <f t="shared" si="37"/>
        <v>2.5765383449530161</v>
      </c>
      <c r="Q307" s="3">
        <f t="shared" si="38"/>
        <v>3.5039699525341028E-2</v>
      </c>
      <c r="R307" s="3">
        <f t="shared" si="39"/>
        <v>-1.3499032804785482E-2</v>
      </c>
      <c r="S307" s="8">
        <f t="shared" si="40"/>
        <v>-1.11379239847893E-2</v>
      </c>
      <c r="T307" s="8">
        <f t="shared" si="43"/>
        <v>3.8585613395572087E-3</v>
      </c>
      <c r="U307" s="19">
        <f t="shared" si="41"/>
        <v>1.7357594144342691E-2</v>
      </c>
      <c r="V307" s="6">
        <f t="shared" si="42"/>
        <v>3.012860744797197E-4</v>
      </c>
      <c r="W307" s="6">
        <f t="shared" si="44"/>
        <v>5.1094281516573499E-3</v>
      </c>
      <c r="X307" s="8">
        <f t="shared" si="44"/>
        <v>4.8659714527893143E-4</v>
      </c>
      <c r="Y307" s="6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spans="2:80" customFormat="1" ht="15.6" x14ac:dyDescent="0.3">
      <c r="B308" s="12">
        <v>43783</v>
      </c>
      <c r="C308" s="1">
        <v>1275</v>
      </c>
      <c r="D308" s="1">
        <v>1273.9000000000001</v>
      </c>
      <c r="E308" s="9">
        <v>5527609</v>
      </c>
      <c r="F308" s="9"/>
      <c r="G308" s="2">
        <v>43783</v>
      </c>
      <c r="H308">
        <v>498.05</v>
      </c>
      <c r="I308">
        <v>498.65</v>
      </c>
      <c r="J308" s="9">
        <v>35396276</v>
      </c>
      <c r="L308" s="9"/>
      <c r="M308" s="8">
        <f t="shared" si="36"/>
        <v>2.5599839373556872</v>
      </c>
      <c r="N308" s="3">
        <f t="shared" si="37"/>
        <v>2.5654004209682268</v>
      </c>
      <c r="O308" s="3">
        <f t="shared" si="37"/>
        <v>2.5303607214428858</v>
      </c>
      <c r="P308" s="8">
        <f t="shared" si="37"/>
        <v>2.5788994537730123</v>
      </c>
      <c r="Q308" s="3">
        <f t="shared" si="38"/>
        <v>-5.4164836125396576E-3</v>
      </c>
      <c r="R308" s="3">
        <f t="shared" si="39"/>
        <v>2.9623215912801371E-2</v>
      </c>
      <c r="S308" s="8">
        <f t="shared" si="40"/>
        <v>-1.891551641732514E-2</v>
      </c>
      <c r="T308" s="8">
        <f t="shared" si="43"/>
        <v>-1.3487169037455994E-3</v>
      </c>
      <c r="U308" s="19">
        <f t="shared" si="41"/>
        <v>3.097193281654697E-2</v>
      </c>
      <c r="V308" s="6">
        <f t="shared" si="42"/>
        <v>9.5926062239269909E-4</v>
      </c>
      <c r="W308" s="6">
        <f t="shared" si="44"/>
        <v>3.012860744797197E-4</v>
      </c>
      <c r="X308" s="8">
        <f t="shared" si="44"/>
        <v>5.1094281516573499E-3</v>
      </c>
      <c r="Y308" s="6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spans="2:80" customFormat="1" ht="15.6" x14ac:dyDescent="0.3">
      <c r="B309" s="12">
        <v>43782</v>
      </c>
      <c r="C309" s="1">
        <v>1258</v>
      </c>
      <c r="D309" s="1">
        <v>1257.55</v>
      </c>
      <c r="E309" s="9">
        <v>4646748</v>
      </c>
      <c r="F309" s="9"/>
      <c r="G309" s="2">
        <v>43782</v>
      </c>
      <c r="H309">
        <v>487</v>
      </c>
      <c r="I309">
        <v>485.75</v>
      </c>
      <c r="J309" s="9">
        <v>24272664</v>
      </c>
      <c r="L309" s="9"/>
      <c r="M309" s="8">
        <f t="shared" si="36"/>
        <v>2.5831622176591376</v>
      </c>
      <c r="N309" s="3">
        <f t="shared" si="37"/>
        <v>2.5599839373556872</v>
      </c>
      <c r="O309" s="3">
        <f t="shared" si="37"/>
        <v>2.5654004209682268</v>
      </c>
      <c r="P309" s="8">
        <f t="shared" si="37"/>
        <v>2.5303607214428858</v>
      </c>
      <c r="Q309" s="3">
        <f t="shared" si="38"/>
        <v>2.3178280303450371E-2</v>
      </c>
      <c r="R309" s="3">
        <f t="shared" si="39"/>
        <v>1.7761796690910714E-2</v>
      </c>
      <c r="S309" s="8">
        <f t="shared" si="40"/>
        <v>5.2801496216251742E-2</v>
      </c>
      <c r="T309" s="8">
        <f t="shared" si="43"/>
        <v>7.9428629412184922E-3</v>
      </c>
      <c r="U309" s="19">
        <f t="shared" si="41"/>
        <v>9.8189337496922217E-3</v>
      </c>
      <c r="V309" s="6">
        <f t="shared" si="42"/>
        <v>9.6411459980844954E-5</v>
      </c>
      <c r="W309" s="6">
        <f t="shared" si="44"/>
        <v>9.5926062239269909E-4</v>
      </c>
      <c r="X309" s="8">
        <f t="shared" si="44"/>
        <v>3.012860744797197E-4</v>
      </c>
      <c r="Y309" s="6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spans="2:80" customFormat="1" ht="15.6" x14ac:dyDescent="0.3">
      <c r="B310" s="12">
        <v>43780</v>
      </c>
      <c r="C310" s="1">
        <v>1265.3</v>
      </c>
      <c r="D310" s="1">
        <v>1264.75</v>
      </c>
      <c r="E310" s="9">
        <v>7143305</v>
      </c>
      <c r="F310" s="9"/>
      <c r="G310" s="2">
        <v>43780</v>
      </c>
      <c r="H310">
        <v>497.25</v>
      </c>
      <c r="I310">
        <v>496.8</v>
      </c>
      <c r="J310" s="9">
        <v>24766065</v>
      </c>
      <c r="L310" s="9"/>
      <c r="M310" s="8">
        <f t="shared" si="36"/>
        <v>2.5445952740070386</v>
      </c>
      <c r="N310" s="3">
        <f t="shared" si="37"/>
        <v>2.5831622176591376</v>
      </c>
      <c r="O310" s="3">
        <f t="shared" si="37"/>
        <v>2.5599839373556872</v>
      </c>
      <c r="P310" s="8">
        <f t="shared" si="37"/>
        <v>2.5654004209682268</v>
      </c>
      <c r="Q310" s="3">
        <f t="shared" si="38"/>
        <v>-3.8566943652099006E-2</v>
      </c>
      <c r="R310" s="3">
        <f t="shared" si="39"/>
        <v>-1.5388663348648635E-2</v>
      </c>
      <c r="S310" s="8">
        <f t="shared" si="40"/>
        <v>-2.0805146961188292E-2</v>
      </c>
      <c r="T310" s="8">
        <f t="shared" si="43"/>
        <v>1.0888543066126161E-2</v>
      </c>
      <c r="U310" s="19">
        <f t="shared" si="41"/>
        <v>2.6277206414774795E-2</v>
      </c>
      <c r="V310" s="6">
        <f t="shared" si="42"/>
        <v>6.9049157696468165E-4</v>
      </c>
      <c r="W310" s="6">
        <f t="shared" si="44"/>
        <v>9.6411459980844954E-5</v>
      </c>
      <c r="X310" s="8">
        <f t="shared" si="44"/>
        <v>9.5926062239269909E-4</v>
      </c>
      <c r="Y310" s="6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spans="2:80" customFormat="1" ht="15.6" x14ac:dyDescent="0.3">
      <c r="B311" s="12">
        <v>43777</v>
      </c>
      <c r="C311" s="1">
        <v>1254.8499999999999</v>
      </c>
      <c r="D311" s="1">
        <v>1255.5999999999999</v>
      </c>
      <c r="E311" s="9">
        <v>6625748</v>
      </c>
      <c r="F311" s="9"/>
      <c r="G311" s="2">
        <v>43777</v>
      </c>
      <c r="H311">
        <v>490</v>
      </c>
      <c r="I311">
        <v>489.45</v>
      </c>
      <c r="J311" s="9">
        <v>52207121</v>
      </c>
      <c r="L311" s="9"/>
      <c r="M311" s="8">
        <f t="shared" si="36"/>
        <v>2.5609183673469387</v>
      </c>
      <c r="N311" s="3">
        <f t="shared" si="37"/>
        <v>2.5445952740070386</v>
      </c>
      <c r="O311" s="3">
        <f t="shared" si="37"/>
        <v>2.5831622176591376</v>
      </c>
      <c r="P311" s="8">
        <f t="shared" si="37"/>
        <v>2.5599839373556872</v>
      </c>
      <c r="Q311" s="3">
        <f t="shared" si="38"/>
        <v>1.6323093339900119E-2</v>
      </c>
      <c r="R311" s="3">
        <f t="shared" si="39"/>
        <v>-2.2243850312198887E-2</v>
      </c>
      <c r="S311" s="8">
        <f t="shared" si="40"/>
        <v>9.3442999125148418E-4</v>
      </c>
      <c r="T311" s="8">
        <f t="shared" si="43"/>
        <v>3.0053811416937207E-3</v>
      </c>
      <c r="U311" s="19">
        <f t="shared" si="41"/>
        <v>2.5249231453892608E-2</v>
      </c>
      <c r="V311" s="6">
        <f t="shared" si="42"/>
        <v>6.3752368901223982E-4</v>
      </c>
      <c r="W311" s="6">
        <f t="shared" si="44"/>
        <v>6.9049157696468165E-4</v>
      </c>
      <c r="X311" s="8">
        <f t="shared" si="44"/>
        <v>9.6411459980844954E-5</v>
      </c>
      <c r="Y311" s="6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2:80" customFormat="1" ht="15.6" x14ac:dyDescent="0.3">
      <c r="B312" s="12">
        <v>43776</v>
      </c>
      <c r="C312" s="1">
        <v>1262.05</v>
      </c>
      <c r="D312" s="1">
        <v>1263.7</v>
      </c>
      <c r="E312" s="9">
        <v>8481517</v>
      </c>
      <c r="F312" s="9"/>
      <c r="G312" s="2">
        <v>43776</v>
      </c>
      <c r="H312">
        <v>479.6</v>
      </c>
      <c r="I312">
        <v>478.55</v>
      </c>
      <c r="J312" s="9">
        <v>18312032</v>
      </c>
      <c r="L312" s="9"/>
      <c r="M312" s="8">
        <f t="shared" si="36"/>
        <v>2.6314637197664719</v>
      </c>
      <c r="N312" s="3">
        <f t="shared" si="37"/>
        <v>2.5609183673469387</v>
      </c>
      <c r="O312" s="3">
        <f t="shared" si="37"/>
        <v>2.5445952740070386</v>
      </c>
      <c r="P312" s="8">
        <f t="shared" si="37"/>
        <v>2.5831622176591376</v>
      </c>
      <c r="Q312" s="3">
        <f t="shared" si="38"/>
        <v>7.0545352419533192E-2</v>
      </c>
      <c r="R312" s="3">
        <f t="shared" si="39"/>
        <v>8.686844575943331E-2</v>
      </c>
      <c r="S312" s="8">
        <f t="shared" si="40"/>
        <v>4.8301502107334304E-2</v>
      </c>
      <c r="T312" s="8">
        <f t="shared" si="43"/>
        <v>-4.5693882944740621E-3</v>
      </c>
      <c r="U312" s="19">
        <f t="shared" si="41"/>
        <v>9.1437834053907374E-2</v>
      </c>
      <c r="V312" s="6">
        <f t="shared" si="42"/>
        <v>8.3608774964699026E-3</v>
      </c>
      <c r="W312" s="6">
        <f t="shared" si="44"/>
        <v>6.3752368901223982E-4</v>
      </c>
      <c r="X312" s="8">
        <f t="shared" si="44"/>
        <v>6.9049157696468165E-4</v>
      </c>
      <c r="Y312" s="6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spans="2:80" customFormat="1" ht="15.6" x14ac:dyDescent="0.3">
      <c r="B313" s="12">
        <v>43775</v>
      </c>
      <c r="C313" s="1">
        <v>1256.5</v>
      </c>
      <c r="D313" s="1">
        <v>1256.6500000000001</v>
      </c>
      <c r="E313" s="9">
        <v>6065168</v>
      </c>
      <c r="F313" s="9"/>
      <c r="G313" s="2">
        <v>43775</v>
      </c>
      <c r="H313">
        <v>480</v>
      </c>
      <c r="I313">
        <v>480.7</v>
      </c>
      <c r="J313" s="9">
        <v>24922680</v>
      </c>
      <c r="L313" s="9"/>
      <c r="M313" s="8">
        <f t="shared" si="36"/>
        <v>2.6177083333333333</v>
      </c>
      <c r="N313" s="3">
        <f t="shared" si="37"/>
        <v>2.6314637197664719</v>
      </c>
      <c r="O313" s="3">
        <f t="shared" si="37"/>
        <v>2.5609183673469387</v>
      </c>
      <c r="P313" s="8">
        <f t="shared" si="37"/>
        <v>2.5445952740070386</v>
      </c>
      <c r="Q313" s="3">
        <f t="shared" si="38"/>
        <v>-1.3755386433138561E-2</v>
      </c>
      <c r="R313" s="3">
        <f t="shared" si="39"/>
        <v>5.678996598639463E-2</v>
      </c>
      <c r="S313" s="8">
        <f t="shared" si="40"/>
        <v>7.3113059326294749E-2</v>
      </c>
      <c r="T313" s="8">
        <f t="shared" si="43"/>
        <v>2.2861961921698155E-2</v>
      </c>
      <c r="U313" s="19">
        <f t="shared" si="41"/>
        <v>3.3928004064696475E-2</v>
      </c>
      <c r="V313" s="6">
        <f t="shared" si="42"/>
        <v>1.1511094598140605E-3</v>
      </c>
      <c r="W313" s="6">
        <f t="shared" si="44"/>
        <v>8.3608774964699026E-3</v>
      </c>
      <c r="X313" s="8">
        <f t="shared" si="44"/>
        <v>6.3752368901223982E-4</v>
      </c>
      <c r="Y313" s="6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spans="2:80" customFormat="1" ht="15.6" x14ac:dyDescent="0.3">
      <c r="B314" s="12">
        <v>43774</v>
      </c>
      <c r="C314" s="1">
        <v>1240</v>
      </c>
      <c r="D314" s="1">
        <v>1239.5</v>
      </c>
      <c r="E314" s="9">
        <v>6183905</v>
      </c>
      <c r="F314" s="9"/>
      <c r="G314" s="2">
        <v>43774</v>
      </c>
      <c r="H314">
        <v>468.25</v>
      </c>
      <c r="I314">
        <v>468.35</v>
      </c>
      <c r="J314" s="9">
        <v>14952189</v>
      </c>
      <c r="L314" s="9"/>
      <c r="M314" s="8">
        <f t="shared" si="36"/>
        <v>2.6481580352375866</v>
      </c>
      <c r="N314" s="3">
        <f t="shared" si="37"/>
        <v>2.6177083333333333</v>
      </c>
      <c r="O314" s="3">
        <f t="shared" si="37"/>
        <v>2.6314637197664719</v>
      </c>
      <c r="P314" s="8">
        <f t="shared" si="37"/>
        <v>2.5609183673469387</v>
      </c>
      <c r="Q314" s="3">
        <f t="shared" si="38"/>
        <v>3.0449701904253335E-2</v>
      </c>
      <c r="R314" s="3">
        <f t="shared" si="39"/>
        <v>1.6694315471114773E-2</v>
      </c>
      <c r="S314" s="8">
        <f t="shared" si="40"/>
        <v>8.7239667890647965E-2</v>
      </c>
      <c r="T314" s="8">
        <f t="shared" si="43"/>
        <v>3.3040363141107101E-2</v>
      </c>
      <c r="U314" s="19">
        <f t="shared" si="41"/>
        <v>1.6346047669992328E-2</v>
      </c>
      <c r="V314" s="6">
        <f t="shared" si="42"/>
        <v>2.671932744296616E-4</v>
      </c>
      <c r="W314" s="6">
        <f t="shared" si="44"/>
        <v>1.1511094598140605E-3</v>
      </c>
      <c r="X314" s="8">
        <f t="shared" si="44"/>
        <v>8.3608774964699026E-3</v>
      </c>
      <c r="Y314" s="6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spans="2:80" customFormat="1" ht="15.6" x14ac:dyDescent="0.3">
      <c r="B315" s="12">
        <v>43773</v>
      </c>
      <c r="C315" s="1">
        <v>1237.95</v>
      </c>
      <c r="D315" s="1">
        <v>1236.8499999999999</v>
      </c>
      <c r="E315" s="9">
        <v>4967588</v>
      </c>
      <c r="F315" s="9"/>
      <c r="G315" s="2">
        <v>43773</v>
      </c>
      <c r="H315">
        <v>471</v>
      </c>
      <c r="I315">
        <v>470.5</v>
      </c>
      <c r="J315" s="9">
        <v>16254715</v>
      </c>
      <c r="L315" s="9"/>
      <c r="M315" s="8">
        <f t="shared" si="36"/>
        <v>2.6283439490445861</v>
      </c>
      <c r="N315" s="3">
        <f t="shared" si="37"/>
        <v>2.6481580352375866</v>
      </c>
      <c r="O315" s="3">
        <f t="shared" si="37"/>
        <v>2.6177083333333333</v>
      </c>
      <c r="P315" s="8">
        <f t="shared" si="37"/>
        <v>2.6314637197664719</v>
      </c>
      <c r="Q315" s="3">
        <f t="shared" si="38"/>
        <v>-1.9814086193000513E-2</v>
      </c>
      <c r="R315" s="3">
        <f t="shared" si="39"/>
        <v>1.0635615711252822E-2</v>
      </c>
      <c r="S315" s="8">
        <f t="shared" si="40"/>
        <v>-3.1197707218857396E-3</v>
      </c>
      <c r="T315" s="8">
        <f t="shared" si="43"/>
        <v>2.8136548840109403E-2</v>
      </c>
      <c r="U315" s="19">
        <f t="shared" si="41"/>
        <v>1.7500933128856581E-2</v>
      </c>
      <c r="V315" s="6">
        <f t="shared" si="42"/>
        <v>3.0628266038070981E-4</v>
      </c>
      <c r="W315" s="6">
        <f t="shared" si="44"/>
        <v>2.671932744296616E-4</v>
      </c>
      <c r="X315" s="8">
        <f t="shared" si="44"/>
        <v>1.1511094598140605E-3</v>
      </c>
      <c r="Y315" s="6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spans="2:80" customFormat="1" ht="15.6" x14ac:dyDescent="0.3">
      <c r="B316" s="12">
        <v>43770</v>
      </c>
      <c r="C316" s="1">
        <v>1243</v>
      </c>
      <c r="D316" s="1">
        <v>1240.05</v>
      </c>
      <c r="E316" s="9">
        <v>5756130</v>
      </c>
      <c r="F316" s="9"/>
      <c r="G316" s="2">
        <v>43770</v>
      </c>
      <c r="H316">
        <v>462.9</v>
      </c>
      <c r="I316">
        <v>462.25</v>
      </c>
      <c r="J316" s="9">
        <v>13522994</v>
      </c>
      <c r="L316" s="9"/>
      <c r="M316" s="8">
        <f t="shared" si="36"/>
        <v>2.6852451933462951</v>
      </c>
      <c r="N316" s="3">
        <f t="shared" si="37"/>
        <v>2.6283439490445861</v>
      </c>
      <c r="O316" s="3">
        <f t="shared" si="37"/>
        <v>2.6481580352375866</v>
      </c>
      <c r="P316" s="8">
        <f t="shared" si="37"/>
        <v>2.6177083333333333</v>
      </c>
      <c r="Q316" s="3">
        <f t="shared" si="38"/>
        <v>5.6901244301708953E-2</v>
      </c>
      <c r="R316" s="3">
        <f t="shared" si="39"/>
        <v>3.708715810870844E-2</v>
      </c>
      <c r="S316" s="8">
        <f t="shared" si="40"/>
        <v>6.7536860012961775E-2</v>
      </c>
      <c r="T316" s="8">
        <f t="shared" si="43"/>
        <v>2.2886268901452428E-2</v>
      </c>
      <c r="U316" s="19">
        <f t="shared" si="41"/>
        <v>1.4200889207256012E-2</v>
      </c>
      <c r="V316" s="6">
        <f t="shared" si="42"/>
        <v>2.0166525427676028E-4</v>
      </c>
      <c r="W316" s="6">
        <f t="shared" si="44"/>
        <v>3.0628266038070981E-4</v>
      </c>
      <c r="X316" s="8">
        <f t="shared" si="44"/>
        <v>2.671932744296616E-4</v>
      </c>
      <c r="Y316" s="6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spans="2:80" customFormat="1" ht="15.6" x14ac:dyDescent="0.3">
      <c r="B317" s="12">
        <v>43769</v>
      </c>
      <c r="C317" s="1">
        <v>1230</v>
      </c>
      <c r="D317" s="1">
        <v>1230.3499999999999</v>
      </c>
      <c r="E317" s="9">
        <v>6608853</v>
      </c>
      <c r="F317" s="9"/>
      <c r="G317" s="2">
        <v>43769</v>
      </c>
      <c r="H317">
        <v>463.95</v>
      </c>
      <c r="I317">
        <v>463.05</v>
      </c>
      <c r="J317" s="9">
        <v>21198377</v>
      </c>
      <c r="L317" s="9"/>
      <c r="M317" s="8">
        <f t="shared" si="36"/>
        <v>2.651147752990624</v>
      </c>
      <c r="N317" s="3">
        <f t="shared" si="37"/>
        <v>2.6852451933462951</v>
      </c>
      <c r="O317" s="3">
        <f t="shared" si="37"/>
        <v>2.6283439490445861</v>
      </c>
      <c r="P317" s="8">
        <f t="shared" si="37"/>
        <v>2.6481580352375866</v>
      </c>
      <c r="Q317" s="3">
        <f t="shared" si="38"/>
        <v>-3.4097440355671083E-2</v>
      </c>
      <c r="R317" s="3">
        <f t="shared" si="39"/>
        <v>2.2803803946037871E-2</v>
      </c>
      <c r="S317" s="8">
        <f t="shared" si="40"/>
        <v>2.9897177530373575E-3</v>
      </c>
      <c r="T317" s="8">
        <f t="shared" si="43"/>
        <v>2.7146535663629234E-2</v>
      </c>
      <c r="U317" s="19">
        <f t="shared" si="41"/>
        <v>4.3427317175913638E-3</v>
      </c>
      <c r="V317" s="6">
        <f t="shared" si="42"/>
        <v>1.8859318770974037E-5</v>
      </c>
      <c r="W317" s="6">
        <f t="shared" si="44"/>
        <v>2.0166525427676028E-4</v>
      </c>
      <c r="X317" s="8">
        <f t="shared" si="44"/>
        <v>3.0628266038070981E-4</v>
      </c>
      <c r="Y317" s="6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spans="2:80" customFormat="1" ht="15.6" x14ac:dyDescent="0.3">
      <c r="B318" s="12">
        <v>43768</v>
      </c>
      <c r="C318" s="1">
        <v>1249.8</v>
      </c>
      <c r="D318" s="1">
        <v>1248.3499999999999</v>
      </c>
      <c r="E318" s="9">
        <v>6005683</v>
      </c>
      <c r="F318" s="9"/>
      <c r="G318" s="2">
        <v>43768</v>
      </c>
      <c r="H318">
        <v>470.65</v>
      </c>
      <c r="I318">
        <v>471.15</v>
      </c>
      <c r="J318" s="9">
        <v>22396012</v>
      </c>
      <c r="L318" s="9"/>
      <c r="M318" s="8">
        <f t="shared" si="36"/>
        <v>2.6554764687134815</v>
      </c>
      <c r="N318" s="3">
        <f t="shared" si="37"/>
        <v>2.651147752990624</v>
      </c>
      <c r="O318" s="3">
        <f t="shared" si="37"/>
        <v>2.6852451933462951</v>
      </c>
      <c r="P318" s="8">
        <f t="shared" si="37"/>
        <v>2.6283439490445861</v>
      </c>
      <c r="Q318" s="3">
        <f t="shared" si="38"/>
        <v>4.3287157228575346E-3</v>
      </c>
      <c r="R318" s="3">
        <f t="shared" si="39"/>
        <v>-2.9768724632813548E-2</v>
      </c>
      <c r="S318" s="8">
        <f t="shared" si="40"/>
        <v>2.7132519668895405E-2</v>
      </c>
      <c r="T318" s="8">
        <f t="shared" si="43"/>
        <v>2.5843716148351827E-2</v>
      </c>
      <c r="U318" s="19">
        <f t="shared" si="41"/>
        <v>5.5612440781165375E-2</v>
      </c>
      <c r="V318" s="6">
        <f t="shared" si="42"/>
        <v>3.0927435696386256E-3</v>
      </c>
      <c r="W318" s="6">
        <f t="shared" si="44"/>
        <v>1.8859318770974037E-5</v>
      </c>
      <c r="X318" s="8">
        <f t="shared" si="44"/>
        <v>2.0166525427676028E-4</v>
      </c>
      <c r="Y318" s="6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spans="2:80" customFormat="1" ht="15.6" x14ac:dyDescent="0.3">
      <c r="B319" s="12">
        <v>43767</v>
      </c>
      <c r="C319" s="1">
        <v>1242.55</v>
      </c>
      <c r="D319" s="1">
        <v>1242.5</v>
      </c>
      <c r="E319" s="9">
        <v>7116284</v>
      </c>
      <c r="F319" s="9"/>
      <c r="G319" s="2">
        <v>43767</v>
      </c>
      <c r="H319">
        <v>476</v>
      </c>
      <c r="I319">
        <v>477.4</v>
      </c>
      <c r="J319" s="9">
        <v>33686172</v>
      </c>
      <c r="L319" s="9"/>
      <c r="M319" s="8">
        <f t="shared" si="36"/>
        <v>2.6103991596638654</v>
      </c>
      <c r="N319" s="3">
        <f t="shared" si="37"/>
        <v>2.6554764687134815</v>
      </c>
      <c r="O319" s="3">
        <f t="shared" si="37"/>
        <v>2.651147752990624</v>
      </c>
      <c r="P319" s="8">
        <f t="shared" si="37"/>
        <v>2.6852451933462951</v>
      </c>
      <c r="Q319" s="3">
        <f t="shared" si="38"/>
        <v>-4.5077309049616154E-2</v>
      </c>
      <c r="R319" s="3">
        <f t="shared" si="39"/>
        <v>-4.074859332675862E-2</v>
      </c>
      <c r="S319" s="8">
        <f t="shared" si="40"/>
        <v>-7.4846033682429702E-2</v>
      </c>
      <c r="T319" s="8">
        <f t="shared" si="43"/>
        <v>9.1599839140022107E-3</v>
      </c>
      <c r="U319" s="19">
        <f t="shared" si="41"/>
        <v>4.9908577240760831E-2</v>
      </c>
      <c r="V319" s="6">
        <f t="shared" si="42"/>
        <v>2.4908660821969901E-3</v>
      </c>
      <c r="W319" s="6">
        <f t="shared" si="44"/>
        <v>3.0927435696386256E-3</v>
      </c>
      <c r="X319" s="8">
        <f t="shared" si="44"/>
        <v>1.8859318770974037E-5</v>
      </c>
      <c r="Y319" s="6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spans="2:80" customFormat="1" ht="15.6" x14ac:dyDescent="0.3">
      <c r="B320" s="12">
        <v>43765</v>
      </c>
      <c r="C320" s="1">
        <v>1238</v>
      </c>
      <c r="D320" s="1">
        <v>1237.7</v>
      </c>
      <c r="E320" s="9">
        <v>875425</v>
      </c>
      <c r="F320" s="9"/>
      <c r="G320" s="2">
        <v>43765</v>
      </c>
      <c r="H320">
        <v>467.8</v>
      </c>
      <c r="I320">
        <v>469.55</v>
      </c>
      <c r="J320" s="9">
        <v>8207818</v>
      </c>
      <c r="L320" s="9"/>
      <c r="M320" s="8">
        <f t="shared" si="36"/>
        <v>2.6464300983326208</v>
      </c>
      <c r="N320" s="3">
        <f t="shared" si="37"/>
        <v>2.6103991596638654</v>
      </c>
      <c r="O320" s="3">
        <f t="shared" si="37"/>
        <v>2.6554764687134815</v>
      </c>
      <c r="P320" s="8">
        <f t="shared" si="37"/>
        <v>2.651147752990624</v>
      </c>
      <c r="Q320" s="3">
        <f t="shared" si="38"/>
        <v>3.6030938668755397E-2</v>
      </c>
      <c r="R320" s="3">
        <f t="shared" si="39"/>
        <v>-9.0463703808607576E-3</v>
      </c>
      <c r="S320" s="8">
        <f t="shared" si="40"/>
        <v>-4.717654658003223E-3</v>
      </c>
      <c r="T320" s="8">
        <f t="shared" si="43"/>
        <v>-5.8125892582260412E-3</v>
      </c>
      <c r="U320" s="19">
        <f t="shared" si="41"/>
        <v>3.2337811226347164E-3</v>
      </c>
      <c r="V320" s="6">
        <f t="shared" si="42"/>
        <v>1.0457340349108648E-5</v>
      </c>
      <c r="W320" s="6">
        <f t="shared" si="44"/>
        <v>2.4908660821969901E-3</v>
      </c>
      <c r="X320" s="8">
        <f t="shared" si="44"/>
        <v>3.0927435696386256E-3</v>
      </c>
      <c r="Y320" s="6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spans="2:80" customFormat="1" ht="15.6" x14ac:dyDescent="0.3">
      <c r="B321" s="12">
        <v>43763</v>
      </c>
      <c r="C321" s="1">
        <v>1227.9000000000001</v>
      </c>
      <c r="D321" s="1">
        <v>1229</v>
      </c>
      <c r="E321" s="9">
        <v>6496771</v>
      </c>
      <c r="F321" s="9"/>
      <c r="G321" s="2">
        <v>43763</v>
      </c>
      <c r="H321">
        <v>469.2</v>
      </c>
      <c r="I321">
        <v>469.1</v>
      </c>
      <c r="J321" s="9">
        <v>34397573</v>
      </c>
      <c r="L321" s="9"/>
      <c r="M321" s="8">
        <f t="shared" si="36"/>
        <v>2.6170076726342715</v>
      </c>
      <c r="N321" s="3">
        <f t="shared" si="37"/>
        <v>2.6464300983326208</v>
      </c>
      <c r="O321" s="3">
        <f t="shared" si="37"/>
        <v>2.6103991596638654</v>
      </c>
      <c r="P321" s="8">
        <f t="shared" si="37"/>
        <v>2.6554764687134815</v>
      </c>
      <c r="Q321" s="3">
        <f t="shared" si="38"/>
        <v>-2.9422425698349297E-2</v>
      </c>
      <c r="R321" s="3">
        <f t="shared" si="39"/>
        <v>6.6085129704060996E-3</v>
      </c>
      <c r="S321" s="8">
        <f t="shared" si="40"/>
        <v>-3.8468796079210055E-2</v>
      </c>
      <c r="T321" s="8">
        <f t="shared" si="43"/>
        <v>-6.7827235950164572E-3</v>
      </c>
      <c r="U321" s="19">
        <f t="shared" si="41"/>
        <v>1.3391236565422557E-2</v>
      </c>
      <c r="V321" s="6">
        <f t="shared" si="42"/>
        <v>1.7932521675111012E-4</v>
      </c>
      <c r="W321" s="6">
        <f t="shared" si="44"/>
        <v>1.0457340349108648E-5</v>
      </c>
      <c r="X321" s="8">
        <f t="shared" si="44"/>
        <v>2.4908660821969901E-3</v>
      </c>
      <c r="Y321" s="6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spans="2:80" customFormat="1" ht="15.6" x14ac:dyDescent="0.3">
      <c r="B322" s="12">
        <v>43762</v>
      </c>
      <c r="C322" s="1">
        <v>1235</v>
      </c>
      <c r="D322" s="1">
        <v>1236.0999999999999</v>
      </c>
      <c r="E322" s="9">
        <v>6553747</v>
      </c>
      <c r="F322" s="9"/>
      <c r="G322" s="2">
        <v>43762</v>
      </c>
      <c r="H322">
        <v>455.5</v>
      </c>
      <c r="I322">
        <v>454.75</v>
      </c>
      <c r="J322" s="9">
        <v>23542540</v>
      </c>
      <c r="L322" s="9"/>
      <c r="M322" s="8">
        <f t="shared" si="36"/>
        <v>2.7113062568605928</v>
      </c>
      <c r="N322" s="3">
        <f t="shared" si="37"/>
        <v>2.6170076726342715</v>
      </c>
      <c r="O322" s="3">
        <f t="shared" si="37"/>
        <v>2.6464300983326208</v>
      </c>
      <c r="P322" s="8">
        <f t="shared" si="37"/>
        <v>2.6103991596638654</v>
      </c>
      <c r="Q322" s="3">
        <f t="shared" si="38"/>
        <v>9.4298584226321314E-2</v>
      </c>
      <c r="R322" s="3">
        <f t="shared" si="39"/>
        <v>6.4876158527972017E-2</v>
      </c>
      <c r="S322" s="8">
        <f t="shared" si="40"/>
        <v>0.10090709719672741</v>
      </c>
      <c r="T322" s="8">
        <f t="shared" si="43"/>
        <v>-2.7653526253896897E-3</v>
      </c>
      <c r="U322" s="19">
        <f t="shared" si="41"/>
        <v>6.76415111533617E-2</v>
      </c>
      <c r="V322" s="6">
        <f t="shared" si="42"/>
        <v>4.5753740311103549E-3</v>
      </c>
      <c r="W322" s="6">
        <f t="shared" si="44"/>
        <v>1.7932521675111012E-4</v>
      </c>
      <c r="X322" s="8">
        <f t="shared" si="44"/>
        <v>1.0457340349108648E-5</v>
      </c>
      <c r="Y322" s="6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spans="2:80" customFormat="1" ht="15.6" x14ac:dyDescent="0.3">
      <c r="B323" s="12">
        <v>43761</v>
      </c>
      <c r="C323" s="1">
        <v>1245</v>
      </c>
      <c r="D323" s="1">
        <v>1241.5999999999999</v>
      </c>
      <c r="E323" s="9">
        <v>5095107</v>
      </c>
      <c r="F323" s="9"/>
      <c r="G323" s="2">
        <v>43761</v>
      </c>
      <c r="H323">
        <v>456.35</v>
      </c>
      <c r="I323">
        <v>455.1</v>
      </c>
      <c r="J323" s="9">
        <v>25196183</v>
      </c>
      <c r="L323" s="9"/>
      <c r="M323" s="8">
        <f t="shared" ref="M323:M386" si="45">C323/H323</f>
        <v>2.728169168401446</v>
      </c>
      <c r="N323" s="3">
        <f t="shared" si="37"/>
        <v>2.7113062568605928</v>
      </c>
      <c r="O323" s="3">
        <f t="shared" si="37"/>
        <v>2.6170076726342715</v>
      </c>
      <c r="P323" s="8">
        <f t="shared" si="37"/>
        <v>2.6464300983326208</v>
      </c>
      <c r="Q323" s="3">
        <f t="shared" si="38"/>
        <v>1.6862911540853176E-2</v>
      </c>
      <c r="R323" s="3">
        <f t="shared" si="39"/>
        <v>0.11116149576717449</v>
      </c>
      <c r="S323" s="8">
        <f t="shared" si="40"/>
        <v>8.1739070068825193E-2</v>
      </c>
      <c r="T323" s="8">
        <f t="shared" si="43"/>
        <v>1.7527100720618825E-2</v>
      </c>
      <c r="U323" s="19">
        <f t="shared" si="41"/>
        <v>9.3634395046555657E-2</v>
      </c>
      <c r="V323" s="6">
        <f t="shared" si="42"/>
        <v>8.7673999357344469E-3</v>
      </c>
      <c r="W323" s="6">
        <f t="shared" si="44"/>
        <v>4.5753740311103549E-3</v>
      </c>
      <c r="X323" s="8">
        <f t="shared" si="44"/>
        <v>1.7932521675111012E-4</v>
      </c>
      <c r="Y323" s="6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spans="2:80" customFormat="1" ht="15.6" x14ac:dyDescent="0.3">
      <c r="B324" s="12">
        <v>43760</v>
      </c>
      <c r="C324" s="1">
        <v>1239.9000000000001</v>
      </c>
      <c r="D324" s="1">
        <v>1239.3</v>
      </c>
      <c r="E324" s="9">
        <v>10003114</v>
      </c>
      <c r="F324" s="9"/>
      <c r="G324" s="2">
        <v>43760</v>
      </c>
      <c r="H324">
        <v>451.75</v>
      </c>
      <c r="I324">
        <v>451.15</v>
      </c>
      <c r="J324" s="9">
        <v>34966169</v>
      </c>
      <c r="L324" s="9"/>
      <c r="M324" s="8">
        <f t="shared" si="45"/>
        <v>2.7446596568898731</v>
      </c>
      <c r="N324" s="3">
        <f t="shared" si="37"/>
        <v>2.728169168401446</v>
      </c>
      <c r="O324" s="3">
        <f t="shared" si="37"/>
        <v>2.7113062568605928</v>
      </c>
      <c r="P324" s="8">
        <f t="shared" si="37"/>
        <v>2.6170076726342715</v>
      </c>
      <c r="Q324" s="3">
        <f t="shared" si="38"/>
        <v>1.6490488488427157E-2</v>
      </c>
      <c r="R324" s="3">
        <f t="shared" si="39"/>
        <v>3.3353400029280333E-2</v>
      </c>
      <c r="S324" s="8">
        <f t="shared" si="40"/>
        <v>0.12765198425560165</v>
      </c>
      <c r="T324" s="8">
        <f t="shared" si="43"/>
        <v>4.5617419234585524E-2</v>
      </c>
      <c r="U324" s="19">
        <f t="shared" si="41"/>
        <v>1.2264019205305191E-2</v>
      </c>
      <c r="V324" s="6">
        <f t="shared" si="42"/>
        <v>1.5040616706809456E-4</v>
      </c>
      <c r="W324" s="6">
        <f t="shared" si="44"/>
        <v>8.7673999357344469E-3</v>
      </c>
      <c r="X324" s="8">
        <f t="shared" si="44"/>
        <v>4.5753740311103549E-3</v>
      </c>
      <c r="Y324" s="6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spans="2:80" customFormat="1" ht="15.6" x14ac:dyDescent="0.3">
      <c r="B325" s="12">
        <v>43756</v>
      </c>
      <c r="C325" s="1">
        <v>1229</v>
      </c>
      <c r="D325" s="1">
        <v>1229</v>
      </c>
      <c r="E325" s="9">
        <v>5616903</v>
      </c>
      <c r="F325" s="9"/>
      <c r="G325" s="2">
        <v>43756</v>
      </c>
      <c r="H325">
        <v>437.1</v>
      </c>
      <c r="I325">
        <v>437.8</v>
      </c>
      <c r="J325" s="9">
        <v>15988455</v>
      </c>
      <c r="L325" s="9"/>
      <c r="M325" s="8">
        <f t="shared" si="45"/>
        <v>2.8117135666895448</v>
      </c>
      <c r="N325" s="3">
        <f t="shared" ref="N325:P388" si="46">M324</f>
        <v>2.7446596568898731</v>
      </c>
      <c r="O325" s="3">
        <f t="shared" si="46"/>
        <v>2.728169168401446</v>
      </c>
      <c r="P325" s="8">
        <f t="shared" si="46"/>
        <v>2.7113062568605928</v>
      </c>
      <c r="Q325" s="3">
        <f t="shared" ref="Q325:Q388" si="47">M325-M324</f>
        <v>6.7053909799671629E-2</v>
      </c>
      <c r="R325" s="3">
        <f t="shared" si="39"/>
        <v>8.3544398288098787E-2</v>
      </c>
      <c r="S325" s="8">
        <f t="shared" si="40"/>
        <v>0.10040730982895196</v>
      </c>
      <c r="T325" s="8">
        <f t="shared" si="43"/>
        <v>4.1938213472993965E-2</v>
      </c>
      <c r="U325" s="19">
        <f t="shared" si="41"/>
        <v>4.1606184815104821E-2</v>
      </c>
      <c r="V325" s="6">
        <f t="shared" si="42"/>
        <v>1.731074614868659E-3</v>
      </c>
      <c r="W325" s="6">
        <f t="shared" si="44"/>
        <v>1.5040616706809456E-4</v>
      </c>
      <c r="X325" s="8">
        <f t="shared" si="44"/>
        <v>8.7673999357344469E-3</v>
      </c>
      <c r="Y325" s="6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spans="2:80" customFormat="1" ht="15.6" x14ac:dyDescent="0.3">
      <c r="B326" s="12">
        <v>43755</v>
      </c>
      <c r="C326" s="1">
        <v>1221.5</v>
      </c>
      <c r="D326" s="1">
        <v>1220</v>
      </c>
      <c r="E326" s="9">
        <v>6121807</v>
      </c>
      <c r="F326" s="9"/>
      <c r="G326" s="2">
        <v>43755</v>
      </c>
      <c r="H326">
        <v>440.75</v>
      </c>
      <c r="I326">
        <v>440.6</v>
      </c>
      <c r="J326" s="9">
        <v>12452421</v>
      </c>
      <c r="L326" s="9"/>
      <c r="M326" s="8">
        <f t="shared" si="45"/>
        <v>2.7714123652864435</v>
      </c>
      <c r="N326" s="3">
        <f t="shared" si="46"/>
        <v>2.8117135666895448</v>
      </c>
      <c r="O326" s="3">
        <f t="shared" si="46"/>
        <v>2.7446596568898731</v>
      </c>
      <c r="P326" s="8">
        <f t="shared" si="46"/>
        <v>2.728169168401446</v>
      </c>
      <c r="Q326" s="3">
        <f t="shared" si="47"/>
        <v>-4.0301201403101228E-2</v>
      </c>
      <c r="R326" s="3">
        <f t="shared" ref="R326:R389" si="48">M326-M324</f>
        <v>2.6752708396570402E-2</v>
      </c>
      <c r="S326" s="8">
        <f t="shared" si="40"/>
        <v>4.3243196884997559E-2</v>
      </c>
      <c r="T326" s="8">
        <f t="shared" si="43"/>
        <v>5.4420068917525419E-2</v>
      </c>
      <c r="U326" s="19">
        <f t="shared" si="41"/>
        <v>2.7667360520955017E-2</v>
      </c>
      <c r="V326" s="6">
        <f t="shared" si="42"/>
        <v>7.6548283819650033E-4</v>
      </c>
      <c r="W326" s="6">
        <f t="shared" si="44"/>
        <v>1.731074614868659E-3</v>
      </c>
      <c r="X326" s="8">
        <f t="shared" si="44"/>
        <v>1.5040616706809456E-4</v>
      </c>
      <c r="Y326" s="6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spans="2:80" customFormat="1" ht="15.6" x14ac:dyDescent="0.3">
      <c r="B327" s="12">
        <v>43754</v>
      </c>
      <c r="C327" s="1">
        <v>1221.5</v>
      </c>
      <c r="D327" s="1">
        <v>1221.0999999999999</v>
      </c>
      <c r="E327" s="9">
        <v>5293408</v>
      </c>
      <c r="F327" s="9"/>
      <c r="G327" s="2">
        <v>43754</v>
      </c>
      <c r="H327">
        <v>435.8</v>
      </c>
      <c r="I327">
        <v>435.3</v>
      </c>
      <c r="J327" s="9">
        <v>17833051</v>
      </c>
      <c r="L327" s="9"/>
      <c r="M327" s="8">
        <f t="shared" si="45"/>
        <v>2.8028912345112436</v>
      </c>
      <c r="N327" s="3">
        <f t="shared" si="46"/>
        <v>2.7714123652864435</v>
      </c>
      <c r="O327" s="3">
        <f t="shared" si="46"/>
        <v>2.8117135666895448</v>
      </c>
      <c r="P327" s="8">
        <f t="shared" si="46"/>
        <v>2.7446596568898731</v>
      </c>
      <c r="Q327" s="3">
        <f t="shared" si="47"/>
        <v>3.1478869224800032E-2</v>
      </c>
      <c r="R327" s="3">
        <f t="shared" si="48"/>
        <v>-8.8223321783011954E-3</v>
      </c>
      <c r="S327" s="8">
        <f t="shared" ref="S327:S390" si="49">M327-M324</f>
        <v>5.8231577621370434E-2</v>
      </c>
      <c r="T327" s="8">
        <f t="shared" si="43"/>
        <v>4.6119860761238911E-2</v>
      </c>
      <c r="U327" s="19">
        <f t="shared" si="41"/>
        <v>5.4942192939540106E-2</v>
      </c>
      <c r="V327" s="6">
        <f t="shared" si="42"/>
        <v>3.0186445650056508E-3</v>
      </c>
      <c r="W327" s="6">
        <f t="shared" si="44"/>
        <v>7.6548283819650033E-4</v>
      </c>
      <c r="X327" s="8">
        <f t="shared" si="44"/>
        <v>1.731074614868659E-3</v>
      </c>
      <c r="Y327" s="6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spans="2:80" customFormat="1" ht="15.6" x14ac:dyDescent="0.3">
      <c r="B328" s="12">
        <v>43753</v>
      </c>
      <c r="C328" s="1">
        <v>1223.7</v>
      </c>
      <c r="D328" s="1">
        <v>1223.05</v>
      </c>
      <c r="E328" s="9">
        <v>4200187</v>
      </c>
      <c r="F328" s="9"/>
      <c r="G328" s="2">
        <v>43753</v>
      </c>
      <c r="H328">
        <v>432.2</v>
      </c>
      <c r="I328">
        <v>431.85</v>
      </c>
      <c r="J328" s="9">
        <v>14971985</v>
      </c>
      <c r="L328" s="9"/>
      <c r="M328" s="8">
        <f t="shared" si="45"/>
        <v>2.8313280888477559</v>
      </c>
      <c r="N328" s="3">
        <f t="shared" si="46"/>
        <v>2.8028912345112436</v>
      </c>
      <c r="O328" s="3">
        <f t="shared" si="46"/>
        <v>2.7714123652864435</v>
      </c>
      <c r="P328" s="8">
        <f t="shared" si="46"/>
        <v>2.8117135666895448</v>
      </c>
      <c r="Q328" s="3">
        <f t="shared" si="47"/>
        <v>2.8436854336512329E-2</v>
      </c>
      <c r="R328" s="3">
        <f t="shared" si="48"/>
        <v>5.9915723561312362E-2</v>
      </c>
      <c r="S328" s="8">
        <f t="shared" si="49"/>
        <v>1.9614522158211134E-2</v>
      </c>
      <c r="T328" s="8">
        <f t="shared" si="43"/>
        <v>2.9637202879376875E-2</v>
      </c>
      <c r="U328" s="19">
        <f t="shared" ref="U328:U391" si="50">ABS(T328-R328)</f>
        <v>3.0278520681935487E-2</v>
      </c>
      <c r="V328" s="6">
        <f t="shared" ref="V328:V391" si="51">U328^2</f>
        <v>9.1678881468639504E-4</v>
      </c>
      <c r="W328" s="6">
        <f t="shared" si="44"/>
        <v>3.0186445650056508E-3</v>
      </c>
      <c r="X328" s="8">
        <f t="shared" si="44"/>
        <v>7.6548283819650033E-4</v>
      </c>
      <c r="Y328" s="6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  <row r="329" spans="2:80" customFormat="1" ht="15.6" x14ac:dyDescent="0.3">
      <c r="B329" s="12">
        <v>43752</v>
      </c>
      <c r="C329" s="1">
        <v>1204.4000000000001</v>
      </c>
      <c r="D329" s="1">
        <v>1204.4000000000001</v>
      </c>
      <c r="E329" s="9">
        <v>6133901</v>
      </c>
      <c r="F329" s="9"/>
      <c r="G329" s="2">
        <v>43752</v>
      </c>
      <c r="H329">
        <v>427.6</v>
      </c>
      <c r="I329">
        <v>428.85</v>
      </c>
      <c r="J329" s="9">
        <v>17211042</v>
      </c>
      <c r="L329" s="9"/>
      <c r="M329" s="8">
        <f t="shared" si="45"/>
        <v>2.8166510757717496</v>
      </c>
      <c r="N329" s="3">
        <f t="shared" si="46"/>
        <v>2.8313280888477559</v>
      </c>
      <c r="O329" s="3">
        <f t="shared" si="46"/>
        <v>2.8028912345112436</v>
      </c>
      <c r="P329" s="8">
        <f t="shared" si="46"/>
        <v>2.7714123652864435</v>
      </c>
      <c r="Q329" s="3">
        <f t="shared" si="47"/>
        <v>-1.4677013076006329E-2</v>
      </c>
      <c r="R329" s="3">
        <f t="shared" si="48"/>
        <v>1.3759841260506001E-2</v>
      </c>
      <c r="S329" s="8">
        <f t="shared" si="49"/>
        <v>4.5238710485306033E-2</v>
      </c>
      <c r="T329" s="8">
        <f t="shared" ref="T329:T392" si="52">(1-$AA$2)*R328+$AA$2*T328</f>
        <v>3.8720759083957522E-2</v>
      </c>
      <c r="U329" s="19">
        <f t="shared" si="50"/>
        <v>2.4960917823451521E-2</v>
      </c>
      <c r="V329" s="6">
        <f t="shared" si="51"/>
        <v>6.2304741858909985E-4</v>
      </c>
      <c r="W329" s="6">
        <f t="shared" ref="W329:X392" si="53">V328</f>
        <v>9.1678881468639504E-4</v>
      </c>
      <c r="X329" s="8">
        <f t="shared" si="53"/>
        <v>3.0186445650056508E-3</v>
      </c>
      <c r="Y329" s="6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</row>
    <row r="330" spans="2:80" customFormat="1" ht="15.6" x14ac:dyDescent="0.3">
      <c r="B330" s="12">
        <v>43749</v>
      </c>
      <c r="C330" s="1">
        <v>1198.1500000000001</v>
      </c>
      <c r="D330" s="1">
        <v>1198.8</v>
      </c>
      <c r="E330" s="9">
        <v>8593159</v>
      </c>
      <c r="F330" s="9"/>
      <c r="G330" s="2">
        <v>43749</v>
      </c>
      <c r="H330">
        <v>427.9</v>
      </c>
      <c r="I330">
        <v>428.55</v>
      </c>
      <c r="J330" s="9">
        <v>18004922</v>
      </c>
      <c r="L330" s="9"/>
      <c r="M330" s="8">
        <f t="shared" si="45"/>
        <v>2.8000701098387477</v>
      </c>
      <c r="N330" s="3">
        <f t="shared" si="46"/>
        <v>2.8166510757717496</v>
      </c>
      <c r="O330" s="3">
        <f t="shared" si="46"/>
        <v>2.8313280888477559</v>
      </c>
      <c r="P330" s="8">
        <f t="shared" si="46"/>
        <v>2.8028912345112436</v>
      </c>
      <c r="Q330" s="3">
        <f t="shared" si="47"/>
        <v>-1.6580965933001846E-2</v>
      </c>
      <c r="R330" s="3">
        <f t="shared" si="48"/>
        <v>-3.1257979009008174E-2</v>
      </c>
      <c r="S330" s="8">
        <f t="shared" si="49"/>
        <v>-2.821124672495845E-3</v>
      </c>
      <c r="T330" s="8">
        <f t="shared" si="52"/>
        <v>3.1232483736922063E-2</v>
      </c>
      <c r="U330" s="19">
        <f t="shared" si="50"/>
        <v>6.2490462745930238E-2</v>
      </c>
      <c r="V330" s="6">
        <f t="shared" si="51"/>
        <v>3.9050579342004947E-3</v>
      </c>
      <c r="W330" s="6">
        <f t="shared" si="53"/>
        <v>6.2304741858909985E-4</v>
      </c>
      <c r="X330" s="8">
        <f t="shared" si="53"/>
        <v>9.1678881468639504E-4</v>
      </c>
      <c r="Y330" s="6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</row>
    <row r="331" spans="2:80" customFormat="1" ht="15.6" x14ac:dyDescent="0.3">
      <c r="B331" s="12">
        <v>43748</v>
      </c>
      <c r="C331" s="1">
        <v>1203</v>
      </c>
      <c r="D331" s="1">
        <v>1200.55</v>
      </c>
      <c r="E331" s="9">
        <v>5778429</v>
      </c>
      <c r="F331" s="9"/>
      <c r="G331" s="2">
        <v>43748</v>
      </c>
      <c r="H331">
        <v>424.5</v>
      </c>
      <c r="I331">
        <v>423.7</v>
      </c>
      <c r="J331" s="9">
        <v>19074005</v>
      </c>
      <c r="L331" s="9"/>
      <c r="M331" s="8">
        <f t="shared" si="45"/>
        <v>2.8339222614840991</v>
      </c>
      <c r="N331" s="3">
        <f t="shared" si="46"/>
        <v>2.8000701098387477</v>
      </c>
      <c r="O331" s="3">
        <f t="shared" si="46"/>
        <v>2.8166510757717496</v>
      </c>
      <c r="P331" s="8">
        <f t="shared" si="46"/>
        <v>2.8313280888477559</v>
      </c>
      <c r="Q331" s="3">
        <f t="shared" si="47"/>
        <v>3.385215164535138E-2</v>
      </c>
      <c r="R331" s="3">
        <f t="shared" si="48"/>
        <v>1.7271185712349535E-2</v>
      </c>
      <c r="S331" s="8">
        <f t="shared" si="49"/>
        <v>2.5941726363432061E-3</v>
      </c>
      <c r="T331" s="8">
        <f t="shared" si="52"/>
        <v>1.2485344913142991E-2</v>
      </c>
      <c r="U331" s="19">
        <f t="shared" si="50"/>
        <v>4.7858407992065442E-3</v>
      </c>
      <c r="V331" s="6">
        <f t="shared" si="51"/>
        <v>2.2904272155349936E-5</v>
      </c>
      <c r="W331" s="6">
        <f t="shared" si="53"/>
        <v>3.9050579342004947E-3</v>
      </c>
      <c r="X331" s="8">
        <f t="shared" si="53"/>
        <v>6.2304741858909985E-4</v>
      </c>
      <c r="Y331" s="6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</row>
    <row r="332" spans="2:80" customFormat="1" ht="15.6" x14ac:dyDescent="0.3">
      <c r="B332" s="12">
        <v>43747</v>
      </c>
      <c r="C332" s="1">
        <v>1228.2</v>
      </c>
      <c r="D332" s="1">
        <v>1228.1500000000001</v>
      </c>
      <c r="E332" s="9">
        <v>8713635</v>
      </c>
      <c r="F332" s="9"/>
      <c r="G332" s="2">
        <v>43747</v>
      </c>
      <c r="H332">
        <v>436.5</v>
      </c>
      <c r="I332">
        <v>436.7</v>
      </c>
      <c r="J332" s="9">
        <v>34533981</v>
      </c>
      <c r="L332" s="9"/>
      <c r="M332" s="8">
        <f t="shared" si="45"/>
        <v>2.8137457044673542</v>
      </c>
      <c r="N332" s="3">
        <f t="shared" si="46"/>
        <v>2.8339222614840991</v>
      </c>
      <c r="O332" s="3">
        <f t="shared" si="46"/>
        <v>2.8000701098387477</v>
      </c>
      <c r="P332" s="8">
        <f t="shared" si="46"/>
        <v>2.8166510757717496</v>
      </c>
      <c r="Q332" s="3">
        <f t="shared" si="47"/>
        <v>-2.0176557016744923E-2</v>
      </c>
      <c r="R332" s="3">
        <f t="shared" si="48"/>
        <v>1.3675594628606458E-2</v>
      </c>
      <c r="S332" s="8">
        <f t="shared" si="49"/>
        <v>-2.9053713043953877E-3</v>
      </c>
      <c r="T332" s="8">
        <f t="shared" si="52"/>
        <v>1.3921097152904955E-2</v>
      </c>
      <c r="U332" s="19">
        <f t="shared" si="50"/>
        <v>2.4550252429849685E-4</v>
      </c>
      <c r="V332" s="6">
        <f t="shared" si="51"/>
        <v>6.0271489436934043E-8</v>
      </c>
      <c r="W332" s="6">
        <f t="shared" si="53"/>
        <v>2.2904272155349936E-5</v>
      </c>
      <c r="X332" s="8">
        <f t="shared" si="53"/>
        <v>3.9050579342004947E-3</v>
      </c>
      <c r="Y332" s="6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</row>
    <row r="333" spans="2:80" customFormat="1" ht="15.6" x14ac:dyDescent="0.3">
      <c r="B333" s="12">
        <v>43745</v>
      </c>
      <c r="C333" s="1">
        <v>1184.55</v>
      </c>
      <c r="D333" s="1">
        <v>1186.9000000000001</v>
      </c>
      <c r="E333" s="9">
        <v>11256610</v>
      </c>
      <c r="F333" s="9"/>
      <c r="G333" s="2">
        <v>43745</v>
      </c>
      <c r="H333">
        <v>416.1</v>
      </c>
      <c r="I333">
        <v>416.1</v>
      </c>
      <c r="J333" s="9">
        <v>21933703</v>
      </c>
      <c r="L333" s="9"/>
      <c r="M333" s="8">
        <f t="shared" si="45"/>
        <v>2.8467916366258108</v>
      </c>
      <c r="N333" s="3">
        <f t="shared" si="46"/>
        <v>2.8137457044673542</v>
      </c>
      <c r="O333" s="3">
        <f t="shared" si="46"/>
        <v>2.8339222614840991</v>
      </c>
      <c r="P333" s="8">
        <f t="shared" si="46"/>
        <v>2.8000701098387477</v>
      </c>
      <c r="Q333" s="3">
        <f t="shared" si="47"/>
        <v>3.3045932158456637E-2</v>
      </c>
      <c r="R333" s="3">
        <f t="shared" si="48"/>
        <v>1.2869375141711714E-2</v>
      </c>
      <c r="S333" s="8">
        <f t="shared" si="49"/>
        <v>4.6721526787063095E-2</v>
      </c>
      <c r="T333" s="8">
        <f t="shared" si="52"/>
        <v>1.3847446395615406E-2</v>
      </c>
      <c r="U333" s="19">
        <f t="shared" si="50"/>
        <v>9.7807125390369197E-4</v>
      </c>
      <c r="V333" s="6">
        <f t="shared" si="51"/>
        <v>9.5662337771274018E-7</v>
      </c>
      <c r="W333" s="6">
        <f t="shared" si="53"/>
        <v>6.0271489436934043E-8</v>
      </c>
      <c r="X333" s="8">
        <f t="shared" si="53"/>
        <v>2.2904272155349936E-5</v>
      </c>
      <c r="Y333" s="6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</row>
    <row r="334" spans="2:80" customFormat="1" ht="15.6" x14ac:dyDescent="0.3">
      <c r="B334" s="12">
        <v>43742</v>
      </c>
      <c r="C334" s="1">
        <v>1189.75</v>
      </c>
      <c r="D334" s="1">
        <v>1189.7</v>
      </c>
      <c r="E334" s="9">
        <v>9201816</v>
      </c>
      <c r="F334" s="9"/>
      <c r="G334" s="2">
        <v>43742</v>
      </c>
      <c r="H334">
        <v>413.1</v>
      </c>
      <c r="I334">
        <v>413.9</v>
      </c>
      <c r="J334" s="9">
        <v>17952697</v>
      </c>
      <c r="L334" s="9"/>
      <c r="M334" s="8">
        <f t="shared" si="45"/>
        <v>2.8800532558702492</v>
      </c>
      <c r="N334" s="3">
        <f t="shared" si="46"/>
        <v>2.8467916366258108</v>
      </c>
      <c r="O334" s="3">
        <f t="shared" si="46"/>
        <v>2.8137457044673542</v>
      </c>
      <c r="P334" s="8">
        <f t="shared" si="46"/>
        <v>2.8339222614840991</v>
      </c>
      <c r="Q334" s="3">
        <f t="shared" si="47"/>
        <v>3.3261619244438378E-2</v>
      </c>
      <c r="R334" s="3">
        <f t="shared" si="48"/>
        <v>6.6307551402895015E-2</v>
      </c>
      <c r="S334" s="8">
        <f t="shared" si="49"/>
        <v>4.6130994386150093E-2</v>
      </c>
      <c r="T334" s="8">
        <f t="shared" si="52"/>
        <v>1.3554025019444299E-2</v>
      </c>
      <c r="U334" s="19">
        <f t="shared" si="50"/>
        <v>5.2753526383450718E-2</v>
      </c>
      <c r="V334" s="6">
        <f t="shared" si="51"/>
        <v>2.7829345458894308E-3</v>
      </c>
      <c r="W334" s="6">
        <f t="shared" si="53"/>
        <v>9.5662337771274018E-7</v>
      </c>
      <c r="X334" s="8">
        <f t="shared" si="53"/>
        <v>6.0271489436934043E-8</v>
      </c>
      <c r="Y334" s="6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</row>
    <row r="335" spans="2:80" customFormat="1" ht="15.6" x14ac:dyDescent="0.3">
      <c r="B335" s="12">
        <v>43741</v>
      </c>
      <c r="C335" s="1">
        <v>1222.9000000000001</v>
      </c>
      <c r="D335" s="1">
        <v>1223.55</v>
      </c>
      <c r="E335" s="9">
        <v>8149438</v>
      </c>
      <c r="F335" s="9"/>
      <c r="G335" s="2">
        <v>43741</v>
      </c>
      <c r="H335">
        <v>427.5</v>
      </c>
      <c r="I335">
        <v>427.3</v>
      </c>
      <c r="J335" s="9">
        <v>23275379</v>
      </c>
      <c r="L335" s="9"/>
      <c r="M335" s="8">
        <f t="shared" si="45"/>
        <v>2.8605847953216377</v>
      </c>
      <c r="N335" s="3">
        <f t="shared" si="46"/>
        <v>2.8800532558702492</v>
      </c>
      <c r="O335" s="3">
        <f t="shared" si="46"/>
        <v>2.8467916366258108</v>
      </c>
      <c r="P335" s="8">
        <f t="shared" si="46"/>
        <v>2.8137457044673542</v>
      </c>
      <c r="Q335" s="3">
        <f t="shared" si="47"/>
        <v>-1.946846054861151E-2</v>
      </c>
      <c r="R335" s="3">
        <f t="shared" si="48"/>
        <v>1.3793158695826868E-2</v>
      </c>
      <c r="S335" s="8">
        <f t="shared" si="49"/>
        <v>4.6839090854283505E-2</v>
      </c>
      <c r="T335" s="8">
        <f t="shared" si="52"/>
        <v>2.9380082934479516E-2</v>
      </c>
      <c r="U335" s="19">
        <f t="shared" si="50"/>
        <v>1.5586924238652648E-2</v>
      </c>
      <c r="V335" s="6">
        <f t="shared" si="51"/>
        <v>2.4295220722149745E-4</v>
      </c>
      <c r="W335" s="6">
        <f t="shared" si="53"/>
        <v>2.7829345458894308E-3</v>
      </c>
      <c r="X335" s="8">
        <f t="shared" si="53"/>
        <v>9.5662337771274018E-7</v>
      </c>
      <c r="Y335" s="6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</row>
    <row r="336" spans="2:80" customFormat="1" ht="15.6" x14ac:dyDescent="0.3">
      <c r="B336" s="12">
        <v>43739</v>
      </c>
      <c r="C336" s="1">
        <v>1250.2</v>
      </c>
      <c r="D336" s="1">
        <v>1248.8</v>
      </c>
      <c r="E336" s="9">
        <v>9384176</v>
      </c>
      <c r="F336" s="9"/>
      <c r="G336" s="2">
        <v>43739</v>
      </c>
      <c r="H336">
        <v>425.6</v>
      </c>
      <c r="I336">
        <v>424.6</v>
      </c>
      <c r="J336" s="9">
        <v>30623906</v>
      </c>
      <c r="L336" s="9"/>
      <c r="M336" s="8">
        <f t="shared" si="45"/>
        <v>2.9375</v>
      </c>
      <c r="N336" s="3">
        <f t="shared" si="46"/>
        <v>2.8605847953216377</v>
      </c>
      <c r="O336" s="3">
        <f t="shared" si="46"/>
        <v>2.8800532558702492</v>
      </c>
      <c r="P336" s="8">
        <f t="shared" si="46"/>
        <v>2.8467916366258108</v>
      </c>
      <c r="Q336" s="3">
        <f t="shared" si="47"/>
        <v>7.6915204678362326E-2</v>
      </c>
      <c r="R336" s="3">
        <f t="shared" si="48"/>
        <v>5.7446744129750815E-2</v>
      </c>
      <c r="S336" s="8">
        <f t="shared" si="49"/>
        <v>9.0708363374189194E-2</v>
      </c>
      <c r="T336" s="8">
        <f t="shared" si="52"/>
        <v>2.4704005662883721E-2</v>
      </c>
      <c r="U336" s="19">
        <f t="shared" si="50"/>
        <v>3.2742738466867094E-2</v>
      </c>
      <c r="V336" s="6">
        <f t="shared" si="51"/>
        <v>1.072086922309658E-3</v>
      </c>
      <c r="W336" s="6">
        <f t="shared" si="53"/>
        <v>2.4295220722149745E-4</v>
      </c>
      <c r="X336" s="8">
        <f t="shared" si="53"/>
        <v>2.7829345458894308E-3</v>
      </c>
      <c r="Y336" s="6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</row>
    <row r="337" spans="2:80" customFormat="1" ht="15.6" x14ac:dyDescent="0.3">
      <c r="B337" s="12">
        <v>43738</v>
      </c>
      <c r="C337" s="1">
        <v>1227.5</v>
      </c>
      <c r="D337" s="1">
        <v>1227.45</v>
      </c>
      <c r="E337" s="9">
        <v>9109229</v>
      </c>
      <c r="F337" s="9"/>
      <c r="G337" s="2">
        <v>43738</v>
      </c>
      <c r="H337">
        <v>433.8</v>
      </c>
      <c r="I337">
        <v>433.7</v>
      </c>
      <c r="J337" s="9">
        <v>27524660</v>
      </c>
      <c r="L337" s="9"/>
      <c r="M337" s="8">
        <f t="shared" si="45"/>
        <v>2.8296449976947899</v>
      </c>
      <c r="N337" s="3">
        <f t="shared" si="46"/>
        <v>2.9375</v>
      </c>
      <c r="O337" s="3">
        <f t="shared" si="46"/>
        <v>2.8605847953216377</v>
      </c>
      <c r="P337" s="8">
        <f t="shared" si="46"/>
        <v>2.8800532558702492</v>
      </c>
      <c r="Q337" s="3">
        <f t="shared" si="47"/>
        <v>-0.10785500230521006</v>
      </c>
      <c r="R337" s="3">
        <f t="shared" si="48"/>
        <v>-3.0939797626847731E-2</v>
      </c>
      <c r="S337" s="8">
        <f t="shared" si="49"/>
        <v>-5.0408258175459242E-2</v>
      </c>
      <c r="T337" s="8">
        <f t="shared" si="52"/>
        <v>3.4526827202943852E-2</v>
      </c>
      <c r="U337" s="19">
        <f t="shared" si="50"/>
        <v>6.5466624829791584E-2</v>
      </c>
      <c r="V337" s="6">
        <f t="shared" si="51"/>
        <v>4.2858789666046842E-3</v>
      </c>
      <c r="W337" s="6">
        <f t="shared" si="53"/>
        <v>1.072086922309658E-3</v>
      </c>
      <c r="X337" s="8">
        <f t="shared" si="53"/>
        <v>2.4295220722149745E-4</v>
      </c>
      <c r="Y337" s="6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</row>
    <row r="338" spans="2:80" customFormat="1" ht="15.6" x14ac:dyDescent="0.3">
      <c r="B338" s="12">
        <v>43735</v>
      </c>
      <c r="C338" s="1">
        <v>1245.5999999999999</v>
      </c>
      <c r="D338" s="1">
        <v>1244.2</v>
      </c>
      <c r="E338" s="9">
        <v>7436585</v>
      </c>
      <c r="F338" s="9"/>
      <c r="G338" s="2">
        <v>43735</v>
      </c>
      <c r="H338">
        <v>450</v>
      </c>
      <c r="I338">
        <v>449.2</v>
      </c>
      <c r="J338" s="9">
        <v>19432963</v>
      </c>
      <c r="L338" s="9"/>
      <c r="M338" s="8">
        <f t="shared" si="45"/>
        <v>2.7679999999999998</v>
      </c>
      <c r="N338" s="3">
        <f t="shared" si="46"/>
        <v>2.8296449976947899</v>
      </c>
      <c r="O338" s="3">
        <f t="shared" si="46"/>
        <v>2.9375</v>
      </c>
      <c r="P338" s="8">
        <f t="shared" si="46"/>
        <v>2.8605847953216377</v>
      </c>
      <c r="Q338" s="3">
        <f t="shared" si="47"/>
        <v>-6.1644997694790149E-2</v>
      </c>
      <c r="R338" s="3">
        <f t="shared" si="48"/>
        <v>-0.16950000000000021</v>
      </c>
      <c r="S338" s="8">
        <f t="shared" si="49"/>
        <v>-9.2584795321637881E-2</v>
      </c>
      <c r="T338" s="8">
        <f t="shared" si="52"/>
        <v>1.4886839754006375E-2</v>
      </c>
      <c r="U338" s="19">
        <f t="shared" si="50"/>
        <v>0.18438683975400658</v>
      </c>
      <c r="V338" s="6">
        <f t="shared" si="51"/>
        <v>3.39985066744697E-2</v>
      </c>
      <c r="W338" s="6">
        <f t="shared" si="53"/>
        <v>4.2858789666046842E-3</v>
      </c>
      <c r="X338" s="8">
        <f t="shared" si="53"/>
        <v>1.072086922309658E-3</v>
      </c>
      <c r="Y338" s="6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</row>
    <row r="339" spans="2:80" customFormat="1" ht="15.6" x14ac:dyDescent="0.3">
      <c r="B339" s="12">
        <v>43734</v>
      </c>
      <c r="C339" s="1">
        <v>1246</v>
      </c>
      <c r="D339" s="1">
        <v>1242.5</v>
      </c>
      <c r="E339" s="9">
        <v>15335780</v>
      </c>
      <c r="F339" s="9"/>
      <c r="G339" s="2">
        <v>43734</v>
      </c>
      <c r="H339">
        <v>451.7</v>
      </c>
      <c r="I339">
        <v>451.95</v>
      </c>
      <c r="J339" s="9">
        <v>40909369</v>
      </c>
      <c r="L339" s="9"/>
      <c r="M339" s="8">
        <f t="shared" si="45"/>
        <v>2.7584680097409784</v>
      </c>
      <c r="N339" s="3">
        <f t="shared" si="46"/>
        <v>2.7679999999999998</v>
      </c>
      <c r="O339" s="3">
        <f t="shared" si="46"/>
        <v>2.8296449976947899</v>
      </c>
      <c r="P339" s="8">
        <f t="shared" si="46"/>
        <v>2.9375</v>
      </c>
      <c r="Q339" s="3">
        <f t="shared" si="47"/>
        <v>-9.5319902590214056E-3</v>
      </c>
      <c r="R339" s="3">
        <f t="shared" si="48"/>
        <v>-7.1176987953811555E-2</v>
      </c>
      <c r="S339" s="8">
        <f t="shared" si="49"/>
        <v>-0.17903199025902161</v>
      </c>
      <c r="T339" s="8">
        <f t="shared" si="52"/>
        <v>-4.0429212172195604E-2</v>
      </c>
      <c r="U339" s="19">
        <f t="shared" si="50"/>
        <v>3.0747775781615951E-2</v>
      </c>
      <c r="V339" s="6">
        <f t="shared" si="51"/>
        <v>9.4542571551652836E-4</v>
      </c>
      <c r="W339" s="6">
        <f t="shared" si="53"/>
        <v>3.39985066744697E-2</v>
      </c>
      <c r="X339" s="8">
        <f t="shared" si="53"/>
        <v>4.2858789666046842E-3</v>
      </c>
      <c r="Y339" s="6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</row>
    <row r="340" spans="2:80" customFormat="1" ht="15.6" x14ac:dyDescent="0.3">
      <c r="B340" s="12">
        <v>43733</v>
      </c>
      <c r="C340" s="1">
        <v>1240</v>
      </c>
      <c r="D340" s="1">
        <v>1239.7</v>
      </c>
      <c r="E340" s="9">
        <v>7804488</v>
      </c>
      <c r="F340" s="9"/>
      <c r="G340" s="2">
        <v>43733</v>
      </c>
      <c r="H340">
        <v>434.8</v>
      </c>
      <c r="I340">
        <v>434.2</v>
      </c>
      <c r="J340" s="9">
        <v>19987241</v>
      </c>
      <c r="L340" s="9"/>
      <c r="M340" s="8">
        <f t="shared" si="45"/>
        <v>2.8518859245630175</v>
      </c>
      <c r="N340" s="3">
        <f t="shared" si="46"/>
        <v>2.7584680097409784</v>
      </c>
      <c r="O340" s="3">
        <f t="shared" si="46"/>
        <v>2.7679999999999998</v>
      </c>
      <c r="P340" s="8">
        <f t="shared" si="46"/>
        <v>2.8296449976947899</v>
      </c>
      <c r="Q340" s="3">
        <f t="shared" si="47"/>
        <v>9.3417914822039094E-2</v>
      </c>
      <c r="R340" s="3">
        <f t="shared" si="48"/>
        <v>8.3885924563017689E-2</v>
      </c>
      <c r="S340" s="8">
        <f t="shared" si="49"/>
        <v>2.224092686822754E-2</v>
      </c>
      <c r="T340" s="8">
        <f t="shared" si="52"/>
        <v>-4.9653544906680391E-2</v>
      </c>
      <c r="U340" s="19">
        <f t="shared" si="50"/>
        <v>0.13353946946969808</v>
      </c>
      <c r="V340" s="6">
        <f t="shared" si="51"/>
        <v>1.7832789906248425E-2</v>
      </c>
      <c r="W340" s="6">
        <f t="shared" si="53"/>
        <v>9.4542571551652836E-4</v>
      </c>
      <c r="X340" s="8">
        <f t="shared" si="53"/>
        <v>3.39985066744697E-2</v>
      </c>
      <c r="Y340" s="6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</row>
    <row r="341" spans="2:80" customFormat="1" ht="15.6" x14ac:dyDescent="0.3">
      <c r="B341" s="12">
        <v>43732</v>
      </c>
      <c r="C341" s="1">
        <v>1252.1500000000001</v>
      </c>
      <c r="D341" s="1">
        <v>1253.8</v>
      </c>
      <c r="E341" s="9">
        <v>11689524</v>
      </c>
      <c r="F341" s="9"/>
      <c r="G341" s="2">
        <v>43732</v>
      </c>
      <c r="H341">
        <v>441</v>
      </c>
      <c r="I341">
        <v>440.9</v>
      </c>
      <c r="J341" s="9">
        <v>26639931</v>
      </c>
      <c r="L341" s="9"/>
      <c r="M341" s="8">
        <f t="shared" si="45"/>
        <v>2.8393424036281183</v>
      </c>
      <c r="N341" s="3">
        <f t="shared" si="46"/>
        <v>2.8518859245630175</v>
      </c>
      <c r="O341" s="3">
        <f t="shared" si="46"/>
        <v>2.7584680097409784</v>
      </c>
      <c r="P341" s="8">
        <f t="shared" si="46"/>
        <v>2.7679999999999998</v>
      </c>
      <c r="Q341" s="3">
        <f t="shared" si="47"/>
        <v>-1.2543520934899188E-2</v>
      </c>
      <c r="R341" s="3">
        <f t="shared" si="48"/>
        <v>8.0874393887139906E-2</v>
      </c>
      <c r="S341" s="8">
        <f t="shared" si="49"/>
        <v>7.13424036281185E-2</v>
      </c>
      <c r="T341" s="8">
        <f t="shared" si="52"/>
        <v>-9.5917040657709646E-3</v>
      </c>
      <c r="U341" s="19">
        <f t="shared" si="50"/>
        <v>9.0466097952910871E-2</v>
      </c>
      <c r="V341" s="6">
        <f t="shared" si="51"/>
        <v>8.1841148788256643E-3</v>
      </c>
      <c r="W341" s="6">
        <f t="shared" si="53"/>
        <v>1.7832789906248425E-2</v>
      </c>
      <c r="X341" s="8">
        <f t="shared" si="53"/>
        <v>9.4542571551652836E-4</v>
      </c>
      <c r="Y341" s="6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</row>
    <row r="342" spans="2:80" customFormat="1" ht="15.6" x14ac:dyDescent="0.3">
      <c r="B342" s="12">
        <v>43731</v>
      </c>
      <c r="C342" s="1">
        <v>1255.3</v>
      </c>
      <c r="D342" s="1">
        <v>1257.25</v>
      </c>
      <c r="E342" s="9">
        <v>20960205</v>
      </c>
      <c r="F342" s="9"/>
      <c r="G342" s="2">
        <v>43731</v>
      </c>
      <c r="H342">
        <v>442</v>
      </c>
      <c r="I342">
        <v>446.3</v>
      </c>
      <c r="J342" s="9">
        <v>57490445</v>
      </c>
      <c r="L342" s="9"/>
      <c r="M342" s="8">
        <f t="shared" si="45"/>
        <v>2.840045248868778</v>
      </c>
      <c r="N342" s="3">
        <f t="shared" si="46"/>
        <v>2.8393424036281183</v>
      </c>
      <c r="O342" s="3">
        <f t="shared" si="46"/>
        <v>2.8518859245630175</v>
      </c>
      <c r="P342" s="8">
        <f t="shared" si="46"/>
        <v>2.7584680097409784</v>
      </c>
      <c r="Q342" s="3">
        <f t="shared" si="47"/>
        <v>7.0284524065966636E-4</v>
      </c>
      <c r="R342" s="3">
        <f t="shared" si="48"/>
        <v>-1.1840675694239522E-2</v>
      </c>
      <c r="S342" s="8">
        <f t="shared" si="49"/>
        <v>8.1577239127799572E-2</v>
      </c>
      <c r="T342" s="8">
        <f t="shared" si="52"/>
        <v>1.7548125320102304E-2</v>
      </c>
      <c r="U342" s="19">
        <f t="shared" si="50"/>
        <v>2.9388801014341825E-2</v>
      </c>
      <c r="V342" s="6">
        <f t="shared" si="51"/>
        <v>8.6370162506057906E-4</v>
      </c>
      <c r="W342" s="6">
        <f t="shared" si="53"/>
        <v>8.1841148788256643E-3</v>
      </c>
      <c r="X342" s="8">
        <f t="shared" si="53"/>
        <v>1.7832789906248425E-2</v>
      </c>
      <c r="Y342" s="6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</row>
    <row r="343" spans="2:80" customFormat="1" ht="15.6" x14ac:dyDescent="0.3">
      <c r="B343" s="12">
        <v>43728</v>
      </c>
      <c r="C343" s="1">
        <v>1202</v>
      </c>
      <c r="D343" s="1">
        <v>1199.5999999999999</v>
      </c>
      <c r="E343" s="9">
        <v>23075017</v>
      </c>
      <c r="F343" s="9"/>
      <c r="G343" s="2">
        <v>43728</v>
      </c>
      <c r="H343">
        <v>415.75</v>
      </c>
      <c r="I343">
        <v>417.5</v>
      </c>
      <c r="J343" s="9">
        <v>75217723</v>
      </c>
      <c r="L343" s="9"/>
      <c r="M343" s="8">
        <f t="shared" si="45"/>
        <v>2.8911605532170777</v>
      </c>
      <c r="N343" s="3">
        <f t="shared" si="46"/>
        <v>2.840045248868778</v>
      </c>
      <c r="O343" s="3">
        <f t="shared" si="46"/>
        <v>2.8393424036281183</v>
      </c>
      <c r="P343" s="8">
        <f t="shared" si="46"/>
        <v>2.8518859245630175</v>
      </c>
      <c r="Q343" s="3">
        <f t="shared" si="47"/>
        <v>5.1115304348299695E-2</v>
      </c>
      <c r="R343" s="3">
        <f t="shared" si="48"/>
        <v>5.1818149588959361E-2</v>
      </c>
      <c r="S343" s="8">
        <f t="shared" si="49"/>
        <v>3.9274628654060173E-2</v>
      </c>
      <c r="T343" s="8">
        <f t="shared" si="52"/>
        <v>8.7314850157997545E-3</v>
      </c>
      <c r="U343" s="19">
        <f t="shared" si="50"/>
        <v>4.3086664573159607E-2</v>
      </c>
      <c r="V343" s="6">
        <f t="shared" si="51"/>
        <v>1.8564606640399672E-3</v>
      </c>
      <c r="W343" s="6">
        <f t="shared" si="53"/>
        <v>8.6370162506057906E-4</v>
      </c>
      <c r="X343" s="8">
        <f t="shared" si="53"/>
        <v>8.1841148788256643E-3</v>
      </c>
      <c r="Y343" s="6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</row>
    <row r="344" spans="2:80" customFormat="1" ht="15.6" x14ac:dyDescent="0.3">
      <c r="B344" s="12">
        <v>43727</v>
      </c>
      <c r="C344" s="1">
        <v>1100.05</v>
      </c>
      <c r="D344" s="1">
        <v>1101.05</v>
      </c>
      <c r="E344" s="9">
        <v>5311655</v>
      </c>
      <c r="F344" s="9"/>
      <c r="G344" s="2">
        <v>43727</v>
      </c>
      <c r="H344">
        <v>386.3</v>
      </c>
      <c r="I344">
        <v>386.6</v>
      </c>
      <c r="J344" s="9">
        <v>22647508</v>
      </c>
      <c r="L344" s="9"/>
      <c r="M344" s="8">
        <f t="shared" si="45"/>
        <v>2.8476572611959616</v>
      </c>
      <c r="N344" s="3">
        <f t="shared" si="46"/>
        <v>2.8911605532170777</v>
      </c>
      <c r="O344" s="3">
        <f t="shared" si="46"/>
        <v>2.840045248868778</v>
      </c>
      <c r="P344" s="8">
        <f t="shared" si="46"/>
        <v>2.8393424036281183</v>
      </c>
      <c r="Q344" s="3">
        <f t="shared" si="47"/>
        <v>-4.3503292021116025E-2</v>
      </c>
      <c r="R344" s="3">
        <f t="shared" si="48"/>
        <v>7.6120123271836704E-3</v>
      </c>
      <c r="S344" s="8">
        <f t="shared" si="49"/>
        <v>8.3148575678433367E-3</v>
      </c>
      <c r="T344" s="8">
        <f t="shared" si="52"/>
        <v>2.1657484387747637E-2</v>
      </c>
      <c r="U344" s="19">
        <f t="shared" si="50"/>
        <v>1.4045472060563967E-2</v>
      </c>
      <c r="V344" s="6">
        <f t="shared" si="51"/>
        <v>1.97275285404083E-4</v>
      </c>
      <c r="W344" s="6">
        <f t="shared" si="53"/>
        <v>1.8564606640399672E-3</v>
      </c>
      <c r="X344" s="8">
        <f t="shared" si="53"/>
        <v>8.6370162506057906E-4</v>
      </c>
      <c r="Y344" s="6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</row>
    <row r="345" spans="2:80" customFormat="1" ht="15.6" x14ac:dyDescent="0.3">
      <c r="B345" s="12">
        <v>43726</v>
      </c>
      <c r="C345" s="1">
        <v>2188</v>
      </c>
      <c r="D345" s="1">
        <v>2187.75</v>
      </c>
      <c r="E345" s="9">
        <v>3239971</v>
      </c>
      <c r="F345" s="9"/>
      <c r="G345" s="2">
        <v>43726</v>
      </c>
      <c r="H345">
        <v>399.25</v>
      </c>
      <c r="I345">
        <v>399.35</v>
      </c>
      <c r="J345" s="9">
        <v>18477377</v>
      </c>
      <c r="L345" s="9"/>
      <c r="M345" s="8">
        <f t="shared" si="45"/>
        <v>5.480275516593613</v>
      </c>
      <c r="N345" s="3">
        <f t="shared" si="46"/>
        <v>2.8476572611959616</v>
      </c>
      <c r="O345" s="3">
        <f t="shared" si="46"/>
        <v>2.8911605532170777</v>
      </c>
      <c r="P345" s="8">
        <f t="shared" si="46"/>
        <v>2.840045248868778</v>
      </c>
      <c r="Q345" s="3">
        <f t="shared" si="47"/>
        <v>2.6326182553976514</v>
      </c>
      <c r="R345" s="3">
        <f t="shared" si="48"/>
        <v>2.5891149633765353</v>
      </c>
      <c r="S345" s="8">
        <f t="shared" si="49"/>
        <v>2.640230267724835</v>
      </c>
      <c r="T345" s="8">
        <f t="shared" si="52"/>
        <v>1.7443842769578447E-2</v>
      </c>
      <c r="U345" s="19">
        <f t="shared" si="50"/>
        <v>2.5716711206069567</v>
      </c>
      <c r="V345" s="6">
        <f t="shared" si="51"/>
        <v>6.6134923525638403</v>
      </c>
      <c r="W345" s="6">
        <f t="shared" si="53"/>
        <v>1.97275285404083E-4</v>
      </c>
      <c r="X345" s="8">
        <f t="shared" si="53"/>
        <v>1.8564606640399672E-3</v>
      </c>
      <c r="Y345" s="6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</row>
    <row r="346" spans="2:80" customFormat="1" ht="15.6" x14ac:dyDescent="0.3">
      <c r="B346" s="12">
        <v>43725</v>
      </c>
      <c r="C346" s="1">
        <v>2220</v>
      </c>
      <c r="D346" s="1">
        <v>2211.35</v>
      </c>
      <c r="E346" s="9">
        <v>2664139</v>
      </c>
      <c r="F346" s="9"/>
      <c r="G346" s="2">
        <v>43725</v>
      </c>
      <c r="H346">
        <v>400.25</v>
      </c>
      <c r="I346">
        <v>400.65</v>
      </c>
      <c r="J346" s="9">
        <v>20793363</v>
      </c>
      <c r="L346" s="9"/>
      <c r="M346" s="8">
        <f t="shared" si="45"/>
        <v>5.5465334166146159</v>
      </c>
      <c r="N346" s="3">
        <f t="shared" si="46"/>
        <v>5.480275516593613</v>
      </c>
      <c r="O346" s="3">
        <f t="shared" si="46"/>
        <v>2.8476572611959616</v>
      </c>
      <c r="P346" s="8">
        <f t="shared" si="46"/>
        <v>2.8911605532170777</v>
      </c>
      <c r="Q346" s="3">
        <f t="shared" si="47"/>
        <v>6.6257900021002847E-2</v>
      </c>
      <c r="R346" s="3">
        <f t="shared" si="48"/>
        <v>2.6988761554186542</v>
      </c>
      <c r="S346" s="8">
        <f t="shared" si="49"/>
        <v>2.6553728633975382</v>
      </c>
      <c r="T346" s="8">
        <f t="shared" si="52"/>
        <v>0.7889451789516656</v>
      </c>
      <c r="U346" s="19">
        <f t="shared" si="50"/>
        <v>1.9099309764669887</v>
      </c>
      <c r="V346" s="6">
        <f t="shared" si="51"/>
        <v>3.6478363348681451</v>
      </c>
      <c r="W346" s="6">
        <f t="shared" si="53"/>
        <v>6.6134923525638403</v>
      </c>
      <c r="X346" s="8">
        <f t="shared" si="53"/>
        <v>1.97275285404083E-4</v>
      </c>
      <c r="Y346" s="6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</row>
    <row r="347" spans="2:80" customFormat="1" ht="15.6" x14ac:dyDescent="0.3">
      <c r="B347" s="12">
        <v>43724</v>
      </c>
      <c r="C347" s="1">
        <v>2243</v>
      </c>
      <c r="D347" s="1">
        <v>2244.15</v>
      </c>
      <c r="E347" s="9">
        <v>2757546</v>
      </c>
      <c r="F347" s="9"/>
      <c r="G347" s="2">
        <v>43724</v>
      </c>
      <c r="H347">
        <v>411.5</v>
      </c>
      <c r="I347">
        <v>412.15</v>
      </c>
      <c r="J347" s="9">
        <v>17629622</v>
      </c>
      <c r="L347" s="9"/>
      <c r="M347" s="8">
        <f t="shared" si="45"/>
        <v>5.4507897934386396</v>
      </c>
      <c r="N347" s="3">
        <f t="shared" si="46"/>
        <v>5.5465334166146159</v>
      </c>
      <c r="O347" s="3">
        <f t="shared" si="46"/>
        <v>5.480275516593613</v>
      </c>
      <c r="P347" s="8">
        <f t="shared" si="46"/>
        <v>2.8476572611959616</v>
      </c>
      <c r="Q347" s="3">
        <f t="shared" si="47"/>
        <v>-9.5743623175976289E-2</v>
      </c>
      <c r="R347" s="3">
        <f t="shared" si="48"/>
        <v>-2.9485723154973442E-2</v>
      </c>
      <c r="S347" s="8">
        <f t="shared" si="49"/>
        <v>2.6031325322426779</v>
      </c>
      <c r="T347" s="8">
        <f t="shared" si="52"/>
        <v>1.3619244718917622</v>
      </c>
      <c r="U347" s="19">
        <f t="shared" si="50"/>
        <v>1.3914101950467357</v>
      </c>
      <c r="V347" s="6">
        <f t="shared" si="51"/>
        <v>1.9360223308799951</v>
      </c>
      <c r="W347" s="6">
        <f t="shared" si="53"/>
        <v>3.6478363348681451</v>
      </c>
      <c r="X347" s="8">
        <f t="shared" si="53"/>
        <v>6.6134923525638403</v>
      </c>
      <c r="Y347" s="6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</row>
    <row r="348" spans="2:80" customFormat="1" ht="15.6" x14ac:dyDescent="0.3">
      <c r="B348" s="12">
        <v>43721</v>
      </c>
      <c r="C348" s="1">
        <v>2259.8000000000002</v>
      </c>
      <c r="D348" s="1">
        <v>2257.4499999999998</v>
      </c>
      <c r="E348" s="9">
        <v>3842835</v>
      </c>
      <c r="F348" s="9"/>
      <c r="G348" s="2">
        <v>43721</v>
      </c>
      <c r="H348">
        <v>413.7</v>
      </c>
      <c r="I348">
        <v>413.4</v>
      </c>
      <c r="J348" s="9">
        <v>17775449</v>
      </c>
      <c r="L348" s="9"/>
      <c r="M348" s="8">
        <f t="shared" si="45"/>
        <v>5.4624123761179604</v>
      </c>
      <c r="N348" s="3">
        <f t="shared" si="46"/>
        <v>5.4507897934386396</v>
      </c>
      <c r="O348" s="3">
        <f t="shared" si="46"/>
        <v>5.5465334166146159</v>
      </c>
      <c r="P348" s="8">
        <f t="shared" si="46"/>
        <v>5.480275516593613</v>
      </c>
      <c r="Q348" s="3">
        <f t="shared" si="47"/>
        <v>1.1622582679320814E-2</v>
      </c>
      <c r="R348" s="3">
        <f t="shared" si="48"/>
        <v>-8.4121040496655475E-2</v>
      </c>
      <c r="S348" s="8">
        <f t="shared" si="49"/>
        <v>-1.7863140475652628E-2</v>
      </c>
      <c r="T348" s="8">
        <f t="shared" si="52"/>
        <v>0.94450141337774141</v>
      </c>
      <c r="U348" s="19">
        <f t="shared" si="50"/>
        <v>1.0286224538743969</v>
      </c>
      <c r="V348" s="6">
        <f t="shared" si="51"/>
        <v>1.0580641526145858</v>
      </c>
      <c r="W348" s="6">
        <f t="shared" si="53"/>
        <v>1.9360223308799951</v>
      </c>
      <c r="X348" s="8">
        <f t="shared" si="53"/>
        <v>3.6478363348681451</v>
      </c>
      <c r="Y348" s="6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</row>
    <row r="349" spans="2:80" customFormat="1" ht="15.6" x14ac:dyDescent="0.3">
      <c r="B349" s="12">
        <v>43720</v>
      </c>
      <c r="C349" s="1">
        <v>2267.9499999999998</v>
      </c>
      <c r="D349" s="1">
        <v>2270.85</v>
      </c>
      <c r="E349" s="9">
        <v>4533075</v>
      </c>
      <c r="F349" s="9"/>
      <c r="G349" s="2">
        <v>43720</v>
      </c>
      <c r="H349">
        <v>402.6</v>
      </c>
      <c r="I349">
        <v>402.7</v>
      </c>
      <c r="J349" s="9">
        <v>19577114</v>
      </c>
      <c r="L349" s="9"/>
      <c r="M349" s="8">
        <f t="shared" si="45"/>
        <v>5.6332588176850464</v>
      </c>
      <c r="N349" s="3">
        <f t="shared" si="46"/>
        <v>5.4624123761179604</v>
      </c>
      <c r="O349" s="3">
        <f t="shared" si="46"/>
        <v>5.4507897934386396</v>
      </c>
      <c r="P349" s="8">
        <f t="shared" si="46"/>
        <v>5.5465334166146159</v>
      </c>
      <c r="Q349" s="3">
        <f t="shared" si="47"/>
        <v>0.17084644156708606</v>
      </c>
      <c r="R349" s="3">
        <f t="shared" si="48"/>
        <v>0.18246902424640687</v>
      </c>
      <c r="S349" s="8">
        <f t="shared" si="49"/>
        <v>8.6725401070430586E-2</v>
      </c>
      <c r="T349" s="8">
        <f t="shared" si="52"/>
        <v>0.63591467721542227</v>
      </c>
      <c r="U349" s="19">
        <f t="shared" si="50"/>
        <v>0.4534456529690154</v>
      </c>
      <c r="V349" s="6">
        <f t="shared" si="51"/>
        <v>0.20561296019649675</v>
      </c>
      <c r="W349" s="6">
        <f t="shared" si="53"/>
        <v>1.0580641526145858</v>
      </c>
      <c r="X349" s="8">
        <f t="shared" si="53"/>
        <v>1.9360223308799951</v>
      </c>
      <c r="Y349" s="6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</row>
    <row r="350" spans="2:80" customFormat="1" ht="15.6" x14ac:dyDescent="0.3">
      <c r="B350" s="12">
        <v>43719</v>
      </c>
      <c r="C350" s="1">
        <v>2246</v>
      </c>
      <c r="D350" s="1">
        <v>2251.3000000000002</v>
      </c>
      <c r="E350" s="9">
        <v>3802279</v>
      </c>
      <c r="F350" s="9"/>
      <c r="G350" s="2">
        <v>43719</v>
      </c>
      <c r="H350">
        <v>394.2</v>
      </c>
      <c r="I350">
        <v>394.6</v>
      </c>
      <c r="J350" s="9">
        <v>17463978</v>
      </c>
      <c r="L350" s="9"/>
      <c r="M350" s="8">
        <f t="shared" si="45"/>
        <v>5.6976154236428211</v>
      </c>
      <c r="N350" s="3">
        <f t="shared" si="46"/>
        <v>5.6332588176850464</v>
      </c>
      <c r="O350" s="3">
        <f t="shared" si="46"/>
        <v>5.4624123761179604</v>
      </c>
      <c r="P350" s="8">
        <f t="shared" si="46"/>
        <v>5.4507897934386396</v>
      </c>
      <c r="Q350" s="3">
        <f t="shared" si="47"/>
        <v>6.4356605957774704E-2</v>
      </c>
      <c r="R350" s="3">
        <f t="shared" si="48"/>
        <v>0.23520304752486076</v>
      </c>
      <c r="S350" s="8">
        <f t="shared" si="49"/>
        <v>0.24682563020418158</v>
      </c>
      <c r="T350" s="8">
        <f t="shared" si="52"/>
        <v>0.49988098132471759</v>
      </c>
      <c r="U350" s="19">
        <f t="shared" si="50"/>
        <v>0.26467793379985682</v>
      </c>
      <c r="V350" s="6">
        <f t="shared" si="51"/>
        <v>7.0054408640561394E-2</v>
      </c>
      <c r="W350" s="6">
        <f t="shared" si="53"/>
        <v>0.20561296019649675</v>
      </c>
      <c r="X350" s="8">
        <f t="shared" si="53"/>
        <v>1.0580641526145858</v>
      </c>
      <c r="Y350" s="6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</row>
    <row r="351" spans="2:80" customFormat="1" ht="15.6" x14ac:dyDescent="0.3">
      <c r="B351" s="12">
        <v>43717</v>
      </c>
      <c r="C351" s="1">
        <v>2245.15</v>
      </c>
      <c r="D351" s="1">
        <v>2249.6</v>
      </c>
      <c r="E351" s="9">
        <v>2660851</v>
      </c>
      <c r="F351" s="9"/>
      <c r="G351" s="2">
        <v>43717</v>
      </c>
      <c r="H351">
        <v>395.85</v>
      </c>
      <c r="I351">
        <v>395.45</v>
      </c>
      <c r="J351" s="9">
        <v>18651819</v>
      </c>
      <c r="L351" s="9"/>
      <c r="M351" s="8">
        <f t="shared" si="45"/>
        <v>5.6717190855121888</v>
      </c>
      <c r="N351" s="3">
        <f t="shared" si="46"/>
        <v>5.6976154236428211</v>
      </c>
      <c r="O351" s="3">
        <f t="shared" si="46"/>
        <v>5.6332588176850464</v>
      </c>
      <c r="P351" s="8">
        <f t="shared" si="46"/>
        <v>5.4624123761179604</v>
      </c>
      <c r="Q351" s="3">
        <f t="shared" si="47"/>
        <v>-2.5896338130632301E-2</v>
      </c>
      <c r="R351" s="3">
        <f t="shared" si="48"/>
        <v>3.8460267827142403E-2</v>
      </c>
      <c r="S351" s="8">
        <f t="shared" si="49"/>
        <v>0.20930670939422846</v>
      </c>
      <c r="T351" s="8">
        <f t="shared" si="52"/>
        <v>0.42047760118476052</v>
      </c>
      <c r="U351" s="19">
        <f t="shared" si="50"/>
        <v>0.38201733335761812</v>
      </c>
      <c r="V351" s="6">
        <f t="shared" si="51"/>
        <v>0.14593724298566552</v>
      </c>
      <c r="W351" s="6">
        <f t="shared" si="53"/>
        <v>7.0054408640561394E-2</v>
      </c>
      <c r="X351" s="8">
        <f t="shared" si="53"/>
        <v>0.20561296019649675</v>
      </c>
      <c r="Y351" s="6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</row>
    <row r="352" spans="2:80" customFormat="1" ht="15.6" x14ac:dyDescent="0.3">
      <c r="B352" s="12">
        <v>43714</v>
      </c>
      <c r="C352" s="1">
        <v>2241.75</v>
      </c>
      <c r="D352" s="1">
        <v>2245.9</v>
      </c>
      <c r="E352" s="9">
        <v>3217501</v>
      </c>
      <c r="F352" s="9"/>
      <c r="G352" s="2">
        <v>43714</v>
      </c>
      <c r="H352">
        <v>392.05</v>
      </c>
      <c r="I352">
        <v>391.35</v>
      </c>
      <c r="J352" s="9">
        <v>17564286</v>
      </c>
      <c r="L352" s="9"/>
      <c r="M352" s="8">
        <f t="shared" si="45"/>
        <v>5.7180206606300219</v>
      </c>
      <c r="N352" s="3">
        <f t="shared" si="46"/>
        <v>5.6717190855121888</v>
      </c>
      <c r="O352" s="3">
        <f t="shared" si="46"/>
        <v>5.6976154236428211</v>
      </c>
      <c r="P352" s="8">
        <f t="shared" si="46"/>
        <v>5.6332588176850464</v>
      </c>
      <c r="Q352" s="3">
        <f t="shared" si="47"/>
        <v>4.630157511783306E-2</v>
      </c>
      <c r="R352" s="3">
        <f t="shared" si="48"/>
        <v>2.0405236987200759E-2</v>
      </c>
      <c r="S352" s="8">
        <f t="shared" si="49"/>
        <v>8.4761842944975463E-2</v>
      </c>
      <c r="T352" s="8">
        <f t="shared" si="52"/>
        <v>0.30587240117747511</v>
      </c>
      <c r="U352" s="19">
        <f t="shared" si="50"/>
        <v>0.28546716419027435</v>
      </c>
      <c r="V352" s="6">
        <f t="shared" si="51"/>
        <v>8.1491501830837046E-2</v>
      </c>
      <c r="W352" s="6">
        <f t="shared" si="53"/>
        <v>0.14593724298566552</v>
      </c>
      <c r="X352" s="8">
        <f t="shared" si="53"/>
        <v>7.0054408640561394E-2</v>
      </c>
      <c r="Y352" s="6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</row>
    <row r="353" spans="2:80" customFormat="1" ht="15.6" x14ac:dyDescent="0.3">
      <c r="B353" s="12">
        <v>43713</v>
      </c>
      <c r="C353" s="1">
        <v>2232</v>
      </c>
      <c r="D353" s="1">
        <v>2235.15</v>
      </c>
      <c r="E353" s="9">
        <v>4324063</v>
      </c>
      <c r="F353" s="9"/>
      <c r="G353" s="2">
        <v>43713</v>
      </c>
      <c r="H353">
        <v>388.6</v>
      </c>
      <c r="I353">
        <v>389</v>
      </c>
      <c r="J353" s="9">
        <v>25022673</v>
      </c>
      <c r="L353" s="9"/>
      <c r="M353" s="8">
        <f t="shared" si="45"/>
        <v>5.743695316520844</v>
      </c>
      <c r="N353" s="3">
        <f t="shared" si="46"/>
        <v>5.7180206606300219</v>
      </c>
      <c r="O353" s="3">
        <f t="shared" si="46"/>
        <v>5.6717190855121888</v>
      </c>
      <c r="P353" s="8">
        <f t="shared" si="46"/>
        <v>5.6976154236428211</v>
      </c>
      <c r="Q353" s="3">
        <f t="shared" si="47"/>
        <v>2.5674655890822073E-2</v>
      </c>
      <c r="R353" s="3">
        <f t="shared" si="48"/>
        <v>7.1976231008655134E-2</v>
      </c>
      <c r="S353" s="8">
        <f t="shared" si="49"/>
        <v>4.6079892878022832E-2</v>
      </c>
      <c r="T353" s="8">
        <f t="shared" si="52"/>
        <v>0.22023225192039281</v>
      </c>
      <c r="U353" s="19">
        <f t="shared" si="50"/>
        <v>0.14825602091173767</v>
      </c>
      <c r="V353" s="6">
        <f t="shared" si="51"/>
        <v>2.1979847736581598E-2</v>
      </c>
      <c r="W353" s="6">
        <f t="shared" si="53"/>
        <v>8.1491501830837046E-2</v>
      </c>
      <c r="X353" s="8">
        <f t="shared" si="53"/>
        <v>0.14593724298566552</v>
      </c>
      <c r="Y353" s="6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</row>
    <row r="354" spans="2:80" customFormat="1" ht="15.6" x14ac:dyDescent="0.3">
      <c r="B354" s="12">
        <v>43712</v>
      </c>
      <c r="C354" s="1">
        <v>2244</v>
      </c>
      <c r="D354" s="1">
        <v>2247.75</v>
      </c>
      <c r="E354" s="9">
        <v>3765176</v>
      </c>
      <c r="F354" s="9"/>
      <c r="G354" s="2">
        <v>43712</v>
      </c>
      <c r="H354">
        <v>397.95</v>
      </c>
      <c r="I354">
        <v>397.5</v>
      </c>
      <c r="J354" s="9">
        <v>18614965</v>
      </c>
      <c r="L354" s="9"/>
      <c r="M354" s="8">
        <f t="shared" si="45"/>
        <v>5.6388993592159817</v>
      </c>
      <c r="N354" s="3">
        <f t="shared" si="46"/>
        <v>5.743695316520844</v>
      </c>
      <c r="O354" s="3">
        <f t="shared" si="46"/>
        <v>5.7180206606300219</v>
      </c>
      <c r="P354" s="8">
        <f t="shared" si="46"/>
        <v>5.6717190855121888</v>
      </c>
      <c r="Q354" s="3">
        <f t="shared" si="47"/>
        <v>-0.10479595730486224</v>
      </c>
      <c r="R354" s="3">
        <f t="shared" si="48"/>
        <v>-7.9121301414040168E-2</v>
      </c>
      <c r="S354" s="8">
        <f t="shared" si="49"/>
        <v>-3.2819726296207108E-2</v>
      </c>
      <c r="T354" s="8">
        <f t="shared" si="52"/>
        <v>0.17575544564687151</v>
      </c>
      <c r="U354" s="19">
        <f t="shared" si="50"/>
        <v>0.25487674706091168</v>
      </c>
      <c r="V354" s="6">
        <f t="shared" si="51"/>
        <v>6.4962156192351947E-2</v>
      </c>
      <c r="W354" s="6">
        <f t="shared" si="53"/>
        <v>2.1979847736581598E-2</v>
      </c>
      <c r="X354" s="8">
        <f t="shared" si="53"/>
        <v>8.1491501830837046E-2</v>
      </c>
      <c r="Y354" s="6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</row>
    <row r="355" spans="2:80" customFormat="1" ht="15.6" x14ac:dyDescent="0.3">
      <c r="B355" s="12">
        <v>43711</v>
      </c>
      <c r="C355" s="1">
        <v>2200.5</v>
      </c>
      <c r="D355" s="1">
        <v>2210.9499999999998</v>
      </c>
      <c r="E355" s="9">
        <v>2857169</v>
      </c>
      <c r="F355" s="9"/>
      <c r="G355" s="2">
        <v>43711</v>
      </c>
      <c r="H355">
        <v>391.85</v>
      </c>
      <c r="I355">
        <v>392.15</v>
      </c>
      <c r="J355" s="9">
        <v>20194305</v>
      </c>
      <c r="L355" s="9"/>
      <c r="M355" s="8">
        <f t="shared" si="45"/>
        <v>5.6156692611968859</v>
      </c>
      <c r="N355" s="3">
        <f t="shared" si="46"/>
        <v>5.6388993592159817</v>
      </c>
      <c r="O355" s="3">
        <f t="shared" si="46"/>
        <v>5.743695316520844</v>
      </c>
      <c r="P355" s="8">
        <f t="shared" si="46"/>
        <v>5.7180206606300219</v>
      </c>
      <c r="Q355" s="3">
        <f t="shared" si="47"/>
        <v>-2.3230098019095813E-2</v>
      </c>
      <c r="R355" s="3">
        <f t="shared" si="48"/>
        <v>-0.12802605532395805</v>
      </c>
      <c r="S355" s="8">
        <f t="shared" si="49"/>
        <v>-0.10235139943313598</v>
      </c>
      <c r="T355" s="8">
        <f t="shared" si="52"/>
        <v>9.9292421528598004E-2</v>
      </c>
      <c r="U355" s="19">
        <f t="shared" si="50"/>
        <v>0.22731847685255607</v>
      </c>
      <c r="V355" s="6">
        <f t="shared" si="51"/>
        <v>5.1673689918566072E-2</v>
      </c>
      <c r="W355" s="6">
        <f t="shared" si="53"/>
        <v>6.4962156192351947E-2</v>
      </c>
      <c r="X355" s="8">
        <f t="shared" si="53"/>
        <v>2.1979847736581598E-2</v>
      </c>
      <c r="Y355" s="6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</row>
    <row r="356" spans="2:80" customFormat="1" ht="15.6" x14ac:dyDescent="0.3">
      <c r="B356" s="12">
        <v>43707</v>
      </c>
      <c r="C356" s="1">
        <v>2231.9</v>
      </c>
      <c r="D356" s="1">
        <v>2227.9499999999998</v>
      </c>
      <c r="E356" s="9">
        <v>4808330</v>
      </c>
      <c r="F356" s="9"/>
      <c r="G356" s="2">
        <v>43707</v>
      </c>
      <c r="H356">
        <v>411.35</v>
      </c>
      <c r="I356">
        <v>409.65</v>
      </c>
      <c r="J356" s="9">
        <v>18314194</v>
      </c>
      <c r="L356" s="9"/>
      <c r="M356" s="8">
        <f t="shared" si="45"/>
        <v>5.42579312021393</v>
      </c>
      <c r="N356" s="3">
        <f t="shared" si="46"/>
        <v>5.6156692611968859</v>
      </c>
      <c r="O356" s="3">
        <f t="shared" si="46"/>
        <v>5.6388993592159817</v>
      </c>
      <c r="P356" s="8">
        <f t="shared" si="46"/>
        <v>5.743695316520844</v>
      </c>
      <c r="Q356" s="3">
        <f t="shared" si="47"/>
        <v>-0.18987614098295591</v>
      </c>
      <c r="R356" s="3">
        <f t="shared" si="48"/>
        <v>-0.21310623900205172</v>
      </c>
      <c r="S356" s="8">
        <f t="shared" si="49"/>
        <v>-0.31790219630691396</v>
      </c>
      <c r="T356" s="8">
        <f t="shared" si="52"/>
        <v>3.1096878472831171E-2</v>
      </c>
      <c r="U356" s="19">
        <f t="shared" si="50"/>
        <v>0.24420311747488288</v>
      </c>
      <c r="V356" s="6">
        <f t="shared" si="51"/>
        <v>5.9635162584451451E-2</v>
      </c>
      <c r="W356" s="6">
        <f t="shared" si="53"/>
        <v>5.1673689918566072E-2</v>
      </c>
      <c r="X356" s="8">
        <f t="shared" si="53"/>
        <v>6.4962156192351947E-2</v>
      </c>
      <c r="Y356" s="6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</row>
    <row r="357" spans="2:80" customFormat="1" ht="15.6" x14ac:dyDescent="0.3">
      <c r="B357" s="12">
        <v>43706</v>
      </c>
      <c r="C357" s="1">
        <v>2225.5</v>
      </c>
      <c r="D357" s="1">
        <v>2226.9499999999998</v>
      </c>
      <c r="E357" s="9">
        <v>3695929</v>
      </c>
      <c r="F357" s="9"/>
      <c r="G357" s="2">
        <v>43706</v>
      </c>
      <c r="H357">
        <v>406.3</v>
      </c>
      <c r="I357">
        <v>404.4</v>
      </c>
      <c r="J357" s="9">
        <v>30331105</v>
      </c>
      <c r="L357" s="9"/>
      <c r="M357" s="8">
        <f t="shared" si="45"/>
        <v>5.4774796948067932</v>
      </c>
      <c r="N357" s="3">
        <f t="shared" si="46"/>
        <v>5.42579312021393</v>
      </c>
      <c r="O357" s="3">
        <f t="shared" si="46"/>
        <v>5.6156692611968859</v>
      </c>
      <c r="P357" s="8">
        <f t="shared" si="46"/>
        <v>5.6388993592159817</v>
      </c>
      <c r="Q357" s="3">
        <f t="shared" si="47"/>
        <v>5.1686574592863188E-2</v>
      </c>
      <c r="R357" s="3">
        <f t="shared" si="48"/>
        <v>-0.13818956639009272</v>
      </c>
      <c r="S357" s="8">
        <f t="shared" si="49"/>
        <v>-0.16141966440918853</v>
      </c>
      <c r="T357" s="8">
        <f t="shared" si="52"/>
        <v>-4.2164056769633709E-2</v>
      </c>
      <c r="U357" s="19">
        <f t="shared" si="50"/>
        <v>9.6025509620459013E-2</v>
      </c>
      <c r="V357" s="6">
        <f t="shared" si="51"/>
        <v>9.2208984978688659E-3</v>
      </c>
      <c r="W357" s="6">
        <f t="shared" si="53"/>
        <v>5.9635162584451451E-2</v>
      </c>
      <c r="X357" s="8">
        <f t="shared" si="53"/>
        <v>5.1673689918566072E-2</v>
      </c>
      <c r="Y357" s="6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</row>
    <row r="358" spans="2:80" customFormat="1" ht="15.6" x14ac:dyDescent="0.3">
      <c r="B358" s="12">
        <v>43705</v>
      </c>
      <c r="C358" s="1">
        <v>2245</v>
      </c>
      <c r="D358" s="1">
        <v>2247.5</v>
      </c>
      <c r="E358" s="9">
        <v>3415647</v>
      </c>
      <c r="F358" s="9"/>
      <c r="G358" s="2">
        <v>43705</v>
      </c>
      <c r="H358">
        <v>412.7</v>
      </c>
      <c r="I358">
        <v>412.95</v>
      </c>
      <c r="J358" s="9">
        <v>12154347</v>
      </c>
      <c r="L358" s="9"/>
      <c r="M358" s="8">
        <f t="shared" si="45"/>
        <v>5.4397867700508842</v>
      </c>
      <c r="N358" s="3">
        <f t="shared" si="46"/>
        <v>5.4774796948067932</v>
      </c>
      <c r="O358" s="3">
        <f t="shared" si="46"/>
        <v>5.42579312021393</v>
      </c>
      <c r="P358" s="8">
        <f t="shared" si="46"/>
        <v>5.6156692611968859</v>
      </c>
      <c r="Q358" s="3">
        <f t="shared" si="47"/>
        <v>-3.7692924755909019E-2</v>
      </c>
      <c r="R358" s="3">
        <f t="shared" si="48"/>
        <v>1.399364983695417E-2</v>
      </c>
      <c r="S358" s="8">
        <f t="shared" si="49"/>
        <v>-0.17588249114600174</v>
      </c>
      <c r="T358" s="8">
        <f t="shared" si="52"/>
        <v>-7.0971709655771417E-2</v>
      </c>
      <c r="U358" s="19">
        <f t="shared" si="50"/>
        <v>8.4965359492725587E-2</v>
      </c>
      <c r="V358" s="6">
        <f t="shared" si="51"/>
        <v>7.2191123137280936E-3</v>
      </c>
      <c r="W358" s="6">
        <f t="shared" si="53"/>
        <v>9.2208984978688659E-3</v>
      </c>
      <c r="X358" s="8">
        <f t="shared" si="53"/>
        <v>5.9635162584451451E-2</v>
      </c>
      <c r="Y358" s="6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</row>
    <row r="359" spans="2:80" customFormat="1" ht="15.6" x14ac:dyDescent="0.3">
      <c r="B359" s="12">
        <v>43704</v>
      </c>
      <c r="C359" s="1">
        <v>2258</v>
      </c>
      <c r="D359" s="1">
        <v>2259.9499999999998</v>
      </c>
      <c r="E359" s="9">
        <v>5165208</v>
      </c>
      <c r="F359" s="9"/>
      <c r="G359" s="2">
        <v>43704</v>
      </c>
      <c r="H359">
        <v>418.4</v>
      </c>
      <c r="I359">
        <v>418.6</v>
      </c>
      <c r="J359" s="9">
        <v>28793372</v>
      </c>
      <c r="L359" s="9"/>
      <c r="M359" s="8">
        <f t="shared" si="45"/>
        <v>5.3967495219885278</v>
      </c>
      <c r="N359" s="3">
        <f t="shared" si="46"/>
        <v>5.4397867700508842</v>
      </c>
      <c r="O359" s="3">
        <f t="shared" si="46"/>
        <v>5.4774796948067932</v>
      </c>
      <c r="P359" s="8">
        <f t="shared" si="46"/>
        <v>5.42579312021393</v>
      </c>
      <c r="Q359" s="3">
        <f t="shared" si="47"/>
        <v>-4.3037248062356426E-2</v>
      </c>
      <c r="R359" s="3">
        <f t="shared" si="48"/>
        <v>-8.0730172818265444E-2</v>
      </c>
      <c r="S359" s="8">
        <f t="shared" si="49"/>
        <v>-2.9043598225402256E-2</v>
      </c>
      <c r="T359" s="8">
        <f t="shared" si="52"/>
        <v>-4.5482101807953736E-2</v>
      </c>
      <c r="U359" s="19">
        <f t="shared" si="50"/>
        <v>3.5248071010311709E-2</v>
      </c>
      <c r="V359" s="6">
        <f t="shared" si="51"/>
        <v>1.2424265099479767E-3</v>
      </c>
      <c r="W359" s="6">
        <f t="shared" si="53"/>
        <v>7.2191123137280936E-3</v>
      </c>
      <c r="X359" s="8">
        <f t="shared" si="53"/>
        <v>9.2208984978688659E-3</v>
      </c>
      <c r="Y359" s="6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</row>
    <row r="360" spans="2:80" customFormat="1" ht="15.6" x14ac:dyDescent="0.3">
      <c r="B360" s="12">
        <v>43703</v>
      </c>
      <c r="C360" s="1">
        <v>2259</v>
      </c>
      <c r="D360" s="1">
        <v>2256.15</v>
      </c>
      <c r="E360" s="9">
        <v>6320061</v>
      </c>
      <c r="F360" s="9"/>
      <c r="G360" s="2">
        <v>43703</v>
      </c>
      <c r="H360">
        <v>413.25</v>
      </c>
      <c r="I360">
        <v>411.65</v>
      </c>
      <c r="J360" s="9">
        <v>26701988</v>
      </c>
      <c r="L360" s="9"/>
      <c r="M360" s="8">
        <f t="shared" si="45"/>
        <v>5.4664246823956439</v>
      </c>
      <c r="N360" s="3">
        <f t="shared" si="46"/>
        <v>5.3967495219885278</v>
      </c>
      <c r="O360" s="3">
        <f t="shared" si="46"/>
        <v>5.4397867700508842</v>
      </c>
      <c r="P360" s="8">
        <f t="shared" si="46"/>
        <v>5.4774796948067932</v>
      </c>
      <c r="Q360" s="3">
        <f t="shared" si="47"/>
        <v>6.9675160407116188E-2</v>
      </c>
      <c r="R360" s="3">
        <f t="shared" si="48"/>
        <v>2.6637912344759762E-2</v>
      </c>
      <c r="S360" s="8">
        <f t="shared" si="49"/>
        <v>-1.1055012411149256E-2</v>
      </c>
      <c r="T360" s="8">
        <f t="shared" si="52"/>
        <v>-5.6056523111047252E-2</v>
      </c>
      <c r="U360" s="19">
        <f t="shared" si="50"/>
        <v>8.2694435455807014E-2</v>
      </c>
      <c r="V360" s="6">
        <f t="shared" si="51"/>
        <v>6.8383696553546321E-3</v>
      </c>
      <c r="W360" s="6">
        <f t="shared" si="53"/>
        <v>1.2424265099479767E-3</v>
      </c>
      <c r="X360" s="8">
        <f t="shared" si="53"/>
        <v>7.2191123137280936E-3</v>
      </c>
      <c r="Y360" s="6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</row>
    <row r="361" spans="2:80" customFormat="1" ht="15.6" x14ac:dyDescent="0.3">
      <c r="B361" s="12">
        <v>43700</v>
      </c>
      <c r="C361" s="1">
        <v>2164.9</v>
      </c>
      <c r="D361" s="1">
        <v>2162.6999999999998</v>
      </c>
      <c r="E361" s="9">
        <v>5024904</v>
      </c>
      <c r="F361" s="9"/>
      <c r="G361" s="2">
        <v>43700</v>
      </c>
      <c r="H361">
        <v>395.9</v>
      </c>
      <c r="I361">
        <v>395.4</v>
      </c>
      <c r="J361" s="9">
        <v>26883695</v>
      </c>
      <c r="L361" s="9"/>
      <c r="M361" s="8">
        <f t="shared" si="45"/>
        <v>5.4683000757767122</v>
      </c>
      <c r="N361" s="3">
        <f t="shared" si="46"/>
        <v>5.4664246823956439</v>
      </c>
      <c r="O361" s="3">
        <f t="shared" si="46"/>
        <v>5.3967495219885278</v>
      </c>
      <c r="P361" s="8">
        <f t="shared" si="46"/>
        <v>5.4397867700508842</v>
      </c>
      <c r="Q361" s="3">
        <f t="shared" si="47"/>
        <v>1.8753933810682355E-3</v>
      </c>
      <c r="R361" s="3">
        <f t="shared" si="48"/>
        <v>7.1550553788184423E-2</v>
      </c>
      <c r="S361" s="8">
        <f t="shared" si="49"/>
        <v>2.8513305725827998E-2</v>
      </c>
      <c r="T361" s="8">
        <f t="shared" si="52"/>
        <v>-3.1248192474305145E-2</v>
      </c>
      <c r="U361" s="19">
        <f t="shared" si="50"/>
        <v>0.10279874626248957</v>
      </c>
      <c r="V361" s="6">
        <f t="shared" si="51"/>
        <v>1.0567582233139713E-2</v>
      </c>
      <c r="W361" s="6">
        <f t="shared" si="53"/>
        <v>6.8383696553546321E-3</v>
      </c>
      <c r="X361" s="8">
        <f t="shared" si="53"/>
        <v>1.2424265099479767E-3</v>
      </c>
      <c r="Y361" s="6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</row>
    <row r="362" spans="2:80" customFormat="1" ht="15.6" x14ac:dyDescent="0.3">
      <c r="B362" s="12">
        <v>43699</v>
      </c>
      <c r="C362" s="1">
        <v>2177</v>
      </c>
      <c r="D362" s="1">
        <v>2174.1</v>
      </c>
      <c r="E362" s="9">
        <v>3498011</v>
      </c>
      <c r="F362" s="9"/>
      <c r="G362" s="2">
        <v>43699</v>
      </c>
      <c r="H362">
        <v>398.85</v>
      </c>
      <c r="I362">
        <v>399.1</v>
      </c>
      <c r="J362" s="9">
        <v>18182520</v>
      </c>
      <c r="L362" s="9"/>
      <c r="M362" s="8">
        <f t="shared" si="45"/>
        <v>5.4581923028707529</v>
      </c>
      <c r="N362" s="3">
        <f t="shared" si="46"/>
        <v>5.4683000757767122</v>
      </c>
      <c r="O362" s="3">
        <f t="shared" si="46"/>
        <v>5.4664246823956439</v>
      </c>
      <c r="P362" s="8">
        <f t="shared" si="46"/>
        <v>5.3967495219885278</v>
      </c>
      <c r="Q362" s="3">
        <f t="shared" si="47"/>
        <v>-1.0107772905959322E-2</v>
      </c>
      <c r="R362" s="3">
        <f t="shared" si="48"/>
        <v>-8.2323795248910869E-3</v>
      </c>
      <c r="S362" s="8">
        <f t="shared" si="49"/>
        <v>6.1442780882225101E-2</v>
      </c>
      <c r="T362" s="8">
        <f t="shared" si="52"/>
        <v>-4.0856859555827088E-4</v>
      </c>
      <c r="U362" s="19">
        <f t="shared" si="50"/>
        <v>7.823810929332816E-3</v>
      </c>
      <c r="V362" s="6">
        <f t="shared" si="51"/>
        <v>6.1212017457947627E-5</v>
      </c>
      <c r="W362" s="6">
        <f t="shared" si="53"/>
        <v>1.0567582233139713E-2</v>
      </c>
      <c r="X362" s="8">
        <f t="shared" si="53"/>
        <v>6.8383696553546321E-3</v>
      </c>
      <c r="Y362" s="6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</row>
    <row r="363" spans="2:80" customFormat="1" ht="15.6" x14ac:dyDescent="0.3">
      <c r="B363" s="12">
        <v>43698</v>
      </c>
      <c r="C363" s="1">
        <v>2225.6999999999998</v>
      </c>
      <c r="D363" s="1">
        <v>2225.85</v>
      </c>
      <c r="E363" s="9">
        <v>2618178</v>
      </c>
      <c r="F363" s="9"/>
      <c r="G363" s="2">
        <v>43698</v>
      </c>
      <c r="H363">
        <v>411.5</v>
      </c>
      <c r="I363">
        <v>412.05</v>
      </c>
      <c r="J363" s="9">
        <v>12868183</v>
      </c>
      <c r="L363" s="9"/>
      <c r="M363" s="8">
        <f t="shared" si="45"/>
        <v>5.4087484811664641</v>
      </c>
      <c r="N363" s="3">
        <f t="shared" si="46"/>
        <v>5.4581923028707529</v>
      </c>
      <c r="O363" s="3">
        <f t="shared" si="46"/>
        <v>5.4683000757767122</v>
      </c>
      <c r="P363" s="8">
        <f t="shared" si="46"/>
        <v>5.4664246823956439</v>
      </c>
      <c r="Q363" s="3">
        <f t="shared" si="47"/>
        <v>-4.9443821704288737E-2</v>
      </c>
      <c r="R363" s="3">
        <f t="shared" si="48"/>
        <v>-5.955159461024806E-2</v>
      </c>
      <c r="S363" s="8">
        <f t="shared" si="49"/>
        <v>-5.7676201229179824E-2</v>
      </c>
      <c r="T363" s="8">
        <f t="shared" si="52"/>
        <v>-2.755711874358116E-3</v>
      </c>
      <c r="U363" s="19">
        <f t="shared" si="50"/>
        <v>5.6795882735889945E-2</v>
      </c>
      <c r="V363" s="6">
        <f t="shared" si="51"/>
        <v>3.2257722957489614E-3</v>
      </c>
      <c r="W363" s="6">
        <f t="shared" si="53"/>
        <v>6.1212017457947627E-5</v>
      </c>
      <c r="X363" s="8">
        <f t="shared" si="53"/>
        <v>1.0567582233139713E-2</v>
      </c>
      <c r="Y363" s="6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</row>
    <row r="364" spans="2:80" customFormat="1" ht="15.6" x14ac:dyDescent="0.3">
      <c r="B364" s="12">
        <v>43697</v>
      </c>
      <c r="C364" s="1">
        <v>2224</v>
      </c>
      <c r="D364" s="1">
        <v>2220.6</v>
      </c>
      <c r="E364" s="9">
        <v>2567648</v>
      </c>
      <c r="F364" s="9"/>
      <c r="G364" s="2">
        <v>43697</v>
      </c>
      <c r="H364">
        <v>416.65</v>
      </c>
      <c r="I364">
        <v>416.9</v>
      </c>
      <c r="J364" s="9">
        <v>16181488</v>
      </c>
      <c r="L364" s="9"/>
      <c r="M364" s="8">
        <f t="shared" si="45"/>
        <v>5.3378135125405022</v>
      </c>
      <c r="N364" s="3">
        <f t="shared" si="46"/>
        <v>5.4087484811664641</v>
      </c>
      <c r="O364" s="3">
        <f t="shared" si="46"/>
        <v>5.4581923028707529</v>
      </c>
      <c r="P364" s="8">
        <f t="shared" si="46"/>
        <v>5.4683000757767122</v>
      </c>
      <c r="Q364" s="3">
        <f t="shared" si="47"/>
        <v>-7.0934968625961936E-2</v>
      </c>
      <c r="R364" s="3">
        <f t="shared" si="48"/>
        <v>-0.12037879033025067</v>
      </c>
      <c r="S364" s="8">
        <f t="shared" si="49"/>
        <v>-0.13048656323621</v>
      </c>
      <c r="T364" s="8">
        <f t="shared" si="52"/>
        <v>-1.9794476695125102E-2</v>
      </c>
      <c r="U364" s="19">
        <f t="shared" si="50"/>
        <v>0.10058431363512557</v>
      </c>
      <c r="V364" s="6">
        <f t="shared" si="51"/>
        <v>1.0117204149449308E-2</v>
      </c>
      <c r="W364" s="6">
        <f t="shared" si="53"/>
        <v>3.2257722957489614E-3</v>
      </c>
      <c r="X364" s="8">
        <f t="shared" si="53"/>
        <v>6.1212017457947627E-5</v>
      </c>
      <c r="Y364" s="6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</row>
    <row r="365" spans="2:80" customFormat="1" ht="15.6" x14ac:dyDescent="0.3">
      <c r="B365" s="12">
        <v>43696</v>
      </c>
      <c r="C365" s="1">
        <v>2210.9499999999998</v>
      </c>
      <c r="D365" s="1">
        <v>2206.85</v>
      </c>
      <c r="E365" s="9">
        <v>2124550</v>
      </c>
      <c r="F365" s="9"/>
      <c r="G365" s="2">
        <v>43696</v>
      </c>
      <c r="H365">
        <v>423.45</v>
      </c>
      <c r="I365">
        <v>423.4</v>
      </c>
      <c r="J365" s="9">
        <v>12304262</v>
      </c>
      <c r="L365" s="9"/>
      <c r="M365" s="8">
        <f t="shared" si="45"/>
        <v>5.2212776006612351</v>
      </c>
      <c r="N365" s="3">
        <f t="shared" si="46"/>
        <v>5.3378135125405022</v>
      </c>
      <c r="O365" s="3">
        <f t="shared" si="46"/>
        <v>5.4087484811664641</v>
      </c>
      <c r="P365" s="8">
        <f t="shared" si="46"/>
        <v>5.4581923028707529</v>
      </c>
      <c r="Q365" s="3">
        <f t="shared" si="47"/>
        <v>-0.11653591187926704</v>
      </c>
      <c r="R365" s="3">
        <f t="shared" si="48"/>
        <v>-0.18747088050522898</v>
      </c>
      <c r="S365" s="8">
        <f t="shared" si="49"/>
        <v>-0.23691470220951771</v>
      </c>
      <c r="T365" s="8">
        <f t="shared" si="52"/>
        <v>-4.9969770785662782E-2</v>
      </c>
      <c r="U365" s="19">
        <f t="shared" si="50"/>
        <v>0.13750110971956619</v>
      </c>
      <c r="V365" s="6">
        <f t="shared" si="51"/>
        <v>1.8906555174112182E-2</v>
      </c>
      <c r="W365" s="6">
        <f t="shared" si="53"/>
        <v>1.0117204149449308E-2</v>
      </c>
      <c r="X365" s="8">
        <f t="shared" si="53"/>
        <v>3.2257722957489614E-3</v>
      </c>
      <c r="Y365" s="6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</row>
    <row r="366" spans="2:80" customFormat="1" ht="15.6" x14ac:dyDescent="0.3">
      <c r="B366" s="12">
        <v>43693</v>
      </c>
      <c r="C366" s="1">
        <v>2223.9499999999998</v>
      </c>
      <c r="D366" s="1">
        <v>2227.6999999999998</v>
      </c>
      <c r="E366" s="9">
        <v>3811890</v>
      </c>
      <c r="F366" s="9"/>
      <c r="G366" s="2">
        <v>43693</v>
      </c>
      <c r="H366">
        <v>419.2</v>
      </c>
      <c r="I366">
        <v>418.95</v>
      </c>
      <c r="J366" s="9">
        <v>15154141</v>
      </c>
      <c r="L366" s="9"/>
      <c r="M366" s="8">
        <f t="shared" si="45"/>
        <v>5.3052242366412212</v>
      </c>
      <c r="N366" s="3">
        <f t="shared" si="46"/>
        <v>5.2212776006612351</v>
      </c>
      <c r="O366" s="3">
        <f t="shared" si="46"/>
        <v>5.3378135125405022</v>
      </c>
      <c r="P366" s="8">
        <f t="shared" si="46"/>
        <v>5.4087484811664641</v>
      </c>
      <c r="Q366" s="3">
        <f t="shared" si="47"/>
        <v>8.3946635979986084E-2</v>
      </c>
      <c r="R366" s="3">
        <f t="shared" si="48"/>
        <v>-3.2589275899280956E-2</v>
      </c>
      <c r="S366" s="8">
        <f t="shared" si="49"/>
        <v>-0.10352424452524289</v>
      </c>
      <c r="T366" s="8">
        <f t="shared" si="52"/>
        <v>-9.1220103701532648E-2</v>
      </c>
      <c r="U366" s="19">
        <f t="shared" si="50"/>
        <v>5.8630827802251692E-2</v>
      </c>
      <c r="V366" s="6">
        <f t="shared" si="51"/>
        <v>3.4375739687772899E-3</v>
      </c>
      <c r="W366" s="6">
        <f t="shared" si="53"/>
        <v>1.8906555174112182E-2</v>
      </c>
      <c r="X366" s="8">
        <f t="shared" si="53"/>
        <v>1.0117204149449308E-2</v>
      </c>
      <c r="Y366" s="6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</row>
    <row r="367" spans="2:80" customFormat="1" ht="15.6" x14ac:dyDescent="0.3">
      <c r="B367" s="12">
        <v>43691</v>
      </c>
      <c r="C367" s="1">
        <v>2227.9</v>
      </c>
      <c r="D367" s="1">
        <v>2229.4499999999998</v>
      </c>
      <c r="E367" s="9">
        <v>3563513</v>
      </c>
      <c r="F367" s="9"/>
      <c r="G367" s="2">
        <v>43691</v>
      </c>
      <c r="H367">
        <v>416.9</v>
      </c>
      <c r="I367">
        <v>417.3</v>
      </c>
      <c r="J367" s="9">
        <v>13307755</v>
      </c>
      <c r="L367" s="9"/>
      <c r="M367" s="8">
        <f t="shared" si="45"/>
        <v>5.3439673782681707</v>
      </c>
      <c r="N367" s="3">
        <f t="shared" si="46"/>
        <v>5.3052242366412212</v>
      </c>
      <c r="O367" s="3">
        <f t="shared" si="46"/>
        <v>5.2212776006612351</v>
      </c>
      <c r="P367" s="8">
        <f t="shared" si="46"/>
        <v>5.3378135125405022</v>
      </c>
      <c r="Q367" s="3">
        <f t="shared" si="47"/>
        <v>3.8743141626949473E-2</v>
      </c>
      <c r="R367" s="3">
        <f t="shared" si="48"/>
        <v>0.12268977760693556</v>
      </c>
      <c r="S367" s="8">
        <f t="shared" si="49"/>
        <v>6.1538657276685171E-3</v>
      </c>
      <c r="T367" s="8">
        <f t="shared" si="52"/>
        <v>-7.3630855360857145E-2</v>
      </c>
      <c r="U367" s="19">
        <f t="shared" si="50"/>
        <v>0.1963206329677927</v>
      </c>
      <c r="V367" s="6">
        <f t="shared" si="51"/>
        <v>3.8541790928874775E-2</v>
      </c>
      <c r="W367" s="6">
        <f t="shared" si="53"/>
        <v>3.4375739687772899E-3</v>
      </c>
      <c r="X367" s="8">
        <f t="shared" si="53"/>
        <v>1.8906555174112182E-2</v>
      </c>
      <c r="Y367" s="6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</row>
    <row r="368" spans="2:80" customFormat="1" ht="15.6" x14ac:dyDescent="0.3">
      <c r="B368" s="12">
        <v>43690</v>
      </c>
      <c r="C368" s="1">
        <v>2228</v>
      </c>
      <c r="D368" s="1">
        <v>2220.35</v>
      </c>
      <c r="E368" s="9">
        <v>3860017</v>
      </c>
      <c r="F368" s="9"/>
      <c r="G368" s="2">
        <v>43690</v>
      </c>
      <c r="H368">
        <v>409.85</v>
      </c>
      <c r="I368">
        <v>410.25</v>
      </c>
      <c r="J368" s="9">
        <v>18389104</v>
      </c>
      <c r="L368" s="9"/>
      <c r="M368" s="8">
        <f t="shared" si="45"/>
        <v>5.4361351714041719</v>
      </c>
      <c r="N368" s="3">
        <f t="shared" si="46"/>
        <v>5.3439673782681707</v>
      </c>
      <c r="O368" s="3">
        <f t="shared" si="46"/>
        <v>5.3052242366412212</v>
      </c>
      <c r="P368" s="8">
        <f t="shared" si="46"/>
        <v>5.2212776006612351</v>
      </c>
      <c r="Q368" s="3">
        <f t="shared" si="47"/>
        <v>9.2167793136001208E-2</v>
      </c>
      <c r="R368" s="3">
        <f t="shared" si="48"/>
        <v>0.13091093476295068</v>
      </c>
      <c r="S368" s="8">
        <f t="shared" si="49"/>
        <v>0.21485757074293677</v>
      </c>
      <c r="T368" s="8">
        <f t="shared" si="52"/>
        <v>-1.4734665470519326E-2</v>
      </c>
      <c r="U368" s="19">
        <f t="shared" si="50"/>
        <v>0.14564560023347001</v>
      </c>
      <c r="V368" s="6">
        <f t="shared" si="51"/>
        <v>2.1212640867367759E-2</v>
      </c>
      <c r="W368" s="6">
        <f t="shared" si="53"/>
        <v>3.8541790928874775E-2</v>
      </c>
      <c r="X368" s="8">
        <f t="shared" si="53"/>
        <v>3.4375739687772899E-3</v>
      </c>
      <c r="Y368" s="6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</row>
    <row r="369" spans="2:80" customFormat="1" ht="15.6" x14ac:dyDescent="0.3">
      <c r="B369" s="12">
        <v>43686</v>
      </c>
      <c r="C369" s="1">
        <v>2285</v>
      </c>
      <c r="D369" s="1">
        <v>2282</v>
      </c>
      <c r="E369" s="9">
        <v>7609028</v>
      </c>
      <c r="F369" s="9"/>
      <c r="G369" s="2">
        <v>43686</v>
      </c>
      <c r="H369">
        <v>421.35</v>
      </c>
      <c r="I369">
        <v>420.15</v>
      </c>
      <c r="J369" s="9">
        <v>17664017</v>
      </c>
      <c r="L369" s="9"/>
      <c r="M369" s="8">
        <f t="shared" si="45"/>
        <v>5.4230449744867686</v>
      </c>
      <c r="N369" s="3">
        <f t="shared" si="46"/>
        <v>5.4361351714041719</v>
      </c>
      <c r="O369" s="3">
        <f t="shared" si="46"/>
        <v>5.3439673782681707</v>
      </c>
      <c r="P369" s="8">
        <f t="shared" si="46"/>
        <v>5.3052242366412212</v>
      </c>
      <c r="Q369" s="3">
        <f t="shared" si="47"/>
        <v>-1.3090196917403318E-2</v>
      </c>
      <c r="R369" s="3">
        <f t="shared" si="48"/>
        <v>7.907759621859789E-2</v>
      </c>
      <c r="S369" s="8">
        <f t="shared" si="49"/>
        <v>0.11782073784554736</v>
      </c>
      <c r="T369" s="8">
        <f t="shared" si="52"/>
        <v>2.8959014599521687E-2</v>
      </c>
      <c r="U369" s="19">
        <f t="shared" si="50"/>
        <v>5.0118581619076202E-2</v>
      </c>
      <c r="V369" s="6">
        <f t="shared" si="51"/>
        <v>2.511872223508003E-3</v>
      </c>
      <c r="W369" s="6">
        <f t="shared" si="53"/>
        <v>2.1212640867367759E-2</v>
      </c>
      <c r="X369" s="8">
        <f t="shared" si="53"/>
        <v>3.8541790928874775E-2</v>
      </c>
      <c r="Y369" s="6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</row>
    <row r="370" spans="2:80" customFormat="1" ht="15.6" x14ac:dyDescent="0.3">
      <c r="B370" s="12">
        <v>43685</v>
      </c>
      <c r="C370" s="1">
        <v>2239.8000000000002</v>
      </c>
      <c r="D370" s="1">
        <v>2233.15</v>
      </c>
      <c r="E370" s="9">
        <v>4927900</v>
      </c>
      <c r="F370" s="9"/>
      <c r="G370" s="2">
        <v>43685</v>
      </c>
      <c r="H370">
        <v>416.25</v>
      </c>
      <c r="I370">
        <v>414.4</v>
      </c>
      <c r="J370" s="9">
        <v>19046657</v>
      </c>
      <c r="L370" s="9"/>
      <c r="M370" s="8">
        <f t="shared" si="45"/>
        <v>5.380900900900901</v>
      </c>
      <c r="N370" s="3">
        <f t="shared" si="46"/>
        <v>5.4230449744867686</v>
      </c>
      <c r="O370" s="3">
        <f t="shared" si="46"/>
        <v>5.4361351714041719</v>
      </c>
      <c r="P370" s="8">
        <f t="shared" si="46"/>
        <v>5.3439673782681707</v>
      </c>
      <c r="Q370" s="3">
        <f t="shared" si="47"/>
        <v>-4.2144073585867581E-2</v>
      </c>
      <c r="R370" s="3">
        <f t="shared" si="48"/>
        <v>-5.5234270503270899E-2</v>
      </c>
      <c r="S370" s="8">
        <f t="shared" si="49"/>
        <v>3.6933522632730309E-2</v>
      </c>
      <c r="T370" s="8">
        <f t="shared" si="52"/>
        <v>4.3994589085244548E-2</v>
      </c>
      <c r="U370" s="19">
        <f t="shared" si="50"/>
        <v>9.9228859588515447E-2</v>
      </c>
      <c r="V370" s="6">
        <f t="shared" si="51"/>
        <v>9.8463665752373149E-3</v>
      </c>
      <c r="W370" s="6">
        <f t="shared" si="53"/>
        <v>2.511872223508003E-3</v>
      </c>
      <c r="X370" s="8">
        <f t="shared" si="53"/>
        <v>2.1212640867367759E-2</v>
      </c>
      <c r="Y370" s="6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</row>
    <row r="371" spans="2:80" customFormat="1" ht="15.6" x14ac:dyDescent="0.3">
      <c r="B371" s="12">
        <v>43684</v>
      </c>
      <c r="C371" s="1">
        <v>2180</v>
      </c>
      <c r="D371" s="1">
        <v>2184</v>
      </c>
      <c r="E371" s="9">
        <v>4687534</v>
      </c>
      <c r="F371" s="9"/>
      <c r="G371" s="2">
        <v>43684</v>
      </c>
      <c r="H371">
        <v>407.4</v>
      </c>
      <c r="I371">
        <v>408.4</v>
      </c>
      <c r="J371" s="9">
        <v>20977349</v>
      </c>
      <c r="L371" s="9"/>
      <c r="M371" s="8">
        <f t="shared" si="45"/>
        <v>5.3510063819342175</v>
      </c>
      <c r="N371" s="3">
        <f t="shared" si="46"/>
        <v>5.380900900900901</v>
      </c>
      <c r="O371" s="3">
        <f t="shared" si="46"/>
        <v>5.4230449744867686</v>
      </c>
      <c r="P371" s="8">
        <f t="shared" si="46"/>
        <v>5.4361351714041719</v>
      </c>
      <c r="Q371" s="3">
        <f t="shared" si="47"/>
        <v>-2.9894518966683492E-2</v>
      </c>
      <c r="R371" s="3">
        <f t="shared" si="48"/>
        <v>-7.2038592552551073E-2</v>
      </c>
      <c r="S371" s="8">
        <f t="shared" si="49"/>
        <v>-8.5128789469954391E-2</v>
      </c>
      <c r="T371" s="8">
        <f t="shared" si="52"/>
        <v>1.422593120868991E-2</v>
      </c>
      <c r="U371" s="19">
        <f t="shared" si="50"/>
        <v>8.6264523761240983E-2</v>
      </c>
      <c r="V371" s="6">
        <f t="shared" si="51"/>
        <v>7.4415680597537098E-3</v>
      </c>
      <c r="W371" s="6">
        <f t="shared" si="53"/>
        <v>9.8463665752373149E-3</v>
      </c>
      <c r="X371" s="8">
        <f t="shared" si="53"/>
        <v>2.511872223508003E-3</v>
      </c>
      <c r="Y371" s="6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</row>
    <row r="372" spans="2:80" customFormat="1" ht="15.6" x14ac:dyDescent="0.3">
      <c r="B372" s="12">
        <v>43683</v>
      </c>
      <c r="C372" s="1">
        <v>2183</v>
      </c>
      <c r="D372" s="1">
        <v>2189.1</v>
      </c>
      <c r="E372" s="9">
        <v>6222735</v>
      </c>
      <c r="F372" s="9"/>
      <c r="G372" s="2">
        <v>43683</v>
      </c>
      <c r="H372">
        <v>410.55</v>
      </c>
      <c r="I372">
        <v>410.25</v>
      </c>
      <c r="J372" s="9">
        <v>30665326</v>
      </c>
      <c r="L372" s="9"/>
      <c r="M372" s="8">
        <f t="shared" si="45"/>
        <v>5.3172573377176953</v>
      </c>
      <c r="N372" s="3">
        <f t="shared" si="46"/>
        <v>5.3510063819342175</v>
      </c>
      <c r="O372" s="3">
        <f t="shared" si="46"/>
        <v>5.380900900900901</v>
      </c>
      <c r="P372" s="8">
        <f t="shared" si="46"/>
        <v>5.4230449744867686</v>
      </c>
      <c r="Q372" s="3">
        <f t="shared" si="47"/>
        <v>-3.374904421652225E-2</v>
      </c>
      <c r="R372" s="3">
        <f t="shared" si="48"/>
        <v>-6.3643563183205742E-2</v>
      </c>
      <c r="S372" s="8">
        <f t="shared" si="49"/>
        <v>-0.10578763676907332</v>
      </c>
      <c r="T372" s="8">
        <f t="shared" si="52"/>
        <v>-1.165342591968239E-2</v>
      </c>
      <c r="U372" s="19">
        <f t="shared" si="50"/>
        <v>5.1990137263523355E-2</v>
      </c>
      <c r="V372" s="6">
        <f t="shared" si="51"/>
        <v>2.7029743726799996E-3</v>
      </c>
      <c r="W372" s="6">
        <f t="shared" si="53"/>
        <v>7.4415680597537098E-3</v>
      </c>
      <c r="X372" s="8">
        <f t="shared" si="53"/>
        <v>9.8463665752373149E-3</v>
      </c>
      <c r="Y372" s="6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</row>
    <row r="373" spans="2:80" customFormat="1" ht="15.6" x14ac:dyDescent="0.3">
      <c r="B373" s="12">
        <v>43682</v>
      </c>
      <c r="C373" s="1">
        <v>2174.6</v>
      </c>
      <c r="D373" s="1">
        <v>2179.25</v>
      </c>
      <c r="E373" s="9">
        <v>4955610</v>
      </c>
      <c r="F373" s="9"/>
      <c r="G373" s="2">
        <v>43682</v>
      </c>
      <c r="H373">
        <v>403.05</v>
      </c>
      <c r="I373">
        <v>402.65</v>
      </c>
      <c r="J373" s="9">
        <v>25033370</v>
      </c>
      <c r="L373" s="9"/>
      <c r="M373" s="8">
        <f t="shared" si="45"/>
        <v>5.3953603771244261</v>
      </c>
      <c r="N373" s="3">
        <f t="shared" si="46"/>
        <v>5.3172573377176953</v>
      </c>
      <c r="O373" s="3">
        <f t="shared" si="46"/>
        <v>5.3510063819342175</v>
      </c>
      <c r="P373" s="8">
        <f t="shared" si="46"/>
        <v>5.380900900900901</v>
      </c>
      <c r="Q373" s="3">
        <f t="shared" si="47"/>
        <v>7.8103039406730801E-2</v>
      </c>
      <c r="R373" s="3">
        <f t="shared" si="48"/>
        <v>4.4353995190208551E-2</v>
      </c>
      <c r="S373" s="8">
        <f t="shared" si="49"/>
        <v>1.4459476223525058E-2</v>
      </c>
      <c r="T373" s="8">
        <f t="shared" si="52"/>
        <v>-2.7250467098739399E-2</v>
      </c>
      <c r="U373" s="19">
        <f t="shared" si="50"/>
        <v>7.1604462288947957E-2</v>
      </c>
      <c r="V373" s="6">
        <f t="shared" si="51"/>
        <v>5.1271990196893697E-3</v>
      </c>
      <c r="W373" s="6">
        <f t="shared" si="53"/>
        <v>2.7029743726799996E-3</v>
      </c>
      <c r="X373" s="8">
        <f t="shared" si="53"/>
        <v>7.4415680597537098E-3</v>
      </c>
      <c r="Y373" s="6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</row>
    <row r="374" spans="2:80" customFormat="1" ht="15.6" x14ac:dyDescent="0.3">
      <c r="B374" s="12">
        <v>43679</v>
      </c>
      <c r="C374" s="1">
        <v>2220</v>
      </c>
      <c r="D374" s="1">
        <v>2214.35</v>
      </c>
      <c r="E374" s="9">
        <v>6956384</v>
      </c>
      <c r="F374" s="9"/>
      <c r="G374" s="2">
        <v>43679</v>
      </c>
      <c r="H374">
        <v>411</v>
      </c>
      <c r="I374">
        <v>410.6</v>
      </c>
      <c r="J374" s="9">
        <v>30939803</v>
      </c>
      <c r="L374" s="9"/>
      <c r="M374" s="8">
        <f t="shared" si="45"/>
        <v>5.4014598540145986</v>
      </c>
      <c r="N374" s="3">
        <f t="shared" si="46"/>
        <v>5.3953603771244261</v>
      </c>
      <c r="O374" s="3">
        <f t="shared" si="46"/>
        <v>5.3172573377176953</v>
      </c>
      <c r="P374" s="8">
        <f t="shared" si="46"/>
        <v>5.3510063819342175</v>
      </c>
      <c r="Q374" s="3">
        <f t="shared" si="47"/>
        <v>6.0994768901725394E-3</v>
      </c>
      <c r="R374" s="3">
        <f t="shared" si="48"/>
        <v>8.420251629690334E-2</v>
      </c>
      <c r="S374" s="8">
        <f t="shared" si="49"/>
        <v>5.045347208038109E-2</v>
      </c>
      <c r="T374" s="8">
        <f t="shared" si="52"/>
        <v>-5.76912841205501E-3</v>
      </c>
      <c r="U374" s="19">
        <f t="shared" si="50"/>
        <v>8.9971644708958354E-2</v>
      </c>
      <c r="V374" s="6">
        <f t="shared" si="51"/>
        <v>8.0948968516350341E-3</v>
      </c>
      <c r="W374" s="6">
        <f t="shared" si="53"/>
        <v>5.1271990196893697E-3</v>
      </c>
      <c r="X374" s="8">
        <f t="shared" si="53"/>
        <v>2.7029743726799996E-3</v>
      </c>
      <c r="Y374" s="6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</row>
    <row r="375" spans="2:80" customFormat="1" ht="15.6" x14ac:dyDescent="0.3">
      <c r="B375" s="12">
        <v>43678</v>
      </c>
      <c r="C375" s="1">
        <v>2225</v>
      </c>
      <c r="D375" s="1">
        <v>2221.8000000000002</v>
      </c>
      <c r="E375" s="9">
        <v>4560419</v>
      </c>
      <c r="F375" s="9"/>
      <c r="G375" s="2">
        <v>43678</v>
      </c>
      <c r="H375">
        <v>418.65</v>
      </c>
      <c r="I375">
        <v>417.05</v>
      </c>
      <c r="J375" s="9">
        <v>18269866</v>
      </c>
      <c r="L375" s="9"/>
      <c r="M375" s="8">
        <f t="shared" si="45"/>
        <v>5.3147020183924525</v>
      </c>
      <c r="N375" s="3">
        <f t="shared" si="46"/>
        <v>5.4014598540145986</v>
      </c>
      <c r="O375" s="3">
        <f t="shared" si="46"/>
        <v>5.3953603771244261</v>
      </c>
      <c r="P375" s="8">
        <f t="shared" si="46"/>
        <v>5.3172573377176953</v>
      </c>
      <c r="Q375" s="3">
        <f t="shared" si="47"/>
        <v>-8.6757835622146118E-2</v>
      </c>
      <c r="R375" s="3">
        <f t="shared" si="48"/>
        <v>-8.0658358731973578E-2</v>
      </c>
      <c r="S375" s="8">
        <f t="shared" si="49"/>
        <v>-2.5553193252427775E-3</v>
      </c>
      <c r="T375" s="8">
        <f t="shared" si="52"/>
        <v>2.1222365000632498E-2</v>
      </c>
      <c r="U375" s="19">
        <f t="shared" si="50"/>
        <v>0.10188072373260608</v>
      </c>
      <c r="V375" s="6">
        <f t="shared" si="51"/>
        <v>1.0379681868279604E-2</v>
      </c>
      <c r="W375" s="6">
        <f t="shared" si="53"/>
        <v>8.0948968516350341E-3</v>
      </c>
      <c r="X375" s="8">
        <f t="shared" si="53"/>
        <v>5.1271990196893697E-3</v>
      </c>
      <c r="Y375" s="6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</row>
    <row r="376" spans="2:80" customFormat="1" ht="15.6" x14ac:dyDescent="0.3">
      <c r="B376" s="12">
        <v>43677</v>
      </c>
      <c r="C376" s="1">
        <v>2249.6</v>
      </c>
      <c r="D376" s="1">
        <v>2251.65</v>
      </c>
      <c r="E376" s="9">
        <v>3472960</v>
      </c>
      <c r="F376" s="9"/>
      <c r="G376" s="2">
        <v>43677</v>
      </c>
      <c r="H376">
        <v>425.85</v>
      </c>
      <c r="I376">
        <v>424.6</v>
      </c>
      <c r="J376" s="9">
        <v>22329888</v>
      </c>
      <c r="L376" s="9"/>
      <c r="M376" s="8">
        <f t="shared" si="45"/>
        <v>5.2826112480920511</v>
      </c>
      <c r="N376" s="3">
        <f t="shared" si="46"/>
        <v>5.3147020183924525</v>
      </c>
      <c r="O376" s="3">
        <f t="shared" si="46"/>
        <v>5.4014598540145986</v>
      </c>
      <c r="P376" s="8">
        <f t="shared" si="46"/>
        <v>5.3953603771244261</v>
      </c>
      <c r="Q376" s="3">
        <f t="shared" si="47"/>
        <v>-3.2090770300401417E-2</v>
      </c>
      <c r="R376" s="3">
        <f t="shared" si="48"/>
        <v>-0.11884860592254753</v>
      </c>
      <c r="S376" s="8">
        <f t="shared" si="49"/>
        <v>-0.112749129032375</v>
      </c>
      <c r="T376" s="8">
        <f t="shared" si="52"/>
        <v>-9.3418521191493287E-3</v>
      </c>
      <c r="U376" s="19">
        <f t="shared" si="50"/>
        <v>0.10950675380339821</v>
      </c>
      <c r="V376" s="6">
        <f t="shared" si="51"/>
        <v>1.1991729128558068E-2</v>
      </c>
      <c r="W376" s="6">
        <f t="shared" si="53"/>
        <v>1.0379681868279604E-2</v>
      </c>
      <c r="X376" s="8">
        <f t="shared" si="53"/>
        <v>8.0948968516350341E-3</v>
      </c>
      <c r="Y376" s="6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</row>
    <row r="377" spans="2:80" customFormat="1" ht="15.6" x14ac:dyDescent="0.3">
      <c r="B377" s="12">
        <v>43676</v>
      </c>
      <c r="C377" s="1">
        <v>2254.8000000000002</v>
      </c>
      <c r="D377" s="1">
        <v>2252.25</v>
      </c>
      <c r="E377" s="9">
        <v>2598534</v>
      </c>
      <c r="F377" s="9"/>
      <c r="G377" s="2">
        <v>43676</v>
      </c>
      <c r="H377">
        <v>427.25</v>
      </c>
      <c r="I377">
        <v>425.35</v>
      </c>
      <c r="J377" s="9">
        <v>23617273</v>
      </c>
      <c r="L377" s="9"/>
      <c r="M377" s="8">
        <f t="shared" si="45"/>
        <v>5.2774722059684027</v>
      </c>
      <c r="N377" s="3">
        <f t="shared" si="46"/>
        <v>5.2826112480920511</v>
      </c>
      <c r="O377" s="3">
        <f t="shared" si="46"/>
        <v>5.3147020183924525</v>
      </c>
      <c r="P377" s="8">
        <f t="shared" si="46"/>
        <v>5.4014598540145986</v>
      </c>
      <c r="Q377" s="3">
        <f t="shared" si="47"/>
        <v>-5.1390421236483519E-3</v>
      </c>
      <c r="R377" s="3">
        <f t="shared" si="48"/>
        <v>-3.7229812424049769E-2</v>
      </c>
      <c r="S377" s="8">
        <f t="shared" si="49"/>
        <v>-0.12398764804619589</v>
      </c>
      <c r="T377" s="8">
        <f t="shared" si="52"/>
        <v>-4.21938782601688E-2</v>
      </c>
      <c r="U377" s="19">
        <f t="shared" si="50"/>
        <v>4.9640658361190318E-3</v>
      </c>
      <c r="V377" s="6">
        <f t="shared" si="51"/>
        <v>2.4641949625324143E-5</v>
      </c>
      <c r="W377" s="6">
        <f t="shared" si="53"/>
        <v>1.1991729128558068E-2</v>
      </c>
      <c r="X377" s="8">
        <f t="shared" si="53"/>
        <v>1.0379681868279604E-2</v>
      </c>
      <c r="Y377" s="6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</row>
    <row r="378" spans="2:80" customFormat="1" ht="15.6" x14ac:dyDescent="0.3">
      <c r="B378" s="12">
        <v>43675</v>
      </c>
      <c r="C378" s="1">
        <v>2249.3000000000002</v>
      </c>
      <c r="D378" s="1">
        <v>2244.3000000000002</v>
      </c>
      <c r="E378" s="9">
        <v>2494123</v>
      </c>
      <c r="F378" s="9"/>
      <c r="G378" s="2">
        <v>43675</v>
      </c>
      <c r="H378">
        <v>427.8</v>
      </c>
      <c r="I378">
        <v>429.35</v>
      </c>
      <c r="J378" s="9">
        <v>46754670</v>
      </c>
      <c r="L378" s="9"/>
      <c r="M378" s="8">
        <f t="shared" si="45"/>
        <v>5.2578307620383358</v>
      </c>
      <c r="N378" s="3">
        <f t="shared" si="46"/>
        <v>5.2774722059684027</v>
      </c>
      <c r="O378" s="3">
        <f t="shared" si="46"/>
        <v>5.2826112480920511</v>
      </c>
      <c r="P378" s="8">
        <f t="shared" si="46"/>
        <v>5.3147020183924525</v>
      </c>
      <c r="Q378" s="3">
        <f t="shared" si="47"/>
        <v>-1.9641443930066949E-2</v>
      </c>
      <c r="R378" s="3">
        <f t="shared" si="48"/>
        <v>-2.47804860537153E-2</v>
      </c>
      <c r="S378" s="8">
        <f t="shared" si="49"/>
        <v>-5.6871256354116717E-2</v>
      </c>
      <c r="T378" s="8">
        <f t="shared" si="52"/>
        <v>-4.0704658509333094E-2</v>
      </c>
      <c r="U378" s="19">
        <f t="shared" si="50"/>
        <v>1.5924172455617794E-2</v>
      </c>
      <c r="V378" s="6">
        <f t="shared" si="51"/>
        <v>2.5357926839625642E-4</v>
      </c>
      <c r="W378" s="6">
        <f t="shared" si="53"/>
        <v>2.4641949625324143E-5</v>
      </c>
      <c r="X378" s="8">
        <f t="shared" si="53"/>
        <v>1.1991729128558068E-2</v>
      </c>
      <c r="Y378" s="6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</row>
    <row r="379" spans="2:80" customFormat="1" ht="15.6" x14ac:dyDescent="0.3">
      <c r="B379" s="12">
        <v>43672</v>
      </c>
      <c r="C379" s="1">
        <v>2276</v>
      </c>
      <c r="D379" s="1">
        <v>2277.3000000000002</v>
      </c>
      <c r="E379" s="9">
        <v>3207457</v>
      </c>
      <c r="F379" s="9"/>
      <c r="G379" s="2">
        <v>43672</v>
      </c>
      <c r="H379">
        <v>419.15</v>
      </c>
      <c r="I379">
        <v>415.75</v>
      </c>
      <c r="J379" s="9">
        <v>17493739</v>
      </c>
      <c r="L379" s="9"/>
      <c r="M379" s="8">
        <f t="shared" si="45"/>
        <v>5.4300369796015753</v>
      </c>
      <c r="N379" s="3">
        <f t="shared" si="46"/>
        <v>5.2578307620383358</v>
      </c>
      <c r="O379" s="3">
        <f t="shared" si="46"/>
        <v>5.2774722059684027</v>
      </c>
      <c r="P379" s="8">
        <f t="shared" si="46"/>
        <v>5.2826112480920511</v>
      </c>
      <c r="Q379" s="3">
        <f t="shared" si="47"/>
        <v>0.17220621756323951</v>
      </c>
      <c r="R379" s="3">
        <f t="shared" si="48"/>
        <v>0.15256477363317256</v>
      </c>
      <c r="S379" s="8">
        <f t="shared" si="49"/>
        <v>0.1474257315095242</v>
      </c>
      <c r="T379" s="8">
        <f t="shared" si="52"/>
        <v>-3.5927406772647753E-2</v>
      </c>
      <c r="U379" s="19">
        <f t="shared" si="50"/>
        <v>0.1884921804058203</v>
      </c>
      <c r="V379" s="6">
        <f t="shared" si="51"/>
        <v>3.5529302074140311E-2</v>
      </c>
      <c r="W379" s="6">
        <f t="shared" si="53"/>
        <v>2.5357926839625642E-4</v>
      </c>
      <c r="X379" s="8">
        <f t="shared" si="53"/>
        <v>2.4641949625324143E-5</v>
      </c>
      <c r="Y379" s="6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</row>
    <row r="380" spans="2:80" customFormat="1" ht="15.6" x14ac:dyDescent="0.3">
      <c r="B380" s="12">
        <v>43671</v>
      </c>
      <c r="C380" s="1">
        <v>2291</v>
      </c>
      <c r="D380" s="1">
        <v>2286.0500000000002</v>
      </c>
      <c r="E380" s="9">
        <v>4865502</v>
      </c>
      <c r="F380" s="9"/>
      <c r="G380" s="2">
        <v>43671</v>
      </c>
      <c r="H380">
        <v>410.25</v>
      </c>
      <c r="I380">
        <v>409</v>
      </c>
      <c r="J380" s="9">
        <v>16852479</v>
      </c>
      <c r="L380" s="9"/>
      <c r="M380" s="8">
        <f t="shared" si="45"/>
        <v>5.5843997562461913</v>
      </c>
      <c r="N380" s="3">
        <f t="shared" si="46"/>
        <v>5.4300369796015753</v>
      </c>
      <c r="O380" s="3">
        <f t="shared" si="46"/>
        <v>5.2578307620383358</v>
      </c>
      <c r="P380" s="8">
        <f t="shared" si="46"/>
        <v>5.2774722059684027</v>
      </c>
      <c r="Q380" s="3">
        <f t="shared" si="47"/>
        <v>0.15436277664461606</v>
      </c>
      <c r="R380" s="3">
        <f t="shared" si="48"/>
        <v>0.32656899420785557</v>
      </c>
      <c r="S380" s="8">
        <f t="shared" si="49"/>
        <v>0.30692755027778862</v>
      </c>
      <c r="T380" s="8">
        <f t="shared" si="52"/>
        <v>2.0620247349098349E-2</v>
      </c>
      <c r="U380" s="19">
        <f t="shared" si="50"/>
        <v>0.30594874685875723</v>
      </c>
      <c r="V380" s="6">
        <f t="shared" si="51"/>
        <v>9.3604635704443911E-2</v>
      </c>
      <c r="W380" s="6">
        <f t="shared" si="53"/>
        <v>3.5529302074140311E-2</v>
      </c>
      <c r="X380" s="8">
        <f t="shared" si="53"/>
        <v>2.5357926839625642E-4</v>
      </c>
      <c r="Y380" s="6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</row>
    <row r="381" spans="2:80" customFormat="1" ht="15.6" x14ac:dyDescent="0.3">
      <c r="B381" s="12">
        <v>43670</v>
      </c>
      <c r="C381" s="1">
        <v>2284</v>
      </c>
      <c r="D381" s="1">
        <v>2280.9</v>
      </c>
      <c r="E381" s="9">
        <v>4340935</v>
      </c>
      <c r="F381" s="9"/>
      <c r="G381" s="2">
        <v>43670</v>
      </c>
      <c r="H381">
        <v>407.9</v>
      </c>
      <c r="I381">
        <v>408.5</v>
      </c>
      <c r="J381" s="9">
        <v>16505930</v>
      </c>
      <c r="L381" s="9"/>
      <c r="M381" s="8">
        <f t="shared" si="45"/>
        <v>5.5994116204952196</v>
      </c>
      <c r="N381" s="3">
        <f t="shared" si="46"/>
        <v>5.5843997562461913</v>
      </c>
      <c r="O381" s="3">
        <f t="shared" si="46"/>
        <v>5.4300369796015753</v>
      </c>
      <c r="P381" s="8">
        <f t="shared" si="46"/>
        <v>5.2578307620383358</v>
      </c>
      <c r="Q381" s="3">
        <f t="shared" si="47"/>
        <v>1.5011864249028228E-2</v>
      </c>
      <c r="R381" s="3">
        <f t="shared" si="48"/>
        <v>0.16937464089364429</v>
      </c>
      <c r="S381" s="8">
        <f t="shared" si="49"/>
        <v>0.3415808584568838</v>
      </c>
      <c r="T381" s="8">
        <f t="shared" si="52"/>
        <v>0.11240487140672553</v>
      </c>
      <c r="U381" s="19">
        <f t="shared" si="50"/>
        <v>5.6969769486918759E-2</v>
      </c>
      <c r="V381" s="6">
        <f t="shared" si="51"/>
        <v>3.2455546353926598E-3</v>
      </c>
      <c r="W381" s="6">
        <f t="shared" si="53"/>
        <v>9.3604635704443911E-2</v>
      </c>
      <c r="X381" s="8">
        <f t="shared" si="53"/>
        <v>3.5529302074140311E-2</v>
      </c>
      <c r="Y381" s="6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</row>
    <row r="382" spans="2:80" customFormat="1" ht="15.6" x14ac:dyDescent="0.3">
      <c r="B382" s="12">
        <v>43669</v>
      </c>
      <c r="C382" s="1">
        <v>2265.5</v>
      </c>
      <c r="D382" s="1">
        <v>2263.5</v>
      </c>
      <c r="E382" s="9">
        <v>6950716</v>
      </c>
      <c r="F382" s="9"/>
      <c r="G382" s="2">
        <v>43669</v>
      </c>
      <c r="H382">
        <v>410.9</v>
      </c>
      <c r="I382">
        <v>411.95</v>
      </c>
      <c r="J382" s="9">
        <v>14207080</v>
      </c>
      <c r="L382" s="9"/>
      <c r="M382" s="8">
        <f t="shared" si="45"/>
        <v>5.5135069359941591</v>
      </c>
      <c r="N382" s="3">
        <f t="shared" si="46"/>
        <v>5.5994116204952196</v>
      </c>
      <c r="O382" s="3">
        <f t="shared" si="46"/>
        <v>5.5843997562461913</v>
      </c>
      <c r="P382" s="8">
        <f t="shared" si="46"/>
        <v>5.4300369796015753</v>
      </c>
      <c r="Q382" s="3">
        <f t="shared" si="47"/>
        <v>-8.590468450106048E-2</v>
      </c>
      <c r="R382" s="3">
        <f t="shared" si="48"/>
        <v>-7.0892820252032251E-2</v>
      </c>
      <c r="S382" s="8">
        <f t="shared" si="49"/>
        <v>8.3469956392583811E-2</v>
      </c>
      <c r="T382" s="8">
        <f t="shared" si="52"/>
        <v>0.12949580225280116</v>
      </c>
      <c r="U382" s="19">
        <f t="shared" si="50"/>
        <v>0.20038862250483341</v>
      </c>
      <c r="V382" s="6">
        <f t="shared" si="51"/>
        <v>4.0155600029384626E-2</v>
      </c>
      <c r="W382" s="6">
        <f t="shared" si="53"/>
        <v>3.2455546353926598E-3</v>
      </c>
      <c r="X382" s="8">
        <f t="shared" si="53"/>
        <v>9.3604635704443911E-2</v>
      </c>
      <c r="Y382" s="6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</row>
    <row r="383" spans="2:80" customFormat="1" ht="15.6" x14ac:dyDescent="0.3">
      <c r="B383" s="12">
        <v>43668</v>
      </c>
      <c r="C383" s="1">
        <v>2302.8000000000002</v>
      </c>
      <c r="D383" s="1">
        <v>2297.25</v>
      </c>
      <c r="E383" s="9">
        <v>5542824</v>
      </c>
      <c r="F383" s="9"/>
      <c r="G383" s="2">
        <v>43668</v>
      </c>
      <c r="H383">
        <v>411.85</v>
      </c>
      <c r="I383">
        <v>411.5</v>
      </c>
      <c r="J383" s="9">
        <v>17937246</v>
      </c>
      <c r="L383" s="9"/>
      <c r="M383" s="8">
        <f t="shared" si="45"/>
        <v>5.5913560762413503</v>
      </c>
      <c r="N383" s="3">
        <f t="shared" si="46"/>
        <v>5.5135069359941591</v>
      </c>
      <c r="O383" s="3">
        <f t="shared" si="46"/>
        <v>5.5994116204952196</v>
      </c>
      <c r="P383" s="8">
        <f t="shared" si="46"/>
        <v>5.5843997562461913</v>
      </c>
      <c r="Q383" s="3">
        <f t="shared" si="47"/>
        <v>7.7849140247191251E-2</v>
      </c>
      <c r="R383" s="3">
        <f t="shared" si="48"/>
        <v>-8.055544253869229E-3</v>
      </c>
      <c r="S383" s="8">
        <f t="shared" si="49"/>
        <v>6.9563199951589993E-3</v>
      </c>
      <c r="T383" s="8">
        <f t="shared" si="52"/>
        <v>6.9379215501351135E-2</v>
      </c>
      <c r="U383" s="19">
        <f t="shared" si="50"/>
        <v>7.7434759755220364E-2</v>
      </c>
      <c r="V383" s="6">
        <f t="shared" si="51"/>
        <v>5.9961420183486953E-3</v>
      </c>
      <c r="W383" s="6">
        <f t="shared" si="53"/>
        <v>4.0155600029384626E-2</v>
      </c>
      <c r="X383" s="8">
        <f t="shared" si="53"/>
        <v>3.2455546353926598E-3</v>
      </c>
      <c r="Y383" s="6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</row>
    <row r="384" spans="2:80" customFormat="1" ht="15.6" x14ac:dyDescent="0.3">
      <c r="B384" s="12">
        <v>43665</v>
      </c>
      <c r="C384" s="1">
        <v>2379.5</v>
      </c>
      <c r="D384" s="1">
        <v>2375.65</v>
      </c>
      <c r="E384" s="9">
        <v>2234807</v>
      </c>
      <c r="F384" s="9"/>
      <c r="G384" s="2">
        <v>43665</v>
      </c>
      <c r="H384">
        <v>411.8</v>
      </c>
      <c r="I384">
        <v>410.3</v>
      </c>
      <c r="J384" s="9">
        <v>12260757</v>
      </c>
      <c r="L384" s="9"/>
      <c r="M384" s="8">
        <f t="shared" si="45"/>
        <v>5.7782904322486646</v>
      </c>
      <c r="N384" s="3">
        <f t="shared" si="46"/>
        <v>5.5913560762413503</v>
      </c>
      <c r="O384" s="3">
        <f t="shared" si="46"/>
        <v>5.5135069359941591</v>
      </c>
      <c r="P384" s="8">
        <f t="shared" si="46"/>
        <v>5.5994116204952196</v>
      </c>
      <c r="Q384" s="3">
        <f t="shared" si="47"/>
        <v>0.18693435600731423</v>
      </c>
      <c r="R384" s="3">
        <f t="shared" si="48"/>
        <v>0.26478349625450548</v>
      </c>
      <c r="S384" s="8">
        <f t="shared" si="49"/>
        <v>0.178878811753445</v>
      </c>
      <c r="T384" s="8">
        <f t="shared" si="52"/>
        <v>4.6148787574785022E-2</v>
      </c>
      <c r="U384" s="19">
        <f t="shared" si="50"/>
        <v>0.21863470867972046</v>
      </c>
      <c r="V384" s="6">
        <f t="shared" si="51"/>
        <v>4.7801135839466234E-2</v>
      </c>
      <c r="W384" s="6">
        <f t="shared" si="53"/>
        <v>5.9961420183486953E-3</v>
      </c>
      <c r="X384" s="8">
        <f t="shared" si="53"/>
        <v>4.0155600029384626E-2</v>
      </c>
      <c r="Y384" s="6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</row>
    <row r="385" spans="2:80" customFormat="1" ht="15.6" x14ac:dyDescent="0.3">
      <c r="B385" s="12">
        <v>43664</v>
      </c>
      <c r="C385" s="1">
        <v>2414.75</v>
      </c>
      <c r="D385" s="1">
        <v>2411.9</v>
      </c>
      <c r="E385" s="9">
        <v>2700646</v>
      </c>
      <c r="F385" s="9"/>
      <c r="G385" s="2">
        <v>43664</v>
      </c>
      <c r="H385">
        <v>418.65</v>
      </c>
      <c r="I385">
        <v>418.65</v>
      </c>
      <c r="J385" s="9">
        <v>10651654</v>
      </c>
      <c r="L385" s="9"/>
      <c r="M385" s="8">
        <f t="shared" si="45"/>
        <v>5.767944583781202</v>
      </c>
      <c r="N385" s="3">
        <f t="shared" si="46"/>
        <v>5.7782904322486646</v>
      </c>
      <c r="O385" s="3">
        <f t="shared" si="46"/>
        <v>5.5913560762413503</v>
      </c>
      <c r="P385" s="8">
        <f t="shared" si="46"/>
        <v>5.5135069359941591</v>
      </c>
      <c r="Q385" s="3">
        <f t="shared" si="47"/>
        <v>-1.0345848467462559E-2</v>
      </c>
      <c r="R385" s="3">
        <f t="shared" si="48"/>
        <v>0.17658850753985167</v>
      </c>
      <c r="S385" s="8">
        <f t="shared" si="49"/>
        <v>0.25443764778704292</v>
      </c>
      <c r="T385" s="8">
        <f t="shared" si="52"/>
        <v>0.11173920017870118</v>
      </c>
      <c r="U385" s="19">
        <f t="shared" si="50"/>
        <v>6.4849307361150493E-2</v>
      </c>
      <c r="V385" s="6">
        <f t="shared" si="51"/>
        <v>4.205432665220968E-3</v>
      </c>
      <c r="W385" s="6">
        <f t="shared" si="53"/>
        <v>4.7801135839466234E-2</v>
      </c>
      <c r="X385" s="8">
        <f t="shared" si="53"/>
        <v>5.9961420183486953E-3</v>
      </c>
      <c r="Y385" s="6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</row>
    <row r="386" spans="2:80" customFormat="1" ht="15.6" x14ac:dyDescent="0.3">
      <c r="B386" s="12">
        <v>43663</v>
      </c>
      <c r="C386" s="1">
        <v>2401.9</v>
      </c>
      <c r="D386" s="1">
        <v>2397.4499999999998</v>
      </c>
      <c r="E386" s="9">
        <v>1939934</v>
      </c>
      <c r="F386" s="9"/>
      <c r="G386" s="2">
        <v>43663</v>
      </c>
      <c r="H386">
        <v>424.4</v>
      </c>
      <c r="I386">
        <v>424.7</v>
      </c>
      <c r="J386" s="9">
        <v>10961022</v>
      </c>
      <c r="L386" s="9"/>
      <c r="M386" s="8">
        <f t="shared" si="45"/>
        <v>5.6595193213949111</v>
      </c>
      <c r="N386" s="3">
        <f t="shared" si="46"/>
        <v>5.767944583781202</v>
      </c>
      <c r="O386" s="3">
        <f t="shared" si="46"/>
        <v>5.7782904322486646</v>
      </c>
      <c r="P386" s="8">
        <f t="shared" si="46"/>
        <v>5.5913560762413503</v>
      </c>
      <c r="Q386" s="3">
        <f t="shared" si="47"/>
        <v>-0.10842526238629091</v>
      </c>
      <c r="R386" s="3">
        <f t="shared" si="48"/>
        <v>-0.11877111085375347</v>
      </c>
      <c r="S386" s="8">
        <f t="shared" si="49"/>
        <v>6.8163245153560759E-2</v>
      </c>
      <c r="T386" s="8">
        <f t="shared" si="52"/>
        <v>0.13119399238704632</v>
      </c>
      <c r="U386" s="19">
        <f t="shared" si="50"/>
        <v>0.24996510324079979</v>
      </c>
      <c r="V386" s="6">
        <f t="shared" si="51"/>
        <v>6.24825528381837E-2</v>
      </c>
      <c r="W386" s="6">
        <f t="shared" si="53"/>
        <v>4.205432665220968E-3</v>
      </c>
      <c r="X386" s="8">
        <f t="shared" si="53"/>
        <v>4.7801135839466234E-2</v>
      </c>
      <c r="Y386" s="6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</row>
    <row r="387" spans="2:80" customFormat="1" ht="15.6" x14ac:dyDescent="0.3">
      <c r="B387" s="12">
        <v>43662</v>
      </c>
      <c r="C387" s="1">
        <v>2393</v>
      </c>
      <c r="D387" s="1">
        <v>2391.1999999999998</v>
      </c>
      <c r="E387" s="9">
        <v>3192642</v>
      </c>
      <c r="F387" s="9"/>
      <c r="G387" s="2">
        <v>43662</v>
      </c>
      <c r="H387">
        <v>424.75</v>
      </c>
      <c r="I387">
        <v>424.6</v>
      </c>
      <c r="J387" s="9">
        <v>12149205</v>
      </c>
      <c r="L387" s="9"/>
      <c r="M387" s="8">
        <f t="shared" ref="M387:M450" si="54">C387/H387</f>
        <v>5.6339022954679221</v>
      </c>
      <c r="N387" s="3">
        <f t="shared" si="46"/>
        <v>5.6595193213949111</v>
      </c>
      <c r="O387" s="3">
        <f t="shared" si="46"/>
        <v>5.767944583781202</v>
      </c>
      <c r="P387" s="8">
        <f t="shared" si="46"/>
        <v>5.7782904322486646</v>
      </c>
      <c r="Q387" s="3">
        <f t="shared" si="47"/>
        <v>-2.5617025926989001E-2</v>
      </c>
      <c r="R387" s="3">
        <f t="shared" si="48"/>
        <v>-0.13404228831327991</v>
      </c>
      <c r="S387" s="8">
        <f t="shared" si="49"/>
        <v>-0.14438813678074247</v>
      </c>
      <c r="T387" s="8">
        <f t="shared" si="52"/>
        <v>5.6204461414806374E-2</v>
      </c>
      <c r="U387" s="19">
        <f t="shared" si="50"/>
        <v>0.19024674972808628</v>
      </c>
      <c r="V387" s="6">
        <f t="shared" si="51"/>
        <v>3.6193825782101098E-2</v>
      </c>
      <c r="W387" s="6">
        <f t="shared" si="53"/>
        <v>6.24825528381837E-2</v>
      </c>
      <c r="X387" s="8">
        <f t="shared" si="53"/>
        <v>4.205432665220968E-3</v>
      </c>
      <c r="Y387" s="6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</row>
    <row r="388" spans="2:80" customFormat="1" ht="15.6" x14ac:dyDescent="0.3">
      <c r="B388" s="12">
        <v>43661</v>
      </c>
      <c r="C388" s="1">
        <v>2398</v>
      </c>
      <c r="D388" s="1">
        <v>2394.75</v>
      </c>
      <c r="E388" s="9">
        <v>2058296</v>
      </c>
      <c r="F388" s="9"/>
      <c r="G388" s="2">
        <v>43661</v>
      </c>
      <c r="H388">
        <v>422.55</v>
      </c>
      <c r="I388">
        <v>422.3</v>
      </c>
      <c r="J388" s="9">
        <v>7825336</v>
      </c>
      <c r="L388" s="9"/>
      <c r="M388" s="8">
        <f t="shared" si="54"/>
        <v>5.6750680392852919</v>
      </c>
      <c r="N388" s="3">
        <f t="shared" si="46"/>
        <v>5.6339022954679221</v>
      </c>
      <c r="O388" s="3">
        <f t="shared" si="46"/>
        <v>5.6595193213949111</v>
      </c>
      <c r="P388" s="8">
        <f t="shared" si="46"/>
        <v>5.767944583781202</v>
      </c>
      <c r="Q388" s="3">
        <f t="shared" si="47"/>
        <v>4.1165743817369815E-2</v>
      </c>
      <c r="R388" s="3">
        <f t="shared" si="48"/>
        <v>1.5548717890380814E-2</v>
      </c>
      <c r="S388" s="8">
        <f t="shared" si="49"/>
        <v>-9.2876544495910096E-2</v>
      </c>
      <c r="T388" s="8">
        <f t="shared" si="52"/>
        <v>-8.695635036195179E-4</v>
      </c>
      <c r="U388" s="19">
        <f t="shared" si="50"/>
        <v>1.6418281394000332E-2</v>
      </c>
      <c r="V388" s="6">
        <f t="shared" si="51"/>
        <v>2.6955996393257747E-4</v>
      </c>
      <c r="W388" s="6">
        <f t="shared" si="53"/>
        <v>3.6193825782101098E-2</v>
      </c>
      <c r="X388" s="8">
        <f t="shared" si="53"/>
        <v>6.24825528381837E-2</v>
      </c>
      <c r="Y388" s="6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</row>
    <row r="389" spans="2:80" customFormat="1" ht="15.6" x14ac:dyDescent="0.3">
      <c r="B389" s="12">
        <v>43658</v>
      </c>
      <c r="C389" s="1">
        <v>2390</v>
      </c>
      <c r="D389" s="1">
        <v>2393.9</v>
      </c>
      <c r="E389" s="9">
        <v>2244068</v>
      </c>
      <c r="F389" s="9"/>
      <c r="G389" s="2">
        <v>43658</v>
      </c>
      <c r="H389">
        <v>427.3</v>
      </c>
      <c r="I389">
        <v>427.05</v>
      </c>
      <c r="J389" s="9">
        <v>8824728</v>
      </c>
      <c r="L389" s="9"/>
      <c r="M389" s="8">
        <f t="shared" si="54"/>
        <v>5.5932600046805518</v>
      </c>
      <c r="N389" s="3">
        <f t="shared" ref="N389:P452" si="55">M388</f>
        <v>5.6750680392852919</v>
      </c>
      <c r="O389" s="3">
        <f t="shared" si="55"/>
        <v>5.6339022954679221</v>
      </c>
      <c r="P389" s="8">
        <f t="shared" si="55"/>
        <v>5.6595193213949111</v>
      </c>
      <c r="Q389" s="3">
        <f t="shared" ref="Q389:Q452" si="56">M389-M388</f>
        <v>-8.1808034604740065E-2</v>
      </c>
      <c r="R389" s="3">
        <f t="shared" si="48"/>
        <v>-4.064229078737025E-2</v>
      </c>
      <c r="S389" s="8">
        <f t="shared" si="49"/>
        <v>-6.6259316714359251E-2</v>
      </c>
      <c r="T389" s="8">
        <f t="shared" si="52"/>
        <v>4.0559209145805825E-3</v>
      </c>
      <c r="U389" s="19">
        <f t="shared" si="50"/>
        <v>4.4698211701950832E-2</v>
      </c>
      <c r="V389" s="6">
        <f t="shared" si="51"/>
        <v>1.9979301293524144E-3</v>
      </c>
      <c r="W389" s="6">
        <f t="shared" si="53"/>
        <v>2.6955996393257747E-4</v>
      </c>
      <c r="X389" s="8">
        <f t="shared" si="53"/>
        <v>3.6193825782101098E-2</v>
      </c>
      <c r="Y389" s="6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</row>
    <row r="390" spans="2:80" customFormat="1" ht="15.6" x14ac:dyDescent="0.3">
      <c r="B390" s="12">
        <v>43657</v>
      </c>
      <c r="C390" s="1">
        <v>2403.75</v>
      </c>
      <c r="D390" s="1">
        <v>2407.15</v>
      </c>
      <c r="E390" s="9">
        <v>2274399</v>
      </c>
      <c r="F390" s="9"/>
      <c r="G390" s="2">
        <v>43657</v>
      </c>
      <c r="H390">
        <v>425.85</v>
      </c>
      <c r="I390">
        <v>426.55</v>
      </c>
      <c r="J390" s="9">
        <v>16535185</v>
      </c>
      <c r="L390" s="9"/>
      <c r="M390" s="8">
        <f t="shared" si="54"/>
        <v>5.6445931666079598</v>
      </c>
      <c r="N390" s="3">
        <f t="shared" si="55"/>
        <v>5.5932600046805518</v>
      </c>
      <c r="O390" s="3">
        <f t="shared" si="55"/>
        <v>5.6750680392852919</v>
      </c>
      <c r="P390" s="8">
        <f t="shared" si="55"/>
        <v>5.6339022954679221</v>
      </c>
      <c r="Q390" s="3">
        <f t="shared" si="56"/>
        <v>5.1333161927408E-2</v>
      </c>
      <c r="R390" s="3">
        <f t="shared" ref="R390:R453" si="57">M390-M388</f>
        <v>-3.0474872677332066E-2</v>
      </c>
      <c r="S390" s="8">
        <f t="shared" si="49"/>
        <v>1.069087114003775E-2</v>
      </c>
      <c r="T390" s="8">
        <f t="shared" si="52"/>
        <v>-9.3535425960046704E-3</v>
      </c>
      <c r="U390" s="19">
        <f t="shared" si="50"/>
        <v>2.1121330081327397E-2</v>
      </c>
      <c r="V390" s="6">
        <f t="shared" si="51"/>
        <v>4.4611058440438556E-4</v>
      </c>
      <c r="W390" s="6">
        <f t="shared" si="53"/>
        <v>1.9979301293524144E-3</v>
      </c>
      <c r="X390" s="8">
        <f t="shared" si="53"/>
        <v>2.6955996393257747E-4</v>
      </c>
      <c r="Y390" s="6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</row>
    <row r="391" spans="2:80" customFormat="1" ht="15.6" x14ac:dyDescent="0.3">
      <c r="B391" s="12">
        <v>43656</v>
      </c>
      <c r="C391" s="1">
        <v>2391.1999999999998</v>
      </c>
      <c r="D391" s="1">
        <v>2388.75</v>
      </c>
      <c r="E391" s="9">
        <v>2892287</v>
      </c>
      <c r="F391" s="9"/>
      <c r="G391" s="2">
        <v>43656</v>
      </c>
      <c r="H391">
        <v>431.7</v>
      </c>
      <c r="I391">
        <v>430.9</v>
      </c>
      <c r="J391" s="9">
        <v>16494282</v>
      </c>
      <c r="L391" s="9"/>
      <c r="M391" s="8">
        <f t="shared" si="54"/>
        <v>5.5390317350011582</v>
      </c>
      <c r="N391" s="3">
        <f t="shared" si="55"/>
        <v>5.6445931666079598</v>
      </c>
      <c r="O391" s="3">
        <f t="shared" si="55"/>
        <v>5.5932600046805518</v>
      </c>
      <c r="P391" s="8">
        <f t="shared" si="55"/>
        <v>5.6750680392852919</v>
      </c>
      <c r="Q391" s="3">
        <f t="shared" si="56"/>
        <v>-0.10556143160680165</v>
      </c>
      <c r="R391" s="3">
        <f t="shared" si="57"/>
        <v>-5.4228269679393648E-2</v>
      </c>
      <c r="S391" s="8">
        <f t="shared" ref="S391:S454" si="58">M391-M388</f>
        <v>-0.13603630428413371</v>
      </c>
      <c r="T391" s="8">
        <f t="shared" si="52"/>
        <v>-1.5689941620402888E-2</v>
      </c>
      <c r="U391" s="19">
        <f t="shared" si="50"/>
        <v>3.853832805899076E-2</v>
      </c>
      <c r="V391" s="6">
        <f t="shared" si="51"/>
        <v>1.4852027295823946E-3</v>
      </c>
      <c r="W391" s="6">
        <f t="shared" si="53"/>
        <v>4.4611058440438556E-4</v>
      </c>
      <c r="X391" s="8">
        <f t="shared" si="53"/>
        <v>1.9979301293524144E-3</v>
      </c>
      <c r="Y391" s="6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</row>
    <row r="392" spans="2:80" customFormat="1" ht="15.6" x14ac:dyDescent="0.3">
      <c r="B392" s="12">
        <v>43655</v>
      </c>
      <c r="C392" s="1">
        <v>2377.65</v>
      </c>
      <c r="D392" s="1">
        <v>2379.15</v>
      </c>
      <c r="E392" s="9">
        <v>4120672</v>
      </c>
      <c r="F392" s="9"/>
      <c r="G392" s="2">
        <v>43655</v>
      </c>
      <c r="H392">
        <v>428.1</v>
      </c>
      <c r="I392">
        <v>428.5</v>
      </c>
      <c r="J392" s="9">
        <v>11679067</v>
      </c>
      <c r="L392" s="9"/>
      <c r="M392" s="8">
        <f t="shared" si="54"/>
        <v>5.5539593552908197</v>
      </c>
      <c r="N392" s="3">
        <f t="shared" si="55"/>
        <v>5.5390317350011582</v>
      </c>
      <c r="O392" s="3">
        <f t="shared" si="55"/>
        <v>5.6445931666079598</v>
      </c>
      <c r="P392" s="8">
        <f t="shared" si="55"/>
        <v>5.5932600046805518</v>
      </c>
      <c r="Q392" s="3">
        <f t="shared" si="56"/>
        <v>1.4927620289661547E-2</v>
      </c>
      <c r="R392" s="3">
        <f t="shared" si="57"/>
        <v>-9.0633811317140101E-2</v>
      </c>
      <c r="S392" s="8">
        <f t="shared" si="58"/>
        <v>-3.9300649389732101E-2</v>
      </c>
      <c r="T392" s="8">
        <f t="shared" si="52"/>
        <v>-2.7251440038100115E-2</v>
      </c>
      <c r="U392" s="19">
        <f t="shared" ref="U392:U455" si="59">ABS(T392-R392)</f>
        <v>6.3382371279039978E-2</v>
      </c>
      <c r="V392" s="6">
        <f t="shared" ref="V392:V455" si="60">U392^2</f>
        <v>4.0173249889540723E-3</v>
      </c>
      <c r="W392" s="6">
        <f t="shared" si="53"/>
        <v>1.4852027295823946E-3</v>
      </c>
      <c r="X392" s="8">
        <f t="shared" si="53"/>
        <v>4.4611058440438556E-4</v>
      </c>
      <c r="Y392" s="6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</row>
    <row r="393" spans="2:80" customFormat="1" ht="15.6" x14ac:dyDescent="0.3">
      <c r="B393" s="12">
        <v>43654</v>
      </c>
      <c r="C393" s="1">
        <v>2412.6999999999998</v>
      </c>
      <c r="D393" s="1">
        <v>2409.6</v>
      </c>
      <c r="E393" s="9">
        <v>3651785</v>
      </c>
      <c r="F393" s="9"/>
      <c r="G393" s="2">
        <v>43654</v>
      </c>
      <c r="H393">
        <v>426.75</v>
      </c>
      <c r="I393">
        <v>425.9</v>
      </c>
      <c r="J393" s="9">
        <v>12184946</v>
      </c>
      <c r="L393" s="9"/>
      <c r="M393" s="8">
        <f t="shared" si="54"/>
        <v>5.6536613942589335</v>
      </c>
      <c r="N393" s="3">
        <f t="shared" si="55"/>
        <v>5.5539593552908197</v>
      </c>
      <c r="O393" s="3">
        <f t="shared" si="55"/>
        <v>5.5390317350011582</v>
      </c>
      <c r="P393" s="8">
        <f t="shared" si="55"/>
        <v>5.6445931666079598</v>
      </c>
      <c r="Q393" s="3">
        <f t="shared" si="56"/>
        <v>9.9702038968113804E-2</v>
      </c>
      <c r="R393" s="3">
        <f t="shared" si="57"/>
        <v>0.11462965925777535</v>
      </c>
      <c r="S393" s="8">
        <f t="shared" si="58"/>
        <v>9.0682276509737036E-3</v>
      </c>
      <c r="T393" s="8">
        <f t="shared" ref="T393:T456" si="61">(1-$AA$2)*R392+$AA$2*T392</f>
        <v>-4.6266151421812111E-2</v>
      </c>
      <c r="U393" s="19">
        <f t="shared" si="59"/>
        <v>0.16089581067958747</v>
      </c>
      <c r="V393" s="6">
        <f t="shared" si="60"/>
        <v>2.5887461894241653E-2</v>
      </c>
      <c r="W393" s="6">
        <f t="shared" ref="W393:X456" si="62">V392</f>
        <v>4.0173249889540723E-3</v>
      </c>
      <c r="X393" s="8">
        <f t="shared" si="62"/>
        <v>1.4852027295823946E-3</v>
      </c>
      <c r="Y393" s="6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</row>
    <row r="394" spans="2:80" customFormat="1" ht="15.6" x14ac:dyDescent="0.3">
      <c r="B394" s="12">
        <v>43651</v>
      </c>
      <c r="C394" s="1">
        <v>2469</v>
      </c>
      <c r="D394" s="1">
        <v>2472.4</v>
      </c>
      <c r="E394" s="9">
        <v>1895765</v>
      </c>
      <c r="F394" s="9"/>
      <c r="G394" s="2">
        <v>43651</v>
      </c>
      <c r="H394">
        <v>435.65</v>
      </c>
      <c r="I394">
        <v>436.35</v>
      </c>
      <c r="J394" s="9">
        <v>12154330</v>
      </c>
      <c r="L394" s="9"/>
      <c r="M394" s="8">
        <f t="shared" si="54"/>
        <v>5.6673935498680139</v>
      </c>
      <c r="N394" s="3">
        <f t="shared" si="55"/>
        <v>5.6536613942589335</v>
      </c>
      <c r="O394" s="3">
        <f t="shared" si="55"/>
        <v>5.5539593552908197</v>
      </c>
      <c r="P394" s="8">
        <f t="shared" si="55"/>
        <v>5.5390317350011582</v>
      </c>
      <c r="Q394" s="3">
        <f t="shared" si="56"/>
        <v>1.3732155609080365E-2</v>
      </c>
      <c r="R394" s="3">
        <f t="shared" si="57"/>
        <v>0.11343419457719417</v>
      </c>
      <c r="S394" s="8">
        <f t="shared" si="58"/>
        <v>0.12836181486685572</v>
      </c>
      <c r="T394" s="8">
        <f t="shared" si="61"/>
        <v>2.0025917820641337E-3</v>
      </c>
      <c r="U394" s="19">
        <f t="shared" si="59"/>
        <v>0.11143160279513004</v>
      </c>
      <c r="V394" s="6">
        <f t="shared" si="60"/>
        <v>1.2417002101491633E-2</v>
      </c>
      <c r="W394" s="6">
        <f t="shared" si="62"/>
        <v>2.5887461894241653E-2</v>
      </c>
      <c r="X394" s="8">
        <f t="shared" si="62"/>
        <v>4.0173249889540723E-3</v>
      </c>
      <c r="Y394" s="6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</row>
    <row r="395" spans="2:80" customFormat="1" ht="15.6" x14ac:dyDescent="0.3">
      <c r="B395" s="12">
        <v>43650</v>
      </c>
      <c r="C395" s="1">
        <v>2482.85</v>
      </c>
      <c r="D395" s="1">
        <v>2483.8000000000002</v>
      </c>
      <c r="E395" s="9">
        <v>1998491</v>
      </c>
      <c r="F395" s="9"/>
      <c r="G395" s="2">
        <v>43650</v>
      </c>
      <c r="H395">
        <v>434.4</v>
      </c>
      <c r="I395">
        <v>436.2</v>
      </c>
      <c r="J395" s="9">
        <v>11810688</v>
      </c>
      <c r="L395" s="9"/>
      <c r="M395" s="8">
        <f t="shared" si="54"/>
        <v>5.715584714548803</v>
      </c>
      <c r="N395" s="3">
        <f t="shared" si="55"/>
        <v>5.6673935498680139</v>
      </c>
      <c r="O395" s="3">
        <f t="shared" si="55"/>
        <v>5.6536613942589335</v>
      </c>
      <c r="P395" s="8">
        <f t="shared" si="55"/>
        <v>5.5539593552908197</v>
      </c>
      <c r="Q395" s="3">
        <f t="shared" si="56"/>
        <v>4.81911646807891E-2</v>
      </c>
      <c r="R395" s="3">
        <f t="shared" si="57"/>
        <v>6.1923320289869466E-2</v>
      </c>
      <c r="S395" s="8">
        <f t="shared" si="58"/>
        <v>0.16162535925798327</v>
      </c>
      <c r="T395" s="8">
        <f t="shared" si="61"/>
        <v>3.5432072620603147E-2</v>
      </c>
      <c r="U395" s="19">
        <f t="shared" si="59"/>
        <v>2.6491247669266318E-2</v>
      </c>
      <c r="V395" s="6">
        <f t="shared" si="60"/>
        <v>7.0178620307440813E-4</v>
      </c>
      <c r="W395" s="6">
        <f t="shared" si="62"/>
        <v>1.2417002101491633E-2</v>
      </c>
      <c r="X395" s="8">
        <f t="shared" si="62"/>
        <v>2.5887461894241653E-2</v>
      </c>
      <c r="Y395" s="6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</row>
    <row r="396" spans="2:80" customFormat="1" ht="15.6" x14ac:dyDescent="0.3">
      <c r="B396" s="12">
        <v>43649</v>
      </c>
      <c r="C396" s="1">
        <v>2488.3000000000002</v>
      </c>
      <c r="D396" s="1">
        <v>2489.65</v>
      </c>
      <c r="E396" s="9">
        <v>1865814</v>
      </c>
      <c r="F396" s="9"/>
      <c r="G396" s="2">
        <v>43649</v>
      </c>
      <c r="H396">
        <v>435.55</v>
      </c>
      <c r="I396">
        <v>435.95</v>
      </c>
      <c r="J396" s="9">
        <v>10415896</v>
      </c>
      <c r="L396" s="9"/>
      <c r="M396" s="8">
        <f t="shared" si="54"/>
        <v>5.7130065434508097</v>
      </c>
      <c r="N396" s="3">
        <f t="shared" si="55"/>
        <v>5.715584714548803</v>
      </c>
      <c r="O396" s="3">
        <f t="shared" si="55"/>
        <v>5.6673935498680139</v>
      </c>
      <c r="P396" s="8">
        <f t="shared" si="55"/>
        <v>5.6536613942589335</v>
      </c>
      <c r="Q396" s="3">
        <f t="shared" si="56"/>
        <v>-2.5781710979932981E-3</v>
      </c>
      <c r="R396" s="3">
        <f t="shared" si="57"/>
        <v>4.5612993582795802E-2</v>
      </c>
      <c r="S396" s="8">
        <f t="shared" si="58"/>
        <v>5.9345149191876168E-2</v>
      </c>
      <c r="T396" s="8">
        <f t="shared" si="61"/>
        <v>4.3379446921383041E-2</v>
      </c>
      <c r="U396" s="19">
        <f t="shared" si="59"/>
        <v>2.2335466614127608E-3</v>
      </c>
      <c r="V396" s="6">
        <f t="shared" si="60"/>
        <v>4.9887306887080896E-6</v>
      </c>
      <c r="W396" s="6">
        <f t="shared" si="62"/>
        <v>7.0178620307440813E-4</v>
      </c>
      <c r="X396" s="8">
        <f t="shared" si="62"/>
        <v>1.2417002101491633E-2</v>
      </c>
      <c r="Y396" s="6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</row>
    <row r="397" spans="2:80" customFormat="1" ht="15.6" x14ac:dyDescent="0.3">
      <c r="B397" s="12">
        <v>43648</v>
      </c>
      <c r="C397" s="1">
        <v>2491.15</v>
      </c>
      <c r="D397" s="1">
        <v>2495</v>
      </c>
      <c r="E397" s="9">
        <v>1811707</v>
      </c>
      <c r="F397" s="9"/>
      <c r="G397" s="2">
        <v>43648</v>
      </c>
      <c r="H397">
        <v>436.9</v>
      </c>
      <c r="I397">
        <v>436.75</v>
      </c>
      <c r="J397" s="9">
        <v>7787303</v>
      </c>
      <c r="L397" s="9"/>
      <c r="M397" s="8">
        <f t="shared" si="54"/>
        <v>5.7018768596932938</v>
      </c>
      <c r="N397" s="3">
        <f t="shared" si="55"/>
        <v>5.7130065434508097</v>
      </c>
      <c r="O397" s="3">
        <f t="shared" si="55"/>
        <v>5.715584714548803</v>
      </c>
      <c r="P397" s="8">
        <f t="shared" si="55"/>
        <v>5.6673935498680139</v>
      </c>
      <c r="Q397" s="3">
        <f t="shared" si="56"/>
        <v>-1.1129683757515885E-2</v>
      </c>
      <c r="R397" s="3">
        <f t="shared" si="57"/>
        <v>-1.3707854855509183E-2</v>
      </c>
      <c r="S397" s="8">
        <f t="shared" si="58"/>
        <v>3.4483309825279918E-2</v>
      </c>
      <c r="T397" s="8">
        <f t="shared" si="61"/>
        <v>4.404951091980687E-2</v>
      </c>
      <c r="U397" s="19">
        <f t="shared" si="59"/>
        <v>5.7757365775316052E-2</v>
      </c>
      <c r="V397" s="6">
        <f t="shared" si="60"/>
        <v>3.3359133013036502E-3</v>
      </c>
      <c r="W397" s="6">
        <f t="shared" si="62"/>
        <v>4.9887306887080896E-6</v>
      </c>
      <c r="X397" s="8">
        <f t="shared" si="62"/>
        <v>7.0178620307440813E-4</v>
      </c>
      <c r="Y397" s="6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</row>
    <row r="398" spans="2:80" customFormat="1" ht="15.6" x14ac:dyDescent="0.3">
      <c r="B398" s="12">
        <v>43647</v>
      </c>
      <c r="C398" s="1">
        <v>2486</v>
      </c>
      <c r="D398" s="1">
        <v>2485.5500000000002</v>
      </c>
      <c r="E398" s="9">
        <v>2131040</v>
      </c>
      <c r="F398" s="9"/>
      <c r="G398" s="2">
        <v>43647</v>
      </c>
      <c r="H398">
        <v>438</v>
      </c>
      <c r="I398">
        <v>439</v>
      </c>
      <c r="J398" s="9">
        <v>6871979</v>
      </c>
      <c r="L398" s="9"/>
      <c r="M398" s="8">
        <f t="shared" si="54"/>
        <v>5.6757990867579906</v>
      </c>
      <c r="N398" s="3">
        <f t="shared" si="55"/>
        <v>5.7018768596932938</v>
      </c>
      <c r="O398" s="3">
        <f t="shared" si="55"/>
        <v>5.7130065434508097</v>
      </c>
      <c r="P398" s="8">
        <f t="shared" si="55"/>
        <v>5.715584714548803</v>
      </c>
      <c r="Q398" s="3">
        <f t="shared" si="56"/>
        <v>-2.6077772935303223E-2</v>
      </c>
      <c r="R398" s="3">
        <f t="shared" si="57"/>
        <v>-3.7207456692819108E-2</v>
      </c>
      <c r="S398" s="8">
        <f t="shared" si="58"/>
        <v>-3.9785627790812406E-2</v>
      </c>
      <c r="T398" s="8">
        <f t="shared" si="61"/>
        <v>2.6722301187212052E-2</v>
      </c>
      <c r="U398" s="19">
        <f t="shared" si="59"/>
        <v>6.3929757880031163E-2</v>
      </c>
      <c r="V398" s="6">
        <f t="shared" si="60"/>
        <v>4.087013942599407E-3</v>
      </c>
      <c r="W398" s="6">
        <f t="shared" si="62"/>
        <v>3.3359133013036502E-3</v>
      </c>
      <c r="X398" s="8">
        <f t="shared" si="62"/>
        <v>4.9887306887080896E-6</v>
      </c>
      <c r="Y398" s="6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</row>
    <row r="399" spans="2:80" customFormat="1" ht="15.6" x14ac:dyDescent="0.3">
      <c r="B399" s="12">
        <v>43644</v>
      </c>
      <c r="C399" s="1">
        <v>2441</v>
      </c>
      <c r="D399" s="1">
        <v>2443.75</v>
      </c>
      <c r="E399" s="9">
        <v>3189211</v>
      </c>
      <c r="F399" s="9"/>
      <c r="G399" s="2">
        <v>43644</v>
      </c>
      <c r="H399">
        <v>436.7</v>
      </c>
      <c r="I399">
        <v>437.1</v>
      </c>
      <c r="J399" s="9">
        <v>13459208</v>
      </c>
      <c r="L399" s="9"/>
      <c r="M399" s="8">
        <f t="shared" si="54"/>
        <v>5.5896496450652622</v>
      </c>
      <c r="N399" s="3">
        <f t="shared" si="55"/>
        <v>5.6757990867579906</v>
      </c>
      <c r="O399" s="3">
        <f t="shared" si="55"/>
        <v>5.7018768596932938</v>
      </c>
      <c r="P399" s="8">
        <f t="shared" si="55"/>
        <v>5.7130065434508097</v>
      </c>
      <c r="Q399" s="3">
        <f t="shared" si="56"/>
        <v>-8.6149441692728423E-2</v>
      </c>
      <c r="R399" s="3">
        <f t="shared" si="57"/>
        <v>-0.11222721462803165</v>
      </c>
      <c r="S399" s="8">
        <f t="shared" si="58"/>
        <v>-0.12335689838554753</v>
      </c>
      <c r="T399" s="8">
        <f t="shared" si="61"/>
        <v>7.5433738232027012E-3</v>
      </c>
      <c r="U399" s="19">
        <f t="shared" si="59"/>
        <v>0.11977058845123435</v>
      </c>
      <c r="V399" s="6">
        <f t="shared" si="60"/>
        <v>1.4344993857954952E-2</v>
      </c>
      <c r="W399" s="6">
        <f t="shared" si="62"/>
        <v>4.087013942599407E-3</v>
      </c>
      <c r="X399" s="8">
        <f t="shared" si="62"/>
        <v>3.3359133013036502E-3</v>
      </c>
      <c r="Y399" s="6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</row>
    <row r="400" spans="2:80" customFormat="1" ht="15.6" x14ac:dyDescent="0.3">
      <c r="B400" s="12">
        <v>43643</v>
      </c>
      <c r="C400" s="1">
        <v>2460.6</v>
      </c>
      <c r="D400" s="1">
        <v>2462.3000000000002</v>
      </c>
      <c r="E400" s="9">
        <v>4969809</v>
      </c>
      <c r="F400" s="9"/>
      <c r="G400" s="2">
        <v>43643</v>
      </c>
      <c r="H400">
        <v>439.3</v>
      </c>
      <c r="I400">
        <v>440.95</v>
      </c>
      <c r="J400" s="9">
        <v>18787957</v>
      </c>
      <c r="L400" s="9"/>
      <c r="M400" s="8">
        <f t="shared" si="54"/>
        <v>5.6011837013430457</v>
      </c>
      <c r="N400" s="3">
        <f t="shared" si="55"/>
        <v>5.5896496450652622</v>
      </c>
      <c r="O400" s="3">
        <f t="shared" si="55"/>
        <v>5.6757990867579906</v>
      </c>
      <c r="P400" s="8">
        <f t="shared" si="55"/>
        <v>5.7018768596932938</v>
      </c>
      <c r="Q400" s="3">
        <f t="shared" si="56"/>
        <v>1.1534056277783478E-2</v>
      </c>
      <c r="R400" s="3">
        <f t="shared" si="57"/>
        <v>-7.4615385414944946E-2</v>
      </c>
      <c r="S400" s="8">
        <f t="shared" si="58"/>
        <v>-0.10069315835024817</v>
      </c>
      <c r="T400" s="8">
        <f t="shared" si="61"/>
        <v>-2.838780271216761E-2</v>
      </c>
      <c r="U400" s="19">
        <f t="shared" si="59"/>
        <v>4.6227582702777339E-2</v>
      </c>
      <c r="V400" s="6">
        <f t="shared" si="60"/>
        <v>2.1369894025421187E-3</v>
      </c>
      <c r="W400" s="6">
        <f t="shared" si="62"/>
        <v>1.4344993857954952E-2</v>
      </c>
      <c r="X400" s="8">
        <f t="shared" si="62"/>
        <v>4.087013942599407E-3</v>
      </c>
      <c r="Y400" s="6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</row>
    <row r="401" spans="2:80" customFormat="1" ht="15.6" x14ac:dyDescent="0.3">
      <c r="B401" s="12">
        <v>43642</v>
      </c>
      <c r="C401" s="1">
        <v>2465</v>
      </c>
      <c r="D401" s="1">
        <v>2467.9</v>
      </c>
      <c r="E401" s="9">
        <v>2633409</v>
      </c>
      <c r="F401" s="9"/>
      <c r="G401" s="2">
        <v>43642</v>
      </c>
      <c r="H401">
        <v>438.2</v>
      </c>
      <c r="I401">
        <v>438.65</v>
      </c>
      <c r="J401" s="9">
        <v>12261068</v>
      </c>
      <c r="L401" s="9"/>
      <c r="M401" s="8">
        <f t="shared" si="54"/>
        <v>5.6252852578731174</v>
      </c>
      <c r="N401" s="3">
        <f t="shared" si="55"/>
        <v>5.6011837013430457</v>
      </c>
      <c r="O401" s="3">
        <f t="shared" si="55"/>
        <v>5.5896496450652622</v>
      </c>
      <c r="P401" s="8">
        <f t="shared" si="55"/>
        <v>5.6757990867579906</v>
      </c>
      <c r="Q401" s="3">
        <f t="shared" si="56"/>
        <v>2.4101556530071733E-2</v>
      </c>
      <c r="R401" s="3">
        <f t="shared" si="57"/>
        <v>3.563561280785521E-2</v>
      </c>
      <c r="S401" s="8">
        <f t="shared" si="58"/>
        <v>-5.0513828884873213E-2</v>
      </c>
      <c r="T401" s="8">
        <f t="shared" si="61"/>
        <v>-4.2256077523000812E-2</v>
      </c>
      <c r="U401" s="19">
        <f t="shared" si="59"/>
        <v>7.7891690330856023E-2</v>
      </c>
      <c r="V401" s="6">
        <f t="shared" si="60"/>
        <v>6.0671154225979693E-3</v>
      </c>
      <c r="W401" s="6">
        <f t="shared" si="62"/>
        <v>2.1369894025421187E-3</v>
      </c>
      <c r="X401" s="8">
        <f t="shared" si="62"/>
        <v>1.4344993857954952E-2</v>
      </c>
      <c r="Y401" s="6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</row>
    <row r="402" spans="2:80" customFormat="1" ht="15.6" x14ac:dyDescent="0.3">
      <c r="B402" s="12">
        <v>43641</v>
      </c>
      <c r="C402" s="1">
        <v>2422</v>
      </c>
      <c r="D402" s="1">
        <v>2428.6999999999998</v>
      </c>
      <c r="E402" s="9">
        <v>2224950</v>
      </c>
      <c r="F402" s="9"/>
      <c r="G402" s="2">
        <v>43641</v>
      </c>
      <c r="H402">
        <v>433</v>
      </c>
      <c r="I402">
        <v>433.65</v>
      </c>
      <c r="J402" s="9">
        <v>12964387</v>
      </c>
      <c r="L402" s="9"/>
      <c r="M402" s="8">
        <f t="shared" si="54"/>
        <v>5.5935334872979219</v>
      </c>
      <c r="N402" s="3">
        <f t="shared" si="55"/>
        <v>5.6252852578731174</v>
      </c>
      <c r="O402" s="3">
        <f t="shared" si="55"/>
        <v>5.6011837013430457</v>
      </c>
      <c r="P402" s="8">
        <f t="shared" si="55"/>
        <v>5.5896496450652622</v>
      </c>
      <c r="Q402" s="3">
        <f t="shared" si="56"/>
        <v>-3.1751770575195515E-2</v>
      </c>
      <c r="R402" s="3">
        <f t="shared" si="57"/>
        <v>-7.6502140451237821E-3</v>
      </c>
      <c r="S402" s="8">
        <f t="shared" si="58"/>
        <v>3.8838422326596955E-3</v>
      </c>
      <c r="T402" s="8">
        <f t="shared" si="61"/>
        <v>-1.8888570423744006E-2</v>
      </c>
      <c r="U402" s="19">
        <f t="shared" si="59"/>
        <v>1.1238356378620223E-2</v>
      </c>
      <c r="V402" s="6">
        <f t="shared" si="60"/>
        <v>1.2630065409287387E-4</v>
      </c>
      <c r="W402" s="6">
        <f t="shared" si="62"/>
        <v>6.0671154225979693E-3</v>
      </c>
      <c r="X402" s="8">
        <f t="shared" si="62"/>
        <v>2.1369894025421187E-3</v>
      </c>
      <c r="Y402" s="6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</row>
    <row r="403" spans="2:80" customFormat="1" ht="15.6" x14ac:dyDescent="0.3">
      <c r="B403" s="12">
        <v>43640</v>
      </c>
      <c r="C403" s="1">
        <v>2421</v>
      </c>
      <c r="D403" s="1">
        <v>2417.9499999999998</v>
      </c>
      <c r="E403" s="9">
        <v>1728750</v>
      </c>
      <c r="F403" s="9"/>
      <c r="G403" s="2">
        <v>43640</v>
      </c>
      <c r="H403">
        <v>430.15</v>
      </c>
      <c r="I403">
        <v>429.45</v>
      </c>
      <c r="J403" s="9">
        <v>8545999</v>
      </c>
      <c r="L403" s="9"/>
      <c r="M403" s="8">
        <f t="shared" si="54"/>
        <v>5.6282692084156691</v>
      </c>
      <c r="N403" s="3">
        <f t="shared" si="55"/>
        <v>5.5935334872979219</v>
      </c>
      <c r="O403" s="3">
        <f t="shared" si="55"/>
        <v>5.6252852578731174</v>
      </c>
      <c r="P403" s="8">
        <f t="shared" si="55"/>
        <v>5.6011837013430457</v>
      </c>
      <c r="Q403" s="3">
        <f t="shared" si="56"/>
        <v>3.4735721117747254E-2</v>
      </c>
      <c r="R403" s="3">
        <f t="shared" si="57"/>
        <v>2.9839505425517387E-3</v>
      </c>
      <c r="S403" s="8">
        <f t="shared" si="58"/>
        <v>2.7085507072623471E-2</v>
      </c>
      <c r="T403" s="8">
        <f t="shared" si="61"/>
        <v>-1.5517063510157938E-2</v>
      </c>
      <c r="U403" s="19">
        <f t="shared" si="59"/>
        <v>1.8501014052709677E-2</v>
      </c>
      <c r="V403" s="6">
        <f t="shared" si="60"/>
        <v>3.4228752097856095E-4</v>
      </c>
      <c r="W403" s="6">
        <f t="shared" si="62"/>
        <v>1.2630065409287387E-4</v>
      </c>
      <c r="X403" s="8">
        <f t="shared" si="62"/>
        <v>6.0671154225979693E-3</v>
      </c>
      <c r="Y403" s="6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</row>
    <row r="404" spans="2:80" customFormat="1" ht="15.6" x14ac:dyDescent="0.3">
      <c r="B404" s="12">
        <v>43637</v>
      </c>
      <c r="C404" s="1">
        <v>2418.75</v>
      </c>
      <c r="D404" s="1">
        <v>2414.1999999999998</v>
      </c>
      <c r="E404" s="9">
        <v>3312565</v>
      </c>
      <c r="F404" s="9"/>
      <c r="G404" s="2">
        <v>43637</v>
      </c>
      <c r="H404">
        <v>431</v>
      </c>
      <c r="I404">
        <v>430.8</v>
      </c>
      <c r="J404" s="9">
        <v>13909654</v>
      </c>
      <c r="L404" s="9"/>
      <c r="M404" s="8">
        <f t="shared" si="54"/>
        <v>5.611948955916473</v>
      </c>
      <c r="N404" s="3">
        <f t="shared" si="55"/>
        <v>5.6282692084156691</v>
      </c>
      <c r="O404" s="3">
        <f t="shared" si="55"/>
        <v>5.5935334872979219</v>
      </c>
      <c r="P404" s="8">
        <f t="shared" si="55"/>
        <v>5.6252852578731174</v>
      </c>
      <c r="Q404" s="3">
        <f t="shared" si="56"/>
        <v>-1.6320252499196108E-2</v>
      </c>
      <c r="R404" s="3">
        <f t="shared" si="57"/>
        <v>1.8415468618551145E-2</v>
      </c>
      <c r="S404" s="8">
        <f t="shared" si="58"/>
        <v>-1.333630195664437E-2</v>
      </c>
      <c r="T404" s="8">
        <f t="shared" si="61"/>
        <v>-9.9667592943450348E-3</v>
      </c>
      <c r="U404" s="19">
        <f t="shared" si="59"/>
        <v>2.8382227912896178E-2</v>
      </c>
      <c r="V404" s="6">
        <f t="shared" si="60"/>
        <v>8.0555086129958291E-4</v>
      </c>
      <c r="W404" s="6">
        <f t="shared" si="62"/>
        <v>3.4228752097856095E-4</v>
      </c>
      <c r="X404" s="8">
        <f t="shared" si="62"/>
        <v>1.2630065409287387E-4</v>
      </c>
      <c r="Y404" s="6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</row>
    <row r="405" spans="2:80" customFormat="1" ht="15.6" x14ac:dyDescent="0.3">
      <c r="B405" s="12">
        <v>43636</v>
      </c>
      <c r="C405" s="1">
        <v>2425.6999999999998</v>
      </c>
      <c r="D405" s="1">
        <v>2426.35</v>
      </c>
      <c r="E405" s="9">
        <v>2792873</v>
      </c>
      <c r="F405" s="9"/>
      <c r="G405" s="2">
        <v>43636</v>
      </c>
      <c r="H405">
        <v>433</v>
      </c>
      <c r="I405">
        <v>433.4</v>
      </c>
      <c r="J405" s="9">
        <v>24315929</v>
      </c>
      <c r="L405" s="9"/>
      <c r="M405" s="8">
        <f t="shared" si="54"/>
        <v>5.6020785219399531</v>
      </c>
      <c r="N405" s="3">
        <f t="shared" si="55"/>
        <v>5.611948955916473</v>
      </c>
      <c r="O405" s="3">
        <f t="shared" si="55"/>
        <v>5.6282692084156691</v>
      </c>
      <c r="P405" s="8">
        <f t="shared" si="55"/>
        <v>5.5935334872979219</v>
      </c>
      <c r="Q405" s="3">
        <f t="shared" si="56"/>
        <v>-9.8704339765198768E-3</v>
      </c>
      <c r="R405" s="3">
        <f t="shared" si="57"/>
        <v>-2.6190686475715985E-2</v>
      </c>
      <c r="S405" s="8">
        <f t="shared" si="58"/>
        <v>8.5450346420312684E-3</v>
      </c>
      <c r="T405" s="8">
        <f t="shared" si="61"/>
        <v>-1.4520909204761793E-3</v>
      </c>
      <c r="U405" s="19">
        <f t="shared" si="59"/>
        <v>2.4738595555239808E-2</v>
      </c>
      <c r="V405" s="6">
        <f t="shared" si="60"/>
        <v>6.1199811004573077E-4</v>
      </c>
      <c r="W405" s="6">
        <f t="shared" si="62"/>
        <v>8.0555086129958291E-4</v>
      </c>
      <c r="X405" s="8">
        <f t="shared" si="62"/>
        <v>3.4228752097856095E-4</v>
      </c>
      <c r="Y405" s="6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</row>
    <row r="406" spans="2:80" customFormat="1" ht="15.6" x14ac:dyDescent="0.3">
      <c r="B406" s="12">
        <v>43635</v>
      </c>
      <c r="C406" s="1">
        <v>2435.4499999999998</v>
      </c>
      <c r="D406" s="1">
        <v>2428.35</v>
      </c>
      <c r="E406" s="9">
        <v>2686069</v>
      </c>
      <c r="F406" s="9"/>
      <c r="G406" s="2">
        <v>43635</v>
      </c>
      <c r="H406">
        <v>421.1</v>
      </c>
      <c r="I406">
        <v>419.8</v>
      </c>
      <c r="J406" s="9">
        <v>17010384</v>
      </c>
      <c r="L406" s="9"/>
      <c r="M406" s="8">
        <f t="shared" si="54"/>
        <v>5.7835431014010918</v>
      </c>
      <c r="N406" s="3">
        <f t="shared" si="55"/>
        <v>5.6020785219399531</v>
      </c>
      <c r="O406" s="3">
        <f t="shared" si="55"/>
        <v>5.611948955916473</v>
      </c>
      <c r="P406" s="8">
        <f t="shared" si="55"/>
        <v>5.6282692084156691</v>
      </c>
      <c r="Q406" s="3">
        <f t="shared" si="56"/>
        <v>0.1814645794611387</v>
      </c>
      <c r="R406" s="3">
        <f t="shared" si="57"/>
        <v>0.17159414548461882</v>
      </c>
      <c r="S406" s="8">
        <f t="shared" si="58"/>
        <v>0.15527389298542271</v>
      </c>
      <c r="T406" s="8">
        <f t="shared" si="61"/>
        <v>-8.8736695870481209E-3</v>
      </c>
      <c r="U406" s="19">
        <f t="shared" si="59"/>
        <v>0.18046781507166695</v>
      </c>
      <c r="V406" s="6">
        <f t="shared" si="60"/>
        <v>3.256863227674138E-2</v>
      </c>
      <c r="W406" s="6">
        <f t="shared" si="62"/>
        <v>6.1199811004573077E-4</v>
      </c>
      <c r="X406" s="8">
        <f t="shared" si="62"/>
        <v>8.0555086129958291E-4</v>
      </c>
      <c r="Y406" s="6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</row>
    <row r="407" spans="2:80" customFormat="1" ht="15.6" x14ac:dyDescent="0.3">
      <c r="B407" s="12">
        <v>43634</v>
      </c>
      <c r="C407" s="1">
        <v>2418</v>
      </c>
      <c r="D407" s="1">
        <v>2417.25</v>
      </c>
      <c r="E407" s="9">
        <v>3104913</v>
      </c>
      <c r="F407" s="9"/>
      <c r="G407" s="2">
        <v>43634</v>
      </c>
      <c r="H407">
        <v>422.4</v>
      </c>
      <c r="I407">
        <v>422.15</v>
      </c>
      <c r="J407" s="9">
        <v>17761348</v>
      </c>
      <c r="L407" s="9"/>
      <c r="M407" s="8">
        <f t="shared" si="54"/>
        <v>5.7244318181818183</v>
      </c>
      <c r="N407" s="3">
        <f t="shared" si="55"/>
        <v>5.7835431014010918</v>
      </c>
      <c r="O407" s="3">
        <f t="shared" si="55"/>
        <v>5.6020785219399531</v>
      </c>
      <c r="P407" s="8">
        <f t="shared" si="55"/>
        <v>5.611948955916473</v>
      </c>
      <c r="Q407" s="3">
        <f t="shared" si="56"/>
        <v>-5.9111283219273503E-2</v>
      </c>
      <c r="R407" s="3">
        <f t="shared" si="57"/>
        <v>0.12235329624186519</v>
      </c>
      <c r="S407" s="8">
        <f t="shared" si="58"/>
        <v>0.11248286226534532</v>
      </c>
      <c r="T407" s="8">
        <f t="shared" si="61"/>
        <v>4.5266674934451967E-2</v>
      </c>
      <c r="U407" s="19">
        <f t="shared" si="59"/>
        <v>7.7086621307413228E-2</v>
      </c>
      <c r="V407" s="6">
        <f t="shared" si="60"/>
        <v>5.9423471845925354E-3</v>
      </c>
      <c r="W407" s="6">
        <f t="shared" si="62"/>
        <v>3.256863227674138E-2</v>
      </c>
      <c r="X407" s="8">
        <f t="shared" si="62"/>
        <v>6.1199811004573077E-4</v>
      </c>
      <c r="Y407" s="6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</row>
    <row r="408" spans="2:80" customFormat="1" ht="15.6" x14ac:dyDescent="0.3">
      <c r="B408" s="12">
        <v>43633</v>
      </c>
      <c r="C408" s="1">
        <v>2422</v>
      </c>
      <c r="D408" s="1">
        <v>2422</v>
      </c>
      <c r="E408" s="9">
        <v>3202505</v>
      </c>
      <c r="F408" s="9"/>
      <c r="G408" s="2">
        <v>43633</v>
      </c>
      <c r="H408">
        <v>414.8</v>
      </c>
      <c r="I408">
        <v>414.2</v>
      </c>
      <c r="J408" s="9">
        <v>9539802</v>
      </c>
      <c r="L408" s="9"/>
      <c r="M408" s="8">
        <f t="shared" si="54"/>
        <v>5.838958534233365</v>
      </c>
      <c r="N408" s="3">
        <f t="shared" si="55"/>
        <v>5.7244318181818183</v>
      </c>
      <c r="O408" s="3">
        <f t="shared" si="55"/>
        <v>5.7835431014010918</v>
      </c>
      <c r="P408" s="8">
        <f t="shared" si="55"/>
        <v>5.6020785219399531</v>
      </c>
      <c r="Q408" s="3">
        <f t="shared" si="56"/>
        <v>0.11452671605154663</v>
      </c>
      <c r="R408" s="3">
        <f t="shared" si="57"/>
        <v>5.5415432832273126E-2</v>
      </c>
      <c r="S408" s="8">
        <f t="shared" si="58"/>
        <v>0.23688001229341182</v>
      </c>
      <c r="T408" s="8">
        <f t="shared" si="61"/>
        <v>6.839266132667593E-2</v>
      </c>
      <c r="U408" s="19">
        <f t="shared" si="59"/>
        <v>1.2977228494402804E-2</v>
      </c>
      <c r="V408" s="6">
        <f t="shared" si="60"/>
        <v>1.6840845939594006E-4</v>
      </c>
      <c r="W408" s="6">
        <f t="shared" si="62"/>
        <v>5.9423471845925354E-3</v>
      </c>
      <c r="X408" s="8">
        <f t="shared" si="62"/>
        <v>3.256863227674138E-2</v>
      </c>
      <c r="Y408" s="6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</row>
    <row r="409" spans="2:80" customFormat="1" ht="15.6" x14ac:dyDescent="0.3">
      <c r="B409" s="12">
        <v>43630</v>
      </c>
      <c r="C409" s="1">
        <v>2433.8000000000002</v>
      </c>
      <c r="D409" s="1">
        <v>2435.1</v>
      </c>
      <c r="E409" s="9">
        <v>2989230</v>
      </c>
      <c r="F409" s="9"/>
      <c r="G409" s="2">
        <v>43630</v>
      </c>
      <c r="H409">
        <v>417.6</v>
      </c>
      <c r="I409">
        <v>417.75</v>
      </c>
      <c r="J409" s="9">
        <v>8601256</v>
      </c>
      <c r="L409" s="9"/>
      <c r="M409" s="8">
        <f t="shared" si="54"/>
        <v>5.8280651340996172</v>
      </c>
      <c r="N409" s="3">
        <f t="shared" si="55"/>
        <v>5.838958534233365</v>
      </c>
      <c r="O409" s="3">
        <f t="shared" si="55"/>
        <v>5.7244318181818183</v>
      </c>
      <c r="P409" s="8">
        <f t="shared" si="55"/>
        <v>5.7835431014010918</v>
      </c>
      <c r="Q409" s="3">
        <f t="shared" si="56"/>
        <v>-1.0893400133747733E-2</v>
      </c>
      <c r="R409" s="3">
        <f t="shared" si="57"/>
        <v>0.1036333159177989</v>
      </c>
      <c r="S409" s="8">
        <f t="shared" si="58"/>
        <v>4.4522032698525393E-2</v>
      </c>
      <c r="T409" s="8">
        <f t="shared" si="61"/>
        <v>6.4499492778355094E-2</v>
      </c>
      <c r="U409" s="19">
        <f t="shared" si="59"/>
        <v>3.9133823139443802E-2</v>
      </c>
      <c r="V409" s="6">
        <f t="shared" si="60"/>
        <v>1.5314561135092671E-3</v>
      </c>
      <c r="W409" s="6">
        <f t="shared" si="62"/>
        <v>1.6840845939594006E-4</v>
      </c>
      <c r="X409" s="8">
        <f t="shared" si="62"/>
        <v>5.9423471845925354E-3</v>
      </c>
      <c r="Y409" s="6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</row>
    <row r="410" spans="2:80" customFormat="1" ht="15.6" x14ac:dyDescent="0.3">
      <c r="B410" s="12">
        <v>43629</v>
      </c>
      <c r="C410" s="1">
        <v>2443</v>
      </c>
      <c r="D410" s="1">
        <v>2444.6999999999998</v>
      </c>
      <c r="E410" s="9">
        <v>2776987</v>
      </c>
      <c r="F410" s="9"/>
      <c r="G410" s="2">
        <v>43629</v>
      </c>
      <c r="H410">
        <v>420.15</v>
      </c>
      <c r="I410">
        <v>419.6</v>
      </c>
      <c r="J410" s="9">
        <v>12164077</v>
      </c>
      <c r="L410" s="9"/>
      <c r="M410" s="8">
        <f t="shared" si="54"/>
        <v>5.8145900273711772</v>
      </c>
      <c r="N410" s="3">
        <f t="shared" si="55"/>
        <v>5.8280651340996172</v>
      </c>
      <c r="O410" s="3">
        <f t="shared" si="55"/>
        <v>5.838958534233365</v>
      </c>
      <c r="P410" s="8">
        <f t="shared" si="55"/>
        <v>5.7244318181818183</v>
      </c>
      <c r="Q410" s="3">
        <f t="shared" si="56"/>
        <v>-1.3475106728439989E-2</v>
      </c>
      <c r="R410" s="3">
        <f t="shared" si="57"/>
        <v>-2.4368506862187722E-2</v>
      </c>
      <c r="S410" s="8">
        <f t="shared" si="58"/>
        <v>9.0158209189358907E-2</v>
      </c>
      <c r="T410" s="8">
        <f t="shared" si="61"/>
        <v>7.623963972018824E-2</v>
      </c>
      <c r="U410" s="19">
        <f t="shared" si="59"/>
        <v>0.10060814658237596</v>
      </c>
      <c r="V410" s="6">
        <f t="shared" si="60"/>
        <v>1.0121999158740848E-2</v>
      </c>
      <c r="W410" s="6">
        <f t="shared" si="62"/>
        <v>1.5314561135092671E-3</v>
      </c>
      <c r="X410" s="8">
        <f t="shared" si="62"/>
        <v>1.6840845939594006E-4</v>
      </c>
      <c r="Y410" s="6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</row>
    <row r="411" spans="2:80" customFormat="1" ht="15.6" x14ac:dyDescent="0.3">
      <c r="B411" s="12">
        <v>43628</v>
      </c>
      <c r="C411" s="1">
        <v>2430.8000000000002</v>
      </c>
      <c r="D411" s="1">
        <v>2427.0500000000002</v>
      </c>
      <c r="E411" s="9">
        <v>1827155</v>
      </c>
      <c r="F411" s="9"/>
      <c r="G411" s="2">
        <v>43628</v>
      </c>
      <c r="H411">
        <v>418.6</v>
      </c>
      <c r="I411">
        <v>418</v>
      </c>
      <c r="J411" s="9">
        <v>11136959</v>
      </c>
      <c r="L411" s="9"/>
      <c r="M411" s="8">
        <f t="shared" si="54"/>
        <v>5.8069756330625895</v>
      </c>
      <c r="N411" s="3">
        <f t="shared" si="55"/>
        <v>5.8145900273711772</v>
      </c>
      <c r="O411" s="3">
        <f t="shared" si="55"/>
        <v>5.8280651340996172</v>
      </c>
      <c r="P411" s="8">
        <f t="shared" si="55"/>
        <v>5.838958534233365</v>
      </c>
      <c r="Q411" s="3">
        <f t="shared" si="56"/>
        <v>-7.6143943085877908E-3</v>
      </c>
      <c r="R411" s="3">
        <f t="shared" si="57"/>
        <v>-2.108950103702778E-2</v>
      </c>
      <c r="S411" s="8">
        <f t="shared" si="58"/>
        <v>-3.1982901170775513E-2</v>
      </c>
      <c r="T411" s="8">
        <f t="shared" si="61"/>
        <v>4.6057195745475454E-2</v>
      </c>
      <c r="U411" s="19">
        <f t="shared" si="59"/>
        <v>6.7146696782503235E-2</v>
      </c>
      <c r="V411" s="6">
        <f t="shared" si="60"/>
        <v>4.5086788888014304E-3</v>
      </c>
      <c r="W411" s="6">
        <f t="shared" si="62"/>
        <v>1.0121999158740848E-2</v>
      </c>
      <c r="X411" s="8">
        <f t="shared" si="62"/>
        <v>1.5314561135092671E-3</v>
      </c>
      <c r="Y411" s="6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</row>
    <row r="412" spans="2:80" customFormat="1" ht="15.6" x14ac:dyDescent="0.3">
      <c r="B412" s="12">
        <v>43627</v>
      </c>
      <c r="C412" s="1">
        <v>2446.5</v>
      </c>
      <c r="D412" s="1">
        <v>2448.4</v>
      </c>
      <c r="E412" s="9">
        <v>1775823</v>
      </c>
      <c r="F412" s="9"/>
      <c r="G412" s="2">
        <v>43627</v>
      </c>
      <c r="H412">
        <v>422</v>
      </c>
      <c r="I412">
        <v>421.35</v>
      </c>
      <c r="J412" s="9">
        <v>10939138</v>
      </c>
      <c r="L412" s="9"/>
      <c r="M412" s="8">
        <f t="shared" si="54"/>
        <v>5.7973933649289098</v>
      </c>
      <c r="N412" s="3">
        <f t="shared" si="55"/>
        <v>5.8069756330625895</v>
      </c>
      <c r="O412" s="3">
        <f t="shared" si="55"/>
        <v>5.8145900273711772</v>
      </c>
      <c r="P412" s="8">
        <f t="shared" si="55"/>
        <v>5.8280651340996172</v>
      </c>
      <c r="Q412" s="3">
        <f t="shared" si="56"/>
        <v>-9.5822681336796833E-3</v>
      </c>
      <c r="R412" s="3">
        <f t="shared" si="57"/>
        <v>-1.7196662442267474E-2</v>
      </c>
      <c r="S412" s="8">
        <f t="shared" si="58"/>
        <v>-3.0671769170707464E-2</v>
      </c>
      <c r="T412" s="8">
        <f t="shared" si="61"/>
        <v>2.5913186710724484E-2</v>
      </c>
      <c r="U412" s="19">
        <f t="shared" si="59"/>
        <v>4.3109849152991958E-2</v>
      </c>
      <c r="V412" s="6">
        <f t="shared" si="60"/>
        <v>1.8584590939937215E-3</v>
      </c>
      <c r="W412" s="6">
        <f t="shared" si="62"/>
        <v>4.5086788888014304E-3</v>
      </c>
      <c r="X412" s="8">
        <f t="shared" si="62"/>
        <v>1.0121999158740848E-2</v>
      </c>
      <c r="Y412" s="6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</row>
    <row r="413" spans="2:80" customFormat="1" ht="15.6" x14ac:dyDescent="0.3">
      <c r="B413" s="12">
        <v>43626</v>
      </c>
      <c r="C413" s="1">
        <v>2442.6</v>
      </c>
      <c r="D413" s="1">
        <v>2440.1999999999998</v>
      </c>
      <c r="E413" s="9">
        <v>1769285</v>
      </c>
      <c r="F413" s="9"/>
      <c r="G413" s="2">
        <v>43626</v>
      </c>
      <c r="H413">
        <v>416.1</v>
      </c>
      <c r="I413">
        <v>416.1</v>
      </c>
      <c r="J413" s="9">
        <v>13074522</v>
      </c>
      <c r="L413" s="9"/>
      <c r="M413" s="8">
        <f t="shared" si="54"/>
        <v>5.8702235039653923</v>
      </c>
      <c r="N413" s="3">
        <f t="shared" si="55"/>
        <v>5.7973933649289098</v>
      </c>
      <c r="O413" s="3">
        <f t="shared" si="55"/>
        <v>5.8069756330625895</v>
      </c>
      <c r="P413" s="8">
        <f t="shared" si="55"/>
        <v>5.8145900273711772</v>
      </c>
      <c r="Q413" s="3">
        <f t="shared" si="56"/>
        <v>7.28301390364825E-2</v>
      </c>
      <c r="R413" s="3">
        <f t="shared" si="57"/>
        <v>6.3247870902802816E-2</v>
      </c>
      <c r="S413" s="8">
        <f t="shared" si="58"/>
        <v>5.5633476594215026E-2</v>
      </c>
      <c r="T413" s="8">
        <f t="shared" si="61"/>
        <v>1.2980231964826896E-2</v>
      </c>
      <c r="U413" s="19">
        <f t="shared" si="59"/>
        <v>5.0267638937975923E-2</v>
      </c>
      <c r="V413" s="6">
        <f t="shared" si="60"/>
        <v>2.5268355243987131E-3</v>
      </c>
      <c r="W413" s="6">
        <f t="shared" si="62"/>
        <v>1.8584590939937215E-3</v>
      </c>
      <c r="X413" s="8">
        <f t="shared" si="62"/>
        <v>4.5086788888014304E-3</v>
      </c>
      <c r="Y413" s="6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</row>
    <row r="414" spans="2:80" customFormat="1" ht="15.6" x14ac:dyDescent="0.3">
      <c r="B414" s="12">
        <v>43623</v>
      </c>
      <c r="C414" s="1">
        <v>2447.0500000000002</v>
      </c>
      <c r="D414" s="1">
        <v>2447.65</v>
      </c>
      <c r="E414" s="9">
        <v>1992733</v>
      </c>
      <c r="F414" s="9"/>
      <c r="G414" s="2">
        <v>43623</v>
      </c>
      <c r="H414">
        <v>417.45</v>
      </c>
      <c r="I414">
        <v>416.6</v>
      </c>
      <c r="J414" s="9">
        <v>14107696</v>
      </c>
      <c r="L414" s="9"/>
      <c r="M414" s="8">
        <f t="shared" si="54"/>
        <v>5.8618996286980485</v>
      </c>
      <c r="N414" s="3">
        <f t="shared" si="55"/>
        <v>5.8702235039653923</v>
      </c>
      <c r="O414" s="3">
        <f t="shared" si="55"/>
        <v>5.7973933649289098</v>
      </c>
      <c r="P414" s="8">
        <f t="shared" si="55"/>
        <v>5.8069756330625895</v>
      </c>
      <c r="Q414" s="3">
        <f t="shared" si="56"/>
        <v>-8.3238752673437943E-3</v>
      </c>
      <c r="R414" s="3">
        <f t="shared" si="57"/>
        <v>6.4506263769138705E-2</v>
      </c>
      <c r="S414" s="8">
        <f t="shared" si="58"/>
        <v>5.4923995635459022E-2</v>
      </c>
      <c r="T414" s="8">
        <f t="shared" si="61"/>
        <v>2.8060523646219675E-2</v>
      </c>
      <c r="U414" s="19">
        <f t="shared" si="59"/>
        <v>3.6445740122919026E-2</v>
      </c>
      <c r="V414" s="6">
        <f t="shared" si="60"/>
        <v>1.3282919731073498E-3</v>
      </c>
      <c r="W414" s="6">
        <f t="shared" si="62"/>
        <v>2.5268355243987131E-3</v>
      </c>
      <c r="X414" s="8">
        <f t="shared" si="62"/>
        <v>1.8584590939937215E-3</v>
      </c>
      <c r="Y414" s="6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</row>
    <row r="415" spans="2:80" customFormat="1" ht="15.6" x14ac:dyDescent="0.3">
      <c r="B415" s="12">
        <v>43622</v>
      </c>
      <c r="C415" s="1">
        <v>2427.8000000000002</v>
      </c>
      <c r="D415" s="1">
        <v>2423.35</v>
      </c>
      <c r="E415" s="9">
        <v>3908731</v>
      </c>
      <c r="F415" s="9"/>
      <c r="G415" s="2">
        <v>43622</v>
      </c>
      <c r="H415">
        <v>411.3</v>
      </c>
      <c r="I415">
        <v>411.55</v>
      </c>
      <c r="J415" s="9">
        <v>17762399</v>
      </c>
      <c r="L415" s="9"/>
      <c r="M415" s="8">
        <f t="shared" si="54"/>
        <v>5.9027473863360083</v>
      </c>
      <c r="N415" s="3">
        <f t="shared" si="55"/>
        <v>5.8618996286980485</v>
      </c>
      <c r="O415" s="3">
        <f t="shared" si="55"/>
        <v>5.8702235039653923</v>
      </c>
      <c r="P415" s="8">
        <f t="shared" si="55"/>
        <v>5.7973933649289098</v>
      </c>
      <c r="Q415" s="3">
        <f t="shared" si="56"/>
        <v>4.0847757637959781E-2</v>
      </c>
      <c r="R415" s="3">
        <f t="shared" si="57"/>
        <v>3.2523882370615986E-2</v>
      </c>
      <c r="S415" s="8">
        <f t="shared" si="58"/>
        <v>0.10535402140709849</v>
      </c>
      <c r="T415" s="8">
        <f t="shared" si="61"/>
        <v>3.8994245683095383E-2</v>
      </c>
      <c r="U415" s="19">
        <f t="shared" si="59"/>
        <v>6.4703633124793963E-3</v>
      </c>
      <c r="V415" s="6">
        <f t="shared" si="60"/>
        <v>4.1865601395479348E-5</v>
      </c>
      <c r="W415" s="6">
        <f t="shared" si="62"/>
        <v>1.3282919731073498E-3</v>
      </c>
      <c r="X415" s="8">
        <f t="shared" si="62"/>
        <v>2.5268355243987131E-3</v>
      </c>
      <c r="Y415" s="6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</row>
    <row r="416" spans="2:80" customFormat="1" ht="15.6" x14ac:dyDescent="0.3">
      <c r="B416" s="12">
        <v>43620</v>
      </c>
      <c r="C416" s="1">
        <v>2455</v>
      </c>
      <c r="D416" s="1">
        <v>2452.3000000000002</v>
      </c>
      <c r="E416" s="9">
        <v>1610747</v>
      </c>
      <c r="F416" s="9"/>
      <c r="G416" s="2">
        <v>43620</v>
      </c>
      <c r="H416">
        <v>419</v>
      </c>
      <c r="I416">
        <v>419.1</v>
      </c>
      <c r="J416" s="9">
        <v>14514451</v>
      </c>
      <c r="L416" s="9"/>
      <c r="M416" s="8">
        <f t="shared" si="54"/>
        <v>5.8591885441527447</v>
      </c>
      <c r="N416" s="3">
        <f t="shared" si="55"/>
        <v>5.9027473863360083</v>
      </c>
      <c r="O416" s="3">
        <f t="shared" si="55"/>
        <v>5.8618996286980485</v>
      </c>
      <c r="P416" s="8">
        <f t="shared" si="55"/>
        <v>5.8702235039653923</v>
      </c>
      <c r="Q416" s="3">
        <f t="shared" si="56"/>
        <v>-4.3558842183263558E-2</v>
      </c>
      <c r="R416" s="3">
        <f t="shared" si="57"/>
        <v>-2.7110845453037768E-3</v>
      </c>
      <c r="S416" s="8">
        <f t="shared" si="58"/>
        <v>-1.1034959812647571E-2</v>
      </c>
      <c r="T416" s="8">
        <f t="shared" si="61"/>
        <v>3.7053136689351562E-2</v>
      </c>
      <c r="U416" s="19">
        <f t="shared" si="59"/>
        <v>3.9764221234655339E-2</v>
      </c>
      <c r="V416" s="6">
        <f t="shared" si="60"/>
        <v>1.5811932903986145E-3</v>
      </c>
      <c r="W416" s="6">
        <f t="shared" si="62"/>
        <v>4.1865601395479348E-5</v>
      </c>
      <c r="X416" s="8">
        <f t="shared" si="62"/>
        <v>1.3282919731073498E-3</v>
      </c>
      <c r="Y416" s="6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</row>
    <row r="417" spans="2:80" customFormat="1" ht="15.6" x14ac:dyDescent="0.3">
      <c r="B417" s="12">
        <v>43619</v>
      </c>
      <c r="C417" s="1">
        <v>2454</v>
      </c>
      <c r="D417" s="1">
        <v>2457.1</v>
      </c>
      <c r="E417" s="9">
        <v>2120215</v>
      </c>
      <c r="F417" s="9"/>
      <c r="G417" s="2">
        <v>43619</v>
      </c>
      <c r="H417">
        <v>422.85</v>
      </c>
      <c r="I417">
        <v>422.9</v>
      </c>
      <c r="J417" s="9">
        <v>17125380</v>
      </c>
      <c r="L417" s="9"/>
      <c r="M417" s="8">
        <f t="shared" si="54"/>
        <v>5.8034764100744942</v>
      </c>
      <c r="N417" s="3">
        <f t="shared" si="55"/>
        <v>5.8591885441527447</v>
      </c>
      <c r="O417" s="3">
        <f t="shared" si="55"/>
        <v>5.9027473863360083</v>
      </c>
      <c r="P417" s="8">
        <f t="shared" si="55"/>
        <v>5.8618996286980485</v>
      </c>
      <c r="Q417" s="3">
        <f t="shared" si="56"/>
        <v>-5.5712134078250486E-2</v>
      </c>
      <c r="R417" s="3">
        <f t="shared" si="57"/>
        <v>-9.9270976261514043E-2</v>
      </c>
      <c r="S417" s="8">
        <f t="shared" si="58"/>
        <v>-5.8423218623554263E-2</v>
      </c>
      <c r="T417" s="8">
        <f t="shared" si="61"/>
        <v>2.5123870318954959E-2</v>
      </c>
      <c r="U417" s="19">
        <f t="shared" si="59"/>
        <v>0.12439484658046901</v>
      </c>
      <c r="V417" s="6">
        <f t="shared" si="60"/>
        <v>1.5474077855778423E-2</v>
      </c>
      <c r="W417" s="6">
        <f t="shared" si="62"/>
        <v>1.5811932903986145E-3</v>
      </c>
      <c r="X417" s="8">
        <f t="shared" si="62"/>
        <v>4.1865601395479348E-5</v>
      </c>
      <c r="Y417" s="6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</row>
    <row r="418" spans="2:80" customFormat="1" ht="15.6" x14ac:dyDescent="0.3">
      <c r="B418" s="12">
        <v>43616</v>
      </c>
      <c r="C418" s="1">
        <v>2426</v>
      </c>
      <c r="D418" s="1">
        <v>2425.35</v>
      </c>
      <c r="E418" s="9">
        <v>4946270</v>
      </c>
      <c r="F418" s="9"/>
      <c r="G418" s="2">
        <v>43616</v>
      </c>
      <c r="H418">
        <v>421.6</v>
      </c>
      <c r="I418">
        <v>423.7</v>
      </c>
      <c r="J418" s="9">
        <v>24644955</v>
      </c>
      <c r="L418" s="9"/>
      <c r="M418" s="8">
        <f t="shared" si="54"/>
        <v>5.7542694497153697</v>
      </c>
      <c r="N418" s="3">
        <f t="shared" si="55"/>
        <v>5.8034764100744942</v>
      </c>
      <c r="O418" s="3">
        <f t="shared" si="55"/>
        <v>5.8591885441527447</v>
      </c>
      <c r="P418" s="8">
        <f t="shared" si="55"/>
        <v>5.9027473863360083</v>
      </c>
      <c r="Q418" s="3">
        <f t="shared" si="56"/>
        <v>-4.920696035912453E-2</v>
      </c>
      <c r="R418" s="3">
        <f t="shared" si="57"/>
        <v>-0.10491909443737502</v>
      </c>
      <c r="S418" s="8">
        <f t="shared" si="58"/>
        <v>-0.14847793662063857</v>
      </c>
      <c r="T418" s="8">
        <f t="shared" si="61"/>
        <v>-1.2194583655185748E-2</v>
      </c>
      <c r="U418" s="19">
        <f t="shared" si="59"/>
        <v>9.2724510782189268E-2</v>
      </c>
      <c r="V418" s="6">
        <f t="shared" si="60"/>
        <v>8.5978348997963333E-3</v>
      </c>
      <c r="W418" s="6">
        <f t="shared" si="62"/>
        <v>1.5474077855778423E-2</v>
      </c>
      <c r="X418" s="8">
        <f t="shared" si="62"/>
        <v>1.5811932903986145E-3</v>
      </c>
      <c r="Y418" s="6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</row>
    <row r="419" spans="2:80" customFormat="1" ht="15.6" x14ac:dyDescent="0.3">
      <c r="B419" s="12">
        <v>43615</v>
      </c>
      <c r="C419" s="1">
        <v>2440</v>
      </c>
      <c r="D419" s="1">
        <v>2439.5500000000002</v>
      </c>
      <c r="E419" s="9">
        <v>2339800</v>
      </c>
      <c r="F419" s="9"/>
      <c r="G419" s="2">
        <v>43615</v>
      </c>
      <c r="H419">
        <v>427.95</v>
      </c>
      <c r="I419">
        <v>426.2</v>
      </c>
      <c r="J419" s="9">
        <v>18281037</v>
      </c>
      <c r="L419" s="9"/>
      <c r="M419" s="8">
        <f t="shared" si="54"/>
        <v>5.7016006542820428</v>
      </c>
      <c r="N419" s="3">
        <f t="shared" si="55"/>
        <v>5.7542694497153697</v>
      </c>
      <c r="O419" s="3">
        <f t="shared" si="55"/>
        <v>5.8034764100744942</v>
      </c>
      <c r="P419" s="8">
        <f t="shared" si="55"/>
        <v>5.8591885441527447</v>
      </c>
      <c r="Q419" s="3">
        <f t="shared" si="56"/>
        <v>-5.266879543332692E-2</v>
      </c>
      <c r="R419" s="3">
        <f t="shared" si="57"/>
        <v>-0.10187575579245145</v>
      </c>
      <c r="S419" s="8">
        <f t="shared" si="58"/>
        <v>-0.15758788987070194</v>
      </c>
      <c r="T419" s="8">
        <f t="shared" si="61"/>
        <v>-4.0011936889842531E-2</v>
      </c>
      <c r="U419" s="19">
        <f t="shared" si="59"/>
        <v>6.1863818902608919E-2</v>
      </c>
      <c r="V419" s="6">
        <f t="shared" si="60"/>
        <v>3.8271320892147927E-3</v>
      </c>
      <c r="W419" s="6">
        <f t="shared" si="62"/>
        <v>8.5978348997963333E-3</v>
      </c>
      <c r="X419" s="8">
        <f t="shared" si="62"/>
        <v>1.5474077855778423E-2</v>
      </c>
      <c r="Y419" s="6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</row>
    <row r="420" spans="2:80" customFormat="1" ht="15.6" x14ac:dyDescent="0.3">
      <c r="B420" s="12">
        <v>43614</v>
      </c>
      <c r="C420" s="1">
        <v>2418</v>
      </c>
      <c r="D420" s="1">
        <v>2416.9</v>
      </c>
      <c r="E420" s="9">
        <v>1868804</v>
      </c>
      <c r="F420" s="9"/>
      <c r="G420" s="2">
        <v>43614</v>
      </c>
      <c r="H420">
        <v>423.5</v>
      </c>
      <c r="I420">
        <v>423.3</v>
      </c>
      <c r="J420" s="9">
        <v>22132254</v>
      </c>
      <c r="L420" s="9"/>
      <c r="M420" s="8">
        <f t="shared" si="54"/>
        <v>5.7095631641086184</v>
      </c>
      <c r="N420" s="3">
        <f t="shared" si="55"/>
        <v>5.7016006542820428</v>
      </c>
      <c r="O420" s="3">
        <f t="shared" si="55"/>
        <v>5.7542694497153697</v>
      </c>
      <c r="P420" s="8">
        <f t="shared" si="55"/>
        <v>5.8034764100744942</v>
      </c>
      <c r="Q420" s="3">
        <f t="shared" si="56"/>
        <v>7.9625098265756478E-3</v>
      </c>
      <c r="R420" s="3">
        <f t="shared" si="57"/>
        <v>-4.4706285606751273E-2</v>
      </c>
      <c r="S420" s="8">
        <f t="shared" si="58"/>
        <v>-9.3913245965875802E-2</v>
      </c>
      <c r="T420" s="8">
        <f t="shared" si="61"/>
        <v>-5.8571082560625209E-2</v>
      </c>
      <c r="U420" s="19">
        <f t="shared" si="59"/>
        <v>1.3864796953873937E-2</v>
      </c>
      <c r="V420" s="6">
        <f t="shared" si="60"/>
        <v>1.9223259457215201E-4</v>
      </c>
      <c r="W420" s="6">
        <f t="shared" si="62"/>
        <v>3.8271320892147927E-3</v>
      </c>
      <c r="X420" s="8">
        <f t="shared" si="62"/>
        <v>8.5978348997963333E-3</v>
      </c>
      <c r="Y420" s="6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</row>
    <row r="421" spans="2:80" customFormat="1" ht="15.6" x14ac:dyDescent="0.3">
      <c r="B421" s="12">
        <v>43613</v>
      </c>
      <c r="C421" s="1">
        <v>2420</v>
      </c>
      <c r="D421" s="1">
        <v>2416.1999999999998</v>
      </c>
      <c r="E421" s="9">
        <v>1841210</v>
      </c>
      <c r="F421" s="9"/>
      <c r="G421" s="2">
        <v>43613</v>
      </c>
      <c r="H421">
        <v>437</v>
      </c>
      <c r="I421">
        <v>434.3</v>
      </c>
      <c r="J421" s="9">
        <v>23389724</v>
      </c>
      <c r="L421" s="9"/>
      <c r="M421" s="8">
        <f t="shared" si="54"/>
        <v>5.5377574370709386</v>
      </c>
      <c r="N421" s="3">
        <f t="shared" si="55"/>
        <v>5.7095631641086184</v>
      </c>
      <c r="O421" s="3">
        <f t="shared" si="55"/>
        <v>5.7016006542820428</v>
      </c>
      <c r="P421" s="8">
        <f t="shared" si="55"/>
        <v>5.7542694497153697</v>
      </c>
      <c r="Q421" s="3">
        <f t="shared" si="56"/>
        <v>-0.17180572703767982</v>
      </c>
      <c r="R421" s="3">
        <f t="shared" si="57"/>
        <v>-0.16384321721110418</v>
      </c>
      <c r="S421" s="8">
        <f t="shared" si="58"/>
        <v>-0.2165120126444311</v>
      </c>
      <c r="T421" s="8">
        <f t="shared" si="61"/>
        <v>-5.4411643474463027E-2</v>
      </c>
      <c r="U421" s="19">
        <f t="shared" si="59"/>
        <v>0.10943157373664114</v>
      </c>
      <c r="V421" s="6">
        <f t="shared" si="60"/>
        <v>1.1975269330477926E-2</v>
      </c>
      <c r="W421" s="6">
        <f t="shared" si="62"/>
        <v>1.9223259457215201E-4</v>
      </c>
      <c r="X421" s="8">
        <f t="shared" si="62"/>
        <v>3.8271320892147927E-3</v>
      </c>
      <c r="Y421" s="6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</row>
    <row r="422" spans="2:80" customFormat="1" ht="15.6" x14ac:dyDescent="0.3">
      <c r="B422" s="12">
        <v>43612</v>
      </c>
      <c r="C422" s="1">
        <v>2404.85</v>
      </c>
      <c r="D422" s="1">
        <v>2408.35</v>
      </c>
      <c r="E422" s="9">
        <v>3012256</v>
      </c>
      <c r="F422" s="9"/>
      <c r="G422" s="2">
        <v>43612</v>
      </c>
      <c r="H422">
        <v>435.05</v>
      </c>
      <c r="I422">
        <v>435.5</v>
      </c>
      <c r="J422" s="9">
        <v>23397222</v>
      </c>
      <c r="L422" s="9"/>
      <c r="M422" s="8">
        <f t="shared" si="54"/>
        <v>5.5277554304102976</v>
      </c>
      <c r="N422" s="3">
        <f t="shared" si="55"/>
        <v>5.5377574370709386</v>
      </c>
      <c r="O422" s="3">
        <f t="shared" si="55"/>
        <v>5.7095631641086184</v>
      </c>
      <c r="P422" s="8">
        <f t="shared" si="55"/>
        <v>5.7016006542820428</v>
      </c>
      <c r="Q422" s="3">
        <f t="shared" si="56"/>
        <v>-1.0002006660640994E-2</v>
      </c>
      <c r="R422" s="3">
        <f t="shared" si="57"/>
        <v>-0.18180773369832082</v>
      </c>
      <c r="S422" s="8">
        <f t="shared" si="58"/>
        <v>-0.17384522387174517</v>
      </c>
      <c r="T422" s="8">
        <f t="shared" si="61"/>
        <v>-8.7241115595455374E-2</v>
      </c>
      <c r="U422" s="19">
        <f t="shared" si="59"/>
        <v>9.4566618102865443E-2</v>
      </c>
      <c r="V422" s="6">
        <f t="shared" si="60"/>
        <v>8.9428452594131989E-3</v>
      </c>
      <c r="W422" s="6">
        <f t="shared" si="62"/>
        <v>1.1975269330477926E-2</v>
      </c>
      <c r="X422" s="8">
        <f t="shared" si="62"/>
        <v>1.9223259457215201E-4</v>
      </c>
      <c r="Y422" s="6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</row>
    <row r="423" spans="2:80" customFormat="1" ht="15.6" x14ac:dyDescent="0.3">
      <c r="B423" s="12">
        <v>43609</v>
      </c>
      <c r="C423" s="1">
        <v>2372.9</v>
      </c>
      <c r="D423" s="1">
        <v>2373.35</v>
      </c>
      <c r="E423" s="9">
        <v>3423200</v>
      </c>
      <c r="F423" s="9"/>
      <c r="G423" s="2">
        <v>43609</v>
      </c>
      <c r="H423">
        <v>432.5</v>
      </c>
      <c r="I423">
        <v>431.75</v>
      </c>
      <c r="J423" s="9">
        <v>37708344</v>
      </c>
      <c r="L423" s="9"/>
      <c r="M423" s="8">
        <f t="shared" si="54"/>
        <v>5.4864739884393066</v>
      </c>
      <c r="N423" s="3">
        <f t="shared" si="55"/>
        <v>5.5277554304102976</v>
      </c>
      <c r="O423" s="3">
        <f t="shared" si="55"/>
        <v>5.5377574370709386</v>
      </c>
      <c r="P423" s="8">
        <f t="shared" si="55"/>
        <v>5.7095631641086184</v>
      </c>
      <c r="Q423" s="3">
        <f t="shared" si="56"/>
        <v>-4.128144197099104E-2</v>
      </c>
      <c r="R423" s="3">
        <f t="shared" si="57"/>
        <v>-5.1283448631632034E-2</v>
      </c>
      <c r="S423" s="8">
        <f t="shared" si="58"/>
        <v>-0.22308917566931186</v>
      </c>
      <c r="T423" s="8">
        <f t="shared" si="61"/>
        <v>-0.115611101026315</v>
      </c>
      <c r="U423" s="19">
        <f t="shared" si="59"/>
        <v>6.4327652394682966E-2</v>
      </c>
      <c r="V423" s="6">
        <f t="shared" si="60"/>
        <v>4.1380468626111607E-3</v>
      </c>
      <c r="W423" s="6">
        <f t="shared" si="62"/>
        <v>8.9428452594131989E-3</v>
      </c>
      <c r="X423" s="8">
        <f t="shared" si="62"/>
        <v>1.1975269330477926E-2</v>
      </c>
      <c r="Y423" s="6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</row>
    <row r="424" spans="2:80" customFormat="1" ht="15.6" x14ac:dyDescent="0.3">
      <c r="B424" s="12">
        <v>43608</v>
      </c>
      <c r="C424" s="1">
        <v>2350</v>
      </c>
      <c r="D424" s="1">
        <v>2332.1</v>
      </c>
      <c r="E424" s="9">
        <v>8270499</v>
      </c>
      <c r="F424" s="9"/>
      <c r="G424" s="2">
        <v>43608</v>
      </c>
      <c r="H424">
        <v>411.5</v>
      </c>
      <c r="I424">
        <v>410.85</v>
      </c>
      <c r="J424" s="9">
        <v>43279956</v>
      </c>
      <c r="L424" s="9"/>
      <c r="M424" s="8">
        <f t="shared" si="54"/>
        <v>5.7108140947752126</v>
      </c>
      <c r="N424" s="3">
        <f t="shared" si="55"/>
        <v>5.4864739884393066</v>
      </c>
      <c r="O424" s="3">
        <f t="shared" si="55"/>
        <v>5.5277554304102976</v>
      </c>
      <c r="P424" s="8">
        <f t="shared" si="55"/>
        <v>5.5377574370709386</v>
      </c>
      <c r="Q424" s="3">
        <f t="shared" si="56"/>
        <v>0.22434010633590606</v>
      </c>
      <c r="R424" s="3">
        <f t="shared" si="57"/>
        <v>0.18305866436491502</v>
      </c>
      <c r="S424" s="8">
        <f t="shared" si="58"/>
        <v>0.17305665770427403</v>
      </c>
      <c r="T424" s="8">
        <f t="shared" si="61"/>
        <v>-9.6312805307910115E-2</v>
      </c>
      <c r="U424" s="19">
        <f t="shared" si="59"/>
        <v>0.27937146967282511</v>
      </c>
      <c r="V424" s="6">
        <f t="shared" si="60"/>
        <v>7.8048418067154235E-2</v>
      </c>
      <c r="W424" s="6">
        <f t="shared" si="62"/>
        <v>4.1380468626111607E-3</v>
      </c>
      <c r="X424" s="8">
        <f t="shared" si="62"/>
        <v>8.9428452594131989E-3</v>
      </c>
      <c r="Y424" s="6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</row>
    <row r="425" spans="2:80" customFormat="1" ht="15.6" x14ac:dyDescent="0.3">
      <c r="B425" s="12">
        <v>43607</v>
      </c>
      <c r="C425" s="1">
        <v>2410</v>
      </c>
      <c r="D425" s="1">
        <v>2405.75</v>
      </c>
      <c r="E425" s="9">
        <v>2846665</v>
      </c>
      <c r="F425" s="9"/>
      <c r="G425" s="2">
        <v>43607</v>
      </c>
      <c r="H425">
        <v>405.4</v>
      </c>
      <c r="I425">
        <v>405.35</v>
      </c>
      <c r="J425" s="9">
        <v>15370847</v>
      </c>
      <c r="L425" s="9"/>
      <c r="M425" s="8">
        <f t="shared" si="54"/>
        <v>5.944745929945733</v>
      </c>
      <c r="N425" s="3">
        <f t="shared" si="55"/>
        <v>5.7108140947752126</v>
      </c>
      <c r="O425" s="3">
        <f t="shared" si="55"/>
        <v>5.4864739884393066</v>
      </c>
      <c r="P425" s="8">
        <f t="shared" si="55"/>
        <v>5.5277554304102976</v>
      </c>
      <c r="Q425" s="3">
        <f t="shared" si="56"/>
        <v>0.23393183517052041</v>
      </c>
      <c r="R425" s="3">
        <f t="shared" si="57"/>
        <v>0.45827194150642647</v>
      </c>
      <c r="S425" s="8">
        <f t="shared" si="58"/>
        <v>0.41699049953543543</v>
      </c>
      <c r="T425" s="8">
        <f t="shared" si="61"/>
        <v>-1.2501364406062559E-2</v>
      </c>
      <c r="U425" s="19">
        <f t="shared" si="59"/>
        <v>0.470773305912489</v>
      </c>
      <c r="V425" s="6">
        <f t="shared" si="60"/>
        <v>0.22162750555977395</v>
      </c>
      <c r="W425" s="6">
        <f t="shared" si="62"/>
        <v>7.8048418067154235E-2</v>
      </c>
      <c r="X425" s="8">
        <f t="shared" si="62"/>
        <v>4.1380468626111607E-3</v>
      </c>
      <c r="Y425" s="6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</row>
    <row r="426" spans="2:80" customFormat="1" ht="15.6" x14ac:dyDescent="0.3">
      <c r="B426" s="12">
        <v>43606</v>
      </c>
      <c r="C426" s="1">
        <v>2408.9499999999998</v>
      </c>
      <c r="D426" s="1">
        <v>2403.6999999999998</v>
      </c>
      <c r="E426" s="9">
        <v>2581294</v>
      </c>
      <c r="F426" s="9"/>
      <c r="G426" s="2">
        <v>43606</v>
      </c>
      <c r="H426">
        <v>400.3</v>
      </c>
      <c r="I426">
        <v>400.15</v>
      </c>
      <c r="J426" s="9">
        <v>18286421</v>
      </c>
      <c r="L426" s="9"/>
      <c r="M426" s="8">
        <f t="shared" si="54"/>
        <v>6.0178616037971517</v>
      </c>
      <c r="N426" s="3">
        <f t="shared" si="55"/>
        <v>5.944745929945733</v>
      </c>
      <c r="O426" s="3">
        <f t="shared" si="55"/>
        <v>5.7108140947752126</v>
      </c>
      <c r="P426" s="8">
        <f t="shared" si="55"/>
        <v>5.4864739884393066</v>
      </c>
      <c r="Q426" s="3">
        <f t="shared" si="56"/>
        <v>7.3115673851418705E-2</v>
      </c>
      <c r="R426" s="3">
        <f t="shared" si="57"/>
        <v>0.30704750902193911</v>
      </c>
      <c r="S426" s="8">
        <f t="shared" si="58"/>
        <v>0.53138761535784518</v>
      </c>
      <c r="T426" s="8">
        <f t="shared" si="61"/>
        <v>0.12873062736768418</v>
      </c>
      <c r="U426" s="19">
        <f t="shared" si="59"/>
        <v>0.17831688165425494</v>
      </c>
      <c r="V426" s="6">
        <f t="shared" si="60"/>
        <v>3.1796910282897564E-2</v>
      </c>
      <c r="W426" s="6">
        <f t="shared" si="62"/>
        <v>0.22162750555977395</v>
      </c>
      <c r="X426" s="8">
        <f t="shared" si="62"/>
        <v>7.8048418067154235E-2</v>
      </c>
      <c r="Y426" s="6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</row>
    <row r="427" spans="2:80" customFormat="1" ht="15.6" x14ac:dyDescent="0.3">
      <c r="B427" s="12">
        <v>43605</v>
      </c>
      <c r="C427" s="1">
        <v>2428</v>
      </c>
      <c r="D427" s="1">
        <v>2432.35</v>
      </c>
      <c r="E427" s="9">
        <v>4424908</v>
      </c>
      <c r="F427" s="9"/>
      <c r="G427" s="2">
        <v>43605</v>
      </c>
      <c r="H427">
        <v>408.25</v>
      </c>
      <c r="I427">
        <v>407.7</v>
      </c>
      <c r="J427" s="9">
        <v>33350816</v>
      </c>
      <c r="L427" s="9"/>
      <c r="M427" s="8">
        <f t="shared" si="54"/>
        <v>5.9473361910594003</v>
      </c>
      <c r="N427" s="3">
        <f t="shared" si="55"/>
        <v>6.0178616037971517</v>
      </c>
      <c r="O427" s="3">
        <f t="shared" si="55"/>
        <v>5.944745929945733</v>
      </c>
      <c r="P427" s="8">
        <f t="shared" si="55"/>
        <v>5.7108140947752126</v>
      </c>
      <c r="Q427" s="3">
        <f t="shared" si="56"/>
        <v>-7.0525412737751481E-2</v>
      </c>
      <c r="R427" s="3">
        <f t="shared" si="57"/>
        <v>2.5902611136672249E-3</v>
      </c>
      <c r="S427" s="8">
        <f t="shared" si="58"/>
        <v>0.23652209628418763</v>
      </c>
      <c r="T427" s="8">
        <f t="shared" si="61"/>
        <v>0.18222569186396065</v>
      </c>
      <c r="U427" s="19">
        <f t="shared" si="59"/>
        <v>0.17963543075029342</v>
      </c>
      <c r="V427" s="6">
        <f t="shared" si="60"/>
        <v>3.2268887980843465E-2</v>
      </c>
      <c r="W427" s="6">
        <f t="shared" si="62"/>
        <v>3.1796910282897564E-2</v>
      </c>
      <c r="X427" s="8">
        <f t="shared" si="62"/>
        <v>0.22162750555977395</v>
      </c>
      <c r="Y427" s="6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</row>
    <row r="428" spans="2:80" customFormat="1" ht="15.6" x14ac:dyDescent="0.3">
      <c r="B428" s="12">
        <v>43602</v>
      </c>
      <c r="C428" s="1">
        <v>2365</v>
      </c>
      <c r="D428" s="1">
        <v>2362.1</v>
      </c>
      <c r="E428" s="9">
        <v>3689695</v>
      </c>
      <c r="F428" s="9"/>
      <c r="G428" s="2">
        <v>43602</v>
      </c>
      <c r="H428">
        <v>391.15</v>
      </c>
      <c r="I428">
        <v>389.7</v>
      </c>
      <c r="J428" s="9">
        <v>19096980</v>
      </c>
      <c r="L428" s="9"/>
      <c r="M428" s="8">
        <f t="shared" si="54"/>
        <v>6.0462738080020459</v>
      </c>
      <c r="N428" s="3">
        <f t="shared" si="55"/>
        <v>5.9473361910594003</v>
      </c>
      <c r="O428" s="3">
        <f t="shared" si="55"/>
        <v>6.0178616037971517</v>
      </c>
      <c r="P428" s="8">
        <f t="shared" si="55"/>
        <v>5.944745929945733</v>
      </c>
      <c r="Q428" s="3">
        <f t="shared" si="56"/>
        <v>9.893761694264569E-2</v>
      </c>
      <c r="R428" s="3">
        <f t="shared" si="57"/>
        <v>2.8412204204894209E-2</v>
      </c>
      <c r="S428" s="8">
        <f t="shared" si="58"/>
        <v>0.10152787805631291</v>
      </c>
      <c r="T428" s="8">
        <f t="shared" si="61"/>
        <v>0.12833506263887262</v>
      </c>
      <c r="U428" s="19">
        <f t="shared" si="59"/>
        <v>9.9922858433978412E-2</v>
      </c>
      <c r="V428" s="6">
        <f t="shared" si="60"/>
        <v>9.9845776376168913E-3</v>
      </c>
      <c r="W428" s="6">
        <f t="shared" si="62"/>
        <v>3.2268887980843465E-2</v>
      </c>
      <c r="X428" s="8">
        <f t="shared" si="62"/>
        <v>3.1796910282897564E-2</v>
      </c>
      <c r="Y428" s="6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</row>
    <row r="429" spans="2:80" customFormat="1" ht="15.6" x14ac:dyDescent="0.3">
      <c r="B429" s="12">
        <v>43601</v>
      </c>
      <c r="C429" s="1">
        <v>2312.35</v>
      </c>
      <c r="D429" s="1">
        <v>2310.65</v>
      </c>
      <c r="E429" s="9">
        <v>2012534</v>
      </c>
      <c r="F429" s="9"/>
      <c r="G429" s="2">
        <v>43601</v>
      </c>
      <c r="H429">
        <v>382.95</v>
      </c>
      <c r="I429">
        <v>382.5</v>
      </c>
      <c r="J429" s="9">
        <v>13430281</v>
      </c>
      <c r="L429" s="9"/>
      <c r="M429" s="8">
        <f t="shared" si="54"/>
        <v>6.0382556469512991</v>
      </c>
      <c r="N429" s="3">
        <f t="shared" si="55"/>
        <v>6.0462738080020459</v>
      </c>
      <c r="O429" s="3">
        <f t="shared" si="55"/>
        <v>5.9473361910594003</v>
      </c>
      <c r="P429" s="8">
        <f t="shared" si="55"/>
        <v>6.0178616037971517</v>
      </c>
      <c r="Q429" s="3">
        <f t="shared" si="56"/>
        <v>-8.0181610507468193E-3</v>
      </c>
      <c r="R429" s="3">
        <f t="shared" si="57"/>
        <v>9.091945589189887E-2</v>
      </c>
      <c r="S429" s="8">
        <f t="shared" si="58"/>
        <v>2.039404315414739E-2</v>
      </c>
      <c r="T429" s="8">
        <f t="shared" si="61"/>
        <v>9.8358205108679098E-2</v>
      </c>
      <c r="U429" s="19">
        <f t="shared" si="59"/>
        <v>7.4387492167802272E-3</v>
      </c>
      <c r="V429" s="6">
        <f t="shared" si="60"/>
        <v>5.5334989910148443E-5</v>
      </c>
      <c r="W429" s="6">
        <f t="shared" si="62"/>
        <v>9.9845776376168913E-3</v>
      </c>
      <c r="X429" s="8">
        <f t="shared" si="62"/>
        <v>3.2268887980843465E-2</v>
      </c>
      <c r="Y429" s="6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</row>
    <row r="430" spans="2:80" customFormat="1" ht="15.6" x14ac:dyDescent="0.3">
      <c r="B430" s="12">
        <v>43600</v>
      </c>
      <c r="C430" s="1">
        <v>2286.6999999999998</v>
      </c>
      <c r="D430" s="1">
        <v>2286.6999999999998</v>
      </c>
      <c r="E430" s="9">
        <v>2239087</v>
      </c>
      <c r="F430" s="9"/>
      <c r="G430" s="2">
        <v>43600</v>
      </c>
      <c r="H430">
        <v>376.8</v>
      </c>
      <c r="I430">
        <v>377.05</v>
      </c>
      <c r="J430" s="9">
        <v>16183425</v>
      </c>
      <c r="L430" s="9"/>
      <c r="M430" s="8">
        <f t="shared" si="54"/>
        <v>6.0687367303609339</v>
      </c>
      <c r="N430" s="3">
        <f t="shared" si="55"/>
        <v>6.0382556469512991</v>
      </c>
      <c r="O430" s="3">
        <f t="shared" si="55"/>
        <v>6.0462738080020459</v>
      </c>
      <c r="P430" s="8">
        <f t="shared" si="55"/>
        <v>5.9473361910594003</v>
      </c>
      <c r="Q430" s="3">
        <f t="shared" si="56"/>
        <v>3.0481083409634735E-2</v>
      </c>
      <c r="R430" s="3">
        <f t="shared" si="57"/>
        <v>2.2462922358887916E-2</v>
      </c>
      <c r="S430" s="8">
        <f t="shared" si="58"/>
        <v>0.12140053930153361</v>
      </c>
      <c r="T430" s="8">
        <f t="shared" si="61"/>
        <v>9.6126580343645018E-2</v>
      </c>
      <c r="U430" s="19">
        <f t="shared" si="59"/>
        <v>7.3663657984757103E-2</v>
      </c>
      <c r="V430" s="6">
        <f t="shared" si="60"/>
        <v>5.4263345076952692E-3</v>
      </c>
      <c r="W430" s="6">
        <f t="shared" si="62"/>
        <v>5.5334989910148443E-5</v>
      </c>
      <c r="X430" s="8">
        <f t="shared" si="62"/>
        <v>9.9845776376168913E-3</v>
      </c>
      <c r="Y430" s="6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</row>
    <row r="431" spans="2:80" customFormat="1" ht="15.6" x14ac:dyDescent="0.3">
      <c r="B431" s="12">
        <v>43599</v>
      </c>
      <c r="C431" s="1">
        <v>2288</v>
      </c>
      <c r="D431" s="1">
        <v>2287.9</v>
      </c>
      <c r="E431" s="9">
        <v>2623686</v>
      </c>
      <c r="F431" s="9"/>
      <c r="G431" s="2">
        <v>43599</v>
      </c>
      <c r="H431">
        <v>381.5</v>
      </c>
      <c r="I431">
        <v>380.4</v>
      </c>
      <c r="J431" s="9">
        <v>21481226</v>
      </c>
      <c r="L431" s="9"/>
      <c r="M431" s="8">
        <f t="shared" si="54"/>
        <v>5.9973787680209698</v>
      </c>
      <c r="N431" s="3">
        <f t="shared" si="55"/>
        <v>6.0687367303609339</v>
      </c>
      <c r="O431" s="3">
        <f t="shared" si="55"/>
        <v>6.0382556469512991</v>
      </c>
      <c r="P431" s="8">
        <f t="shared" si="55"/>
        <v>6.0462738080020459</v>
      </c>
      <c r="Q431" s="3">
        <f t="shared" si="56"/>
        <v>-7.1357962339964054E-2</v>
      </c>
      <c r="R431" s="3">
        <f t="shared" si="57"/>
        <v>-4.0876878930329319E-2</v>
      </c>
      <c r="S431" s="8">
        <f t="shared" si="58"/>
        <v>-4.8895039981076138E-2</v>
      </c>
      <c r="T431" s="8">
        <f t="shared" si="61"/>
        <v>7.4027482948217885E-2</v>
      </c>
      <c r="U431" s="19">
        <f t="shared" si="59"/>
        <v>0.1149043618785472</v>
      </c>
      <c r="V431" s="6">
        <f t="shared" si="60"/>
        <v>1.3203012378716131E-2</v>
      </c>
      <c r="W431" s="6">
        <f t="shared" si="62"/>
        <v>5.4263345076952692E-3</v>
      </c>
      <c r="X431" s="8">
        <f t="shared" si="62"/>
        <v>5.5334989910148443E-5</v>
      </c>
      <c r="Y431" s="6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</row>
    <row r="432" spans="2:80" customFormat="1" ht="15.6" x14ac:dyDescent="0.3">
      <c r="B432" s="12">
        <v>43598</v>
      </c>
      <c r="C432" s="1">
        <v>2287.3000000000002</v>
      </c>
      <c r="D432" s="1">
        <v>2287.1999999999998</v>
      </c>
      <c r="E432" s="9">
        <v>2767908</v>
      </c>
      <c r="F432" s="9"/>
      <c r="G432" s="2">
        <v>43598</v>
      </c>
      <c r="H432">
        <v>377.4</v>
      </c>
      <c r="I432">
        <v>376.3</v>
      </c>
      <c r="J432" s="9">
        <v>13828080</v>
      </c>
      <c r="L432" s="9"/>
      <c r="M432" s="8">
        <f t="shared" si="54"/>
        <v>6.0606783253842087</v>
      </c>
      <c r="N432" s="3">
        <f t="shared" si="55"/>
        <v>5.9973787680209698</v>
      </c>
      <c r="O432" s="3">
        <f t="shared" si="55"/>
        <v>6.0687367303609339</v>
      </c>
      <c r="P432" s="8">
        <f t="shared" si="55"/>
        <v>6.0382556469512991</v>
      </c>
      <c r="Q432" s="3">
        <f t="shared" si="56"/>
        <v>6.329955736323889E-2</v>
      </c>
      <c r="R432" s="3">
        <f t="shared" si="57"/>
        <v>-8.0584049767251642E-3</v>
      </c>
      <c r="S432" s="8">
        <f t="shared" si="58"/>
        <v>2.2422678432909571E-2</v>
      </c>
      <c r="T432" s="8">
        <f t="shared" si="61"/>
        <v>3.9556174384653718E-2</v>
      </c>
      <c r="U432" s="19">
        <f t="shared" si="59"/>
        <v>4.7614579361378882E-2</v>
      </c>
      <c r="V432" s="6">
        <f t="shared" si="60"/>
        <v>2.2671481677610478E-3</v>
      </c>
      <c r="W432" s="6">
        <f t="shared" si="62"/>
        <v>1.3203012378716131E-2</v>
      </c>
      <c r="X432" s="8">
        <f t="shared" si="62"/>
        <v>5.4263345076952692E-3</v>
      </c>
      <c r="Y432" s="6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</row>
    <row r="433" spans="2:80" customFormat="1" ht="15.6" x14ac:dyDescent="0.3">
      <c r="B433" s="12">
        <v>43595</v>
      </c>
      <c r="C433" s="1">
        <v>2296.5</v>
      </c>
      <c r="D433" s="1">
        <v>2296.5</v>
      </c>
      <c r="E433" s="9">
        <v>2648550</v>
      </c>
      <c r="F433" s="9"/>
      <c r="G433" s="2">
        <v>43595</v>
      </c>
      <c r="H433">
        <v>383.65</v>
      </c>
      <c r="I433">
        <v>385.1</v>
      </c>
      <c r="J433" s="9">
        <v>18361701</v>
      </c>
      <c r="L433" s="9"/>
      <c r="M433" s="8">
        <f t="shared" si="54"/>
        <v>5.9859246709240193</v>
      </c>
      <c r="N433" s="3">
        <f t="shared" si="55"/>
        <v>6.0606783253842087</v>
      </c>
      <c r="O433" s="3">
        <f t="shared" si="55"/>
        <v>5.9973787680209698</v>
      </c>
      <c r="P433" s="8">
        <f t="shared" si="55"/>
        <v>6.0687367303609339</v>
      </c>
      <c r="Q433" s="3">
        <f t="shared" si="56"/>
        <v>-7.4753654460189445E-2</v>
      </c>
      <c r="R433" s="3">
        <f t="shared" si="57"/>
        <v>-1.1454097096950555E-2</v>
      </c>
      <c r="S433" s="8">
        <f t="shared" si="58"/>
        <v>-8.2812059436914609E-2</v>
      </c>
      <c r="T433" s="8">
        <f t="shared" si="61"/>
        <v>2.5271800576240053E-2</v>
      </c>
      <c r="U433" s="19">
        <f t="shared" si="59"/>
        <v>3.6725897673190608E-2</v>
      </c>
      <c r="V433" s="6">
        <f t="shared" si="60"/>
        <v>1.3487915599016674E-3</v>
      </c>
      <c r="W433" s="6">
        <f t="shared" si="62"/>
        <v>2.2671481677610478E-3</v>
      </c>
      <c r="X433" s="8">
        <f t="shared" si="62"/>
        <v>1.3203012378716131E-2</v>
      </c>
      <c r="Y433" s="6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</row>
    <row r="434" spans="2:80" customFormat="1" ht="15.6" x14ac:dyDescent="0.3">
      <c r="B434" s="12">
        <v>43594</v>
      </c>
      <c r="C434" s="1">
        <v>2292</v>
      </c>
      <c r="D434" s="1">
        <v>2290.9</v>
      </c>
      <c r="E434" s="9">
        <v>2256931</v>
      </c>
      <c r="F434" s="9"/>
      <c r="G434" s="2">
        <v>43594</v>
      </c>
      <c r="H434">
        <v>382</v>
      </c>
      <c r="I434">
        <v>381.4</v>
      </c>
      <c r="J434" s="9">
        <v>19739885</v>
      </c>
      <c r="L434" s="9"/>
      <c r="M434" s="8">
        <f t="shared" si="54"/>
        <v>6</v>
      </c>
      <c r="N434" s="3">
        <f t="shared" si="55"/>
        <v>5.9859246709240193</v>
      </c>
      <c r="O434" s="3">
        <f t="shared" si="55"/>
        <v>6.0606783253842087</v>
      </c>
      <c r="P434" s="8">
        <f t="shared" si="55"/>
        <v>5.9973787680209698</v>
      </c>
      <c r="Q434" s="3">
        <f t="shared" si="56"/>
        <v>1.4075329075980747E-2</v>
      </c>
      <c r="R434" s="3">
        <f t="shared" si="57"/>
        <v>-6.0678325384208698E-2</v>
      </c>
      <c r="S434" s="8">
        <f t="shared" si="58"/>
        <v>2.6212319790301919E-3</v>
      </c>
      <c r="T434" s="8">
        <f t="shared" si="61"/>
        <v>1.4254031274282869E-2</v>
      </c>
      <c r="U434" s="19">
        <f t="shared" si="59"/>
        <v>7.4932356658491572E-2</v>
      </c>
      <c r="V434" s="6">
        <f t="shared" si="60"/>
        <v>5.614858074395386E-3</v>
      </c>
      <c r="W434" s="6">
        <f t="shared" si="62"/>
        <v>1.3487915599016674E-3</v>
      </c>
      <c r="X434" s="8">
        <f t="shared" si="62"/>
        <v>2.2671481677610478E-3</v>
      </c>
      <c r="Y434" s="6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</row>
    <row r="435" spans="2:80" customFormat="1" ht="15.6" x14ac:dyDescent="0.3">
      <c r="B435" s="12">
        <v>43593</v>
      </c>
      <c r="C435" s="1">
        <v>2309</v>
      </c>
      <c r="D435" s="1">
        <v>2307.25</v>
      </c>
      <c r="E435" s="9">
        <v>3016052</v>
      </c>
      <c r="F435" s="9"/>
      <c r="G435" s="2">
        <v>43593</v>
      </c>
      <c r="H435">
        <v>382.4</v>
      </c>
      <c r="I435">
        <v>382.2</v>
      </c>
      <c r="J435" s="9">
        <v>22509400</v>
      </c>
      <c r="L435" s="9"/>
      <c r="M435" s="8">
        <f t="shared" si="54"/>
        <v>6.0381799163179917</v>
      </c>
      <c r="N435" s="3">
        <f t="shared" si="55"/>
        <v>6</v>
      </c>
      <c r="O435" s="3">
        <f t="shared" si="55"/>
        <v>5.9859246709240193</v>
      </c>
      <c r="P435" s="8">
        <f t="shared" si="55"/>
        <v>6.0606783253842087</v>
      </c>
      <c r="Q435" s="3">
        <f t="shared" si="56"/>
        <v>3.8179916317991669E-2</v>
      </c>
      <c r="R435" s="3">
        <f t="shared" si="57"/>
        <v>5.2255245393972416E-2</v>
      </c>
      <c r="S435" s="8">
        <f t="shared" si="58"/>
        <v>-2.2498409066217029E-2</v>
      </c>
      <c r="T435" s="8">
        <f t="shared" si="61"/>
        <v>-8.2256757232646027E-3</v>
      </c>
      <c r="U435" s="19">
        <f t="shared" si="59"/>
        <v>6.0480921117237019E-2</v>
      </c>
      <c r="V435" s="6">
        <f t="shared" si="60"/>
        <v>3.6579418191894468E-3</v>
      </c>
      <c r="W435" s="6">
        <f t="shared" si="62"/>
        <v>5.614858074395386E-3</v>
      </c>
      <c r="X435" s="8">
        <f t="shared" si="62"/>
        <v>1.3487915599016674E-3</v>
      </c>
      <c r="Y435" s="6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</row>
    <row r="436" spans="2:80" customFormat="1" ht="15.6" x14ac:dyDescent="0.3">
      <c r="B436" s="12">
        <v>43592</v>
      </c>
      <c r="C436" s="1">
        <v>2320.1</v>
      </c>
      <c r="D436" s="1">
        <v>2322.35</v>
      </c>
      <c r="E436" s="9">
        <v>2481051</v>
      </c>
      <c r="F436" s="9"/>
      <c r="G436" s="2">
        <v>43592</v>
      </c>
      <c r="H436">
        <v>386.2</v>
      </c>
      <c r="I436">
        <v>386.5</v>
      </c>
      <c r="J436" s="9">
        <v>41519416</v>
      </c>
      <c r="L436" s="9"/>
      <c r="M436" s="8">
        <f t="shared" si="54"/>
        <v>6.0075090626618328</v>
      </c>
      <c r="N436" s="3">
        <f t="shared" si="55"/>
        <v>6.0381799163179917</v>
      </c>
      <c r="O436" s="3">
        <f t="shared" si="55"/>
        <v>6</v>
      </c>
      <c r="P436" s="8">
        <f t="shared" si="55"/>
        <v>5.9859246709240193</v>
      </c>
      <c r="Q436" s="3">
        <f t="shared" si="56"/>
        <v>-3.0670853656158847E-2</v>
      </c>
      <c r="R436" s="3">
        <f t="shared" si="57"/>
        <v>7.5090626618328216E-3</v>
      </c>
      <c r="S436" s="8">
        <f t="shared" si="58"/>
        <v>2.1584391737813569E-2</v>
      </c>
      <c r="T436" s="8">
        <f t="shared" si="61"/>
        <v>9.9186006119065043E-3</v>
      </c>
      <c r="U436" s="19">
        <f t="shared" si="59"/>
        <v>2.4095379500736827E-3</v>
      </c>
      <c r="V436" s="6">
        <f t="shared" si="60"/>
        <v>5.8058731328452848E-6</v>
      </c>
      <c r="W436" s="6">
        <f t="shared" si="62"/>
        <v>3.6579418191894468E-3</v>
      </c>
      <c r="X436" s="8">
        <f t="shared" si="62"/>
        <v>5.614858074395386E-3</v>
      </c>
      <c r="Y436" s="6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</row>
    <row r="437" spans="2:80" customFormat="1" ht="15.6" x14ac:dyDescent="0.3">
      <c r="B437" s="12">
        <v>43591</v>
      </c>
      <c r="C437" s="1">
        <v>2327.9</v>
      </c>
      <c r="D437" s="1">
        <v>2328.4499999999998</v>
      </c>
      <c r="E437" s="9">
        <v>3437023</v>
      </c>
      <c r="F437" s="9"/>
      <c r="G437" s="2">
        <v>43591</v>
      </c>
      <c r="H437">
        <v>401.8</v>
      </c>
      <c r="I437">
        <v>401.3</v>
      </c>
      <c r="J437" s="9">
        <v>20751521</v>
      </c>
      <c r="L437" s="9"/>
      <c r="M437" s="8">
        <f t="shared" si="54"/>
        <v>5.7936784469885518</v>
      </c>
      <c r="N437" s="3">
        <f t="shared" si="55"/>
        <v>6.0075090626618328</v>
      </c>
      <c r="O437" s="3">
        <f t="shared" si="55"/>
        <v>6.0381799163179917</v>
      </c>
      <c r="P437" s="8">
        <f t="shared" si="55"/>
        <v>6</v>
      </c>
      <c r="Q437" s="3">
        <f t="shared" si="56"/>
        <v>-0.21383061567328099</v>
      </c>
      <c r="R437" s="3">
        <f t="shared" si="57"/>
        <v>-0.24450146932943984</v>
      </c>
      <c r="S437" s="8">
        <f t="shared" si="58"/>
        <v>-0.20632155301144817</v>
      </c>
      <c r="T437" s="8">
        <f t="shared" si="61"/>
        <v>9.1957392268843981E-3</v>
      </c>
      <c r="U437" s="19">
        <f t="shared" si="59"/>
        <v>0.25369720855632422</v>
      </c>
      <c r="V437" s="6">
        <f t="shared" si="60"/>
        <v>6.4362273629271063E-2</v>
      </c>
      <c r="W437" s="6">
        <f t="shared" si="62"/>
        <v>5.8058731328452848E-6</v>
      </c>
      <c r="X437" s="8">
        <f t="shared" si="62"/>
        <v>3.6579418191894468E-3</v>
      </c>
      <c r="Y437" s="6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</row>
    <row r="438" spans="2:80" customFormat="1" ht="15.6" x14ac:dyDescent="0.3">
      <c r="B438" s="12">
        <v>43588</v>
      </c>
      <c r="C438" s="1">
        <v>2365</v>
      </c>
      <c r="D438" s="1">
        <v>2367.9499999999998</v>
      </c>
      <c r="E438" s="9">
        <v>3087880</v>
      </c>
      <c r="F438" s="9"/>
      <c r="G438" s="2">
        <v>43588</v>
      </c>
      <c r="H438">
        <v>402.75</v>
      </c>
      <c r="I438">
        <v>401.8</v>
      </c>
      <c r="J438" s="9">
        <v>24431248</v>
      </c>
      <c r="L438" s="9"/>
      <c r="M438" s="8">
        <f t="shared" si="54"/>
        <v>5.8721291123525763</v>
      </c>
      <c r="N438" s="3">
        <f t="shared" si="55"/>
        <v>5.7936784469885518</v>
      </c>
      <c r="O438" s="3">
        <f t="shared" si="55"/>
        <v>6.0075090626618328</v>
      </c>
      <c r="P438" s="8">
        <f t="shared" si="55"/>
        <v>6.0381799163179917</v>
      </c>
      <c r="Q438" s="3">
        <f t="shared" si="56"/>
        <v>7.8450665364024452E-2</v>
      </c>
      <c r="R438" s="3">
        <f t="shared" si="57"/>
        <v>-0.13537995030925654</v>
      </c>
      <c r="S438" s="8">
        <f t="shared" si="58"/>
        <v>-0.16605080396541538</v>
      </c>
      <c r="T438" s="8">
        <f t="shared" si="61"/>
        <v>-6.6913423340012879E-2</v>
      </c>
      <c r="U438" s="19">
        <f t="shared" si="59"/>
        <v>6.8466526969243657E-2</v>
      </c>
      <c r="V438" s="6">
        <f t="shared" si="60"/>
        <v>4.6876653152301689E-3</v>
      </c>
      <c r="W438" s="6">
        <f t="shared" si="62"/>
        <v>6.4362273629271063E-2</v>
      </c>
      <c r="X438" s="8">
        <f t="shared" si="62"/>
        <v>5.8058731328452848E-6</v>
      </c>
      <c r="Y438" s="6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</row>
    <row r="439" spans="2:80" customFormat="1" ht="15.6" x14ac:dyDescent="0.3">
      <c r="B439" s="12">
        <v>43587</v>
      </c>
      <c r="C439" s="1">
        <v>2356</v>
      </c>
      <c r="D439" s="1">
        <v>2355.8000000000002</v>
      </c>
      <c r="E439" s="9">
        <v>4292325</v>
      </c>
      <c r="F439" s="9"/>
      <c r="G439" s="2">
        <v>43587</v>
      </c>
      <c r="H439">
        <v>394.75</v>
      </c>
      <c r="I439">
        <v>395.55</v>
      </c>
      <c r="J439" s="9">
        <v>16572948</v>
      </c>
      <c r="L439" s="9"/>
      <c r="M439" s="8">
        <f t="shared" si="54"/>
        <v>5.9683343888537053</v>
      </c>
      <c r="N439" s="3">
        <f t="shared" si="55"/>
        <v>5.8721291123525763</v>
      </c>
      <c r="O439" s="3">
        <f t="shared" si="55"/>
        <v>5.7936784469885518</v>
      </c>
      <c r="P439" s="8">
        <f t="shared" si="55"/>
        <v>6.0075090626618328</v>
      </c>
      <c r="Q439" s="3">
        <f t="shared" si="56"/>
        <v>9.6205276501128978E-2</v>
      </c>
      <c r="R439" s="3">
        <f t="shared" si="57"/>
        <v>0.17465594186515343</v>
      </c>
      <c r="S439" s="8">
        <f t="shared" si="58"/>
        <v>-3.9174673808127558E-2</v>
      </c>
      <c r="T439" s="8">
        <f t="shared" si="61"/>
        <v>-8.7453381430785987E-2</v>
      </c>
      <c r="U439" s="19">
        <f t="shared" si="59"/>
        <v>0.26210932329593939</v>
      </c>
      <c r="V439" s="6">
        <f t="shared" si="60"/>
        <v>6.8701297358655281E-2</v>
      </c>
      <c r="W439" s="6">
        <f t="shared" si="62"/>
        <v>4.6876653152301689E-3</v>
      </c>
      <c r="X439" s="8">
        <f t="shared" si="62"/>
        <v>6.4362273629271063E-2</v>
      </c>
      <c r="Y439" s="6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</row>
    <row r="440" spans="2:80" customFormat="1" ht="15.6" x14ac:dyDescent="0.3">
      <c r="B440" s="12">
        <v>43585</v>
      </c>
      <c r="C440" s="1">
        <v>2319</v>
      </c>
      <c r="D440" s="1">
        <v>2317.4499999999998</v>
      </c>
      <c r="E440" s="9">
        <v>3134209</v>
      </c>
      <c r="F440" s="9"/>
      <c r="G440" s="2">
        <v>43585</v>
      </c>
      <c r="H440">
        <v>405.75</v>
      </c>
      <c r="I440">
        <v>407.5</v>
      </c>
      <c r="J440" s="9">
        <v>19375553</v>
      </c>
      <c r="L440" s="9"/>
      <c r="M440" s="8">
        <f t="shared" si="54"/>
        <v>5.715341959334566</v>
      </c>
      <c r="N440" s="3">
        <f t="shared" si="55"/>
        <v>5.9683343888537053</v>
      </c>
      <c r="O440" s="3">
        <f t="shared" si="55"/>
        <v>5.8721291123525763</v>
      </c>
      <c r="P440" s="8">
        <f t="shared" si="55"/>
        <v>5.7936784469885518</v>
      </c>
      <c r="Q440" s="3">
        <f t="shared" si="56"/>
        <v>-0.25299242951913925</v>
      </c>
      <c r="R440" s="3">
        <f t="shared" si="57"/>
        <v>-0.15678715301801027</v>
      </c>
      <c r="S440" s="8">
        <f t="shared" si="58"/>
        <v>-7.833648765398582E-2</v>
      </c>
      <c r="T440" s="8">
        <f t="shared" si="61"/>
        <v>-8.8205844420041479E-3</v>
      </c>
      <c r="U440" s="19">
        <f t="shared" si="59"/>
        <v>0.14796656857600612</v>
      </c>
      <c r="V440" s="6">
        <f t="shared" si="60"/>
        <v>2.1894105416157925E-2</v>
      </c>
      <c r="W440" s="6">
        <f t="shared" si="62"/>
        <v>6.8701297358655281E-2</v>
      </c>
      <c r="X440" s="8">
        <f t="shared" si="62"/>
        <v>4.6876653152301689E-3</v>
      </c>
      <c r="Y440" s="6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</row>
    <row r="441" spans="2:80" customFormat="1" ht="15.6" x14ac:dyDescent="0.3">
      <c r="B441" s="12">
        <v>43581</v>
      </c>
      <c r="C441" s="1">
        <v>2275.8000000000002</v>
      </c>
      <c r="D441" s="1">
        <v>2280.9499999999998</v>
      </c>
      <c r="E441" s="9">
        <v>2926892</v>
      </c>
      <c r="F441" s="9"/>
      <c r="G441" s="2">
        <v>43581</v>
      </c>
      <c r="H441">
        <v>407.2</v>
      </c>
      <c r="I441">
        <v>407.2</v>
      </c>
      <c r="J441" s="9">
        <v>14286163</v>
      </c>
      <c r="L441" s="9"/>
      <c r="M441" s="8">
        <f t="shared" si="54"/>
        <v>5.5888998035363464</v>
      </c>
      <c r="N441" s="3">
        <f t="shared" si="55"/>
        <v>5.715341959334566</v>
      </c>
      <c r="O441" s="3">
        <f t="shared" si="55"/>
        <v>5.9683343888537053</v>
      </c>
      <c r="P441" s="8">
        <f t="shared" si="55"/>
        <v>5.8721291123525763</v>
      </c>
      <c r="Q441" s="3">
        <f t="shared" si="56"/>
        <v>-0.1264421557982196</v>
      </c>
      <c r="R441" s="3">
        <f t="shared" si="57"/>
        <v>-0.37943458531735885</v>
      </c>
      <c r="S441" s="8">
        <f t="shared" si="58"/>
        <v>-0.28322930881622987</v>
      </c>
      <c r="T441" s="8">
        <f t="shared" si="61"/>
        <v>-5.3210555014805989E-2</v>
      </c>
      <c r="U441" s="19">
        <f t="shared" si="59"/>
        <v>0.32622403030255287</v>
      </c>
      <c r="V441" s="6">
        <f t="shared" si="60"/>
        <v>0.10642211794684094</v>
      </c>
      <c r="W441" s="6">
        <f t="shared" si="62"/>
        <v>2.1894105416157925E-2</v>
      </c>
      <c r="X441" s="8">
        <f t="shared" si="62"/>
        <v>6.8701297358655281E-2</v>
      </c>
      <c r="Y441" s="6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</row>
    <row r="442" spans="2:80" customFormat="1" ht="15.6" x14ac:dyDescent="0.3">
      <c r="B442" s="12">
        <v>43580</v>
      </c>
      <c r="C442" s="1">
        <v>2262.25</v>
      </c>
      <c r="D442" s="1">
        <v>2263.4499999999998</v>
      </c>
      <c r="E442" s="9">
        <v>4521659</v>
      </c>
      <c r="F442" s="9"/>
      <c r="G442" s="2">
        <v>43580</v>
      </c>
      <c r="H442">
        <v>395.65</v>
      </c>
      <c r="I442">
        <v>395.4</v>
      </c>
      <c r="J442" s="9">
        <v>16524091</v>
      </c>
      <c r="L442" s="9"/>
      <c r="M442" s="8">
        <f t="shared" si="54"/>
        <v>5.7178061417919883</v>
      </c>
      <c r="N442" s="3">
        <f t="shared" si="55"/>
        <v>5.5888998035363464</v>
      </c>
      <c r="O442" s="3">
        <f t="shared" si="55"/>
        <v>5.715341959334566</v>
      </c>
      <c r="P442" s="8">
        <f t="shared" si="55"/>
        <v>5.9683343888537053</v>
      </c>
      <c r="Q442" s="3">
        <f t="shared" si="56"/>
        <v>0.12890633825564191</v>
      </c>
      <c r="R442" s="3">
        <f t="shared" si="57"/>
        <v>2.4641824574223037E-3</v>
      </c>
      <c r="S442" s="8">
        <f t="shared" si="58"/>
        <v>-0.25052824706171695</v>
      </c>
      <c r="T442" s="8">
        <f t="shared" si="61"/>
        <v>-0.15107776410557186</v>
      </c>
      <c r="U442" s="19">
        <f t="shared" si="59"/>
        <v>0.15354194656299416</v>
      </c>
      <c r="V442" s="6">
        <f t="shared" si="60"/>
        <v>2.3575129354353356E-2</v>
      </c>
      <c r="W442" s="6">
        <f t="shared" si="62"/>
        <v>0.10642211794684094</v>
      </c>
      <c r="X442" s="8">
        <f t="shared" si="62"/>
        <v>2.1894105416157925E-2</v>
      </c>
      <c r="Y442" s="6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</row>
    <row r="443" spans="2:80" customFormat="1" ht="15.6" x14ac:dyDescent="0.3">
      <c r="B443" s="12">
        <v>43579</v>
      </c>
      <c r="C443" s="1">
        <v>2280.9499999999998</v>
      </c>
      <c r="D443" s="1">
        <v>2279.75</v>
      </c>
      <c r="E443" s="9">
        <v>3088532</v>
      </c>
      <c r="F443" s="9"/>
      <c r="G443" s="2">
        <v>43579</v>
      </c>
      <c r="H443">
        <v>401.6</v>
      </c>
      <c r="I443">
        <v>401.1</v>
      </c>
      <c r="J443" s="9">
        <v>11397163</v>
      </c>
      <c r="L443" s="9"/>
      <c r="M443" s="8">
        <f t="shared" si="54"/>
        <v>5.6796563745019917</v>
      </c>
      <c r="N443" s="3">
        <f t="shared" si="55"/>
        <v>5.7178061417919883</v>
      </c>
      <c r="O443" s="3">
        <f t="shared" si="55"/>
        <v>5.5888998035363464</v>
      </c>
      <c r="P443" s="8">
        <f t="shared" si="55"/>
        <v>5.715341959334566</v>
      </c>
      <c r="Q443" s="3">
        <f t="shared" si="56"/>
        <v>-3.8149767289996639E-2</v>
      </c>
      <c r="R443" s="3">
        <f t="shared" si="57"/>
        <v>9.0756570965645267E-2</v>
      </c>
      <c r="S443" s="8">
        <f t="shared" si="58"/>
        <v>-3.5685584832574335E-2</v>
      </c>
      <c r="T443" s="8">
        <f t="shared" si="61"/>
        <v>-0.1050151801366736</v>
      </c>
      <c r="U443" s="19">
        <f t="shared" si="59"/>
        <v>0.19577175110231887</v>
      </c>
      <c r="V443" s="6">
        <f t="shared" si="60"/>
        <v>3.8326578529668288E-2</v>
      </c>
      <c r="W443" s="6">
        <f t="shared" si="62"/>
        <v>2.3575129354353356E-2</v>
      </c>
      <c r="X443" s="8">
        <f t="shared" si="62"/>
        <v>0.10642211794684094</v>
      </c>
      <c r="Y443" s="6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</row>
    <row r="444" spans="2:80" customFormat="1" ht="15.6" x14ac:dyDescent="0.3">
      <c r="B444" s="12">
        <v>43578</v>
      </c>
      <c r="C444" s="1">
        <v>2247.3000000000002</v>
      </c>
      <c r="D444" s="1">
        <v>2245.3000000000002</v>
      </c>
      <c r="E444" s="9">
        <v>3820600</v>
      </c>
      <c r="F444" s="9"/>
      <c r="G444" s="2">
        <v>43578</v>
      </c>
      <c r="H444">
        <v>397</v>
      </c>
      <c r="I444">
        <v>396.5</v>
      </c>
      <c r="J444" s="9">
        <v>10203957</v>
      </c>
      <c r="L444" s="9"/>
      <c r="M444" s="8">
        <f t="shared" si="54"/>
        <v>5.6607052896725447</v>
      </c>
      <c r="N444" s="3">
        <f t="shared" si="55"/>
        <v>5.6796563745019917</v>
      </c>
      <c r="O444" s="3">
        <f t="shared" si="55"/>
        <v>5.7178061417919883</v>
      </c>
      <c r="P444" s="8">
        <f t="shared" si="55"/>
        <v>5.5888998035363464</v>
      </c>
      <c r="Q444" s="3">
        <f t="shared" si="56"/>
        <v>-1.8951084829446962E-2</v>
      </c>
      <c r="R444" s="3">
        <f t="shared" si="57"/>
        <v>-5.7100852119443601E-2</v>
      </c>
      <c r="S444" s="8">
        <f t="shared" si="58"/>
        <v>7.1805486136198304E-2</v>
      </c>
      <c r="T444" s="8">
        <f t="shared" si="61"/>
        <v>-4.6283654805977938E-2</v>
      </c>
      <c r="U444" s="19">
        <f t="shared" si="59"/>
        <v>1.0817197313465664E-2</v>
      </c>
      <c r="V444" s="6">
        <f t="shared" si="60"/>
        <v>1.1701175771844877E-4</v>
      </c>
      <c r="W444" s="6">
        <f t="shared" si="62"/>
        <v>3.8326578529668288E-2</v>
      </c>
      <c r="X444" s="8">
        <f t="shared" si="62"/>
        <v>2.3575129354353356E-2</v>
      </c>
      <c r="Y444" s="6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</row>
    <row r="445" spans="2:80" customFormat="1" ht="15.6" x14ac:dyDescent="0.3">
      <c r="B445" s="12">
        <v>43577</v>
      </c>
      <c r="C445" s="1">
        <v>2266.9</v>
      </c>
      <c r="D445" s="1">
        <v>2268.6999999999998</v>
      </c>
      <c r="E445" s="9">
        <v>5245105</v>
      </c>
      <c r="F445" s="9"/>
      <c r="G445" s="2">
        <v>43577</v>
      </c>
      <c r="H445">
        <v>394.75</v>
      </c>
      <c r="I445">
        <v>394.5</v>
      </c>
      <c r="J445" s="9">
        <v>10493872</v>
      </c>
      <c r="L445" s="9"/>
      <c r="M445" s="8">
        <f t="shared" si="54"/>
        <v>5.7426219126029139</v>
      </c>
      <c r="N445" s="3">
        <f t="shared" si="55"/>
        <v>5.6607052896725447</v>
      </c>
      <c r="O445" s="3">
        <f t="shared" si="55"/>
        <v>5.6796563745019917</v>
      </c>
      <c r="P445" s="8">
        <f t="shared" si="55"/>
        <v>5.7178061417919883</v>
      </c>
      <c r="Q445" s="3">
        <f t="shared" si="56"/>
        <v>8.1916622930369165E-2</v>
      </c>
      <c r="R445" s="3">
        <f t="shared" si="57"/>
        <v>6.2965538100922203E-2</v>
      </c>
      <c r="S445" s="8">
        <f t="shared" si="58"/>
        <v>2.4815770810925564E-2</v>
      </c>
      <c r="T445" s="8">
        <f t="shared" si="61"/>
        <v>-4.9528814000017636E-2</v>
      </c>
      <c r="U445" s="19">
        <f t="shared" si="59"/>
        <v>0.11249435210093983</v>
      </c>
      <c r="V445" s="6">
        <f t="shared" si="60"/>
        <v>1.2654979254610225E-2</v>
      </c>
      <c r="W445" s="6">
        <f t="shared" si="62"/>
        <v>1.1701175771844877E-4</v>
      </c>
      <c r="X445" s="8">
        <f t="shared" si="62"/>
        <v>3.8326578529668288E-2</v>
      </c>
      <c r="Y445" s="6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</row>
    <row r="446" spans="2:80" customFormat="1" ht="15.6" x14ac:dyDescent="0.3">
      <c r="B446" s="12">
        <v>43573</v>
      </c>
      <c r="C446" s="1">
        <v>2293</v>
      </c>
      <c r="D446" s="1">
        <v>2293.65</v>
      </c>
      <c r="E446" s="9">
        <v>2653714</v>
      </c>
      <c r="F446" s="9"/>
      <c r="G446" s="2">
        <v>43573</v>
      </c>
      <c r="H446">
        <v>403.35</v>
      </c>
      <c r="I446">
        <v>404.4</v>
      </c>
      <c r="J446" s="9">
        <v>18660434</v>
      </c>
      <c r="L446" s="9"/>
      <c r="M446" s="8">
        <f t="shared" si="54"/>
        <v>5.6848890541713146</v>
      </c>
      <c r="N446" s="3">
        <f t="shared" si="55"/>
        <v>5.7426219126029139</v>
      </c>
      <c r="O446" s="3">
        <f t="shared" si="55"/>
        <v>5.6607052896725447</v>
      </c>
      <c r="P446" s="8">
        <f t="shared" si="55"/>
        <v>5.6796563745019917</v>
      </c>
      <c r="Q446" s="3">
        <f t="shared" si="56"/>
        <v>-5.7732858431599254E-2</v>
      </c>
      <c r="R446" s="3">
        <f t="shared" si="57"/>
        <v>2.4183764498769911E-2</v>
      </c>
      <c r="S446" s="8">
        <f t="shared" si="58"/>
        <v>5.2326796693229483E-3</v>
      </c>
      <c r="T446" s="8">
        <f t="shared" si="61"/>
        <v>-1.5780508369735678E-2</v>
      </c>
      <c r="U446" s="19">
        <f t="shared" si="59"/>
        <v>3.9964272868505589E-2</v>
      </c>
      <c r="V446" s="6">
        <f t="shared" si="60"/>
        <v>1.597143105908372E-3</v>
      </c>
      <c r="W446" s="6">
        <f t="shared" si="62"/>
        <v>1.2654979254610225E-2</v>
      </c>
      <c r="X446" s="8">
        <f t="shared" si="62"/>
        <v>1.1701175771844877E-4</v>
      </c>
      <c r="Y446" s="6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</row>
    <row r="447" spans="2:80" customFormat="1" ht="15.6" x14ac:dyDescent="0.3">
      <c r="B447" s="12">
        <v>43571</v>
      </c>
      <c r="C447" s="1">
        <v>2307</v>
      </c>
      <c r="D447" s="1">
        <v>2305.0500000000002</v>
      </c>
      <c r="E447" s="9">
        <v>2068444</v>
      </c>
      <c r="F447" s="9"/>
      <c r="G447" s="2">
        <v>43571</v>
      </c>
      <c r="H447">
        <v>407.95</v>
      </c>
      <c r="I447">
        <v>407</v>
      </c>
      <c r="J447" s="9">
        <v>24487788</v>
      </c>
      <c r="L447" s="9"/>
      <c r="M447" s="8">
        <f t="shared" si="54"/>
        <v>5.6551047922539528</v>
      </c>
      <c r="N447" s="3">
        <f t="shared" si="55"/>
        <v>5.6848890541713146</v>
      </c>
      <c r="O447" s="3">
        <f t="shared" si="55"/>
        <v>5.7426219126029139</v>
      </c>
      <c r="P447" s="8">
        <f t="shared" si="55"/>
        <v>5.6607052896725447</v>
      </c>
      <c r="Q447" s="3">
        <f t="shared" si="56"/>
        <v>-2.9784261917361832E-2</v>
      </c>
      <c r="R447" s="3">
        <f t="shared" si="57"/>
        <v>-8.7517120348961086E-2</v>
      </c>
      <c r="S447" s="8">
        <f t="shared" si="58"/>
        <v>-5.600497418591921E-3</v>
      </c>
      <c r="T447" s="8">
        <f t="shared" si="61"/>
        <v>-3.7912265091840005E-3</v>
      </c>
      <c r="U447" s="19">
        <f t="shared" si="59"/>
        <v>8.3725893839777091E-2</v>
      </c>
      <c r="V447" s="6">
        <f t="shared" si="60"/>
        <v>7.0100252992696234E-3</v>
      </c>
      <c r="W447" s="6">
        <f t="shared" si="62"/>
        <v>1.597143105908372E-3</v>
      </c>
      <c r="X447" s="8">
        <f t="shared" si="62"/>
        <v>1.2654979254610225E-2</v>
      </c>
      <c r="Y447" s="6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</row>
    <row r="448" spans="2:80" customFormat="1" ht="15.6" x14ac:dyDescent="0.3">
      <c r="B448" s="12">
        <v>43570</v>
      </c>
      <c r="C448" s="1">
        <v>2280.3000000000002</v>
      </c>
      <c r="D448" s="1">
        <v>2288.8000000000002</v>
      </c>
      <c r="E448" s="9">
        <v>2554945</v>
      </c>
      <c r="F448" s="9"/>
      <c r="G448" s="2">
        <v>43570</v>
      </c>
      <c r="H448">
        <v>392.6</v>
      </c>
      <c r="I448">
        <v>392.75</v>
      </c>
      <c r="J448" s="9">
        <v>9770752</v>
      </c>
      <c r="L448" s="9"/>
      <c r="M448" s="8">
        <f t="shared" si="54"/>
        <v>5.8082017320427921</v>
      </c>
      <c r="N448" s="3">
        <f t="shared" si="55"/>
        <v>5.6551047922539528</v>
      </c>
      <c r="O448" s="3">
        <f t="shared" si="55"/>
        <v>5.6848890541713146</v>
      </c>
      <c r="P448" s="8">
        <f t="shared" si="55"/>
        <v>5.7426219126029139</v>
      </c>
      <c r="Q448" s="3">
        <f t="shared" si="56"/>
        <v>0.15309693978883931</v>
      </c>
      <c r="R448" s="3">
        <f t="shared" si="57"/>
        <v>0.12331267787147748</v>
      </c>
      <c r="S448" s="8">
        <f t="shared" si="58"/>
        <v>6.5579819439878229E-2</v>
      </c>
      <c r="T448" s="8">
        <f t="shared" si="61"/>
        <v>-2.890899466111713E-2</v>
      </c>
      <c r="U448" s="19">
        <f t="shared" si="59"/>
        <v>0.15222167253259461</v>
      </c>
      <c r="V448" s="6">
        <f t="shared" si="60"/>
        <v>2.3171437588620468E-2</v>
      </c>
      <c r="W448" s="6">
        <f t="shared" si="62"/>
        <v>7.0100252992696234E-3</v>
      </c>
      <c r="X448" s="8">
        <f t="shared" si="62"/>
        <v>1.597143105908372E-3</v>
      </c>
      <c r="Y448" s="6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</row>
    <row r="449" spans="2:80" customFormat="1" ht="15.6" x14ac:dyDescent="0.3">
      <c r="B449" s="12">
        <v>43567</v>
      </c>
      <c r="C449" s="1">
        <v>2257</v>
      </c>
      <c r="D449" s="1">
        <v>2265.25</v>
      </c>
      <c r="E449" s="9">
        <v>2292611</v>
      </c>
      <c r="F449" s="9"/>
      <c r="G449" s="2">
        <v>43567</v>
      </c>
      <c r="H449">
        <v>393.45</v>
      </c>
      <c r="I449">
        <v>394.6</v>
      </c>
      <c r="J449" s="9">
        <v>7035256</v>
      </c>
      <c r="L449" s="9"/>
      <c r="M449" s="8">
        <f t="shared" si="54"/>
        <v>5.7364341085271322</v>
      </c>
      <c r="N449" s="3">
        <f t="shared" si="55"/>
        <v>5.8082017320427921</v>
      </c>
      <c r="O449" s="3">
        <f t="shared" si="55"/>
        <v>5.6551047922539528</v>
      </c>
      <c r="P449" s="8">
        <f t="shared" si="55"/>
        <v>5.6848890541713146</v>
      </c>
      <c r="Q449" s="3">
        <f t="shared" si="56"/>
        <v>-7.1767623515659906E-2</v>
      </c>
      <c r="R449" s="3">
        <f t="shared" si="57"/>
        <v>8.1329316273179408E-2</v>
      </c>
      <c r="S449" s="8">
        <f t="shared" si="58"/>
        <v>5.1545054355817577E-2</v>
      </c>
      <c r="T449" s="8">
        <f t="shared" si="61"/>
        <v>1.6757507098661258E-2</v>
      </c>
      <c r="U449" s="19">
        <f t="shared" si="59"/>
        <v>6.4571809174518158E-2</v>
      </c>
      <c r="V449" s="6">
        <f t="shared" si="60"/>
        <v>4.1695185400703874E-3</v>
      </c>
      <c r="W449" s="6">
        <f t="shared" si="62"/>
        <v>2.3171437588620468E-2</v>
      </c>
      <c r="X449" s="8">
        <f t="shared" si="62"/>
        <v>7.0100252992696234E-3</v>
      </c>
      <c r="Y449" s="6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</row>
    <row r="450" spans="2:80" customFormat="1" ht="15.6" x14ac:dyDescent="0.3">
      <c r="B450" s="12">
        <v>43566</v>
      </c>
      <c r="C450" s="1">
        <v>2258.6</v>
      </c>
      <c r="D450" s="1">
        <v>2257.5</v>
      </c>
      <c r="E450" s="9">
        <v>2198325</v>
      </c>
      <c r="F450" s="9"/>
      <c r="G450" s="2">
        <v>43566</v>
      </c>
      <c r="H450">
        <v>390</v>
      </c>
      <c r="I450">
        <v>390.05</v>
      </c>
      <c r="J450" s="9">
        <v>8704774</v>
      </c>
      <c r="L450" s="9"/>
      <c r="M450" s="8">
        <f t="shared" si="54"/>
        <v>5.7912820512820513</v>
      </c>
      <c r="N450" s="3">
        <f t="shared" si="55"/>
        <v>5.7364341085271322</v>
      </c>
      <c r="O450" s="3">
        <f t="shared" si="55"/>
        <v>5.8082017320427921</v>
      </c>
      <c r="P450" s="8">
        <f t="shared" si="55"/>
        <v>5.6551047922539528</v>
      </c>
      <c r="Q450" s="3">
        <f t="shared" si="56"/>
        <v>5.484794275491911E-2</v>
      </c>
      <c r="R450" s="3">
        <f t="shared" si="57"/>
        <v>-1.6919680760740796E-2</v>
      </c>
      <c r="S450" s="8">
        <f t="shared" si="58"/>
        <v>0.13617725902809852</v>
      </c>
      <c r="T450" s="8">
        <f t="shared" si="61"/>
        <v>3.6129049851016705E-2</v>
      </c>
      <c r="U450" s="19">
        <f t="shared" si="59"/>
        <v>5.3048730611757501E-2</v>
      </c>
      <c r="V450" s="6">
        <f t="shared" si="60"/>
        <v>2.8141678195188172E-3</v>
      </c>
      <c r="W450" s="6">
        <f t="shared" si="62"/>
        <v>4.1695185400703874E-3</v>
      </c>
      <c r="X450" s="8">
        <f t="shared" si="62"/>
        <v>2.3171437588620468E-2</v>
      </c>
      <c r="Y450" s="6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</row>
    <row r="451" spans="2:80" customFormat="1" ht="15.6" x14ac:dyDescent="0.3">
      <c r="B451" s="12">
        <v>43565</v>
      </c>
      <c r="C451" s="1">
        <v>2236.9</v>
      </c>
      <c r="D451" s="1">
        <v>2237.35</v>
      </c>
      <c r="E451" s="9">
        <v>27032175</v>
      </c>
      <c r="F451" s="9"/>
      <c r="G451" s="2">
        <v>43565</v>
      </c>
      <c r="H451">
        <v>393.5</v>
      </c>
      <c r="I451">
        <v>394.2</v>
      </c>
      <c r="J451" s="9">
        <v>14000018</v>
      </c>
      <c r="L451" s="9"/>
      <c r="M451" s="8">
        <f t="shared" ref="M451:M497" si="63">C451/H451</f>
        <v>5.6846251588310039</v>
      </c>
      <c r="N451" s="3">
        <f t="shared" si="55"/>
        <v>5.7912820512820513</v>
      </c>
      <c r="O451" s="3">
        <f t="shared" si="55"/>
        <v>5.7364341085271322</v>
      </c>
      <c r="P451" s="8">
        <f t="shared" si="55"/>
        <v>5.8082017320427921</v>
      </c>
      <c r="Q451" s="3">
        <f t="shared" si="56"/>
        <v>-0.10665689245104737</v>
      </c>
      <c r="R451" s="3">
        <f t="shared" si="57"/>
        <v>-5.1808949696128259E-2</v>
      </c>
      <c r="S451" s="8">
        <f t="shared" si="58"/>
        <v>-0.12357657321178817</v>
      </c>
      <c r="T451" s="8">
        <f t="shared" si="61"/>
        <v>2.0214430667489455E-2</v>
      </c>
      <c r="U451" s="19">
        <f t="shared" si="59"/>
        <v>7.2023380363617717E-2</v>
      </c>
      <c r="V451" s="6">
        <f t="shared" si="60"/>
        <v>5.1873673190023541E-3</v>
      </c>
      <c r="W451" s="6">
        <f t="shared" si="62"/>
        <v>2.8141678195188172E-3</v>
      </c>
      <c r="X451" s="8">
        <f t="shared" si="62"/>
        <v>4.1695185400703874E-3</v>
      </c>
      <c r="Y451" s="6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</row>
    <row r="452" spans="2:80" customFormat="1" ht="15.6" x14ac:dyDescent="0.3">
      <c r="B452" s="12">
        <v>43564</v>
      </c>
      <c r="C452" s="1">
        <v>2290</v>
      </c>
      <c r="D452" s="1">
        <v>2287.25</v>
      </c>
      <c r="E452" s="9">
        <v>2694400</v>
      </c>
      <c r="F452" s="9"/>
      <c r="G452" s="2">
        <v>43564</v>
      </c>
      <c r="H452">
        <v>397.15</v>
      </c>
      <c r="I452">
        <v>397.15</v>
      </c>
      <c r="J452" s="9">
        <v>13206348</v>
      </c>
      <c r="L452" s="9"/>
      <c r="M452" s="8">
        <f t="shared" si="63"/>
        <v>5.7660833438247519</v>
      </c>
      <c r="N452" s="3">
        <f t="shared" si="55"/>
        <v>5.6846251588310039</v>
      </c>
      <c r="O452" s="3">
        <f t="shared" si="55"/>
        <v>5.7912820512820513</v>
      </c>
      <c r="P452" s="8">
        <f t="shared" si="55"/>
        <v>5.7364341085271322</v>
      </c>
      <c r="Q452" s="3">
        <f t="shared" si="56"/>
        <v>8.1458184993747906E-2</v>
      </c>
      <c r="R452" s="3">
        <f t="shared" si="57"/>
        <v>-2.5198707457299463E-2</v>
      </c>
      <c r="S452" s="8">
        <f t="shared" si="58"/>
        <v>2.9649235297619647E-2</v>
      </c>
      <c r="T452" s="8">
        <f t="shared" si="61"/>
        <v>-1.3925834415958616E-3</v>
      </c>
      <c r="U452" s="19">
        <f t="shared" si="59"/>
        <v>2.3806124015703603E-2</v>
      </c>
      <c r="V452" s="6">
        <f t="shared" si="60"/>
        <v>5.6673154065105984E-4</v>
      </c>
      <c r="W452" s="6">
        <f t="shared" si="62"/>
        <v>5.1873673190023541E-3</v>
      </c>
      <c r="X452" s="8">
        <f t="shared" si="62"/>
        <v>2.8141678195188172E-3</v>
      </c>
      <c r="Y452" s="6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</row>
    <row r="453" spans="2:80" customFormat="1" ht="15.6" x14ac:dyDescent="0.3">
      <c r="B453" s="12">
        <v>43563</v>
      </c>
      <c r="C453" s="1">
        <v>2289.1999999999998</v>
      </c>
      <c r="D453" s="1">
        <v>2289.4</v>
      </c>
      <c r="E453" s="9">
        <v>1599533</v>
      </c>
      <c r="F453" s="9"/>
      <c r="G453" s="2">
        <v>43563</v>
      </c>
      <c r="H453">
        <v>387.15</v>
      </c>
      <c r="I453">
        <v>387.1</v>
      </c>
      <c r="J453" s="9">
        <v>6305407</v>
      </c>
      <c r="L453" s="9"/>
      <c r="M453" s="8">
        <f t="shared" si="63"/>
        <v>5.9129536355417791</v>
      </c>
      <c r="N453" s="3">
        <f t="shared" ref="N453:P497" si="64">M452</f>
        <v>5.7660833438247519</v>
      </c>
      <c r="O453" s="3">
        <f t="shared" si="64"/>
        <v>5.6846251588310039</v>
      </c>
      <c r="P453" s="8">
        <f t="shared" si="64"/>
        <v>5.7912820512820513</v>
      </c>
      <c r="Q453" s="3">
        <f t="shared" ref="Q453:Q497" si="65">M453-M452</f>
        <v>0.14687029171702726</v>
      </c>
      <c r="R453" s="3">
        <f t="shared" si="57"/>
        <v>0.22832847671077516</v>
      </c>
      <c r="S453" s="8">
        <f t="shared" si="58"/>
        <v>0.12167158425972779</v>
      </c>
      <c r="T453" s="8">
        <f t="shared" si="61"/>
        <v>-8.5344206463069429E-3</v>
      </c>
      <c r="U453" s="19">
        <f t="shared" si="59"/>
        <v>0.2368628973570821</v>
      </c>
      <c r="V453" s="6">
        <f t="shared" si="60"/>
        <v>5.6104032144391615E-2</v>
      </c>
      <c r="W453" s="6">
        <f t="shared" si="62"/>
        <v>5.6673154065105984E-4</v>
      </c>
      <c r="X453" s="8">
        <f t="shared" si="62"/>
        <v>5.1873673190023541E-3</v>
      </c>
      <c r="Y453" s="6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</row>
    <row r="454" spans="2:80" customFormat="1" ht="15.6" x14ac:dyDescent="0.3">
      <c r="B454" s="12">
        <v>43560</v>
      </c>
      <c r="C454" s="1">
        <v>2310</v>
      </c>
      <c r="D454" s="1">
        <v>2305.6</v>
      </c>
      <c r="E454" s="9">
        <v>2087795</v>
      </c>
      <c r="F454" s="9"/>
      <c r="G454" s="2">
        <v>43560</v>
      </c>
      <c r="H454">
        <v>391.75</v>
      </c>
      <c r="I454">
        <v>390.55</v>
      </c>
      <c r="J454" s="9">
        <v>10853927</v>
      </c>
      <c r="L454" s="9"/>
      <c r="M454" s="8">
        <f t="shared" si="63"/>
        <v>5.8966177409061897</v>
      </c>
      <c r="N454" s="3">
        <f t="shared" si="64"/>
        <v>5.9129536355417791</v>
      </c>
      <c r="O454" s="3">
        <f t="shared" si="64"/>
        <v>5.7660833438247519</v>
      </c>
      <c r="P454" s="8">
        <f t="shared" si="64"/>
        <v>5.6846251588310039</v>
      </c>
      <c r="Q454" s="3">
        <f t="shared" si="65"/>
        <v>-1.6335894635589376E-2</v>
      </c>
      <c r="R454" s="3">
        <f t="shared" ref="R454:R497" si="66">M454-M452</f>
        <v>0.13053439708143788</v>
      </c>
      <c r="S454" s="8">
        <f t="shared" si="58"/>
        <v>0.21199258207518579</v>
      </c>
      <c r="T454" s="8">
        <f t="shared" si="61"/>
        <v>6.2524448560817708E-2</v>
      </c>
      <c r="U454" s="19">
        <f t="shared" si="59"/>
        <v>6.8009948520620173E-2</v>
      </c>
      <c r="V454" s="6">
        <f t="shared" si="60"/>
        <v>4.6253530977774064E-3</v>
      </c>
      <c r="W454" s="6">
        <f t="shared" si="62"/>
        <v>5.6104032144391615E-2</v>
      </c>
      <c r="X454" s="8">
        <f t="shared" si="62"/>
        <v>5.6673154065105984E-4</v>
      </c>
      <c r="Y454" s="6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</row>
    <row r="455" spans="2:80" customFormat="1" ht="15.6" x14ac:dyDescent="0.3">
      <c r="B455" s="12">
        <v>43559</v>
      </c>
      <c r="C455" s="1">
        <v>2287.8000000000002</v>
      </c>
      <c r="D455" s="1">
        <v>2283.9499999999998</v>
      </c>
      <c r="E455" s="9">
        <v>2302888</v>
      </c>
      <c r="F455" s="9"/>
      <c r="G455" s="2">
        <v>43559</v>
      </c>
      <c r="H455">
        <v>388.9</v>
      </c>
      <c r="I455">
        <v>388.75</v>
      </c>
      <c r="J455" s="9">
        <v>14521564</v>
      </c>
      <c r="L455" s="9"/>
      <c r="M455" s="8">
        <f t="shared" si="63"/>
        <v>5.8827462072512224</v>
      </c>
      <c r="N455" s="3">
        <f t="shared" si="64"/>
        <v>5.8966177409061897</v>
      </c>
      <c r="O455" s="3">
        <f t="shared" si="64"/>
        <v>5.9129536355417791</v>
      </c>
      <c r="P455" s="8">
        <f t="shared" si="64"/>
        <v>5.7660833438247519</v>
      </c>
      <c r="Q455" s="3">
        <f t="shared" si="65"/>
        <v>-1.3871533654967294E-2</v>
      </c>
      <c r="R455" s="3">
        <f t="shared" si="66"/>
        <v>-3.020742829055667E-2</v>
      </c>
      <c r="S455" s="8">
        <f t="shared" ref="S455:S497" si="67">M455-M452</f>
        <v>0.11666286342647059</v>
      </c>
      <c r="T455" s="8">
        <f t="shared" si="61"/>
        <v>8.2927433117003763E-2</v>
      </c>
      <c r="U455" s="19">
        <f t="shared" si="59"/>
        <v>0.11313486140756043</v>
      </c>
      <c r="V455" s="6">
        <f t="shared" si="60"/>
        <v>1.2799496865707907E-2</v>
      </c>
      <c r="W455" s="6">
        <f t="shared" si="62"/>
        <v>4.6253530977774064E-3</v>
      </c>
      <c r="X455" s="8">
        <f t="shared" si="62"/>
        <v>5.6104032144391615E-2</v>
      </c>
      <c r="Y455" s="6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</row>
    <row r="456" spans="2:80" customFormat="1" ht="15.6" x14ac:dyDescent="0.3">
      <c r="B456" s="12">
        <v>43558</v>
      </c>
      <c r="C456" s="1">
        <v>2289</v>
      </c>
      <c r="D456" s="1">
        <v>2292.75</v>
      </c>
      <c r="E456" s="9">
        <v>1914863</v>
      </c>
      <c r="F456" s="9"/>
      <c r="G456" s="2">
        <v>43558</v>
      </c>
      <c r="H456">
        <v>392.55</v>
      </c>
      <c r="I456">
        <v>392.1</v>
      </c>
      <c r="J456" s="9">
        <v>12317200</v>
      </c>
      <c r="L456" s="9"/>
      <c r="M456" s="8">
        <f t="shared" si="63"/>
        <v>5.8311043179212838</v>
      </c>
      <c r="N456" s="3">
        <f t="shared" si="64"/>
        <v>5.8827462072512224</v>
      </c>
      <c r="O456" s="3">
        <f t="shared" si="64"/>
        <v>5.8966177409061897</v>
      </c>
      <c r="P456" s="8">
        <f t="shared" si="64"/>
        <v>5.9129536355417791</v>
      </c>
      <c r="Q456" s="3">
        <f t="shared" si="65"/>
        <v>-5.1641889329938628E-2</v>
      </c>
      <c r="R456" s="3">
        <f t="shared" si="66"/>
        <v>-6.5513422984905922E-2</v>
      </c>
      <c r="S456" s="8">
        <f t="shared" si="67"/>
        <v>-8.1849317620495299E-2</v>
      </c>
      <c r="T456" s="8">
        <f t="shared" si="61"/>
        <v>4.8986974694735633E-2</v>
      </c>
      <c r="U456" s="19">
        <f t="shared" ref="U456:U497" si="68">ABS(T456-R456)</f>
        <v>0.11450039767964156</v>
      </c>
      <c r="V456" s="6">
        <f t="shared" ref="V456:V497" si="69">U456^2</f>
        <v>1.3110341068796065E-2</v>
      </c>
      <c r="W456" s="6">
        <f t="shared" si="62"/>
        <v>1.2799496865707907E-2</v>
      </c>
      <c r="X456" s="8">
        <f t="shared" si="62"/>
        <v>4.6253530977774064E-3</v>
      </c>
      <c r="Y456" s="6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</row>
    <row r="457" spans="2:80" customFormat="1" ht="15.6" x14ac:dyDescent="0.3">
      <c r="B457" s="12">
        <v>43557</v>
      </c>
      <c r="C457" s="1">
        <v>2299</v>
      </c>
      <c r="D457" s="1">
        <v>2294.85</v>
      </c>
      <c r="E457" s="9">
        <v>2727624</v>
      </c>
      <c r="F457" s="9"/>
      <c r="G457" s="2">
        <v>43557</v>
      </c>
      <c r="H457">
        <v>398.55</v>
      </c>
      <c r="I457">
        <v>397.15</v>
      </c>
      <c r="J457" s="9">
        <v>13010810</v>
      </c>
      <c r="L457" s="9"/>
      <c r="M457" s="8">
        <f t="shared" si="63"/>
        <v>5.768410488019069</v>
      </c>
      <c r="N457" s="3">
        <f t="shared" si="64"/>
        <v>5.8311043179212838</v>
      </c>
      <c r="O457" s="3">
        <f t="shared" si="64"/>
        <v>5.8827462072512224</v>
      </c>
      <c r="P457" s="8">
        <f t="shared" si="64"/>
        <v>5.8966177409061897</v>
      </c>
      <c r="Q457" s="3">
        <f t="shared" si="65"/>
        <v>-6.2693829902214837E-2</v>
      </c>
      <c r="R457" s="3">
        <f t="shared" si="66"/>
        <v>-0.11433571923215347</v>
      </c>
      <c r="S457" s="8">
        <f t="shared" si="67"/>
        <v>-0.12820725288712076</v>
      </c>
      <c r="T457" s="8">
        <f t="shared" ref="T457:T497" si="70">(1-$AA$2)*R456+$AA$2*T456</f>
        <v>1.4636855390843161E-2</v>
      </c>
      <c r="U457" s="19">
        <f t="shared" si="68"/>
        <v>0.12897257462299663</v>
      </c>
      <c r="V457" s="6">
        <f t="shared" si="69"/>
        <v>1.6633925004884434E-2</v>
      </c>
      <c r="W457" s="6">
        <f t="shared" ref="W457:X497" si="71">V456</f>
        <v>1.3110341068796065E-2</v>
      </c>
      <c r="X457" s="8">
        <f t="shared" si="71"/>
        <v>1.2799496865707907E-2</v>
      </c>
      <c r="Y457" s="6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</row>
    <row r="458" spans="2:80" customFormat="1" ht="15.6" x14ac:dyDescent="0.3">
      <c r="B458" s="12">
        <v>43556</v>
      </c>
      <c r="C458" s="1">
        <v>2306.85</v>
      </c>
      <c r="D458" s="1">
        <v>2311.8000000000002</v>
      </c>
      <c r="E458" s="9">
        <v>2411769</v>
      </c>
      <c r="F458" s="9"/>
      <c r="G458" s="2">
        <v>43556</v>
      </c>
      <c r="H458">
        <v>397</v>
      </c>
      <c r="I458">
        <v>398.25</v>
      </c>
      <c r="J458" s="9">
        <v>16106604</v>
      </c>
      <c r="L458" s="9"/>
      <c r="M458" s="8">
        <f t="shared" si="63"/>
        <v>5.8107052896725442</v>
      </c>
      <c r="N458" s="3">
        <f t="shared" si="64"/>
        <v>5.768410488019069</v>
      </c>
      <c r="O458" s="3">
        <f t="shared" si="64"/>
        <v>5.8311043179212838</v>
      </c>
      <c r="P458" s="8">
        <f t="shared" si="64"/>
        <v>5.8827462072512224</v>
      </c>
      <c r="Q458" s="3">
        <f t="shared" si="65"/>
        <v>4.2294801653475211E-2</v>
      </c>
      <c r="R458" s="3">
        <f t="shared" si="66"/>
        <v>-2.0399028248739626E-2</v>
      </c>
      <c r="S458" s="8">
        <f t="shared" si="67"/>
        <v>-7.2040917578678254E-2</v>
      </c>
      <c r="T458" s="8">
        <f t="shared" si="70"/>
        <v>-2.4054916996055831E-2</v>
      </c>
      <c r="U458" s="19">
        <f t="shared" si="68"/>
        <v>3.6558887473162049E-3</v>
      </c>
      <c r="V458" s="6">
        <f t="shared" si="69"/>
        <v>1.336552253275325E-5</v>
      </c>
      <c r="W458" s="6">
        <f t="shared" si="71"/>
        <v>1.6633925004884434E-2</v>
      </c>
      <c r="X458" s="8">
        <f t="shared" si="71"/>
        <v>1.3110341068796065E-2</v>
      </c>
      <c r="Y458" s="6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</row>
    <row r="459" spans="2:80" customFormat="1" ht="15.6" x14ac:dyDescent="0.3">
      <c r="B459" s="12">
        <v>43553</v>
      </c>
      <c r="C459" s="1">
        <v>2316</v>
      </c>
      <c r="D459" s="1">
        <v>2318.9</v>
      </c>
      <c r="E459" s="9">
        <v>2986742</v>
      </c>
      <c r="F459" s="9"/>
      <c r="G459" s="2">
        <v>43553</v>
      </c>
      <c r="H459">
        <v>399.1</v>
      </c>
      <c r="I459">
        <v>400.5</v>
      </c>
      <c r="J459" s="9">
        <v>18813782</v>
      </c>
      <c r="L459" s="9"/>
      <c r="M459" s="8">
        <f t="shared" si="63"/>
        <v>5.8030568779754441</v>
      </c>
      <c r="N459" s="3">
        <f t="shared" si="64"/>
        <v>5.8107052896725442</v>
      </c>
      <c r="O459" s="3">
        <f t="shared" si="64"/>
        <v>5.768410488019069</v>
      </c>
      <c r="P459" s="8">
        <f t="shared" si="64"/>
        <v>5.8311043179212838</v>
      </c>
      <c r="Q459" s="3">
        <f t="shared" si="65"/>
        <v>-7.648411697100066E-3</v>
      </c>
      <c r="R459" s="3">
        <f t="shared" si="66"/>
        <v>3.4646389956375145E-2</v>
      </c>
      <c r="S459" s="8">
        <f t="shared" si="67"/>
        <v>-2.8047439945839692E-2</v>
      </c>
      <c r="T459" s="8">
        <f t="shared" si="70"/>
        <v>-2.2958150371860969E-2</v>
      </c>
      <c r="U459" s="19">
        <f t="shared" si="68"/>
        <v>5.7604540328236115E-2</v>
      </c>
      <c r="V459" s="6">
        <f t="shared" si="69"/>
        <v>3.318283066427381E-3</v>
      </c>
      <c r="W459" s="6">
        <f t="shared" si="71"/>
        <v>1.336552253275325E-5</v>
      </c>
      <c r="X459" s="8">
        <f t="shared" si="71"/>
        <v>1.6633925004884434E-2</v>
      </c>
      <c r="Y459" s="6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</row>
    <row r="460" spans="2:80" customFormat="1" ht="15.6" x14ac:dyDescent="0.3">
      <c r="B460" s="12">
        <v>43552</v>
      </c>
      <c r="C460" s="1">
        <v>2308</v>
      </c>
      <c r="D460" s="1">
        <v>2302.8000000000002</v>
      </c>
      <c r="E460" s="9">
        <v>4888582</v>
      </c>
      <c r="F460" s="9"/>
      <c r="G460" s="2">
        <v>43552</v>
      </c>
      <c r="H460">
        <v>399.05</v>
      </c>
      <c r="I460">
        <v>400.55</v>
      </c>
      <c r="J460" s="9">
        <v>23117485</v>
      </c>
      <c r="L460" s="9"/>
      <c r="M460" s="8">
        <f t="shared" si="63"/>
        <v>5.7837363738879839</v>
      </c>
      <c r="N460" s="3">
        <f t="shared" si="64"/>
        <v>5.8030568779754441</v>
      </c>
      <c r="O460" s="3">
        <f t="shared" si="64"/>
        <v>5.8107052896725442</v>
      </c>
      <c r="P460" s="8">
        <f t="shared" si="64"/>
        <v>5.768410488019069</v>
      </c>
      <c r="Q460" s="3">
        <f t="shared" si="65"/>
        <v>-1.9320504087460222E-2</v>
      </c>
      <c r="R460" s="3">
        <f t="shared" si="66"/>
        <v>-2.6968915784560288E-2</v>
      </c>
      <c r="S460" s="8">
        <f t="shared" si="67"/>
        <v>1.5325885868914924E-2</v>
      </c>
      <c r="T460" s="8">
        <f t="shared" si="70"/>
        <v>-5.676788273390132E-3</v>
      </c>
      <c r="U460" s="19">
        <f t="shared" si="68"/>
        <v>2.1292127511170156E-2</v>
      </c>
      <c r="V460" s="6">
        <f t="shared" si="69"/>
        <v>4.5335469395192901E-4</v>
      </c>
      <c r="W460" s="6">
        <f t="shared" si="71"/>
        <v>3.318283066427381E-3</v>
      </c>
      <c r="X460" s="8">
        <f t="shared" si="71"/>
        <v>1.336552253275325E-5</v>
      </c>
      <c r="Y460" s="6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</row>
    <row r="461" spans="2:80" customFormat="1" ht="15.6" x14ac:dyDescent="0.3">
      <c r="B461" s="12">
        <v>43551</v>
      </c>
      <c r="C461" s="1">
        <v>2301</v>
      </c>
      <c r="D461" s="1">
        <v>2299.4499999999998</v>
      </c>
      <c r="E461" s="9">
        <v>3471325</v>
      </c>
      <c r="F461" s="9"/>
      <c r="G461" s="2">
        <v>43551</v>
      </c>
      <c r="H461">
        <v>392.5</v>
      </c>
      <c r="I461">
        <v>393.2</v>
      </c>
      <c r="J461" s="9">
        <v>17950017</v>
      </c>
      <c r="L461" s="9"/>
      <c r="M461" s="8">
        <f t="shared" si="63"/>
        <v>5.8624203821656051</v>
      </c>
      <c r="N461" s="3">
        <f t="shared" si="64"/>
        <v>5.7837363738879839</v>
      </c>
      <c r="O461" s="3">
        <f t="shared" si="64"/>
        <v>5.8030568779754441</v>
      </c>
      <c r="P461" s="8">
        <f t="shared" si="64"/>
        <v>5.8107052896725442</v>
      </c>
      <c r="Q461" s="3">
        <f t="shared" si="65"/>
        <v>7.8684008277621231E-2</v>
      </c>
      <c r="R461" s="3">
        <f t="shared" si="66"/>
        <v>5.9363504190161009E-2</v>
      </c>
      <c r="S461" s="8">
        <f t="shared" si="67"/>
        <v>5.1715092493060943E-2</v>
      </c>
      <c r="T461" s="8">
        <f t="shared" si="70"/>
        <v>-1.2064426526741178E-2</v>
      </c>
      <c r="U461" s="19">
        <f t="shared" si="68"/>
        <v>7.1427930716902191E-2</v>
      </c>
      <c r="V461" s="6">
        <f t="shared" si="69"/>
        <v>5.1019492864985798E-3</v>
      </c>
      <c r="W461" s="6">
        <f t="shared" si="71"/>
        <v>4.5335469395192901E-4</v>
      </c>
      <c r="X461" s="8">
        <f t="shared" si="71"/>
        <v>3.318283066427381E-3</v>
      </c>
      <c r="Y461" s="6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</row>
    <row r="462" spans="2:80" customFormat="1" ht="15.6" x14ac:dyDescent="0.3">
      <c r="B462" s="12">
        <v>43550</v>
      </c>
      <c r="C462" s="1">
        <v>2313.5</v>
      </c>
      <c r="D462" s="1">
        <v>2311.35</v>
      </c>
      <c r="E462" s="9">
        <v>2946712</v>
      </c>
      <c r="F462" s="9"/>
      <c r="G462" s="2">
        <v>43550</v>
      </c>
      <c r="H462">
        <v>394.7</v>
      </c>
      <c r="I462">
        <v>394.1</v>
      </c>
      <c r="J462" s="9">
        <v>14063632</v>
      </c>
      <c r="L462" s="9"/>
      <c r="M462" s="8">
        <f t="shared" si="63"/>
        <v>5.8614137319483151</v>
      </c>
      <c r="N462" s="3">
        <f t="shared" si="64"/>
        <v>5.8624203821656051</v>
      </c>
      <c r="O462" s="3">
        <f t="shared" si="64"/>
        <v>5.7837363738879839</v>
      </c>
      <c r="P462" s="8">
        <f t="shared" si="64"/>
        <v>5.8030568779754441</v>
      </c>
      <c r="Q462" s="3">
        <f t="shared" si="65"/>
        <v>-1.0066502172900726E-3</v>
      </c>
      <c r="R462" s="3">
        <f t="shared" si="66"/>
        <v>7.7677358060331159E-2</v>
      </c>
      <c r="S462" s="8">
        <f t="shared" si="67"/>
        <v>5.8356853972870937E-2</v>
      </c>
      <c r="T462" s="8">
        <f t="shared" si="70"/>
        <v>9.363952688329482E-3</v>
      </c>
      <c r="U462" s="19">
        <f t="shared" si="68"/>
        <v>6.8313405372001673E-2</v>
      </c>
      <c r="V462" s="6">
        <f t="shared" si="69"/>
        <v>4.6667213535194268E-3</v>
      </c>
      <c r="W462" s="6">
        <f t="shared" si="71"/>
        <v>5.1019492864985798E-3</v>
      </c>
      <c r="X462" s="8">
        <f t="shared" si="71"/>
        <v>4.5335469395192901E-4</v>
      </c>
      <c r="Y462" s="6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</row>
    <row r="463" spans="2:80" customFormat="1" ht="15.6" x14ac:dyDescent="0.3">
      <c r="B463" s="12">
        <v>43549</v>
      </c>
      <c r="C463" s="1">
        <v>2278</v>
      </c>
      <c r="D463" s="1">
        <v>2281.3000000000002</v>
      </c>
      <c r="E463" s="9">
        <v>2299815</v>
      </c>
      <c r="F463" s="9"/>
      <c r="G463" s="2">
        <v>43549</v>
      </c>
      <c r="H463">
        <v>383.4</v>
      </c>
      <c r="I463">
        <v>383.5</v>
      </c>
      <c r="J463" s="9">
        <v>12345034</v>
      </c>
      <c r="L463" s="9"/>
      <c r="M463" s="8">
        <f t="shared" si="63"/>
        <v>5.9415753781950968</v>
      </c>
      <c r="N463" s="3">
        <f t="shared" si="64"/>
        <v>5.8614137319483151</v>
      </c>
      <c r="O463" s="3">
        <f t="shared" si="64"/>
        <v>5.8624203821656051</v>
      </c>
      <c r="P463" s="8">
        <f t="shared" si="64"/>
        <v>5.7837363738879839</v>
      </c>
      <c r="Q463" s="3">
        <f t="shared" si="65"/>
        <v>8.0161646246781793E-2</v>
      </c>
      <c r="R463" s="3">
        <f t="shared" si="66"/>
        <v>7.915499602949172E-2</v>
      </c>
      <c r="S463" s="8">
        <f t="shared" si="67"/>
        <v>0.15783900430711295</v>
      </c>
      <c r="T463" s="8">
        <f t="shared" si="70"/>
        <v>2.9857974299929986E-2</v>
      </c>
      <c r="U463" s="19">
        <f t="shared" si="68"/>
        <v>4.9297021729561734E-2</v>
      </c>
      <c r="V463" s="6">
        <f t="shared" si="69"/>
        <v>2.4301963514048817E-3</v>
      </c>
      <c r="W463" s="6">
        <f t="shared" si="71"/>
        <v>4.6667213535194268E-3</v>
      </c>
      <c r="X463" s="8">
        <f t="shared" si="71"/>
        <v>5.1019492864985798E-3</v>
      </c>
      <c r="Y463" s="6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</row>
    <row r="464" spans="2:80" customFormat="1" ht="15.6" x14ac:dyDescent="0.3">
      <c r="B464" s="12">
        <v>43546</v>
      </c>
      <c r="C464" s="1">
        <v>2275.1</v>
      </c>
      <c r="D464" s="1">
        <v>2276.15</v>
      </c>
      <c r="E464" s="9">
        <v>7600970</v>
      </c>
      <c r="F464" s="9"/>
      <c r="G464" s="2">
        <v>43546</v>
      </c>
      <c r="H464">
        <v>391.45</v>
      </c>
      <c r="I464">
        <v>391.8</v>
      </c>
      <c r="J464" s="9">
        <v>17409249</v>
      </c>
      <c r="L464" s="9"/>
      <c r="M464" s="8">
        <f t="shared" si="63"/>
        <v>5.8119810959254057</v>
      </c>
      <c r="N464" s="3">
        <f t="shared" si="64"/>
        <v>5.9415753781950968</v>
      </c>
      <c r="O464" s="3">
        <f t="shared" si="64"/>
        <v>5.8614137319483151</v>
      </c>
      <c r="P464" s="8">
        <f t="shared" si="64"/>
        <v>5.8624203821656051</v>
      </c>
      <c r="Q464" s="3">
        <f t="shared" si="65"/>
        <v>-0.12959428226969116</v>
      </c>
      <c r="R464" s="3">
        <f t="shared" si="66"/>
        <v>-4.9432636022909371E-2</v>
      </c>
      <c r="S464" s="8">
        <f t="shared" si="67"/>
        <v>-5.0439286240199444E-2</v>
      </c>
      <c r="T464" s="8">
        <f t="shared" si="70"/>
        <v>4.4647080818798507E-2</v>
      </c>
      <c r="U464" s="19">
        <f t="shared" si="68"/>
        <v>9.4079716841707878E-2</v>
      </c>
      <c r="V464" s="6">
        <f t="shared" si="69"/>
        <v>8.8509931210159331E-3</v>
      </c>
      <c r="W464" s="6">
        <f t="shared" si="71"/>
        <v>2.4301963514048817E-3</v>
      </c>
      <c r="X464" s="8">
        <f t="shared" si="71"/>
        <v>4.6667213535194268E-3</v>
      </c>
      <c r="Y464" s="6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</row>
    <row r="465" spans="2:80" customFormat="1" ht="15.6" x14ac:dyDescent="0.3">
      <c r="B465" s="12">
        <v>43544</v>
      </c>
      <c r="C465" s="1">
        <v>2299</v>
      </c>
      <c r="D465" s="1">
        <v>2299</v>
      </c>
      <c r="E465" s="9">
        <v>2927998</v>
      </c>
      <c r="F465" s="9"/>
      <c r="G465" s="2">
        <v>43544</v>
      </c>
      <c r="H465">
        <v>393.9</v>
      </c>
      <c r="I465">
        <v>392.9</v>
      </c>
      <c r="J465" s="9">
        <v>14181408</v>
      </c>
      <c r="L465" s="9"/>
      <c r="M465" s="8">
        <f t="shared" si="63"/>
        <v>5.8365067275958369</v>
      </c>
      <c r="N465" s="3">
        <f t="shared" si="64"/>
        <v>5.8119810959254057</v>
      </c>
      <c r="O465" s="3">
        <f t="shared" si="64"/>
        <v>5.9415753781950968</v>
      </c>
      <c r="P465" s="8">
        <f t="shared" si="64"/>
        <v>5.8614137319483151</v>
      </c>
      <c r="Q465" s="3">
        <f t="shared" si="65"/>
        <v>2.4525631670431203E-2</v>
      </c>
      <c r="R465" s="3">
        <f t="shared" si="66"/>
        <v>-0.10506865059925996</v>
      </c>
      <c r="S465" s="8">
        <f t="shared" si="67"/>
        <v>-2.4907004352478168E-2</v>
      </c>
      <c r="T465" s="8">
        <f t="shared" si="70"/>
        <v>1.6423165766286142E-2</v>
      </c>
      <c r="U465" s="19">
        <f t="shared" si="68"/>
        <v>0.1214918163655461</v>
      </c>
      <c r="V465" s="6">
        <f t="shared" si="69"/>
        <v>1.4760261443799574E-2</v>
      </c>
      <c r="W465" s="6">
        <f t="shared" si="71"/>
        <v>8.8509931210159331E-3</v>
      </c>
      <c r="X465" s="8">
        <f t="shared" si="71"/>
        <v>2.4301963514048817E-3</v>
      </c>
      <c r="Y465" s="6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</row>
    <row r="466" spans="2:80" customFormat="1" ht="15.6" x14ac:dyDescent="0.3">
      <c r="B466" s="12">
        <v>43543</v>
      </c>
      <c r="C466" s="1">
        <v>2268</v>
      </c>
      <c r="D466" s="1">
        <v>2267.75</v>
      </c>
      <c r="E466" s="9">
        <v>2989498</v>
      </c>
      <c r="F466" s="9"/>
      <c r="G466" s="2">
        <v>43543</v>
      </c>
      <c r="H466">
        <v>397.85</v>
      </c>
      <c r="I466">
        <v>398.4</v>
      </c>
      <c r="J466" s="9">
        <v>11670392</v>
      </c>
      <c r="L466" s="9"/>
      <c r="M466" s="8">
        <f t="shared" si="63"/>
        <v>5.7006409450798037</v>
      </c>
      <c r="N466" s="3">
        <f t="shared" si="64"/>
        <v>5.8365067275958369</v>
      </c>
      <c r="O466" s="3">
        <f t="shared" si="64"/>
        <v>5.8119810959254057</v>
      </c>
      <c r="P466" s="8">
        <f t="shared" si="64"/>
        <v>5.9415753781950968</v>
      </c>
      <c r="Q466" s="3">
        <f t="shared" si="65"/>
        <v>-0.13586578251603321</v>
      </c>
      <c r="R466" s="3">
        <f t="shared" si="66"/>
        <v>-0.111340150845602</v>
      </c>
      <c r="S466" s="8">
        <f t="shared" si="67"/>
        <v>-0.24093443311529317</v>
      </c>
      <c r="T466" s="8">
        <f t="shared" si="70"/>
        <v>-2.002437914337769E-2</v>
      </c>
      <c r="U466" s="19">
        <f t="shared" si="68"/>
        <v>9.131577170222431E-2</v>
      </c>
      <c r="V466" s="6">
        <f t="shared" si="69"/>
        <v>8.33857016157275E-3</v>
      </c>
      <c r="W466" s="6">
        <f t="shared" si="71"/>
        <v>1.4760261443799574E-2</v>
      </c>
      <c r="X466" s="8">
        <f t="shared" si="71"/>
        <v>8.8509931210159331E-3</v>
      </c>
      <c r="Y466" s="6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</row>
    <row r="467" spans="2:80" customFormat="1" ht="15.6" x14ac:dyDescent="0.3">
      <c r="B467" s="12">
        <v>43542</v>
      </c>
      <c r="C467" s="1">
        <v>2270</v>
      </c>
      <c r="D467" s="1">
        <v>2261.4499999999998</v>
      </c>
      <c r="E467" s="9">
        <v>3589680</v>
      </c>
      <c r="F467" s="9"/>
      <c r="G467" s="2">
        <v>43542</v>
      </c>
      <c r="H467">
        <v>399.65</v>
      </c>
      <c r="I467">
        <v>398.05</v>
      </c>
      <c r="J467" s="9">
        <v>21220626</v>
      </c>
      <c r="L467" s="9"/>
      <c r="M467" s="8">
        <f t="shared" si="63"/>
        <v>5.6799699737270117</v>
      </c>
      <c r="N467" s="3">
        <f t="shared" si="64"/>
        <v>5.7006409450798037</v>
      </c>
      <c r="O467" s="3">
        <f t="shared" si="64"/>
        <v>5.8365067275958369</v>
      </c>
      <c r="P467" s="8">
        <f t="shared" si="64"/>
        <v>5.8119810959254057</v>
      </c>
      <c r="Q467" s="3">
        <f t="shared" si="65"/>
        <v>-2.0670971352791945E-2</v>
      </c>
      <c r="R467" s="3">
        <f t="shared" si="66"/>
        <v>-0.15653675386882515</v>
      </c>
      <c r="S467" s="8">
        <f t="shared" si="67"/>
        <v>-0.13201112219839395</v>
      </c>
      <c r="T467" s="8">
        <f t="shared" si="70"/>
        <v>-4.7419110654044992E-2</v>
      </c>
      <c r="U467" s="19">
        <f t="shared" si="68"/>
        <v>0.10911764321478015</v>
      </c>
      <c r="V467" s="6">
        <f t="shared" si="69"/>
        <v>1.1906660060748057E-2</v>
      </c>
      <c r="W467" s="6">
        <f t="shared" si="71"/>
        <v>8.33857016157275E-3</v>
      </c>
      <c r="X467" s="8">
        <f t="shared" si="71"/>
        <v>1.4760261443799574E-2</v>
      </c>
      <c r="Y467" s="6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</row>
    <row r="468" spans="2:80" customFormat="1" ht="15.6" x14ac:dyDescent="0.3">
      <c r="B468" s="12">
        <v>43539</v>
      </c>
      <c r="C468" s="1">
        <v>2258</v>
      </c>
      <c r="D468" s="1">
        <v>2253</v>
      </c>
      <c r="E468" s="9">
        <v>3190772</v>
      </c>
      <c r="F468" s="9"/>
      <c r="G468" s="2">
        <v>43539</v>
      </c>
      <c r="H468">
        <v>395.8</v>
      </c>
      <c r="I468">
        <v>395.3</v>
      </c>
      <c r="J468" s="9">
        <v>31466545</v>
      </c>
      <c r="L468" s="9"/>
      <c r="M468" s="8">
        <f t="shared" si="63"/>
        <v>5.7049014653865591</v>
      </c>
      <c r="N468" s="3">
        <f t="shared" si="64"/>
        <v>5.6799699737270117</v>
      </c>
      <c r="O468" s="3">
        <f t="shared" si="64"/>
        <v>5.7006409450798037</v>
      </c>
      <c r="P468" s="8">
        <f t="shared" si="64"/>
        <v>5.8365067275958369</v>
      </c>
      <c r="Q468" s="3">
        <f t="shared" si="65"/>
        <v>2.4931491659547333E-2</v>
      </c>
      <c r="R468" s="3">
        <f t="shared" si="66"/>
        <v>4.2605203067553887E-3</v>
      </c>
      <c r="S468" s="8">
        <f t="shared" si="67"/>
        <v>-0.13160526220927782</v>
      </c>
      <c r="T468" s="8">
        <f t="shared" si="70"/>
        <v>-8.0154403618479045E-2</v>
      </c>
      <c r="U468" s="19">
        <f t="shared" si="68"/>
        <v>8.4414923925234434E-2</v>
      </c>
      <c r="V468" s="6">
        <f t="shared" si="69"/>
        <v>7.1258793813031166E-3</v>
      </c>
      <c r="W468" s="6">
        <f t="shared" si="71"/>
        <v>1.1906660060748057E-2</v>
      </c>
      <c r="X468" s="8">
        <f t="shared" si="71"/>
        <v>8.33857016157275E-3</v>
      </c>
      <c r="Y468" s="6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</row>
    <row r="469" spans="2:80" customFormat="1" ht="15.6" x14ac:dyDescent="0.3">
      <c r="B469" s="12">
        <v>43538</v>
      </c>
      <c r="C469" s="1">
        <v>2223.0500000000002</v>
      </c>
      <c r="D469" s="1">
        <v>2224.75</v>
      </c>
      <c r="E469" s="9">
        <v>3844966</v>
      </c>
      <c r="F469" s="9"/>
      <c r="G469" s="2">
        <v>43538</v>
      </c>
      <c r="H469">
        <v>388</v>
      </c>
      <c r="I469">
        <v>387.9</v>
      </c>
      <c r="J469" s="9">
        <v>13182462</v>
      </c>
      <c r="L469" s="9"/>
      <c r="M469" s="8">
        <f t="shared" si="63"/>
        <v>5.7295103092783508</v>
      </c>
      <c r="N469" s="3">
        <f t="shared" si="64"/>
        <v>5.7049014653865591</v>
      </c>
      <c r="O469" s="3">
        <f t="shared" si="64"/>
        <v>5.6799699737270117</v>
      </c>
      <c r="P469" s="8">
        <f t="shared" si="64"/>
        <v>5.7006409450798037</v>
      </c>
      <c r="Q469" s="3">
        <f t="shared" si="65"/>
        <v>2.4608843891791743E-2</v>
      </c>
      <c r="R469" s="3">
        <f t="shared" si="66"/>
        <v>4.9540335551339076E-2</v>
      </c>
      <c r="S469" s="8">
        <f t="shared" si="67"/>
        <v>2.8869364198547132E-2</v>
      </c>
      <c r="T469" s="8">
        <f t="shared" si="70"/>
        <v>-5.4829926440908706E-2</v>
      </c>
      <c r="U469" s="19">
        <f t="shared" si="68"/>
        <v>0.10437026199224778</v>
      </c>
      <c r="V469" s="6">
        <f t="shared" si="69"/>
        <v>1.089315158833044E-2</v>
      </c>
      <c r="W469" s="6">
        <f t="shared" si="71"/>
        <v>7.1258793813031166E-3</v>
      </c>
      <c r="X469" s="8">
        <f t="shared" si="71"/>
        <v>1.1906660060748057E-2</v>
      </c>
      <c r="Y469" s="6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</row>
    <row r="470" spans="2:80" customFormat="1" ht="15.6" x14ac:dyDescent="0.3">
      <c r="B470" s="12">
        <v>43537</v>
      </c>
      <c r="C470" s="1">
        <v>2229</v>
      </c>
      <c r="D470" s="1">
        <v>2226.5500000000002</v>
      </c>
      <c r="E470" s="9">
        <v>14291587</v>
      </c>
      <c r="F470" s="9"/>
      <c r="G470" s="2">
        <v>43537</v>
      </c>
      <c r="H470">
        <v>391.15</v>
      </c>
      <c r="I470">
        <v>391.9</v>
      </c>
      <c r="J470" s="9">
        <v>19574619</v>
      </c>
      <c r="L470" s="9"/>
      <c r="M470" s="8">
        <f t="shared" si="63"/>
        <v>5.6985811069922025</v>
      </c>
      <c r="N470" s="3">
        <f t="shared" si="64"/>
        <v>5.7295103092783508</v>
      </c>
      <c r="O470" s="3">
        <f t="shared" si="64"/>
        <v>5.7049014653865591</v>
      </c>
      <c r="P470" s="8">
        <f t="shared" si="64"/>
        <v>5.6799699737270117</v>
      </c>
      <c r="Q470" s="3">
        <f t="shared" si="65"/>
        <v>-3.0929202286148261E-2</v>
      </c>
      <c r="R470" s="3">
        <f t="shared" si="66"/>
        <v>-6.3203583943565178E-3</v>
      </c>
      <c r="S470" s="8">
        <f t="shared" si="67"/>
        <v>1.8611133265190816E-2</v>
      </c>
      <c r="T470" s="8">
        <f t="shared" si="70"/>
        <v>-2.3518847843234367E-2</v>
      </c>
      <c r="U470" s="19">
        <f t="shared" si="68"/>
        <v>1.7198489448877849E-2</v>
      </c>
      <c r="V470" s="6">
        <f t="shared" si="69"/>
        <v>2.9578803932316268E-4</v>
      </c>
      <c r="W470" s="6">
        <f t="shared" si="71"/>
        <v>1.089315158833044E-2</v>
      </c>
      <c r="X470" s="8">
        <f t="shared" si="71"/>
        <v>7.1258793813031166E-3</v>
      </c>
      <c r="Y470" s="6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</row>
    <row r="471" spans="2:80" customFormat="1" ht="15.6" x14ac:dyDescent="0.3">
      <c r="B471" s="12">
        <v>43536</v>
      </c>
      <c r="C471" s="1">
        <v>2168</v>
      </c>
      <c r="D471" s="1">
        <v>2171</v>
      </c>
      <c r="E471" s="9">
        <v>3774323</v>
      </c>
      <c r="F471" s="9"/>
      <c r="G471" s="2">
        <v>43536</v>
      </c>
      <c r="H471">
        <v>388.7</v>
      </c>
      <c r="I471">
        <v>388.2</v>
      </c>
      <c r="J471" s="9">
        <v>37108265</v>
      </c>
      <c r="L471" s="9"/>
      <c r="M471" s="8">
        <f t="shared" si="63"/>
        <v>5.5775662464625677</v>
      </c>
      <c r="N471" s="3">
        <f t="shared" si="64"/>
        <v>5.6985811069922025</v>
      </c>
      <c r="O471" s="3">
        <f t="shared" si="64"/>
        <v>5.7295103092783508</v>
      </c>
      <c r="P471" s="8">
        <f t="shared" si="64"/>
        <v>5.7049014653865591</v>
      </c>
      <c r="Q471" s="3">
        <f t="shared" si="65"/>
        <v>-0.12101486052963484</v>
      </c>
      <c r="R471" s="3">
        <f t="shared" si="66"/>
        <v>-0.1519440628157831</v>
      </c>
      <c r="S471" s="8">
        <f t="shared" si="67"/>
        <v>-0.12733521892399136</v>
      </c>
      <c r="T471" s="8">
        <f t="shared" si="70"/>
        <v>-1.8359301008571013E-2</v>
      </c>
      <c r="U471" s="19">
        <f t="shared" si="68"/>
        <v>0.13358476180721207</v>
      </c>
      <c r="V471" s="6">
        <f t="shared" si="69"/>
        <v>1.7844888587089585E-2</v>
      </c>
      <c r="W471" s="6">
        <f t="shared" si="71"/>
        <v>2.9578803932316268E-4</v>
      </c>
      <c r="X471" s="8">
        <f t="shared" si="71"/>
        <v>1.089315158833044E-2</v>
      </c>
      <c r="Y471" s="6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</row>
    <row r="472" spans="2:80" customFormat="1" ht="15.6" x14ac:dyDescent="0.3">
      <c r="B472" s="12">
        <v>43535</v>
      </c>
      <c r="C472" s="1">
        <v>2127.5</v>
      </c>
      <c r="D472" s="1">
        <v>2128.4499999999998</v>
      </c>
      <c r="E472" s="9">
        <v>2306027</v>
      </c>
      <c r="F472" s="9"/>
      <c r="G472" s="2">
        <v>43535</v>
      </c>
      <c r="H472">
        <v>375.4</v>
      </c>
      <c r="I472">
        <v>375.85</v>
      </c>
      <c r="J472" s="9">
        <v>11449587</v>
      </c>
      <c r="L472" s="9"/>
      <c r="M472" s="8">
        <f t="shared" si="63"/>
        <v>5.6672882258923822</v>
      </c>
      <c r="N472" s="3">
        <f t="shared" si="64"/>
        <v>5.5775662464625677</v>
      </c>
      <c r="O472" s="3">
        <f t="shared" si="64"/>
        <v>5.6985811069922025</v>
      </c>
      <c r="P472" s="8">
        <f t="shared" si="64"/>
        <v>5.7295103092783508</v>
      </c>
      <c r="Q472" s="3">
        <f t="shared" si="65"/>
        <v>8.9721979429814525E-2</v>
      </c>
      <c r="R472" s="3">
        <f t="shared" si="66"/>
        <v>-3.1292881099820313E-2</v>
      </c>
      <c r="S472" s="8">
        <f t="shared" si="67"/>
        <v>-6.2222083385968574E-2</v>
      </c>
      <c r="T472" s="8">
        <f t="shared" si="70"/>
        <v>-5.8434729550734643E-2</v>
      </c>
      <c r="U472" s="19">
        <f t="shared" si="68"/>
        <v>2.714184845091433E-2</v>
      </c>
      <c r="V472" s="6">
        <f t="shared" si="69"/>
        <v>7.3667993733240057E-4</v>
      </c>
      <c r="W472" s="6">
        <f t="shared" si="71"/>
        <v>1.7844888587089585E-2</v>
      </c>
      <c r="X472" s="8">
        <f t="shared" si="71"/>
        <v>2.9578803932316268E-4</v>
      </c>
      <c r="Y472" s="6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</row>
    <row r="473" spans="2:80" customFormat="1" ht="15.6" x14ac:dyDescent="0.3">
      <c r="B473" s="12">
        <v>43532</v>
      </c>
      <c r="C473" s="1">
        <v>2129</v>
      </c>
      <c r="D473" s="1">
        <v>2128.1999999999998</v>
      </c>
      <c r="E473" s="9">
        <v>1763365</v>
      </c>
      <c r="F473" s="9"/>
      <c r="G473" s="2">
        <v>43532</v>
      </c>
      <c r="H473">
        <v>370.7</v>
      </c>
      <c r="I473">
        <v>370.6</v>
      </c>
      <c r="J473" s="9">
        <v>16143455</v>
      </c>
      <c r="L473" s="9"/>
      <c r="M473" s="8">
        <f t="shared" si="63"/>
        <v>5.7431885621796601</v>
      </c>
      <c r="N473" s="3">
        <f t="shared" si="64"/>
        <v>5.6672882258923822</v>
      </c>
      <c r="O473" s="3">
        <f t="shared" si="64"/>
        <v>5.5775662464625677</v>
      </c>
      <c r="P473" s="8">
        <f t="shared" si="64"/>
        <v>5.6985811069922025</v>
      </c>
      <c r="Q473" s="3">
        <f t="shared" si="65"/>
        <v>7.5900336287277881E-2</v>
      </c>
      <c r="R473" s="3">
        <f t="shared" si="66"/>
        <v>0.16562231571709241</v>
      </c>
      <c r="S473" s="8">
        <f t="shared" si="67"/>
        <v>4.4607455187457568E-2</v>
      </c>
      <c r="T473" s="8">
        <f t="shared" si="70"/>
        <v>-5.0292175015460343E-2</v>
      </c>
      <c r="U473" s="19">
        <f t="shared" si="68"/>
        <v>0.21591449073255276</v>
      </c>
      <c r="V473" s="6">
        <f t="shared" si="69"/>
        <v>4.661906730829761E-2</v>
      </c>
      <c r="W473" s="6">
        <f t="shared" si="71"/>
        <v>7.3667993733240057E-4</v>
      </c>
      <c r="X473" s="8">
        <f t="shared" si="71"/>
        <v>1.7844888587089585E-2</v>
      </c>
      <c r="Y473" s="6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</row>
    <row r="474" spans="2:80" customFormat="1" ht="15.6" x14ac:dyDescent="0.3">
      <c r="B474" s="12">
        <v>43531</v>
      </c>
      <c r="C474" s="1">
        <v>2125.1999999999998</v>
      </c>
      <c r="D474" s="1">
        <v>2126.5</v>
      </c>
      <c r="E474" s="9">
        <v>2551213</v>
      </c>
      <c r="F474" s="9"/>
      <c r="G474" s="2">
        <v>43531</v>
      </c>
      <c r="H474">
        <v>370.3</v>
      </c>
      <c r="I474">
        <v>370.8</v>
      </c>
      <c r="J474" s="9">
        <v>15355303</v>
      </c>
      <c r="L474" s="9"/>
      <c r="M474" s="8">
        <f t="shared" si="63"/>
        <v>5.7391304347826084</v>
      </c>
      <c r="N474" s="3">
        <f t="shared" si="64"/>
        <v>5.7431885621796601</v>
      </c>
      <c r="O474" s="3">
        <f t="shared" si="64"/>
        <v>5.6672882258923822</v>
      </c>
      <c r="P474" s="8">
        <f t="shared" si="64"/>
        <v>5.5775662464625677</v>
      </c>
      <c r="Q474" s="3">
        <f t="shared" si="65"/>
        <v>-4.0581273970516918E-3</v>
      </c>
      <c r="R474" s="3">
        <f t="shared" si="66"/>
        <v>7.1842208890226189E-2</v>
      </c>
      <c r="S474" s="8">
        <f t="shared" si="67"/>
        <v>0.16156418832004071</v>
      </c>
      <c r="T474" s="8">
        <f t="shared" si="70"/>
        <v>1.4482172204305491E-2</v>
      </c>
      <c r="U474" s="19">
        <f t="shared" si="68"/>
        <v>5.7360036685920698E-2</v>
      </c>
      <c r="V474" s="6">
        <f t="shared" si="69"/>
        <v>3.2901738086101684E-3</v>
      </c>
      <c r="W474" s="6">
        <f t="shared" si="71"/>
        <v>4.661906730829761E-2</v>
      </c>
      <c r="X474" s="8">
        <f t="shared" si="71"/>
        <v>7.3667993733240057E-4</v>
      </c>
      <c r="Y474" s="6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</row>
    <row r="475" spans="2:80" customFormat="1" ht="15.6" x14ac:dyDescent="0.3">
      <c r="B475" s="12">
        <v>43530</v>
      </c>
      <c r="C475" s="1">
        <v>2103.15</v>
      </c>
      <c r="D475" s="1">
        <v>2104.25</v>
      </c>
      <c r="E475" s="9">
        <v>2114511</v>
      </c>
      <c r="F475" s="9"/>
      <c r="G475" s="2">
        <v>43530</v>
      </c>
      <c r="H475">
        <v>371.25</v>
      </c>
      <c r="I475">
        <v>371.95</v>
      </c>
      <c r="J475" s="9">
        <v>31436190</v>
      </c>
      <c r="L475" s="9"/>
      <c r="M475" s="8">
        <f t="shared" si="63"/>
        <v>5.6650505050505053</v>
      </c>
      <c r="N475" s="3">
        <f t="shared" si="64"/>
        <v>5.7391304347826084</v>
      </c>
      <c r="O475" s="3">
        <f t="shared" si="64"/>
        <v>5.7431885621796601</v>
      </c>
      <c r="P475" s="8">
        <f t="shared" si="64"/>
        <v>5.6672882258923822</v>
      </c>
      <c r="Q475" s="3">
        <f t="shared" si="65"/>
        <v>-7.4079929732103089E-2</v>
      </c>
      <c r="R475" s="3">
        <f t="shared" si="66"/>
        <v>-7.8138057129154781E-2</v>
      </c>
      <c r="S475" s="8">
        <f t="shared" si="67"/>
        <v>-2.2377208418769001E-3</v>
      </c>
      <c r="T475" s="8">
        <f t="shared" si="70"/>
        <v>3.1690183210081699E-2</v>
      </c>
      <c r="U475" s="19">
        <f t="shared" si="68"/>
        <v>0.10982824033923648</v>
      </c>
      <c r="V475" s="6">
        <f t="shared" si="69"/>
        <v>1.2062242376013091E-2</v>
      </c>
      <c r="W475" s="6">
        <f t="shared" si="71"/>
        <v>3.2901738086101684E-3</v>
      </c>
      <c r="X475" s="8">
        <f t="shared" si="71"/>
        <v>4.661906730829761E-2</v>
      </c>
      <c r="Y475" s="6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</row>
    <row r="476" spans="2:80" customFormat="1" ht="15.6" x14ac:dyDescent="0.3">
      <c r="B476" s="12">
        <v>43529</v>
      </c>
      <c r="C476" s="1">
        <v>2107</v>
      </c>
      <c r="D476" s="1">
        <v>2107.1</v>
      </c>
      <c r="E476" s="9">
        <v>2959319</v>
      </c>
      <c r="F476" s="9"/>
      <c r="G476" s="2">
        <v>43529</v>
      </c>
      <c r="H476">
        <v>361.75</v>
      </c>
      <c r="I476">
        <v>363.25</v>
      </c>
      <c r="J476" s="9">
        <v>17638277</v>
      </c>
      <c r="L476" s="9"/>
      <c r="M476" s="8">
        <f t="shared" si="63"/>
        <v>5.8244644091223217</v>
      </c>
      <c r="N476" s="3">
        <f t="shared" si="64"/>
        <v>5.6650505050505053</v>
      </c>
      <c r="O476" s="3">
        <f t="shared" si="64"/>
        <v>5.7391304347826084</v>
      </c>
      <c r="P476" s="8">
        <f t="shared" si="64"/>
        <v>5.7431885621796601</v>
      </c>
      <c r="Q476" s="3">
        <f t="shared" si="65"/>
        <v>0.15941390407181633</v>
      </c>
      <c r="R476" s="3">
        <f t="shared" si="66"/>
        <v>8.5333974339713237E-2</v>
      </c>
      <c r="S476" s="8">
        <f t="shared" si="67"/>
        <v>8.1275846942661545E-2</v>
      </c>
      <c r="T476" s="8">
        <f t="shared" si="70"/>
        <v>-1.25828889168925E-3</v>
      </c>
      <c r="U476" s="19">
        <f t="shared" si="68"/>
        <v>8.6592263231402483E-2</v>
      </c>
      <c r="V476" s="6">
        <f t="shared" si="69"/>
        <v>7.498220051536498E-3</v>
      </c>
      <c r="W476" s="6">
        <f t="shared" si="71"/>
        <v>1.2062242376013091E-2</v>
      </c>
      <c r="X476" s="8">
        <f t="shared" si="71"/>
        <v>3.2901738086101684E-3</v>
      </c>
      <c r="Y476" s="6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</row>
    <row r="477" spans="2:80" customFormat="1" ht="15.6" x14ac:dyDescent="0.3">
      <c r="B477" s="12">
        <v>43525</v>
      </c>
      <c r="C477" s="1">
        <v>2080</v>
      </c>
      <c r="D477" s="1">
        <v>2083.35</v>
      </c>
      <c r="E477" s="9">
        <v>2338232</v>
      </c>
      <c r="F477" s="9"/>
      <c r="G477" s="2">
        <v>43525</v>
      </c>
      <c r="H477">
        <v>354.1</v>
      </c>
      <c r="I477">
        <v>354.25</v>
      </c>
      <c r="J477" s="9">
        <v>14190221</v>
      </c>
      <c r="L477" s="9"/>
      <c r="M477" s="8">
        <f t="shared" si="63"/>
        <v>5.8740468794125951</v>
      </c>
      <c r="N477" s="3">
        <f t="shared" si="64"/>
        <v>5.8244644091223217</v>
      </c>
      <c r="O477" s="3">
        <f t="shared" si="64"/>
        <v>5.6650505050505053</v>
      </c>
      <c r="P477" s="8">
        <f t="shared" si="64"/>
        <v>5.7391304347826084</v>
      </c>
      <c r="Q477" s="3">
        <f t="shared" si="65"/>
        <v>4.9582470290273406E-2</v>
      </c>
      <c r="R477" s="3">
        <f t="shared" si="66"/>
        <v>0.20899637436208973</v>
      </c>
      <c r="S477" s="8">
        <f t="shared" si="67"/>
        <v>0.13491644462998664</v>
      </c>
      <c r="T477" s="8">
        <f t="shared" si="70"/>
        <v>2.4719390077731499E-2</v>
      </c>
      <c r="U477" s="19">
        <f t="shared" si="68"/>
        <v>0.18427698428435824</v>
      </c>
      <c r="V477" s="6">
        <f t="shared" si="69"/>
        <v>3.395800693693761E-2</v>
      </c>
      <c r="W477" s="6">
        <f t="shared" si="71"/>
        <v>7.498220051536498E-3</v>
      </c>
      <c r="X477" s="8">
        <f t="shared" si="71"/>
        <v>1.2062242376013091E-2</v>
      </c>
      <c r="Y477" s="6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</row>
    <row r="478" spans="2:80" customFormat="1" ht="15.6" x14ac:dyDescent="0.3">
      <c r="B478" s="12">
        <v>43524</v>
      </c>
      <c r="C478" s="1">
        <v>2076.9</v>
      </c>
      <c r="D478" s="1">
        <v>2077.5500000000002</v>
      </c>
      <c r="E478" s="9">
        <v>2911344</v>
      </c>
      <c r="F478" s="9"/>
      <c r="G478" s="2">
        <v>43524</v>
      </c>
      <c r="H478">
        <v>351.05</v>
      </c>
      <c r="I478">
        <v>350.15</v>
      </c>
      <c r="J478" s="9">
        <v>18347113</v>
      </c>
      <c r="L478" s="9"/>
      <c r="M478" s="8">
        <f t="shared" si="63"/>
        <v>5.9162512462612167</v>
      </c>
      <c r="N478" s="3">
        <f t="shared" si="64"/>
        <v>5.8740468794125951</v>
      </c>
      <c r="O478" s="3">
        <f t="shared" si="64"/>
        <v>5.8244644091223217</v>
      </c>
      <c r="P478" s="8">
        <f t="shared" si="64"/>
        <v>5.6650505050505053</v>
      </c>
      <c r="Q478" s="3">
        <f t="shared" si="65"/>
        <v>4.2204366848621611E-2</v>
      </c>
      <c r="R478" s="3">
        <f t="shared" si="66"/>
        <v>9.1786837138895017E-2</v>
      </c>
      <c r="S478" s="8">
        <f t="shared" si="67"/>
        <v>0.25120074121071134</v>
      </c>
      <c r="T478" s="8">
        <f t="shared" si="70"/>
        <v>8.0002485363038972E-2</v>
      </c>
      <c r="U478" s="19">
        <f t="shared" si="68"/>
        <v>1.1784351775856045E-2</v>
      </c>
      <c r="V478" s="6">
        <f t="shared" si="69"/>
        <v>1.3887094677712152E-4</v>
      </c>
      <c r="W478" s="6">
        <f t="shared" si="71"/>
        <v>3.395800693693761E-2</v>
      </c>
      <c r="X478" s="8">
        <f t="shared" si="71"/>
        <v>7.498220051536498E-3</v>
      </c>
      <c r="Y478" s="6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</row>
    <row r="479" spans="2:80" customFormat="1" ht="15.6" x14ac:dyDescent="0.3">
      <c r="B479" s="12">
        <v>43523</v>
      </c>
      <c r="C479" s="1">
        <v>2093</v>
      </c>
      <c r="D479" s="1">
        <v>2092.25</v>
      </c>
      <c r="E479" s="9">
        <v>1757523</v>
      </c>
      <c r="F479" s="9"/>
      <c r="G479" s="2">
        <v>43523</v>
      </c>
      <c r="H479">
        <v>345.3</v>
      </c>
      <c r="I479">
        <v>345.55</v>
      </c>
      <c r="J479" s="9">
        <v>17325417</v>
      </c>
      <c r="L479" s="9"/>
      <c r="M479" s="8">
        <f t="shared" si="63"/>
        <v>6.0613958876339415</v>
      </c>
      <c r="N479" s="3">
        <f t="shared" si="64"/>
        <v>5.9162512462612167</v>
      </c>
      <c r="O479" s="3">
        <f t="shared" si="64"/>
        <v>5.8740468794125951</v>
      </c>
      <c r="P479" s="8">
        <f t="shared" si="64"/>
        <v>5.8244644091223217</v>
      </c>
      <c r="Q479" s="3">
        <f t="shared" si="65"/>
        <v>0.14514464137272487</v>
      </c>
      <c r="R479" s="3">
        <f t="shared" si="66"/>
        <v>0.18734900822134648</v>
      </c>
      <c r="S479" s="8">
        <f t="shared" si="67"/>
        <v>0.23693147851161989</v>
      </c>
      <c r="T479" s="8">
        <f t="shared" si="70"/>
        <v>8.3537790895795785E-2</v>
      </c>
      <c r="U479" s="19">
        <f t="shared" si="68"/>
        <v>0.10381121732555069</v>
      </c>
      <c r="V479" s="6">
        <f t="shared" si="69"/>
        <v>1.0776768842612717E-2</v>
      </c>
      <c r="W479" s="6">
        <f t="shared" si="71"/>
        <v>1.3887094677712152E-4</v>
      </c>
      <c r="X479" s="8">
        <f t="shared" si="71"/>
        <v>3.395800693693761E-2</v>
      </c>
      <c r="Y479" s="6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</row>
    <row r="480" spans="2:80" customFormat="1" ht="15.6" x14ac:dyDescent="0.3">
      <c r="B480" s="12">
        <v>43522</v>
      </c>
      <c r="C480" s="1">
        <v>2109</v>
      </c>
      <c r="D480" s="1">
        <v>2110.65</v>
      </c>
      <c r="E480" s="9">
        <v>2401857</v>
      </c>
      <c r="F480" s="9"/>
      <c r="G480" s="2">
        <v>43522</v>
      </c>
      <c r="H480">
        <v>348.5</v>
      </c>
      <c r="I480">
        <v>348.2</v>
      </c>
      <c r="J480" s="9">
        <v>18096382</v>
      </c>
      <c r="L480" s="9"/>
      <c r="M480" s="8">
        <f t="shared" si="63"/>
        <v>6.0516499282639886</v>
      </c>
      <c r="N480" s="3">
        <f t="shared" si="64"/>
        <v>6.0613958876339415</v>
      </c>
      <c r="O480" s="3">
        <f t="shared" si="64"/>
        <v>5.9162512462612167</v>
      </c>
      <c r="P480" s="8">
        <f t="shared" si="64"/>
        <v>5.8740468794125951</v>
      </c>
      <c r="Q480" s="3">
        <f t="shared" si="65"/>
        <v>-9.7459593699529279E-3</v>
      </c>
      <c r="R480" s="3">
        <f t="shared" si="66"/>
        <v>0.13539868200277194</v>
      </c>
      <c r="S480" s="8">
        <f t="shared" si="67"/>
        <v>0.17760304885139355</v>
      </c>
      <c r="T480" s="8">
        <f t="shared" si="70"/>
        <v>0.114681156093461</v>
      </c>
      <c r="U480" s="19">
        <f t="shared" si="68"/>
        <v>2.0717525909310947E-2</v>
      </c>
      <c r="V480" s="6">
        <f t="shared" si="69"/>
        <v>4.2921587980297038E-4</v>
      </c>
      <c r="W480" s="6">
        <f t="shared" si="71"/>
        <v>1.0776768842612717E-2</v>
      </c>
      <c r="X480" s="8">
        <f t="shared" si="71"/>
        <v>1.3887094677712152E-4</v>
      </c>
      <c r="Y480" s="6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</row>
    <row r="481" spans="2:80" customFormat="1" ht="15.6" x14ac:dyDescent="0.3">
      <c r="B481" s="12">
        <v>43521</v>
      </c>
      <c r="C481" s="1">
        <v>2123</v>
      </c>
      <c r="D481" s="1">
        <v>2125.4</v>
      </c>
      <c r="E481" s="9">
        <v>2035149</v>
      </c>
      <c r="F481" s="9"/>
      <c r="G481" s="2">
        <v>43521</v>
      </c>
      <c r="H481">
        <v>355.7</v>
      </c>
      <c r="I481">
        <v>355.6</v>
      </c>
      <c r="J481" s="9">
        <v>10344411</v>
      </c>
      <c r="L481" s="9"/>
      <c r="M481" s="8">
        <f t="shared" si="63"/>
        <v>5.9685127916783811</v>
      </c>
      <c r="N481" s="3">
        <f t="shared" si="64"/>
        <v>6.0516499282639886</v>
      </c>
      <c r="O481" s="3">
        <f t="shared" si="64"/>
        <v>6.0613958876339415</v>
      </c>
      <c r="P481" s="8">
        <f t="shared" si="64"/>
        <v>5.9162512462612167</v>
      </c>
      <c r="Q481" s="3">
        <f t="shared" si="65"/>
        <v>-8.3137136585607507E-2</v>
      </c>
      <c r="R481" s="3">
        <f t="shared" si="66"/>
        <v>-9.2883095955560435E-2</v>
      </c>
      <c r="S481" s="8">
        <f t="shared" si="67"/>
        <v>5.2261545417164434E-2</v>
      </c>
      <c r="T481" s="8">
        <f t="shared" si="70"/>
        <v>0.12089641386625427</v>
      </c>
      <c r="U481" s="19">
        <f t="shared" si="68"/>
        <v>0.21377950982181471</v>
      </c>
      <c r="V481" s="6">
        <f t="shared" si="69"/>
        <v>4.5701678819655367E-2</v>
      </c>
      <c r="W481" s="6">
        <f t="shared" si="71"/>
        <v>4.2921587980297038E-4</v>
      </c>
      <c r="X481" s="8">
        <f t="shared" si="71"/>
        <v>1.0776768842612717E-2</v>
      </c>
      <c r="Y481" s="6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</row>
    <row r="482" spans="2:80" customFormat="1" ht="15.6" x14ac:dyDescent="0.3">
      <c r="B482" s="12">
        <v>43518</v>
      </c>
      <c r="C482" s="1">
        <v>2091</v>
      </c>
      <c r="D482" s="1">
        <v>2091.4499999999998</v>
      </c>
      <c r="E482" s="9">
        <v>2222677</v>
      </c>
      <c r="F482" s="9"/>
      <c r="G482" s="2">
        <v>43518</v>
      </c>
      <c r="H482">
        <v>352</v>
      </c>
      <c r="I482">
        <v>352.05</v>
      </c>
      <c r="J482" s="9">
        <v>10997730</v>
      </c>
      <c r="L482" s="9"/>
      <c r="M482" s="8">
        <f t="shared" si="63"/>
        <v>5.9403409090909092</v>
      </c>
      <c r="N482" s="3">
        <f t="shared" si="64"/>
        <v>5.9685127916783811</v>
      </c>
      <c r="O482" s="3">
        <f t="shared" si="64"/>
        <v>6.0516499282639886</v>
      </c>
      <c r="P482" s="8">
        <f t="shared" si="64"/>
        <v>6.0613958876339415</v>
      </c>
      <c r="Q482" s="3">
        <f t="shared" si="65"/>
        <v>-2.8171882587471941E-2</v>
      </c>
      <c r="R482" s="3">
        <f t="shared" si="66"/>
        <v>-0.11130901917307945</v>
      </c>
      <c r="S482" s="8">
        <f t="shared" si="67"/>
        <v>-0.12105497854303238</v>
      </c>
      <c r="T482" s="8">
        <f t="shared" si="70"/>
        <v>5.6762560919709854E-2</v>
      </c>
      <c r="U482" s="19">
        <f t="shared" si="68"/>
        <v>0.1680715800927893</v>
      </c>
      <c r="V482" s="6">
        <f t="shared" si="69"/>
        <v>2.8248056034886889E-2</v>
      </c>
      <c r="W482" s="6">
        <f t="shared" si="71"/>
        <v>4.5701678819655367E-2</v>
      </c>
      <c r="X482" s="8">
        <f t="shared" si="71"/>
        <v>4.2921587980297038E-4</v>
      </c>
      <c r="Y482" s="6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</row>
    <row r="483" spans="2:80" customFormat="1" ht="15.6" x14ac:dyDescent="0.3">
      <c r="B483" s="12">
        <v>43517</v>
      </c>
      <c r="C483" s="1">
        <v>2115.6999999999998</v>
      </c>
      <c r="D483" s="1">
        <v>2115.9</v>
      </c>
      <c r="E483" s="9">
        <v>1315386</v>
      </c>
      <c r="F483" s="9"/>
      <c r="G483" s="2">
        <v>43517</v>
      </c>
      <c r="H483">
        <v>351.5</v>
      </c>
      <c r="I483">
        <v>351.3</v>
      </c>
      <c r="J483" s="9">
        <v>18631331</v>
      </c>
      <c r="L483" s="9"/>
      <c r="M483" s="8">
        <f t="shared" si="63"/>
        <v>6.0190611664295872</v>
      </c>
      <c r="N483" s="3">
        <f t="shared" si="64"/>
        <v>5.9403409090909092</v>
      </c>
      <c r="O483" s="3">
        <f t="shared" si="64"/>
        <v>5.9685127916783811</v>
      </c>
      <c r="P483" s="8">
        <f t="shared" si="64"/>
        <v>6.0516499282639886</v>
      </c>
      <c r="Q483" s="3">
        <f t="shared" si="65"/>
        <v>7.8720257338678046E-2</v>
      </c>
      <c r="R483" s="3">
        <f t="shared" si="66"/>
        <v>5.0548374751206104E-2</v>
      </c>
      <c r="S483" s="8">
        <f t="shared" si="67"/>
        <v>-3.2588761834401403E-2</v>
      </c>
      <c r="T483" s="8">
        <f t="shared" si="70"/>
        <v>6.3410868918730573E-3</v>
      </c>
      <c r="U483" s="19">
        <f t="shared" si="68"/>
        <v>4.4207287859333047E-2</v>
      </c>
      <c r="V483" s="6">
        <f t="shared" si="69"/>
        <v>1.9542842998779351E-3</v>
      </c>
      <c r="W483" s="6">
        <f t="shared" si="71"/>
        <v>2.8248056034886889E-2</v>
      </c>
      <c r="X483" s="8">
        <f t="shared" si="71"/>
        <v>4.5701678819655367E-2</v>
      </c>
      <c r="Y483" s="6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</row>
    <row r="484" spans="2:80" customFormat="1" ht="15.6" x14ac:dyDescent="0.3">
      <c r="B484" s="12">
        <v>43516</v>
      </c>
      <c r="C484" s="1">
        <v>2109</v>
      </c>
      <c r="D484" s="1">
        <v>2108.35</v>
      </c>
      <c r="E484" s="9">
        <v>1223125</v>
      </c>
      <c r="F484" s="9"/>
      <c r="G484" s="2">
        <v>43516</v>
      </c>
      <c r="H484">
        <v>345.7</v>
      </c>
      <c r="I484">
        <v>345.2</v>
      </c>
      <c r="J484" s="9">
        <v>9474758</v>
      </c>
      <c r="L484" s="9"/>
      <c r="M484" s="8">
        <f t="shared" si="63"/>
        <v>6.1006653167486258</v>
      </c>
      <c r="N484" s="3">
        <f t="shared" si="64"/>
        <v>6.0190611664295872</v>
      </c>
      <c r="O484" s="3">
        <f t="shared" si="64"/>
        <v>5.9403409090909092</v>
      </c>
      <c r="P484" s="8">
        <f t="shared" si="64"/>
        <v>5.9685127916783811</v>
      </c>
      <c r="Q484" s="3">
        <f t="shared" si="65"/>
        <v>8.160415031903856E-2</v>
      </c>
      <c r="R484" s="3">
        <f t="shared" si="66"/>
        <v>0.16032440765771661</v>
      </c>
      <c r="S484" s="8">
        <f t="shared" si="67"/>
        <v>0.13215252507024466</v>
      </c>
      <c r="T484" s="8">
        <f t="shared" si="70"/>
        <v>1.9603273249672974E-2</v>
      </c>
      <c r="U484" s="19">
        <f t="shared" si="68"/>
        <v>0.14072113440804362</v>
      </c>
      <c r="V484" s="6">
        <f t="shared" si="69"/>
        <v>1.9802437669086678E-2</v>
      </c>
      <c r="W484" s="6">
        <f t="shared" si="71"/>
        <v>1.9542842998779351E-3</v>
      </c>
      <c r="X484" s="8">
        <f t="shared" si="71"/>
        <v>2.8248056034886889E-2</v>
      </c>
      <c r="Y484" s="6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</row>
    <row r="485" spans="2:80" customFormat="1" ht="15.6" x14ac:dyDescent="0.3">
      <c r="B485" s="12">
        <v>43515</v>
      </c>
      <c r="C485" s="1">
        <v>2083.4499999999998</v>
      </c>
      <c r="D485" s="1">
        <v>2084.0500000000002</v>
      </c>
      <c r="E485" s="9">
        <v>1317159</v>
      </c>
      <c r="F485" s="9"/>
      <c r="G485" s="2">
        <v>43515</v>
      </c>
      <c r="H485">
        <v>342.7</v>
      </c>
      <c r="I485">
        <v>343.25</v>
      </c>
      <c r="J485" s="9">
        <v>14384763</v>
      </c>
      <c r="L485" s="9"/>
      <c r="M485" s="8">
        <f t="shared" si="63"/>
        <v>6.0795156113218551</v>
      </c>
      <c r="N485" s="3">
        <f t="shared" si="64"/>
        <v>6.1006653167486258</v>
      </c>
      <c r="O485" s="3">
        <f t="shared" si="64"/>
        <v>6.0190611664295872</v>
      </c>
      <c r="P485" s="8">
        <f t="shared" si="64"/>
        <v>5.9403409090909092</v>
      </c>
      <c r="Q485" s="3">
        <f t="shared" si="65"/>
        <v>-2.1149705426770637E-2</v>
      </c>
      <c r="R485" s="3">
        <f t="shared" si="66"/>
        <v>6.0454444892267922E-2</v>
      </c>
      <c r="S485" s="8">
        <f t="shared" si="67"/>
        <v>0.13917470223094597</v>
      </c>
      <c r="T485" s="8">
        <f t="shared" si="70"/>
        <v>6.1819613572086068E-2</v>
      </c>
      <c r="U485" s="19">
        <f t="shared" si="68"/>
        <v>1.3651686798181462E-3</v>
      </c>
      <c r="V485" s="6">
        <f t="shared" si="69"/>
        <v>1.8636855243564201E-6</v>
      </c>
      <c r="W485" s="6">
        <f t="shared" si="71"/>
        <v>1.9802437669086678E-2</v>
      </c>
      <c r="X485" s="8">
        <f t="shared" si="71"/>
        <v>1.9542842998779351E-3</v>
      </c>
      <c r="Y485" s="6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</row>
    <row r="486" spans="2:80" customFormat="1" ht="15.6" x14ac:dyDescent="0.3">
      <c r="B486" s="12">
        <v>43514</v>
      </c>
      <c r="C486" s="1">
        <v>2089.6999999999998</v>
      </c>
      <c r="D486" s="1">
        <v>2089.9</v>
      </c>
      <c r="E486" s="9">
        <v>1784686</v>
      </c>
      <c r="F486" s="9"/>
      <c r="G486" s="2">
        <v>43514</v>
      </c>
      <c r="H486">
        <v>338.5</v>
      </c>
      <c r="I486">
        <v>338.75</v>
      </c>
      <c r="J486" s="9">
        <v>10601490</v>
      </c>
      <c r="L486" s="9"/>
      <c r="M486" s="8">
        <f t="shared" si="63"/>
        <v>6.1734121122599701</v>
      </c>
      <c r="N486" s="3">
        <f t="shared" si="64"/>
        <v>6.0795156113218551</v>
      </c>
      <c r="O486" s="3">
        <f t="shared" si="64"/>
        <v>6.1006653167486258</v>
      </c>
      <c r="P486" s="8">
        <f t="shared" si="64"/>
        <v>6.0190611664295872</v>
      </c>
      <c r="Q486" s="3">
        <f t="shared" si="65"/>
        <v>9.3896500938114968E-2</v>
      </c>
      <c r="R486" s="3">
        <f t="shared" si="66"/>
        <v>7.2746795511344331E-2</v>
      </c>
      <c r="S486" s="8">
        <f t="shared" si="67"/>
        <v>0.15435094583038289</v>
      </c>
      <c r="T486" s="8">
        <f t="shared" si="70"/>
        <v>6.1410062968140625E-2</v>
      </c>
      <c r="U486" s="19">
        <f t="shared" si="68"/>
        <v>1.1336732543203706E-2</v>
      </c>
      <c r="V486" s="6">
        <f t="shared" si="69"/>
        <v>1.2852150475613398E-4</v>
      </c>
      <c r="W486" s="6">
        <f t="shared" si="71"/>
        <v>1.8636855243564201E-6</v>
      </c>
      <c r="X486" s="8">
        <f t="shared" si="71"/>
        <v>1.9802437669086678E-2</v>
      </c>
      <c r="Y486" s="6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</row>
    <row r="487" spans="2:80" customFormat="1" ht="15.6" x14ac:dyDescent="0.3">
      <c r="B487" s="12">
        <v>43511</v>
      </c>
      <c r="C487" s="1">
        <v>2100.6999999999998</v>
      </c>
      <c r="D487" s="1">
        <v>2100.65</v>
      </c>
      <c r="E487" s="9">
        <v>2104131</v>
      </c>
      <c r="F487" s="9"/>
      <c r="G487" s="2">
        <v>43511</v>
      </c>
      <c r="H487">
        <v>342.6</v>
      </c>
      <c r="I487">
        <v>342.15</v>
      </c>
      <c r="J487" s="9">
        <v>20316848</v>
      </c>
      <c r="L487" s="9"/>
      <c r="M487" s="8">
        <f t="shared" si="63"/>
        <v>6.1316403969643893</v>
      </c>
      <c r="N487" s="3">
        <f t="shared" si="64"/>
        <v>6.1734121122599701</v>
      </c>
      <c r="O487" s="3">
        <f t="shared" si="64"/>
        <v>6.0795156113218551</v>
      </c>
      <c r="P487" s="8">
        <f t="shared" si="64"/>
        <v>6.1006653167486258</v>
      </c>
      <c r="Q487" s="3">
        <f t="shared" si="65"/>
        <v>-4.1771715295580769E-2</v>
      </c>
      <c r="R487" s="3">
        <f t="shared" si="66"/>
        <v>5.2124785642534199E-2</v>
      </c>
      <c r="S487" s="8">
        <f t="shared" si="67"/>
        <v>3.0975080215763562E-2</v>
      </c>
      <c r="T487" s="8">
        <f t="shared" si="70"/>
        <v>6.4811082731101741E-2</v>
      </c>
      <c r="U487" s="19">
        <f t="shared" si="68"/>
        <v>1.2686297088567541E-2</v>
      </c>
      <c r="V487" s="6">
        <f t="shared" si="69"/>
        <v>1.6094213381939729E-4</v>
      </c>
      <c r="W487" s="6">
        <f t="shared" si="71"/>
        <v>1.2852150475613398E-4</v>
      </c>
      <c r="X487" s="8">
        <f t="shared" si="71"/>
        <v>1.8636855243564201E-6</v>
      </c>
      <c r="Y487" s="6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</row>
    <row r="488" spans="2:80" customFormat="1" ht="15.6" x14ac:dyDescent="0.3">
      <c r="B488" s="12">
        <v>43510</v>
      </c>
      <c r="C488" s="1">
        <v>2112</v>
      </c>
      <c r="D488" s="1">
        <v>2110.1999999999998</v>
      </c>
      <c r="E488" s="9">
        <v>1860347</v>
      </c>
      <c r="F488" s="9"/>
      <c r="G488" s="2">
        <v>43510</v>
      </c>
      <c r="H488">
        <v>343.95</v>
      </c>
      <c r="I488">
        <v>343.95</v>
      </c>
      <c r="J488" s="9">
        <v>15172596</v>
      </c>
      <c r="L488" s="9"/>
      <c r="M488" s="8">
        <f t="shared" si="63"/>
        <v>6.1404273877017008</v>
      </c>
      <c r="N488" s="3">
        <f t="shared" si="64"/>
        <v>6.1316403969643893</v>
      </c>
      <c r="O488" s="3">
        <f t="shared" si="64"/>
        <v>6.1734121122599701</v>
      </c>
      <c r="P488" s="8">
        <f t="shared" si="64"/>
        <v>6.0795156113218551</v>
      </c>
      <c r="Q488" s="3">
        <f t="shared" si="65"/>
        <v>8.7869907373114842E-3</v>
      </c>
      <c r="R488" s="3">
        <f t="shared" si="66"/>
        <v>-3.2984724558269285E-2</v>
      </c>
      <c r="S488" s="8">
        <f t="shared" si="67"/>
        <v>6.0911776379845683E-2</v>
      </c>
      <c r="T488" s="8">
        <f t="shared" si="70"/>
        <v>6.100519360453148E-2</v>
      </c>
      <c r="U488" s="19">
        <f t="shared" si="68"/>
        <v>9.3989918162800765E-2</v>
      </c>
      <c r="V488" s="6">
        <f t="shared" si="69"/>
        <v>8.8341047162499853E-3</v>
      </c>
      <c r="W488" s="6">
        <f t="shared" si="71"/>
        <v>1.6094213381939729E-4</v>
      </c>
      <c r="X488" s="8">
        <f t="shared" si="71"/>
        <v>1.2852150475613398E-4</v>
      </c>
      <c r="Y488" s="6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</row>
    <row r="489" spans="2:80" customFormat="1" ht="15.6" x14ac:dyDescent="0.3">
      <c r="B489" s="12">
        <v>43509</v>
      </c>
      <c r="C489" s="1">
        <v>2140</v>
      </c>
      <c r="D489" s="1">
        <v>2143.4499999999998</v>
      </c>
      <c r="E489" s="9">
        <v>2360187</v>
      </c>
      <c r="F489" s="9"/>
      <c r="G489" s="2">
        <v>43509</v>
      </c>
      <c r="H489">
        <v>339.5</v>
      </c>
      <c r="I489">
        <v>339.75</v>
      </c>
      <c r="J489" s="9">
        <v>11742509</v>
      </c>
      <c r="L489" s="9"/>
      <c r="M489" s="8">
        <f t="shared" si="63"/>
        <v>6.3033873343151692</v>
      </c>
      <c r="N489" s="3">
        <f t="shared" si="64"/>
        <v>6.1404273877017008</v>
      </c>
      <c r="O489" s="3">
        <f t="shared" si="64"/>
        <v>6.1316403969643893</v>
      </c>
      <c r="P489" s="8">
        <f t="shared" si="64"/>
        <v>6.1734121122599701</v>
      </c>
      <c r="Q489" s="3">
        <f t="shared" si="65"/>
        <v>0.16295994661346835</v>
      </c>
      <c r="R489" s="3">
        <f t="shared" si="66"/>
        <v>0.17174693735077984</v>
      </c>
      <c r="S489" s="8">
        <f t="shared" si="67"/>
        <v>0.12997522205519907</v>
      </c>
      <c r="T489" s="8">
        <f t="shared" si="70"/>
        <v>3.2808218155691245E-2</v>
      </c>
      <c r="U489" s="19">
        <f t="shared" si="68"/>
        <v>0.1389387191950886</v>
      </c>
      <c r="V489" s="6">
        <f t="shared" si="69"/>
        <v>1.930396769157168E-2</v>
      </c>
      <c r="W489" s="6">
        <f t="shared" si="71"/>
        <v>8.8341047162499853E-3</v>
      </c>
      <c r="X489" s="8">
        <f t="shared" si="71"/>
        <v>1.6094213381939729E-4</v>
      </c>
      <c r="Y489" s="6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</row>
    <row r="490" spans="2:80" customFormat="1" ht="15.6" x14ac:dyDescent="0.3">
      <c r="B490" s="12">
        <v>43508</v>
      </c>
      <c r="C490" s="1">
        <v>2130.0500000000002</v>
      </c>
      <c r="D490" s="1">
        <v>2129.6999999999998</v>
      </c>
      <c r="E490" s="9">
        <v>2443097</v>
      </c>
      <c r="F490" s="9"/>
      <c r="G490" s="2">
        <v>43508</v>
      </c>
      <c r="H490">
        <v>344</v>
      </c>
      <c r="I490">
        <v>344.3</v>
      </c>
      <c r="J490" s="9">
        <v>14924394</v>
      </c>
      <c r="L490" s="9"/>
      <c r="M490" s="8">
        <f t="shared" si="63"/>
        <v>6.1920058139534886</v>
      </c>
      <c r="N490" s="3">
        <f t="shared" si="64"/>
        <v>6.3033873343151692</v>
      </c>
      <c r="O490" s="3">
        <f t="shared" si="64"/>
        <v>6.1404273877017008</v>
      </c>
      <c r="P490" s="8">
        <f t="shared" si="64"/>
        <v>6.1316403969643893</v>
      </c>
      <c r="Q490" s="3">
        <f t="shared" si="65"/>
        <v>-0.11138152036168059</v>
      </c>
      <c r="R490" s="3">
        <f t="shared" si="66"/>
        <v>5.1578426251787768E-2</v>
      </c>
      <c r="S490" s="8">
        <f t="shared" si="67"/>
        <v>6.0365416989099252E-2</v>
      </c>
      <c r="T490" s="8">
        <f t="shared" si="70"/>
        <v>7.4489833914217832E-2</v>
      </c>
      <c r="U490" s="19">
        <f t="shared" si="68"/>
        <v>2.2911407662430064E-2</v>
      </c>
      <c r="V490" s="6">
        <f t="shared" si="69"/>
        <v>5.24932601074059E-4</v>
      </c>
      <c r="W490" s="6">
        <f t="shared" si="71"/>
        <v>1.930396769157168E-2</v>
      </c>
      <c r="X490" s="8">
        <f t="shared" si="71"/>
        <v>8.8341047162499853E-3</v>
      </c>
      <c r="Y490" s="6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</row>
    <row r="491" spans="2:80" customFormat="1" ht="15.6" x14ac:dyDescent="0.3">
      <c r="B491" s="12">
        <v>43507</v>
      </c>
      <c r="C491" s="1">
        <v>2139</v>
      </c>
      <c r="D491" s="1">
        <v>2139.65</v>
      </c>
      <c r="E491" s="9">
        <v>1759091</v>
      </c>
      <c r="F491" s="9"/>
      <c r="G491" s="2">
        <v>43507</v>
      </c>
      <c r="H491">
        <v>351.5</v>
      </c>
      <c r="I491">
        <v>350.05</v>
      </c>
      <c r="J491" s="9">
        <v>9419635</v>
      </c>
      <c r="L491" s="9"/>
      <c r="M491" s="8">
        <f t="shared" si="63"/>
        <v>6.0853485064011377</v>
      </c>
      <c r="N491" s="3">
        <f t="shared" si="64"/>
        <v>6.1920058139534886</v>
      </c>
      <c r="O491" s="3">
        <f t="shared" si="64"/>
        <v>6.3033873343151692</v>
      </c>
      <c r="P491" s="8">
        <f t="shared" si="64"/>
        <v>6.1404273877017008</v>
      </c>
      <c r="Q491" s="3">
        <f t="shared" si="65"/>
        <v>-0.10665730755235092</v>
      </c>
      <c r="R491" s="3">
        <f t="shared" si="66"/>
        <v>-0.21803882791403151</v>
      </c>
      <c r="S491" s="8">
        <f t="shared" si="67"/>
        <v>-5.5078881300563154E-2</v>
      </c>
      <c r="T491" s="8">
        <f t="shared" si="70"/>
        <v>6.7616411615488814E-2</v>
      </c>
      <c r="U491" s="19">
        <f t="shared" si="68"/>
        <v>0.28565523952952032</v>
      </c>
      <c r="V491" s="6">
        <f t="shared" si="69"/>
        <v>8.1598915870667629E-2</v>
      </c>
      <c r="W491" s="6">
        <f t="shared" si="71"/>
        <v>5.24932601074059E-4</v>
      </c>
      <c r="X491" s="8">
        <f t="shared" si="71"/>
        <v>1.930396769157168E-2</v>
      </c>
      <c r="Y491" s="6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</row>
    <row r="492" spans="2:80" customFormat="1" ht="15.6" x14ac:dyDescent="0.3">
      <c r="B492" s="12">
        <v>43504</v>
      </c>
      <c r="C492" s="1">
        <v>2117</v>
      </c>
      <c r="D492" s="1">
        <v>2122.65</v>
      </c>
      <c r="E492" s="9">
        <v>3058911</v>
      </c>
      <c r="F492" s="9"/>
      <c r="G492" s="2">
        <v>43504</v>
      </c>
      <c r="H492">
        <v>354.45</v>
      </c>
      <c r="I492">
        <v>355.1</v>
      </c>
      <c r="J492" s="9">
        <v>9308651</v>
      </c>
      <c r="L492" s="9"/>
      <c r="M492" s="8">
        <f t="shared" si="63"/>
        <v>5.9726336577796584</v>
      </c>
      <c r="N492" s="3">
        <f t="shared" si="64"/>
        <v>6.0853485064011377</v>
      </c>
      <c r="O492" s="3">
        <f t="shared" si="64"/>
        <v>6.1920058139534886</v>
      </c>
      <c r="P492" s="8">
        <f t="shared" si="64"/>
        <v>6.3033873343151692</v>
      </c>
      <c r="Q492" s="3">
        <f t="shared" si="65"/>
        <v>-0.11271484862147929</v>
      </c>
      <c r="R492" s="3">
        <f t="shared" si="66"/>
        <v>-0.21937215617383021</v>
      </c>
      <c r="S492" s="8">
        <f t="shared" si="67"/>
        <v>-0.3307536765355108</v>
      </c>
      <c r="T492" s="8">
        <f t="shared" si="70"/>
        <v>-1.8080160243367289E-2</v>
      </c>
      <c r="U492" s="19">
        <f t="shared" si="68"/>
        <v>0.20129199593046293</v>
      </c>
      <c r="V492" s="6">
        <f t="shared" si="69"/>
        <v>4.0518467625669505E-2</v>
      </c>
      <c r="W492" s="6">
        <f t="shared" si="71"/>
        <v>8.1598915870667629E-2</v>
      </c>
      <c r="X492" s="8">
        <f t="shared" si="71"/>
        <v>5.24932601074059E-4</v>
      </c>
      <c r="Y492" s="6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</row>
    <row r="493" spans="2:80" customFormat="1" ht="15.6" x14ac:dyDescent="0.3">
      <c r="B493" s="12">
        <v>43503</v>
      </c>
      <c r="C493" s="1">
        <v>2110.9</v>
      </c>
      <c r="D493" s="1">
        <v>2117.25</v>
      </c>
      <c r="E493" s="9">
        <v>1804327</v>
      </c>
      <c r="F493" s="9"/>
      <c r="G493" s="2">
        <v>43503</v>
      </c>
      <c r="H493">
        <v>358.45</v>
      </c>
      <c r="I493">
        <v>358.65</v>
      </c>
      <c r="J493" s="9">
        <v>10247434</v>
      </c>
      <c r="L493" s="9"/>
      <c r="M493" s="8">
        <f t="shared" si="63"/>
        <v>5.8889663830380812</v>
      </c>
      <c r="N493" s="3">
        <f t="shared" si="64"/>
        <v>5.9726336577796584</v>
      </c>
      <c r="O493" s="3">
        <f t="shared" si="64"/>
        <v>6.0853485064011377</v>
      </c>
      <c r="P493" s="8">
        <f t="shared" si="64"/>
        <v>6.1920058139534886</v>
      </c>
      <c r="Q493" s="3">
        <f t="shared" si="65"/>
        <v>-8.3667274741577202E-2</v>
      </c>
      <c r="R493" s="3">
        <f t="shared" si="66"/>
        <v>-0.19638212336305649</v>
      </c>
      <c r="S493" s="8">
        <f t="shared" si="67"/>
        <v>-0.30303943091540742</v>
      </c>
      <c r="T493" s="8">
        <f t="shared" si="70"/>
        <v>-7.8467759022506176E-2</v>
      </c>
      <c r="U493" s="19">
        <f t="shared" si="68"/>
        <v>0.11791436434055032</v>
      </c>
      <c r="V493" s="6">
        <f t="shared" si="69"/>
        <v>1.3903797317836045E-2</v>
      </c>
      <c r="W493" s="6">
        <f t="shared" si="71"/>
        <v>4.0518467625669505E-2</v>
      </c>
      <c r="X493" s="8">
        <f t="shared" si="71"/>
        <v>8.1598915870667629E-2</v>
      </c>
      <c r="Y493" s="6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</row>
    <row r="494" spans="2:80" customFormat="1" ht="15.6" x14ac:dyDescent="0.3">
      <c r="B494" s="12">
        <v>43502</v>
      </c>
      <c r="C494" s="1">
        <v>2122</v>
      </c>
      <c r="D494" s="1">
        <v>2122.65</v>
      </c>
      <c r="E494" s="9">
        <v>2718921</v>
      </c>
      <c r="F494" s="9"/>
      <c r="G494" s="2">
        <v>43502</v>
      </c>
      <c r="H494">
        <v>359.25</v>
      </c>
      <c r="I494">
        <v>359.3</v>
      </c>
      <c r="J494" s="9">
        <v>15396216</v>
      </c>
      <c r="L494" s="9"/>
      <c r="M494" s="8">
        <f t="shared" si="63"/>
        <v>5.9067501739735562</v>
      </c>
      <c r="N494" s="3">
        <f t="shared" si="64"/>
        <v>5.8889663830380812</v>
      </c>
      <c r="O494" s="3">
        <f t="shared" si="64"/>
        <v>5.9726336577796584</v>
      </c>
      <c r="P494" s="8">
        <f t="shared" si="64"/>
        <v>6.0853485064011377</v>
      </c>
      <c r="Q494" s="3">
        <f t="shared" si="65"/>
        <v>1.7783790935474997E-2</v>
      </c>
      <c r="R494" s="3">
        <f t="shared" si="66"/>
        <v>-6.5883483806102205E-2</v>
      </c>
      <c r="S494" s="8">
        <f t="shared" si="67"/>
        <v>-0.1785983324275815</v>
      </c>
      <c r="T494" s="8">
        <f t="shared" si="70"/>
        <v>-0.11384206832467128</v>
      </c>
      <c r="U494" s="19">
        <f t="shared" si="68"/>
        <v>4.7958584518569075E-2</v>
      </c>
      <c r="V494" s="6">
        <f t="shared" si="69"/>
        <v>2.3000258290247332E-3</v>
      </c>
      <c r="W494" s="6">
        <f t="shared" si="71"/>
        <v>1.3903797317836045E-2</v>
      </c>
      <c r="X494" s="8">
        <f t="shared" si="71"/>
        <v>4.0518467625669505E-2</v>
      </c>
      <c r="Y494" s="6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</row>
    <row r="495" spans="2:80" customFormat="1" ht="15.6" x14ac:dyDescent="0.3">
      <c r="B495" s="12">
        <v>43501</v>
      </c>
      <c r="C495" s="1">
        <v>2115</v>
      </c>
      <c r="D495" s="1">
        <v>2114.0500000000002</v>
      </c>
      <c r="E495" s="9">
        <v>2172572</v>
      </c>
      <c r="F495" s="9"/>
      <c r="G495" s="2">
        <v>43501</v>
      </c>
      <c r="H495">
        <v>353.5</v>
      </c>
      <c r="I495">
        <v>352.65</v>
      </c>
      <c r="J495" s="9">
        <v>12197271</v>
      </c>
      <c r="L495" s="9"/>
      <c r="M495" s="8">
        <f t="shared" si="63"/>
        <v>5.9830268741159829</v>
      </c>
      <c r="N495" s="3">
        <f t="shared" si="64"/>
        <v>5.9067501739735562</v>
      </c>
      <c r="O495" s="3">
        <f t="shared" si="64"/>
        <v>5.8889663830380812</v>
      </c>
      <c r="P495" s="8">
        <f t="shared" si="64"/>
        <v>5.9726336577796584</v>
      </c>
      <c r="Q495" s="3">
        <f t="shared" si="65"/>
        <v>7.6276700142426712E-2</v>
      </c>
      <c r="R495" s="3">
        <f t="shared" si="66"/>
        <v>9.4060491077901709E-2</v>
      </c>
      <c r="S495" s="8">
        <f t="shared" si="67"/>
        <v>1.0393216336324507E-2</v>
      </c>
      <c r="T495" s="8">
        <f t="shared" si="70"/>
        <v>-9.9454492969100555E-2</v>
      </c>
      <c r="U495" s="19">
        <f t="shared" si="68"/>
        <v>0.19351498404700226</v>
      </c>
      <c r="V495" s="6">
        <f t="shared" si="69"/>
        <v>3.7448049050711543E-2</v>
      </c>
      <c r="W495" s="6">
        <f t="shared" si="71"/>
        <v>2.3000258290247332E-3</v>
      </c>
      <c r="X495" s="8">
        <f t="shared" si="71"/>
        <v>1.3903797317836045E-2</v>
      </c>
      <c r="Y495" s="6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</row>
    <row r="496" spans="2:80" customFormat="1" ht="15.6" x14ac:dyDescent="0.3">
      <c r="B496" s="12">
        <v>43500</v>
      </c>
      <c r="C496" s="1">
        <v>2098.5500000000002</v>
      </c>
      <c r="D496" s="1">
        <v>2104.9</v>
      </c>
      <c r="E496" s="9">
        <v>1984572</v>
      </c>
      <c r="F496" s="9"/>
      <c r="G496" s="2">
        <v>43500</v>
      </c>
      <c r="H496">
        <v>354.7</v>
      </c>
      <c r="I496">
        <v>354.55</v>
      </c>
      <c r="J496" s="9">
        <v>17039321</v>
      </c>
      <c r="L496" s="9"/>
      <c r="M496" s="8">
        <f t="shared" si="63"/>
        <v>5.9164082323089939</v>
      </c>
      <c r="N496" s="3">
        <f t="shared" si="64"/>
        <v>5.9830268741159829</v>
      </c>
      <c r="O496" s="3">
        <f t="shared" si="64"/>
        <v>5.9067501739735562</v>
      </c>
      <c r="P496" s="8">
        <f t="shared" si="64"/>
        <v>5.8889663830380812</v>
      </c>
      <c r="Q496" s="3">
        <f t="shared" si="65"/>
        <v>-6.6618641806988954E-2</v>
      </c>
      <c r="R496" s="3">
        <f t="shared" si="66"/>
        <v>9.658058335437758E-3</v>
      </c>
      <c r="S496" s="8">
        <f t="shared" si="67"/>
        <v>2.7441849270912755E-2</v>
      </c>
      <c r="T496" s="8">
        <f t="shared" si="70"/>
        <v>-4.1399997754999869E-2</v>
      </c>
      <c r="U496" s="19">
        <f t="shared" si="68"/>
        <v>5.1058056090437627E-2</v>
      </c>
      <c r="V496" s="6">
        <f t="shared" si="69"/>
        <v>2.6069250917342751E-3</v>
      </c>
      <c r="W496" s="6">
        <f t="shared" si="71"/>
        <v>3.7448049050711543E-2</v>
      </c>
      <c r="X496" s="8">
        <f t="shared" si="71"/>
        <v>2.3000258290247332E-3</v>
      </c>
      <c r="Y496" s="6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</row>
    <row r="497" spans="1:80" ht="16.2" thickBot="1" x14ac:dyDescent="0.35">
      <c r="A497"/>
      <c r="B497" s="12">
        <v>43497</v>
      </c>
      <c r="C497" s="1">
        <v>2095.75</v>
      </c>
      <c r="D497" s="1">
        <v>2090.4499999999998</v>
      </c>
      <c r="E497" s="9">
        <v>3913547</v>
      </c>
      <c r="F497" s="9"/>
      <c r="G497" s="2">
        <v>43497</v>
      </c>
      <c r="H497">
        <v>353.35</v>
      </c>
      <c r="I497">
        <v>354.65</v>
      </c>
      <c r="J497" s="9">
        <v>25605469</v>
      </c>
      <c r="K497"/>
      <c r="L497" s="9"/>
      <c r="M497" s="8">
        <f t="shared" si="63"/>
        <v>5.9310881562190456</v>
      </c>
      <c r="N497" s="3">
        <f t="shared" si="64"/>
        <v>5.9164082323089939</v>
      </c>
      <c r="O497" s="3">
        <f t="shared" si="64"/>
        <v>5.9830268741159829</v>
      </c>
      <c r="P497" s="8">
        <f t="shared" si="64"/>
        <v>5.9067501739735562</v>
      </c>
      <c r="Q497" s="3">
        <f t="shared" si="65"/>
        <v>1.4679923910051684E-2</v>
      </c>
      <c r="R497" s="3">
        <f t="shared" si="66"/>
        <v>-5.193871789693727E-2</v>
      </c>
      <c r="S497" s="8">
        <f t="shared" si="67"/>
        <v>2.4337982245489442E-2</v>
      </c>
      <c r="T497" s="8">
        <f t="shared" si="70"/>
        <v>-2.6082580927868578E-2</v>
      </c>
      <c r="U497" s="19">
        <f t="shared" si="68"/>
        <v>2.5856136969068692E-2</v>
      </c>
      <c r="V497" s="6">
        <f t="shared" si="69"/>
        <v>6.6853981896324076E-4</v>
      </c>
      <c r="W497" s="6">
        <f t="shared" si="71"/>
        <v>2.6069250917342751E-3</v>
      </c>
      <c r="X497" s="8">
        <f t="shared" si="71"/>
        <v>3.7448049050711543E-2</v>
      </c>
      <c r="Y497" s="6"/>
      <c r="Z497" s="3"/>
      <c r="AA497" s="3"/>
      <c r="AB497" s="3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</row>
    <row r="498" spans="1:80" ht="16.2" thickBot="1" x14ac:dyDescent="0.35">
      <c r="A498" s="25"/>
      <c r="B498" s="26"/>
      <c r="C498" s="25"/>
      <c r="D498" s="25"/>
      <c r="E498" s="27"/>
      <c r="F498" s="27"/>
      <c r="G498" s="25"/>
      <c r="H498" s="25"/>
      <c r="I498" s="25"/>
      <c r="J498" s="27"/>
      <c r="K498" s="25"/>
      <c r="L498" s="27"/>
      <c r="M498" s="28"/>
      <c r="N498" s="29"/>
      <c r="O498" s="29"/>
      <c r="P498" s="28"/>
      <c r="Q498" s="29"/>
      <c r="R498" s="29"/>
      <c r="S498" s="28"/>
      <c r="T498" s="28"/>
      <c r="U498" s="30"/>
      <c r="V498" s="29"/>
      <c r="W498" s="29"/>
      <c r="X498" s="28"/>
      <c r="Y498" s="29"/>
      <c r="Z498" s="29"/>
      <c r="AA498" s="29"/>
      <c r="AB498" s="30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</row>
    <row r="499" spans="1:80" ht="16.2" thickBot="1" x14ac:dyDescent="0.35">
      <c r="A499" s="31"/>
      <c r="B499" s="31"/>
      <c r="C499" s="32"/>
      <c r="D499" s="32"/>
      <c r="E499" s="33"/>
      <c r="F499" s="33"/>
      <c r="G499" s="32"/>
      <c r="H499" s="32"/>
      <c r="I499" s="32"/>
      <c r="J499" s="33"/>
      <c r="K499" s="32"/>
      <c r="L499" s="33"/>
      <c r="M499" s="21"/>
      <c r="N499" s="23"/>
      <c r="O499" s="23"/>
      <c r="P499" s="21"/>
      <c r="Q499" s="23"/>
      <c r="R499" s="23"/>
      <c r="S499" s="21"/>
      <c r="T499" s="21"/>
      <c r="U499" s="20"/>
      <c r="V499" s="23"/>
      <c r="W499" s="23"/>
      <c r="X499" s="21"/>
      <c r="Y499" s="23"/>
      <c r="Z499" s="23"/>
      <c r="AA499" s="23"/>
      <c r="AB499" s="20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</row>
    <row r="500" spans="1:80" ht="15.6" x14ac:dyDescent="0.3">
      <c r="E500" s="7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</row>
  </sheetData>
  <mergeCells count="20">
    <mergeCell ref="B1:E1"/>
    <mergeCell ref="Q1:S1"/>
    <mergeCell ref="M1:M2"/>
    <mergeCell ref="K1:K60"/>
    <mergeCell ref="N1:P1"/>
    <mergeCell ref="Z8:AC8"/>
    <mergeCell ref="Z9:AC9"/>
    <mergeCell ref="Z10:AC10"/>
    <mergeCell ref="Z7:AC7"/>
    <mergeCell ref="G1:J1"/>
    <mergeCell ref="Z2:Z3"/>
    <mergeCell ref="AA2:AA3"/>
    <mergeCell ref="T1:T2"/>
    <mergeCell ref="U1:U2"/>
    <mergeCell ref="V1:X1"/>
    <mergeCell ref="AA16:AB17"/>
    <mergeCell ref="Z16:Z17"/>
    <mergeCell ref="AA15:AB15"/>
    <mergeCell ref="Z12:AB13"/>
    <mergeCell ref="AC12:A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5CAC-496A-48C3-95E2-C1059577D3D8}">
  <dimension ref="A1:N496"/>
  <sheetViews>
    <sheetView zoomScale="79" zoomScaleNormal="79" workbookViewId="0">
      <selection activeCell="T27" sqref="T27"/>
    </sheetView>
  </sheetViews>
  <sheetFormatPr defaultRowHeight="14.4" x14ac:dyDescent="0.3"/>
  <cols>
    <col min="1" max="1" width="10" bestFit="1" customWidth="1"/>
  </cols>
  <sheetData>
    <row r="1" spans="1:4" ht="14.4" customHeight="1" x14ac:dyDescent="0.3">
      <c r="A1" t="s">
        <v>1</v>
      </c>
      <c r="B1" s="61" t="s">
        <v>68</v>
      </c>
      <c r="C1" t="s">
        <v>69</v>
      </c>
      <c r="D1" t="s">
        <v>7</v>
      </c>
    </row>
    <row r="2" spans="1:4" ht="15" customHeight="1" x14ac:dyDescent="0.3">
      <c r="A2" s="2">
        <v>44228</v>
      </c>
      <c r="B2" s="1">
        <v>1480</v>
      </c>
      <c r="C2">
        <v>608.75</v>
      </c>
      <c r="D2">
        <v>2.431211498973306</v>
      </c>
    </row>
    <row r="3" spans="1:4" x14ac:dyDescent="0.3">
      <c r="A3" s="2">
        <v>44225</v>
      </c>
      <c r="B3" s="1">
        <v>1391</v>
      </c>
      <c r="C3">
        <v>538.95000000000005</v>
      </c>
      <c r="D3">
        <v>2.58094442898228</v>
      </c>
    </row>
    <row r="4" spans="1:4" x14ac:dyDescent="0.3">
      <c r="A4" s="2">
        <v>44224</v>
      </c>
      <c r="B4" s="1">
        <v>1372</v>
      </c>
      <c r="C4">
        <v>528.25</v>
      </c>
      <c r="D4">
        <v>2.5972550875532416</v>
      </c>
    </row>
    <row r="5" spans="1:4" x14ac:dyDescent="0.3">
      <c r="A5" s="2">
        <v>44223</v>
      </c>
      <c r="B5" s="1">
        <v>1411.25</v>
      </c>
      <c r="C5">
        <v>522.75</v>
      </c>
      <c r="D5">
        <v>2.6996652319464371</v>
      </c>
    </row>
    <row r="6" spans="1:4" x14ac:dyDescent="0.3">
      <c r="A6" s="2">
        <v>44221</v>
      </c>
      <c r="B6" s="1">
        <v>1467</v>
      </c>
      <c r="C6">
        <v>537.29999999999995</v>
      </c>
      <c r="D6">
        <v>2.7303182579564491</v>
      </c>
    </row>
    <row r="7" spans="1:4" x14ac:dyDescent="0.3">
      <c r="A7" s="2">
        <v>44218</v>
      </c>
      <c r="B7" s="1">
        <v>1444.35</v>
      </c>
      <c r="C7">
        <v>532</v>
      </c>
      <c r="D7">
        <v>2.7149436090225563</v>
      </c>
    </row>
    <row r="8" spans="1:4" x14ac:dyDescent="0.3">
      <c r="A8" s="2">
        <v>44217</v>
      </c>
      <c r="B8" s="1">
        <v>1476</v>
      </c>
      <c r="C8">
        <v>553.1</v>
      </c>
      <c r="D8">
        <v>2.6685951907430843</v>
      </c>
    </row>
    <row r="9" spans="1:4" x14ac:dyDescent="0.3">
      <c r="A9" s="2">
        <v>44216</v>
      </c>
      <c r="B9" s="1">
        <v>1490</v>
      </c>
      <c r="C9">
        <v>550.75</v>
      </c>
      <c r="D9">
        <v>2.7054017249205629</v>
      </c>
    </row>
    <row r="10" spans="1:4" x14ac:dyDescent="0.3">
      <c r="A10" s="2">
        <v>44215</v>
      </c>
      <c r="B10" s="1">
        <v>1501.85</v>
      </c>
      <c r="C10">
        <v>547</v>
      </c>
      <c r="D10">
        <v>2.7456124314442412</v>
      </c>
    </row>
    <row r="11" spans="1:4" x14ac:dyDescent="0.3">
      <c r="A11" s="2">
        <v>44214</v>
      </c>
      <c r="B11" s="1">
        <v>1480</v>
      </c>
      <c r="C11">
        <v>530.45000000000005</v>
      </c>
      <c r="D11">
        <v>2.7900838910359127</v>
      </c>
    </row>
    <row r="12" spans="1:4" x14ac:dyDescent="0.3">
      <c r="A12" s="2">
        <v>44211</v>
      </c>
      <c r="B12" s="1">
        <v>1467</v>
      </c>
      <c r="C12">
        <v>541.95000000000005</v>
      </c>
      <c r="D12">
        <v>2.7068917796844727</v>
      </c>
    </row>
    <row r="13" spans="1:4" x14ac:dyDescent="0.3">
      <c r="A13" s="2">
        <v>44210</v>
      </c>
      <c r="B13" s="1">
        <v>1474</v>
      </c>
      <c r="C13">
        <v>553.6</v>
      </c>
      <c r="D13">
        <v>2.6625722543352599</v>
      </c>
    </row>
    <row r="14" spans="1:4" x14ac:dyDescent="0.3">
      <c r="A14" s="2">
        <v>44209</v>
      </c>
      <c r="B14" s="1">
        <v>1473.65</v>
      </c>
      <c r="C14">
        <v>556</v>
      </c>
      <c r="D14">
        <v>2.65044964028777</v>
      </c>
    </row>
    <row r="15" spans="1:4" x14ac:dyDescent="0.3">
      <c r="A15" s="2">
        <v>44208</v>
      </c>
      <c r="B15" s="1">
        <v>1480.55</v>
      </c>
      <c r="C15">
        <v>547.95000000000005</v>
      </c>
      <c r="D15">
        <v>2.7019801076740575</v>
      </c>
    </row>
    <row r="16" spans="1:4" x14ac:dyDescent="0.3">
      <c r="A16" s="2">
        <v>44207</v>
      </c>
      <c r="B16" s="1">
        <v>1452.6</v>
      </c>
      <c r="C16">
        <v>545.20000000000005</v>
      </c>
      <c r="D16">
        <v>2.6643433602347759</v>
      </c>
    </row>
    <row r="17" spans="1:14" x14ac:dyDescent="0.3">
      <c r="A17" s="2">
        <v>44204</v>
      </c>
      <c r="B17" s="1">
        <v>1433</v>
      </c>
      <c r="C17">
        <v>542</v>
      </c>
      <c r="D17">
        <v>2.6439114391143912</v>
      </c>
    </row>
    <row r="18" spans="1:14" x14ac:dyDescent="0.3">
      <c r="A18" s="2">
        <v>44203</v>
      </c>
      <c r="B18" s="1">
        <v>1416.9</v>
      </c>
      <c r="C18">
        <v>542.25</v>
      </c>
      <c r="D18">
        <v>2.6130013831258645</v>
      </c>
    </row>
    <row r="19" spans="1:14" x14ac:dyDescent="0.3">
      <c r="A19" s="2">
        <v>44202</v>
      </c>
      <c r="B19" s="1">
        <v>1419.8</v>
      </c>
      <c r="C19">
        <v>544.9</v>
      </c>
      <c r="D19">
        <v>2.6056157093044594</v>
      </c>
    </row>
    <row r="20" spans="1:14" x14ac:dyDescent="0.3">
      <c r="A20" s="2">
        <v>44201</v>
      </c>
      <c r="B20" s="1">
        <v>1425.85</v>
      </c>
      <c r="C20">
        <v>536.65</v>
      </c>
      <c r="D20">
        <v>2.6569458678840956</v>
      </c>
    </row>
    <row r="21" spans="1:14" x14ac:dyDescent="0.3">
      <c r="A21" s="2">
        <v>44200</v>
      </c>
      <c r="B21" s="1">
        <v>1422.25</v>
      </c>
      <c r="C21">
        <v>531.70000000000005</v>
      </c>
      <c r="D21">
        <v>2.6749106639082187</v>
      </c>
    </row>
    <row r="22" spans="1:14" x14ac:dyDescent="0.3">
      <c r="A22" s="2">
        <v>44197</v>
      </c>
      <c r="B22" s="1">
        <v>1423.45</v>
      </c>
      <c r="C22">
        <v>527.79999999999995</v>
      </c>
      <c r="D22">
        <v>2.6969496021220163</v>
      </c>
    </row>
    <row r="23" spans="1:14" x14ac:dyDescent="0.3">
      <c r="A23" s="2">
        <v>44196</v>
      </c>
      <c r="B23" s="1">
        <v>1438.45</v>
      </c>
      <c r="C23">
        <v>534</v>
      </c>
      <c r="D23">
        <v>2.6937265917602997</v>
      </c>
    </row>
    <row r="24" spans="1:14" x14ac:dyDescent="0.3">
      <c r="A24" s="2">
        <v>44195</v>
      </c>
      <c r="B24" s="1">
        <v>1432.05</v>
      </c>
      <c r="C24">
        <v>527.6</v>
      </c>
      <c r="D24">
        <v>2.7142721758908261</v>
      </c>
    </row>
    <row r="25" spans="1:14" x14ac:dyDescent="0.3">
      <c r="A25" s="2">
        <v>44194</v>
      </c>
      <c r="B25" s="1">
        <v>1427.95</v>
      </c>
      <c r="C25">
        <v>530.1</v>
      </c>
      <c r="D25">
        <v>2.6937370307489155</v>
      </c>
    </row>
    <row r="26" spans="1:14" x14ac:dyDescent="0.3">
      <c r="A26" s="2">
        <v>44193</v>
      </c>
      <c r="B26" s="1">
        <v>1415.8</v>
      </c>
      <c r="C26">
        <v>520.5</v>
      </c>
      <c r="D26">
        <v>2.7200768491834775</v>
      </c>
    </row>
    <row r="27" spans="1:14" x14ac:dyDescent="0.3">
      <c r="A27" s="2">
        <v>44189</v>
      </c>
      <c r="B27" s="1">
        <v>1395.9</v>
      </c>
      <c r="C27">
        <v>513.04999999999995</v>
      </c>
      <c r="D27">
        <v>2.7207874476171918</v>
      </c>
    </row>
    <row r="28" spans="1:14" x14ac:dyDescent="0.3">
      <c r="A28" s="2">
        <v>44188</v>
      </c>
      <c r="B28" s="1">
        <v>1378</v>
      </c>
      <c r="C28">
        <v>505</v>
      </c>
      <c r="D28">
        <v>2.7287128712871289</v>
      </c>
    </row>
    <row r="29" spans="1:14" ht="15" thickBot="1" x14ac:dyDescent="0.35">
      <c r="A29" s="2">
        <v>44187</v>
      </c>
      <c r="B29" s="1">
        <v>1373</v>
      </c>
      <c r="C29">
        <v>499.55</v>
      </c>
      <c r="D29">
        <v>2.7484736262636371</v>
      </c>
    </row>
    <row r="30" spans="1:14" x14ac:dyDescent="0.3">
      <c r="A30" s="2">
        <v>44186</v>
      </c>
      <c r="B30" s="1">
        <v>1369.05</v>
      </c>
      <c r="C30">
        <v>492.3</v>
      </c>
      <c r="D30">
        <v>2.7809262644728823</v>
      </c>
      <c r="H30" s="133" t="s">
        <v>67</v>
      </c>
      <c r="I30" s="134"/>
      <c r="J30" s="134"/>
      <c r="K30" s="134"/>
      <c r="L30" s="134"/>
      <c r="M30" s="134"/>
      <c r="N30" s="135"/>
    </row>
    <row r="31" spans="1:14" x14ac:dyDescent="0.3">
      <c r="A31" s="2">
        <v>44183</v>
      </c>
      <c r="B31" s="1">
        <v>1408.95</v>
      </c>
      <c r="C31">
        <v>515.95000000000005</v>
      </c>
      <c r="D31">
        <v>2.7307878670413799</v>
      </c>
      <c r="H31" s="136"/>
      <c r="I31" s="137"/>
      <c r="J31" s="137"/>
      <c r="K31" s="137"/>
      <c r="L31" s="137"/>
      <c r="M31" s="137"/>
      <c r="N31" s="138"/>
    </row>
    <row r="32" spans="1:14" x14ac:dyDescent="0.3">
      <c r="A32" s="2">
        <v>44182</v>
      </c>
      <c r="B32" s="1">
        <v>1440</v>
      </c>
      <c r="C32">
        <v>511.3</v>
      </c>
      <c r="D32">
        <v>2.8163504791707412</v>
      </c>
      <c r="H32" s="136"/>
      <c r="I32" s="137"/>
      <c r="J32" s="137"/>
      <c r="K32" s="137"/>
      <c r="L32" s="137"/>
      <c r="M32" s="137"/>
      <c r="N32" s="138"/>
    </row>
    <row r="33" spans="1:14" x14ac:dyDescent="0.3">
      <c r="A33" s="2">
        <v>44181</v>
      </c>
      <c r="B33" s="1">
        <v>1407.85</v>
      </c>
      <c r="C33">
        <v>512.5</v>
      </c>
      <c r="D33">
        <v>2.7470243902439022</v>
      </c>
      <c r="H33" s="136"/>
      <c r="I33" s="137"/>
      <c r="J33" s="137"/>
      <c r="K33" s="137"/>
      <c r="L33" s="137"/>
      <c r="M33" s="137"/>
      <c r="N33" s="138"/>
    </row>
    <row r="34" spans="1:14" ht="15" thickBot="1" x14ac:dyDescent="0.35">
      <c r="A34" s="2">
        <v>44180</v>
      </c>
      <c r="B34" s="1">
        <v>1392.5</v>
      </c>
      <c r="C34">
        <v>516.70000000000005</v>
      </c>
      <c r="D34">
        <v>2.6949874201664406</v>
      </c>
      <c r="H34" s="139"/>
      <c r="I34" s="140"/>
      <c r="J34" s="140"/>
      <c r="K34" s="140"/>
      <c r="L34" s="140"/>
      <c r="M34" s="140"/>
      <c r="N34" s="141"/>
    </row>
    <row r="35" spans="1:14" x14ac:dyDescent="0.3">
      <c r="A35" s="2">
        <v>44179</v>
      </c>
      <c r="B35" s="1">
        <v>1369.4</v>
      </c>
      <c r="C35">
        <v>526</v>
      </c>
      <c r="D35">
        <v>2.6034220532319394</v>
      </c>
    </row>
    <row r="36" spans="1:14" x14ac:dyDescent="0.3">
      <c r="A36" s="2">
        <v>44176</v>
      </c>
      <c r="B36" s="1">
        <v>1382.05</v>
      </c>
      <c r="C36">
        <v>515.5</v>
      </c>
      <c r="D36">
        <v>2.6809893307468475</v>
      </c>
    </row>
    <row r="37" spans="1:14" x14ac:dyDescent="0.3">
      <c r="A37" s="2">
        <v>44175</v>
      </c>
      <c r="B37" s="1">
        <v>1387</v>
      </c>
      <c r="C37">
        <v>506.3</v>
      </c>
      <c r="D37">
        <v>2.739482520244914</v>
      </c>
    </row>
    <row r="38" spans="1:14" x14ac:dyDescent="0.3">
      <c r="A38" s="2">
        <v>44174</v>
      </c>
      <c r="B38" s="1">
        <v>1408.5</v>
      </c>
      <c r="C38">
        <v>510.7</v>
      </c>
      <c r="D38">
        <v>2.7579792441746624</v>
      </c>
    </row>
    <row r="39" spans="1:14" x14ac:dyDescent="0.3">
      <c r="A39" s="2">
        <v>44173</v>
      </c>
      <c r="B39" s="1">
        <v>1374.9</v>
      </c>
      <c r="C39">
        <v>508.55</v>
      </c>
      <c r="D39">
        <v>2.703568970602694</v>
      </c>
    </row>
    <row r="40" spans="1:14" x14ac:dyDescent="0.3">
      <c r="A40" s="2">
        <v>44172</v>
      </c>
      <c r="B40" s="1">
        <v>1375.5</v>
      </c>
      <c r="C40">
        <v>509</v>
      </c>
      <c r="D40">
        <v>2.7023575638506876</v>
      </c>
    </row>
    <row r="41" spans="1:14" x14ac:dyDescent="0.3">
      <c r="A41" s="2">
        <v>44169</v>
      </c>
      <c r="B41" s="1">
        <v>1390.1</v>
      </c>
      <c r="C41">
        <v>503.5</v>
      </c>
      <c r="D41">
        <v>2.7608738828202579</v>
      </c>
    </row>
    <row r="42" spans="1:14" x14ac:dyDescent="0.3">
      <c r="A42" s="2">
        <v>44168</v>
      </c>
      <c r="B42" s="1">
        <v>1381</v>
      </c>
      <c r="C42">
        <v>482.2</v>
      </c>
      <c r="D42">
        <v>2.8639568643716302</v>
      </c>
    </row>
    <row r="43" spans="1:14" x14ac:dyDescent="0.3">
      <c r="A43" s="2">
        <v>44167</v>
      </c>
      <c r="B43" s="1">
        <v>1405.35</v>
      </c>
      <c r="C43">
        <v>479.45</v>
      </c>
      <c r="D43">
        <v>2.9311711335905724</v>
      </c>
    </row>
    <row r="44" spans="1:14" x14ac:dyDescent="0.3">
      <c r="A44" s="2">
        <v>44166</v>
      </c>
      <c r="B44" s="1">
        <v>1429.05</v>
      </c>
      <c r="C44">
        <v>484.2</v>
      </c>
      <c r="D44">
        <v>2.9513630731102851</v>
      </c>
    </row>
    <row r="45" spans="1:14" x14ac:dyDescent="0.3">
      <c r="A45" s="2">
        <v>44162</v>
      </c>
      <c r="B45" s="1">
        <v>1438</v>
      </c>
      <c r="C45">
        <v>474.3</v>
      </c>
      <c r="D45">
        <v>3.0318363904701666</v>
      </c>
    </row>
    <row r="46" spans="1:14" x14ac:dyDescent="0.3">
      <c r="A46" s="2">
        <v>44161</v>
      </c>
      <c r="B46" s="1">
        <v>1431.9</v>
      </c>
      <c r="C46">
        <v>477</v>
      </c>
      <c r="D46">
        <v>3.0018867924528303</v>
      </c>
    </row>
    <row r="47" spans="1:14" x14ac:dyDescent="0.3">
      <c r="A47" s="2">
        <v>44160</v>
      </c>
      <c r="B47" s="1">
        <v>1406.5</v>
      </c>
      <c r="C47">
        <v>472.2</v>
      </c>
      <c r="D47">
        <v>2.9786107581533248</v>
      </c>
    </row>
    <row r="48" spans="1:14" x14ac:dyDescent="0.3">
      <c r="A48" s="2">
        <v>44159</v>
      </c>
      <c r="B48" s="1">
        <v>1444</v>
      </c>
      <c r="C48">
        <v>479</v>
      </c>
      <c r="D48">
        <v>3.0146137787056366</v>
      </c>
    </row>
    <row r="49" spans="1:4" x14ac:dyDescent="0.3">
      <c r="A49" s="2">
        <v>44158</v>
      </c>
      <c r="B49" s="1">
        <v>1397.3</v>
      </c>
      <c r="C49">
        <v>468.3</v>
      </c>
      <c r="D49">
        <v>2.9837710869101004</v>
      </c>
    </row>
    <row r="50" spans="1:4" x14ac:dyDescent="0.3">
      <c r="A50" s="2">
        <v>44155</v>
      </c>
      <c r="B50" s="1">
        <v>1405</v>
      </c>
      <c r="C50">
        <v>477</v>
      </c>
      <c r="D50">
        <v>2.9454926624737947</v>
      </c>
    </row>
    <row r="51" spans="1:4" x14ac:dyDescent="0.3">
      <c r="A51" s="2">
        <v>44154</v>
      </c>
      <c r="B51" s="1">
        <v>1370.8</v>
      </c>
      <c r="C51">
        <v>476.8</v>
      </c>
      <c r="D51">
        <v>2.875</v>
      </c>
    </row>
    <row r="52" spans="1:4" x14ac:dyDescent="0.3">
      <c r="A52" s="2">
        <v>44153</v>
      </c>
      <c r="B52" s="1">
        <v>1409</v>
      </c>
      <c r="C52">
        <v>497.35</v>
      </c>
      <c r="D52">
        <v>2.8330149793907711</v>
      </c>
    </row>
    <row r="53" spans="1:4" x14ac:dyDescent="0.3">
      <c r="A53" s="2">
        <v>44152</v>
      </c>
      <c r="B53" s="1">
        <v>1408.8</v>
      </c>
      <c r="C53">
        <v>487.75</v>
      </c>
      <c r="D53">
        <v>2.8883649410558685</v>
      </c>
    </row>
    <row r="54" spans="1:4" x14ac:dyDescent="0.3">
      <c r="A54" s="2">
        <v>44149</v>
      </c>
      <c r="B54" s="1">
        <v>1371</v>
      </c>
      <c r="C54">
        <v>485.65</v>
      </c>
      <c r="D54">
        <v>2.8230206939153715</v>
      </c>
    </row>
    <row r="55" spans="1:4" x14ac:dyDescent="0.3">
      <c r="A55" s="2">
        <v>44148</v>
      </c>
      <c r="B55" s="1">
        <v>1358</v>
      </c>
      <c r="C55">
        <v>485.8</v>
      </c>
      <c r="D55">
        <v>2.7953890489913542</v>
      </c>
    </row>
    <row r="56" spans="1:4" x14ac:dyDescent="0.3">
      <c r="A56" s="2">
        <v>44147</v>
      </c>
      <c r="B56" s="1">
        <v>1372.85</v>
      </c>
      <c r="C56">
        <v>476.55</v>
      </c>
      <c r="D56">
        <v>2.8808099884587133</v>
      </c>
    </row>
    <row r="57" spans="1:4" x14ac:dyDescent="0.3">
      <c r="A57" s="2">
        <v>44146</v>
      </c>
      <c r="B57" s="1">
        <v>1390.15</v>
      </c>
      <c r="C57">
        <v>489.8</v>
      </c>
      <c r="D57">
        <v>2.838199265006125</v>
      </c>
    </row>
    <row r="58" spans="1:4" x14ac:dyDescent="0.3">
      <c r="A58" s="2">
        <v>44145</v>
      </c>
      <c r="B58" s="1">
        <v>1393.2</v>
      </c>
      <c r="C58">
        <v>484.8</v>
      </c>
      <c r="D58">
        <v>2.8737623762376239</v>
      </c>
    </row>
    <row r="59" spans="1:4" x14ac:dyDescent="0.3">
      <c r="A59" s="2">
        <v>44144</v>
      </c>
      <c r="B59" s="1">
        <v>1343</v>
      </c>
      <c r="C59">
        <v>464.3</v>
      </c>
      <c r="D59">
        <v>2.8925263838035753</v>
      </c>
    </row>
    <row r="60" spans="1:4" x14ac:dyDescent="0.3">
      <c r="A60" s="2">
        <v>44141</v>
      </c>
      <c r="B60" s="1">
        <v>1308</v>
      </c>
      <c r="C60">
        <v>443.5</v>
      </c>
      <c r="D60">
        <v>2.9492671927846672</v>
      </c>
    </row>
    <row r="61" spans="1:4" x14ac:dyDescent="0.3">
      <c r="A61" s="2">
        <v>44140</v>
      </c>
      <c r="B61" s="1">
        <v>1271.55</v>
      </c>
      <c r="C61">
        <v>438.15</v>
      </c>
      <c r="D61">
        <v>2.9020883259157824</v>
      </c>
    </row>
    <row r="62" spans="1:4" x14ac:dyDescent="0.3">
      <c r="A62" s="2">
        <v>44139</v>
      </c>
      <c r="B62" s="1">
        <v>1254</v>
      </c>
      <c r="C62">
        <v>434.35</v>
      </c>
      <c r="D62">
        <v>2.8870726372740876</v>
      </c>
    </row>
    <row r="63" spans="1:4" x14ac:dyDescent="0.3">
      <c r="A63" s="2">
        <v>44138</v>
      </c>
      <c r="B63" s="1">
        <v>1248</v>
      </c>
      <c r="C63">
        <v>445.05</v>
      </c>
      <c r="D63">
        <v>2.8041793056959889</v>
      </c>
    </row>
    <row r="64" spans="1:4" x14ac:dyDescent="0.3">
      <c r="A64" s="2">
        <v>44137</v>
      </c>
      <c r="B64" s="1">
        <v>1216.25</v>
      </c>
      <c r="C64">
        <v>416.25</v>
      </c>
      <c r="D64">
        <v>2.9219219219219221</v>
      </c>
    </row>
    <row r="65" spans="1:4" x14ac:dyDescent="0.3">
      <c r="A65" s="2">
        <v>44134</v>
      </c>
      <c r="B65" s="1">
        <v>1182.4000000000001</v>
      </c>
      <c r="C65">
        <v>393.5</v>
      </c>
      <c r="D65">
        <v>3.0048284625158832</v>
      </c>
    </row>
    <row r="66" spans="1:4" x14ac:dyDescent="0.3">
      <c r="A66" s="2">
        <v>44133</v>
      </c>
      <c r="B66" s="1">
        <v>1190.5</v>
      </c>
      <c r="C66">
        <v>398.9</v>
      </c>
      <c r="D66">
        <v>2.9844572574580095</v>
      </c>
    </row>
    <row r="67" spans="1:4" x14ac:dyDescent="0.3">
      <c r="A67" s="2">
        <v>44132</v>
      </c>
      <c r="B67" s="1">
        <v>1210.3</v>
      </c>
      <c r="C67">
        <v>397.25</v>
      </c>
      <c r="D67">
        <v>3.0466960352422907</v>
      </c>
    </row>
    <row r="68" spans="1:4" x14ac:dyDescent="0.3">
      <c r="A68" s="2">
        <v>44131</v>
      </c>
      <c r="B68" s="1">
        <v>1235</v>
      </c>
      <c r="C68">
        <v>410.3</v>
      </c>
      <c r="D68">
        <v>3.0099926882768706</v>
      </c>
    </row>
    <row r="69" spans="1:4" x14ac:dyDescent="0.3">
      <c r="A69" s="2">
        <v>44130</v>
      </c>
      <c r="B69" s="1">
        <v>1216.55</v>
      </c>
      <c r="C69">
        <v>405.15</v>
      </c>
      <c r="D69">
        <v>3.0027150438109342</v>
      </c>
    </row>
    <row r="70" spans="1:4" x14ac:dyDescent="0.3">
      <c r="A70" s="2">
        <v>44127</v>
      </c>
      <c r="B70" s="1">
        <v>1236.55</v>
      </c>
      <c r="C70">
        <v>416.35</v>
      </c>
      <c r="D70">
        <v>2.9699771826588206</v>
      </c>
    </row>
    <row r="71" spans="1:4" x14ac:dyDescent="0.3">
      <c r="A71" s="2">
        <v>44126</v>
      </c>
      <c r="B71" s="1">
        <v>1232</v>
      </c>
      <c r="C71">
        <v>413.5</v>
      </c>
      <c r="D71">
        <v>2.9794437726723095</v>
      </c>
    </row>
    <row r="72" spans="1:4" x14ac:dyDescent="0.3">
      <c r="A72" s="2">
        <v>44125</v>
      </c>
      <c r="B72" s="1">
        <v>1245.25</v>
      </c>
      <c r="C72">
        <v>420.45</v>
      </c>
      <c r="D72">
        <v>2.961707694137234</v>
      </c>
    </row>
    <row r="73" spans="1:4" x14ac:dyDescent="0.3">
      <c r="A73" s="2">
        <v>44124</v>
      </c>
      <c r="B73" s="1">
        <v>1224.5999999999999</v>
      </c>
      <c r="C73">
        <v>414</v>
      </c>
      <c r="D73">
        <v>2.9579710144927533</v>
      </c>
    </row>
    <row r="74" spans="1:4" x14ac:dyDescent="0.3">
      <c r="A74" s="2">
        <v>44123</v>
      </c>
      <c r="B74" s="1">
        <v>1203</v>
      </c>
      <c r="C74">
        <v>415.95</v>
      </c>
      <c r="D74">
        <v>2.8921745402091599</v>
      </c>
    </row>
    <row r="75" spans="1:4" x14ac:dyDescent="0.3">
      <c r="A75" s="2">
        <v>44120</v>
      </c>
      <c r="B75" s="1">
        <v>1203.3499999999999</v>
      </c>
      <c r="C75">
        <v>395.35</v>
      </c>
      <c r="D75">
        <v>3.0437586948273676</v>
      </c>
    </row>
    <row r="76" spans="1:4" x14ac:dyDescent="0.3">
      <c r="A76" s="2">
        <v>44119</v>
      </c>
      <c r="B76" s="1">
        <v>1168.5999999999999</v>
      </c>
      <c r="C76">
        <v>390.25</v>
      </c>
      <c r="D76">
        <v>2.9944907110826393</v>
      </c>
    </row>
    <row r="77" spans="1:4" x14ac:dyDescent="0.3">
      <c r="A77" s="2">
        <v>44118</v>
      </c>
      <c r="B77" s="1">
        <v>1213.5</v>
      </c>
      <c r="C77">
        <v>405.75</v>
      </c>
      <c r="D77">
        <v>2.9907578558225509</v>
      </c>
    </row>
    <row r="78" spans="1:4" x14ac:dyDescent="0.3">
      <c r="A78" s="2">
        <v>44117</v>
      </c>
      <c r="B78" s="1">
        <v>1195.25</v>
      </c>
      <c r="C78">
        <v>395.45</v>
      </c>
      <c r="D78">
        <v>3.022506005816159</v>
      </c>
    </row>
    <row r="79" spans="1:4" x14ac:dyDescent="0.3">
      <c r="A79" s="2">
        <v>44116</v>
      </c>
      <c r="B79" s="1">
        <v>1214.5</v>
      </c>
      <c r="C79">
        <v>404.15</v>
      </c>
      <c r="D79">
        <v>3.0050723741185204</v>
      </c>
    </row>
    <row r="80" spans="1:4" x14ac:dyDescent="0.3">
      <c r="A80" s="2">
        <v>44113</v>
      </c>
      <c r="B80" s="1">
        <v>1235.2</v>
      </c>
      <c r="C80">
        <v>403.25</v>
      </c>
      <c r="D80">
        <v>3.0631122132672042</v>
      </c>
    </row>
    <row r="81" spans="1:4" x14ac:dyDescent="0.3">
      <c r="A81" s="2">
        <v>44112</v>
      </c>
      <c r="B81" s="1">
        <v>1189.9000000000001</v>
      </c>
      <c r="C81">
        <v>387.4</v>
      </c>
      <c r="D81">
        <v>3.0715023231801761</v>
      </c>
    </row>
    <row r="82" spans="1:4" x14ac:dyDescent="0.3">
      <c r="A82" s="2">
        <v>44111</v>
      </c>
      <c r="B82" s="1">
        <v>1160.5</v>
      </c>
      <c r="C82">
        <v>382.75</v>
      </c>
      <c r="D82">
        <v>3.0320052253429131</v>
      </c>
    </row>
    <row r="83" spans="1:4" x14ac:dyDescent="0.3">
      <c r="A83" s="2">
        <v>44110</v>
      </c>
      <c r="B83" s="1">
        <v>1143.1500000000001</v>
      </c>
      <c r="C83">
        <v>380.15</v>
      </c>
      <c r="D83">
        <v>3.0071024595554392</v>
      </c>
    </row>
    <row r="84" spans="1:4" x14ac:dyDescent="0.3">
      <c r="A84" s="2">
        <v>44109</v>
      </c>
      <c r="B84" s="1">
        <v>1112.5</v>
      </c>
      <c r="C84">
        <v>373.25</v>
      </c>
      <c r="D84">
        <v>2.9805760214333556</v>
      </c>
    </row>
    <row r="85" spans="1:4" x14ac:dyDescent="0.3">
      <c r="A85" s="2">
        <v>44105</v>
      </c>
      <c r="B85" s="1">
        <v>1108</v>
      </c>
      <c r="C85">
        <v>368.5</v>
      </c>
      <c r="D85">
        <v>3.0067842605156039</v>
      </c>
    </row>
    <row r="86" spans="1:4" x14ac:dyDescent="0.3">
      <c r="A86" s="2">
        <v>44104</v>
      </c>
      <c r="B86" s="1">
        <v>1078</v>
      </c>
      <c r="C86">
        <v>353.5</v>
      </c>
      <c r="D86">
        <v>3.0495049504950495</v>
      </c>
    </row>
    <row r="87" spans="1:4" x14ac:dyDescent="0.3">
      <c r="A87" s="2">
        <v>44103</v>
      </c>
      <c r="B87" s="1">
        <v>1064.4000000000001</v>
      </c>
      <c r="C87">
        <v>358.4</v>
      </c>
      <c r="D87">
        <v>2.9698660714285721</v>
      </c>
    </row>
    <row r="88" spans="1:4" x14ac:dyDescent="0.3">
      <c r="A88" s="2">
        <v>44102</v>
      </c>
      <c r="B88" s="1">
        <v>1058</v>
      </c>
      <c r="C88">
        <v>363.05</v>
      </c>
      <c r="D88">
        <v>2.9141991461231234</v>
      </c>
    </row>
    <row r="89" spans="1:4" x14ac:dyDescent="0.3">
      <c r="A89" s="2">
        <v>44099</v>
      </c>
      <c r="B89" s="1">
        <v>1042.55</v>
      </c>
      <c r="C89">
        <v>347.5</v>
      </c>
      <c r="D89">
        <v>3.0001438848920863</v>
      </c>
    </row>
    <row r="90" spans="1:4" x14ac:dyDescent="0.3">
      <c r="A90" s="2">
        <v>44098</v>
      </c>
      <c r="B90" s="1">
        <v>1030.5</v>
      </c>
      <c r="C90">
        <v>337.35</v>
      </c>
      <c r="D90">
        <v>3.0546909737661179</v>
      </c>
    </row>
    <row r="91" spans="1:4" x14ac:dyDescent="0.3">
      <c r="A91" s="2">
        <v>44097</v>
      </c>
      <c r="B91" s="1">
        <v>1048.95</v>
      </c>
      <c r="C91">
        <v>353.5</v>
      </c>
      <c r="D91">
        <v>2.9673267326732673</v>
      </c>
    </row>
    <row r="92" spans="1:4" x14ac:dyDescent="0.3">
      <c r="A92" s="2">
        <v>44096</v>
      </c>
      <c r="B92" s="1">
        <v>1038</v>
      </c>
      <c r="C92">
        <v>354.65</v>
      </c>
      <c r="D92">
        <v>2.9268292682926833</v>
      </c>
    </row>
    <row r="93" spans="1:4" x14ac:dyDescent="0.3">
      <c r="A93" s="2">
        <v>44095</v>
      </c>
      <c r="B93" s="1">
        <v>1042.0999999999999</v>
      </c>
      <c r="C93">
        <v>350.7</v>
      </c>
      <c r="D93">
        <v>2.9714856002281151</v>
      </c>
    </row>
    <row r="94" spans="1:4" x14ac:dyDescent="0.3">
      <c r="A94" s="2">
        <v>44092</v>
      </c>
      <c r="B94" s="1">
        <v>1058.9000000000001</v>
      </c>
      <c r="C94">
        <v>368.85</v>
      </c>
      <c r="D94">
        <v>2.8708146943201842</v>
      </c>
    </row>
    <row r="95" spans="1:4" x14ac:dyDescent="0.3">
      <c r="A95" s="2">
        <v>44091</v>
      </c>
      <c r="B95" s="1">
        <v>1085.5</v>
      </c>
      <c r="C95">
        <v>368.7</v>
      </c>
      <c r="D95">
        <v>2.944128017358286</v>
      </c>
    </row>
    <row r="96" spans="1:4" x14ac:dyDescent="0.3">
      <c r="A96" s="2">
        <v>44090</v>
      </c>
      <c r="B96" s="1">
        <v>1092.5</v>
      </c>
      <c r="C96">
        <v>374.25</v>
      </c>
      <c r="D96">
        <v>2.9191716766867066</v>
      </c>
    </row>
    <row r="97" spans="1:4" x14ac:dyDescent="0.3">
      <c r="A97" s="2">
        <v>44089</v>
      </c>
      <c r="B97" s="1">
        <v>1073.7</v>
      </c>
      <c r="C97">
        <v>371.7</v>
      </c>
      <c r="D97">
        <v>2.8886198547215498</v>
      </c>
    </row>
    <row r="98" spans="1:4" x14ac:dyDescent="0.3">
      <c r="A98" s="2">
        <v>44088</v>
      </c>
      <c r="B98" s="1">
        <v>1057.05</v>
      </c>
      <c r="C98">
        <v>364.5</v>
      </c>
      <c r="D98">
        <v>2.9</v>
      </c>
    </row>
    <row r="99" spans="1:4" x14ac:dyDescent="0.3">
      <c r="A99" s="2">
        <v>44085</v>
      </c>
      <c r="B99" s="1">
        <v>1080.5</v>
      </c>
      <c r="C99">
        <v>370.35</v>
      </c>
      <c r="D99">
        <v>2.9175104630754691</v>
      </c>
    </row>
    <row r="100" spans="1:4" x14ac:dyDescent="0.3">
      <c r="A100" s="2">
        <v>44084</v>
      </c>
      <c r="B100" s="1">
        <v>1091.95</v>
      </c>
      <c r="C100">
        <v>371.5</v>
      </c>
      <c r="D100">
        <v>2.939300134589502</v>
      </c>
    </row>
    <row r="101" spans="1:4" x14ac:dyDescent="0.3">
      <c r="A101" s="2">
        <v>44083</v>
      </c>
      <c r="B101" s="1">
        <v>1095.95</v>
      </c>
      <c r="C101">
        <v>368</v>
      </c>
      <c r="D101">
        <v>2.9781249999999999</v>
      </c>
    </row>
    <row r="102" spans="1:4" x14ac:dyDescent="0.3">
      <c r="A102" s="2">
        <v>44082</v>
      </c>
      <c r="B102" s="1">
        <v>1112.05</v>
      </c>
      <c r="C102">
        <v>371.95</v>
      </c>
      <c r="D102">
        <v>2.9897835730608953</v>
      </c>
    </row>
    <row r="103" spans="1:4" x14ac:dyDescent="0.3">
      <c r="A103" s="2">
        <v>44081</v>
      </c>
      <c r="B103" s="1">
        <v>1112</v>
      </c>
      <c r="C103">
        <v>374</v>
      </c>
      <c r="D103">
        <v>2.9732620320855614</v>
      </c>
    </row>
    <row r="104" spans="1:4" x14ac:dyDescent="0.3">
      <c r="A104" s="2">
        <v>44078</v>
      </c>
      <c r="B104" s="1">
        <v>1119</v>
      </c>
      <c r="C104">
        <v>375</v>
      </c>
      <c r="D104">
        <v>2.984</v>
      </c>
    </row>
    <row r="105" spans="1:4" x14ac:dyDescent="0.3">
      <c r="A105" s="2">
        <v>44077</v>
      </c>
      <c r="B105" s="1">
        <v>1130.3499999999999</v>
      </c>
      <c r="C105">
        <v>384.45</v>
      </c>
      <c r="D105">
        <v>2.9401742749382231</v>
      </c>
    </row>
    <row r="106" spans="1:4" x14ac:dyDescent="0.3">
      <c r="A106" s="2">
        <v>44076</v>
      </c>
      <c r="B106" s="1">
        <v>1133.7</v>
      </c>
      <c r="C106">
        <v>392.55</v>
      </c>
      <c r="D106">
        <v>2.8880397401604889</v>
      </c>
    </row>
    <row r="107" spans="1:4" x14ac:dyDescent="0.3">
      <c r="A107" s="2">
        <v>44075</v>
      </c>
      <c r="B107" s="1">
        <v>1123.95</v>
      </c>
      <c r="C107">
        <v>393.45</v>
      </c>
      <c r="D107">
        <v>2.8566526877621046</v>
      </c>
    </row>
    <row r="108" spans="1:4" x14ac:dyDescent="0.3">
      <c r="A108" s="2">
        <v>44074</v>
      </c>
      <c r="B108" s="1">
        <v>1111.6500000000001</v>
      </c>
      <c r="C108">
        <v>392.4</v>
      </c>
      <c r="D108">
        <v>2.8329510703363918</v>
      </c>
    </row>
    <row r="109" spans="1:4" x14ac:dyDescent="0.3">
      <c r="A109" s="2">
        <v>44071</v>
      </c>
      <c r="B109" s="1">
        <v>1117.5999999999999</v>
      </c>
      <c r="C109">
        <v>409.5</v>
      </c>
      <c r="D109">
        <v>2.7291819291819288</v>
      </c>
    </row>
    <row r="110" spans="1:4" x14ac:dyDescent="0.3">
      <c r="A110" s="2">
        <v>44070</v>
      </c>
      <c r="B110" s="1">
        <v>1114.3499999999999</v>
      </c>
      <c r="C110">
        <v>392.9</v>
      </c>
      <c r="D110">
        <v>2.8362178671417664</v>
      </c>
    </row>
    <row r="111" spans="1:4" x14ac:dyDescent="0.3">
      <c r="A111" s="2">
        <v>44069</v>
      </c>
      <c r="B111" s="1">
        <v>1118.5</v>
      </c>
      <c r="C111">
        <v>389.75</v>
      </c>
      <c r="D111">
        <v>2.8697883258499037</v>
      </c>
    </row>
    <row r="112" spans="1:4" x14ac:dyDescent="0.3">
      <c r="A112" s="2">
        <v>44068</v>
      </c>
      <c r="B112" s="1">
        <v>1120.75</v>
      </c>
      <c r="C112">
        <v>385.55</v>
      </c>
      <c r="D112">
        <v>2.9068862663727142</v>
      </c>
    </row>
    <row r="113" spans="1:4" x14ac:dyDescent="0.3">
      <c r="A113" s="2">
        <v>44067</v>
      </c>
      <c r="B113" s="1">
        <v>1114.8</v>
      </c>
      <c r="C113">
        <v>379.8</v>
      </c>
      <c r="D113">
        <v>2.9352290679304893</v>
      </c>
    </row>
    <row r="114" spans="1:4" x14ac:dyDescent="0.3">
      <c r="A114" s="2">
        <v>44064</v>
      </c>
      <c r="B114" s="1">
        <v>1085.7</v>
      </c>
      <c r="C114">
        <v>371.3</v>
      </c>
      <c r="D114">
        <v>2.9240506329113924</v>
      </c>
    </row>
    <row r="115" spans="1:4" x14ac:dyDescent="0.3">
      <c r="A115" s="2">
        <v>44063</v>
      </c>
      <c r="B115" s="1">
        <v>1057.3499999999999</v>
      </c>
      <c r="C115">
        <v>366.85</v>
      </c>
      <c r="D115">
        <v>2.8822406978329012</v>
      </c>
    </row>
    <row r="116" spans="1:4" x14ac:dyDescent="0.3">
      <c r="A116" s="2">
        <v>44062</v>
      </c>
      <c r="B116" s="1">
        <v>1065.95</v>
      </c>
      <c r="C116">
        <v>375</v>
      </c>
      <c r="D116">
        <v>2.8425333333333334</v>
      </c>
    </row>
    <row r="117" spans="1:4" x14ac:dyDescent="0.3">
      <c r="A117" s="2">
        <v>44061</v>
      </c>
      <c r="B117" s="1">
        <v>1056.5999999999999</v>
      </c>
      <c r="C117">
        <v>369.5</v>
      </c>
      <c r="D117">
        <v>2.8595399188092014</v>
      </c>
    </row>
    <row r="118" spans="1:4" x14ac:dyDescent="0.3">
      <c r="A118" s="2">
        <v>44060</v>
      </c>
      <c r="B118" s="1">
        <v>1034</v>
      </c>
      <c r="C118">
        <v>361.15</v>
      </c>
      <c r="D118">
        <v>2.8630762840924824</v>
      </c>
    </row>
    <row r="119" spans="1:4" x14ac:dyDescent="0.3">
      <c r="A119" s="2">
        <v>44057</v>
      </c>
      <c r="B119" s="1">
        <v>1035</v>
      </c>
      <c r="C119">
        <v>360.9</v>
      </c>
      <c r="D119">
        <v>2.8678304239401498</v>
      </c>
    </row>
    <row r="120" spans="1:4" x14ac:dyDescent="0.3">
      <c r="A120" s="2">
        <v>44056</v>
      </c>
      <c r="B120" s="1">
        <v>1060.95</v>
      </c>
      <c r="C120">
        <v>368.3</v>
      </c>
      <c r="D120">
        <v>2.8806679337496606</v>
      </c>
    </row>
    <row r="121" spans="1:4" x14ac:dyDescent="0.3">
      <c r="A121" s="2">
        <v>44055</v>
      </c>
      <c r="B121" s="1">
        <v>1063</v>
      </c>
      <c r="C121">
        <v>365.7</v>
      </c>
      <c r="D121">
        <v>2.9067541700847692</v>
      </c>
    </row>
    <row r="122" spans="1:4" x14ac:dyDescent="0.3">
      <c r="A122" s="2">
        <v>44054</v>
      </c>
      <c r="B122" s="1">
        <v>1070.95</v>
      </c>
      <c r="C122">
        <v>366.45</v>
      </c>
      <c r="D122">
        <v>2.9224996588893437</v>
      </c>
    </row>
    <row r="123" spans="1:4" x14ac:dyDescent="0.3">
      <c r="A123" s="2">
        <v>44053</v>
      </c>
      <c r="B123" s="1">
        <v>1052</v>
      </c>
      <c r="C123">
        <v>364.2</v>
      </c>
      <c r="D123">
        <v>2.8885227896760024</v>
      </c>
    </row>
    <row r="124" spans="1:4" x14ac:dyDescent="0.3">
      <c r="A124" s="2">
        <v>44050</v>
      </c>
      <c r="B124" s="1">
        <v>1043.8499999999999</v>
      </c>
      <c r="C124">
        <v>358.1</v>
      </c>
      <c r="D124">
        <v>2.9149678860653445</v>
      </c>
    </row>
    <row r="125" spans="1:4" x14ac:dyDescent="0.3">
      <c r="A125" s="2">
        <v>44049</v>
      </c>
      <c r="B125" s="1">
        <v>1041.45</v>
      </c>
      <c r="C125">
        <v>359.5</v>
      </c>
      <c r="D125">
        <v>2.8969401947148818</v>
      </c>
    </row>
    <row r="126" spans="1:4" x14ac:dyDescent="0.3">
      <c r="A126" s="2">
        <v>44048</v>
      </c>
      <c r="B126" s="1">
        <v>1030.95</v>
      </c>
      <c r="C126">
        <v>353.05</v>
      </c>
      <c r="D126">
        <v>2.920124628239626</v>
      </c>
    </row>
    <row r="127" spans="1:4" x14ac:dyDescent="0.3">
      <c r="A127" s="2">
        <v>44047</v>
      </c>
      <c r="B127" s="1">
        <v>1040.2</v>
      </c>
      <c r="C127">
        <v>351.4</v>
      </c>
      <c r="D127">
        <v>2.9601593625498013</v>
      </c>
    </row>
    <row r="128" spans="1:4" x14ac:dyDescent="0.3">
      <c r="A128" s="2">
        <v>44046</v>
      </c>
      <c r="B128" s="1">
        <v>1005.9</v>
      </c>
      <c r="C128">
        <v>343.75</v>
      </c>
      <c r="D128">
        <v>2.9262545454545452</v>
      </c>
    </row>
    <row r="129" spans="1:4" x14ac:dyDescent="0.3">
      <c r="A129" s="2">
        <v>44043</v>
      </c>
      <c r="B129" s="1">
        <v>1033.25</v>
      </c>
      <c r="C129">
        <v>347.2</v>
      </c>
      <c r="D129">
        <v>2.9759504608294933</v>
      </c>
    </row>
    <row r="130" spans="1:4" x14ac:dyDescent="0.3">
      <c r="A130" s="2">
        <v>44042</v>
      </c>
      <c r="B130" s="1">
        <v>1050.45</v>
      </c>
      <c r="C130">
        <v>345.4</v>
      </c>
      <c r="D130">
        <v>3.0412565141864509</v>
      </c>
    </row>
    <row r="131" spans="1:4" x14ac:dyDescent="0.3">
      <c r="A131" s="2">
        <v>44041</v>
      </c>
      <c r="B131" s="1">
        <v>1065</v>
      </c>
      <c r="C131">
        <v>351.2</v>
      </c>
      <c r="D131">
        <v>3.0324601366742598</v>
      </c>
    </row>
    <row r="132" spans="1:4" x14ac:dyDescent="0.3">
      <c r="A132" s="2">
        <v>44040</v>
      </c>
      <c r="B132" s="1">
        <v>1084.7</v>
      </c>
      <c r="C132">
        <v>352.15</v>
      </c>
      <c r="D132">
        <v>3.0802214965213692</v>
      </c>
    </row>
    <row r="133" spans="1:4" x14ac:dyDescent="0.3">
      <c r="A133" s="2">
        <v>44039</v>
      </c>
      <c r="B133" s="1">
        <v>1079.95</v>
      </c>
      <c r="C133">
        <v>358.7</v>
      </c>
      <c r="D133">
        <v>3.0107332032339005</v>
      </c>
    </row>
    <row r="134" spans="1:4" x14ac:dyDescent="0.3">
      <c r="A134" s="2">
        <v>44036</v>
      </c>
      <c r="B134" s="1">
        <v>1120</v>
      </c>
      <c r="C134">
        <v>382.5</v>
      </c>
      <c r="D134">
        <v>2.9281045751633985</v>
      </c>
    </row>
    <row r="135" spans="1:4" x14ac:dyDescent="0.3">
      <c r="A135" s="2">
        <v>44035</v>
      </c>
      <c r="B135" s="1">
        <v>1129.8</v>
      </c>
      <c r="C135">
        <v>394.8</v>
      </c>
      <c r="D135">
        <v>2.8617021276595742</v>
      </c>
    </row>
    <row r="136" spans="1:4" x14ac:dyDescent="0.3">
      <c r="A136" s="2">
        <v>44034</v>
      </c>
      <c r="B136" s="1">
        <v>1128</v>
      </c>
      <c r="C136">
        <v>381.8</v>
      </c>
      <c r="D136">
        <v>2.9544264012572028</v>
      </c>
    </row>
    <row r="137" spans="1:4" x14ac:dyDescent="0.3">
      <c r="A137" s="2">
        <v>44033</v>
      </c>
      <c r="B137" s="1">
        <v>1139.9000000000001</v>
      </c>
      <c r="C137">
        <v>378.9</v>
      </c>
      <c r="D137">
        <v>3.0084455001319612</v>
      </c>
    </row>
    <row r="138" spans="1:4" x14ac:dyDescent="0.3">
      <c r="A138" s="2">
        <v>44032</v>
      </c>
      <c r="B138" s="1">
        <v>1130</v>
      </c>
      <c r="C138">
        <v>362.1</v>
      </c>
      <c r="D138">
        <v>3.1206848936757798</v>
      </c>
    </row>
    <row r="139" spans="1:4" x14ac:dyDescent="0.3">
      <c r="A139" s="2">
        <v>44029</v>
      </c>
      <c r="B139" s="1">
        <v>1103.3499999999999</v>
      </c>
      <c r="C139">
        <v>354.6</v>
      </c>
      <c r="D139">
        <v>3.1115341229554425</v>
      </c>
    </row>
    <row r="140" spans="1:4" x14ac:dyDescent="0.3">
      <c r="A140" s="2">
        <v>44028</v>
      </c>
      <c r="B140" s="1">
        <v>1059.1500000000001</v>
      </c>
      <c r="C140">
        <v>344.85</v>
      </c>
      <c r="D140">
        <v>3.071335363201392</v>
      </c>
    </row>
    <row r="141" spans="1:4" x14ac:dyDescent="0.3">
      <c r="A141" s="2">
        <v>44027</v>
      </c>
      <c r="B141" s="1">
        <v>1054.75</v>
      </c>
      <c r="C141">
        <v>347.9</v>
      </c>
      <c r="D141">
        <v>3.031762000574878</v>
      </c>
    </row>
    <row r="142" spans="1:4" x14ac:dyDescent="0.3">
      <c r="A142" s="2">
        <v>44026</v>
      </c>
      <c r="B142" s="1">
        <v>1061.45</v>
      </c>
      <c r="C142">
        <v>346.05</v>
      </c>
      <c r="D142">
        <v>3.0673313105042626</v>
      </c>
    </row>
    <row r="143" spans="1:4" x14ac:dyDescent="0.3">
      <c r="A143" s="2">
        <v>44025</v>
      </c>
      <c r="B143" s="1">
        <v>1083.55</v>
      </c>
      <c r="C143">
        <v>354.15</v>
      </c>
      <c r="D143">
        <v>3.0595792743187915</v>
      </c>
    </row>
    <row r="144" spans="1:4" x14ac:dyDescent="0.3">
      <c r="A144" s="2">
        <v>44022</v>
      </c>
      <c r="B144" s="1">
        <v>1106.6500000000001</v>
      </c>
      <c r="C144">
        <v>359.9</v>
      </c>
      <c r="D144">
        <v>3.0748819116421231</v>
      </c>
    </row>
    <row r="145" spans="1:4" x14ac:dyDescent="0.3">
      <c r="A145" s="2">
        <v>44021</v>
      </c>
      <c r="B145" s="1">
        <v>1127</v>
      </c>
      <c r="C145">
        <v>371.75</v>
      </c>
      <c r="D145">
        <v>3.0316072629455277</v>
      </c>
    </row>
    <row r="146" spans="1:4" x14ac:dyDescent="0.3">
      <c r="A146" s="2">
        <v>44020</v>
      </c>
      <c r="B146" s="1">
        <v>1110.3</v>
      </c>
      <c r="C146">
        <v>368.6</v>
      </c>
      <c r="D146">
        <v>3.0122083559413997</v>
      </c>
    </row>
    <row r="147" spans="1:4" x14ac:dyDescent="0.3">
      <c r="A147" s="2">
        <v>44019</v>
      </c>
      <c r="B147" s="1">
        <v>1104</v>
      </c>
      <c r="C147">
        <v>374.6</v>
      </c>
      <c r="D147">
        <v>2.9471436198611851</v>
      </c>
    </row>
    <row r="148" spans="1:4" x14ac:dyDescent="0.3">
      <c r="A148" s="2">
        <v>44018</v>
      </c>
      <c r="B148" s="1">
        <v>1102.45</v>
      </c>
      <c r="C148">
        <v>362.4</v>
      </c>
      <c r="D148">
        <v>3.0420805739514352</v>
      </c>
    </row>
    <row r="149" spans="1:4" x14ac:dyDescent="0.3">
      <c r="A149" s="2">
        <v>44015</v>
      </c>
      <c r="B149" s="1">
        <v>1075.5</v>
      </c>
      <c r="C149">
        <v>360.8</v>
      </c>
      <c r="D149">
        <v>2.9808758314855877</v>
      </c>
    </row>
    <row r="150" spans="1:4" x14ac:dyDescent="0.3">
      <c r="A150" s="2">
        <v>44014</v>
      </c>
      <c r="B150" s="1">
        <v>1091.5</v>
      </c>
      <c r="C150">
        <v>363.6</v>
      </c>
      <c r="D150">
        <v>3.0019251925192516</v>
      </c>
    </row>
    <row r="151" spans="1:4" x14ac:dyDescent="0.3">
      <c r="A151" s="2">
        <v>44013</v>
      </c>
      <c r="B151" s="1">
        <v>1079.5</v>
      </c>
      <c r="C151">
        <v>362.4</v>
      </c>
      <c r="D151">
        <v>2.9787527593818988</v>
      </c>
    </row>
    <row r="152" spans="1:4" x14ac:dyDescent="0.3">
      <c r="A152" s="2">
        <v>44012</v>
      </c>
      <c r="B152" s="1">
        <v>1066.45</v>
      </c>
      <c r="C152">
        <v>352</v>
      </c>
      <c r="D152">
        <v>3.0296875000000001</v>
      </c>
    </row>
    <row r="153" spans="1:4" x14ac:dyDescent="0.3">
      <c r="A153" s="2">
        <v>44011</v>
      </c>
      <c r="B153" s="1">
        <v>1075.5</v>
      </c>
      <c r="C153">
        <v>342.5</v>
      </c>
      <c r="D153">
        <v>3.1401459854014599</v>
      </c>
    </row>
    <row r="154" spans="1:4" x14ac:dyDescent="0.3">
      <c r="A154" s="2">
        <v>44008</v>
      </c>
      <c r="B154" s="1">
        <v>1058.5</v>
      </c>
      <c r="C154">
        <v>351</v>
      </c>
      <c r="D154">
        <v>3.0156695156695155</v>
      </c>
    </row>
    <row r="155" spans="1:4" x14ac:dyDescent="0.3">
      <c r="A155" s="2">
        <v>44007</v>
      </c>
      <c r="B155" s="1">
        <v>1035</v>
      </c>
      <c r="C155">
        <v>350.5</v>
      </c>
      <c r="D155">
        <v>2.9529243937232525</v>
      </c>
    </row>
    <row r="156" spans="1:4" x14ac:dyDescent="0.3">
      <c r="A156" s="2">
        <v>44006</v>
      </c>
      <c r="B156" s="1">
        <v>1031.95</v>
      </c>
      <c r="C156">
        <v>349.35</v>
      </c>
      <c r="D156">
        <v>2.9539144124803207</v>
      </c>
    </row>
    <row r="157" spans="1:4" x14ac:dyDescent="0.3">
      <c r="A157" s="2">
        <v>44005</v>
      </c>
      <c r="B157" s="1">
        <v>1045</v>
      </c>
      <c r="C157">
        <v>376.05</v>
      </c>
      <c r="D157">
        <v>2.7788857864645657</v>
      </c>
    </row>
    <row r="158" spans="1:4" x14ac:dyDescent="0.3">
      <c r="A158" s="2">
        <v>44004</v>
      </c>
      <c r="B158" s="1">
        <v>1029</v>
      </c>
      <c r="C158">
        <v>367.85</v>
      </c>
      <c r="D158">
        <v>2.7973358705994289</v>
      </c>
    </row>
    <row r="159" spans="1:4" x14ac:dyDescent="0.3">
      <c r="A159" s="2">
        <v>44001</v>
      </c>
      <c r="B159" s="1">
        <v>1032.95</v>
      </c>
      <c r="C159">
        <v>363.8</v>
      </c>
      <c r="D159">
        <v>2.8393347993402971</v>
      </c>
    </row>
    <row r="160" spans="1:4" x14ac:dyDescent="0.3">
      <c r="A160" s="2">
        <v>44000</v>
      </c>
      <c r="B160" s="1">
        <v>1017.6</v>
      </c>
      <c r="C160">
        <v>351.4</v>
      </c>
      <c r="D160">
        <v>2.895845190665908</v>
      </c>
    </row>
    <row r="161" spans="1:4" x14ac:dyDescent="0.3">
      <c r="A161" s="2">
        <v>43999</v>
      </c>
      <c r="B161">
        <v>978.65</v>
      </c>
      <c r="C161">
        <v>342.25</v>
      </c>
      <c r="D161">
        <v>2.8594594594594596</v>
      </c>
    </row>
    <row r="162" spans="1:4" x14ac:dyDescent="0.3">
      <c r="A162" s="2">
        <v>43998</v>
      </c>
      <c r="B162">
        <v>989.15</v>
      </c>
      <c r="C162">
        <v>342.4</v>
      </c>
      <c r="D162">
        <v>2.8888726635514019</v>
      </c>
    </row>
    <row r="163" spans="1:4" x14ac:dyDescent="0.3">
      <c r="A163" s="2">
        <v>43997</v>
      </c>
      <c r="B163">
        <v>951.75</v>
      </c>
      <c r="C163">
        <v>331.15</v>
      </c>
      <c r="D163">
        <v>2.8740751925109471</v>
      </c>
    </row>
    <row r="164" spans="1:4" x14ac:dyDescent="0.3">
      <c r="A164" s="2">
        <v>43994</v>
      </c>
      <c r="B164">
        <v>977.1</v>
      </c>
      <c r="C164">
        <v>343</v>
      </c>
      <c r="D164">
        <v>2.8486880466472302</v>
      </c>
    </row>
    <row r="165" spans="1:4" x14ac:dyDescent="0.3">
      <c r="A165" s="2">
        <v>43993</v>
      </c>
      <c r="B165">
        <v>969.3</v>
      </c>
      <c r="C165">
        <v>341.75</v>
      </c>
      <c r="D165">
        <v>2.8362838332114118</v>
      </c>
    </row>
    <row r="166" spans="1:4" x14ac:dyDescent="0.3">
      <c r="A166" s="2">
        <v>43992</v>
      </c>
      <c r="B166">
        <v>993</v>
      </c>
      <c r="C166">
        <v>356.45</v>
      </c>
      <c r="D166">
        <v>2.7858044606536683</v>
      </c>
    </row>
    <row r="167" spans="1:4" x14ac:dyDescent="0.3">
      <c r="A167" s="2">
        <v>43991</v>
      </c>
      <c r="B167">
        <v>984.45</v>
      </c>
      <c r="C167">
        <v>346.3</v>
      </c>
      <c r="D167">
        <v>2.8427663875252671</v>
      </c>
    </row>
    <row r="168" spans="1:4" x14ac:dyDescent="0.3">
      <c r="A168" s="2">
        <v>43990</v>
      </c>
      <c r="B168" s="1">
        <v>1016.8</v>
      </c>
      <c r="C168">
        <v>361</v>
      </c>
      <c r="D168">
        <v>2.8166204986149581</v>
      </c>
    </row>
    <row r="169" spans="1:4" x14ac:dyDescent="0.3">
      <c r="A169" s="2">
        <v>43987</v>
      </c>
      <c r="B169" s="1">
        <v>1039.05</v>
      </c>
      <c r="C169">
        <v>359.8</v>
      </c>
      <c r="D169">
        <v>2.8878543635352973</v>
      </c>
    </row>
    <row r="170" spans="1:4" x14ac:dyDescent="0.3">
      <c r="A170" s="2">
        <v>43986</v>
      </c>
      <c r="B170">
        <v>995</v>
      </c>
      <c r="C170">
        <v>348.2</v>
      </c>
      <c r="D170">
        <v>2.8575531303848365</v>
      </c>
    </row>
    <row r="171" spans="1:4" x14ac:dyDescent="0.3">
      <c r="A171" s="2">
        <v>43985</v>
      </c>
      <c r="B171" s="1">
        <v>1023</v>
      </c>
      <c r="C171">
        <v>357.5</v>
      </c>
      <c r="D171">
        <v>2.8615384615384616</v>
      </c>
    </row>
    <row r="172" spans="1:4" x14ac:dyDescent="0.3">
      <c r="A172" s="2">
        <v>43984</v>
      </c>
      <c r="B172" s="1">
        <v>1005</v>
      </c>
      <c r="C172">
        <v>349</v>
      </c>
      <c r="D172">
        <v>2.8796561604584525</v>
      </c>
    </row>
    <row r="173" spans="1:4" x14ac:dyDescent="0.3">
      <c r="A173" s="2">
        <v>43983</v>
      </c>
      <c r="B173">
        <v>984.05</v>
      </c>
      <c r="C173">
        <v>337.85</v>
      </c>
      <c r="D173">
        <v>2.912683143406837</v>
      </c>
    </row>
    <row r="174" spans="1:4" x14ac:dyDescent="0.3">
      <c r="A174" s="2">
        <v>43980</v>
      </c>
      <c r="B174">
        <v>947.1</v>
      </c>
      <c r="C174">
        <v>330</v>
      </c>
      <c r="D174">
        <v>2.87</v>
      </c>
    </row>
    <row r="175" spans="1:4" x14ac:dyDescent="0.3">
      <c r="A175" s="2">
        <v>43979</v>
      </c>
      <c r="B175">
        <v>947.5</v>
      </c>
      <c r="C175">
        <v>325.75</v>
      </c>
      <c r="D175">
        <v>2.908672294704528</v>
      </c>
    </row>
    <row r="176" spans="1:4" x14ac:dyDescent="0.3">
      <c r="A176" s="2">
        <v>43978</v>
      </c>
      <c r="B176">
        <v>901.4</v>
      </c>
      <c r="C176">
        <v>318.89999999999998</v>
      </c>
      <c r="D176">
        <v>2.8265914079648793</v>
      </c>
    </row>
    <row r="177" spans="1:4" x14ac:dyDescent="0.3">
      <c r="A177" s="2">
        <v>43977</v>
      </c>
      <c r="B177">
        <v>858</v>
      </c>
      <c r="C177">
        <v>293.89999999999998</v>
      </c>
      <c r="D177">
        <v>2.9193603266417152</v>
      </c>
    </row>
    <row r="178" spans="1:4" x14ac:dyDescent="0.3">
      <c r="A178" s="2">
        <v>43973</v>
      </c>
      <c r="B178">
        <v>842.65</v>
      </c>
      <c r="C178">
        <v>292.39999999999998</v>
      </c>
      <c r="D178">
        <v>2.8818399452804377</v>
      </c>
    </row>
    <row r="179" spans="1:4" x14ac:dyDescent="0.3">
      <c r="A179" s="2">
        <v>43972</v>
      </c>
      <c r="B179">
        <v>860.4</v>
      </c>
      <c r="C179">
        <v>304.10000000000002</v>
      </c>
      <c r="D179">
        <v>2.8293324564288058</v>
      </c>
    </row>
    <row r="180" spans="1:4" x14ac:dyDescent="0.3">
      <c r="A180" s="2">
        <v>43971</v>
      </c>
      <c r="B180">
        <v>863.5</v>
      </c>
      <c r="C180">
        <v>307</v>
      </c>
      <c r="D180">
        <v>2.8127035830618894</v>
      </c>
    </row>
    <row r="181" spans="1:4" x14ac:dyDescent="0.3">
      <c r="A181" s="2">
        <v>43970</v>
      </c>
      <c r="B181">
        <v>832.85</v>
      </c>
      <c r="C181">
        <v>300.8</v>
      </c>
      <c r="D181">
        <v>2.7687832446808511</v>
      </c>
    </row>
    <row r="182" spans="1:4" x14ac:dyDescent="0.3">
      <c r="A182" s="2">
        <v>43969</v>
      </c>
      <c r="B182">
        <v>838</v>
      </c>
      <c r="C182">
        <v>300.60000000000002</v>
      </c>
      <c r="D182">
        <v>2.7877578176979374</v>
      </c>
    </row>
    <row r="183" spans="1:4" x14ac:dyDescent="0.3">
      <c r="A183" s="2">
        <v>43966</v>
      </c>
      <c r="B183">
        <v>888</v>
      </c>
      <c r="C183">
        <v>322</v>
      </c>
      <c r="D183">
        <v>2.7577639751552794</v>
      </c>
    </row>
    <row r="184" spans="1:4" x14ac:dyDescent="0.3">
      <c r="A184" s="2">
        <v>43965</v>
      </c>
      <c r="B184">
        <v>893.85</v>
      </c>
      <c r="C184">
        <v>327.5</v>
      </c>
      <c r="D184">
        <v>2.7293129770992368</v>
      </c>
    </row>
    <row r="185" spans="1:4" x14ac:dyDescent="0.3">
      <c r="A185" s="2">
        <v>43964</v>
      </c>
      <c r="B185">
        <v>928.95</v>
      </c>
      <c r="C185">
        <v>337.2</v>
      </c>
      <c r="D185">
        <v>2.754893238434164</v>
      </c>
    </row>
    <row r="186" spans="1:4" x14ac:dyDescent="0.3">
      <c r="A186" s="2">
        <v>43963</v>
      </c>
      <c r="B186">
        <v>902.5</v>
      </c>
      <c r="C186">
        <v>322.8</v>
      </c>
      <c r="D186">
        <v>2.7958488228004956</v>
      </c>
    </row>
    <row r="187" spans="1:4" x14ac:dyDescent="0.3">
      <c r="A187" s="2">
        <v>43962</v>
      </c>
      <c r="B187">
        <v>915.9</v>
      </c>
      <c r="C187">
        <v>322.10000000000002</v>
      </c>
      <c r="D187">
        <v>2.8435268550139705</v>
      </c>
    </row>
    <row r="188" spans="1:4" x14ac:dyDescent="0.3">
      <c r="A188" s="2">
        <v>43959</v>
      </c>
      <c r="B188">
        <v>930</v>
      </c>
      <c r="C188">
        <v>335.65</v>
      </c>
      <c r="D188">
        <v>2.7707433338298824</v>
      </c>
    </row>
    <row r="189" spans="1:4" x14ac:dyDescent="0.3">
      <c r="A189" s="2">
        <v>43958</v>
      </c>
      <c r="B189">
        <v>927.3</v>
      </c>
      <c r="C189">
        <v>337.9</v>
      </c>
      <c r="D189">
        <v>2.7443030482391242</v>
      </c>
    </row>
    <row r="190" spans="1:4" x14ac:dyDescent="0.3">
      <c r="A190" s="2">
        <v>43957</v>
      </c>
      <c r="B190">
        <v>946.55</v>
      </c>
      <c r="C190">
        <v>342.8</v>
      </c>
      <c r="D190">
        <v>2.7612310385064176</v>
      </c>
    </row>
    <row r="191" spans="1:4" x14ac:dyDescent="0.3">
      <c r="A191" s="2">
        <v>43956</v>
      </c>
      <c r="B191">
        <v>914.5</v>
      </c>
      <c r="C191">
        <v>332</v>
      </c>
      <c r="D191">
        <v>2.7545180722891565</v>
      </c>
    </row>
    <row r="192" spans="1:4" x14ac:dyDescent="0.3">
      <c r="A192" s="2">
        <v>43955</v>
      </c>
      <c r="B192">
        <v>924.9</v>
      </c>
      <c r="C192">
        <v>340</v>
      </c>
      <c r="D192">
        <v>2.7202941176470588</v>
      </c>
    </row>
    <row r="193" spans="1:4" x14ac:dyDescent="0.3">
      <c r="A193" s="2">
        <v>43951</v>
      </c>
      <c r="B193" s="1">
        <v>1000</v>
      </c>
      <c r="C193">
        <v>377.7</v>
      </c>
      <c r="D193">
        <v>2.6476039184537994</v>
      </c>
    </row>
    <row r="194" spans="1:4" x14ac:dyDescent="0.3">
      <c r="A194" s="2">
        <v>43950</v>
      </c>
      <c r="B194">
        <v>970.05</v>
      </c>
      <c r="C194">
        <v>367.65</v>
      </c>
      <c r="D194">
        <v>2.638514891880865</v>
      </c>
    </row>
    <row r="195" spans="1:4" x14ac:dyDescent="0.3">
      <c r="A195" s="2">
        <v>43949</v>
      </c>
      <c r="B195">
        <v>933.3</v>
      </c>
      <c r="C195">
        <v>361</v>
      </c>
      <c r="D195">
        <v>2.5853185595567867</v>
      </c>
    </row>
    <row r="196" spans="1:4" x14ac:dyDescent="0.3">
      <c r="A196" s="2">
        <v>43948</v>
      </c>
      <c r="B196">
        <v>929.95</v>
      </c>
      <c r="C196">
        <v>346.3</v>
      </c>
      <c r="D196">
        <v>2.6853883915680048</v>
      </c>
    </row>
    <row r="197" spans="1:4" x14ac:dyDescent="0.3">
      <c r="A197" s="2">
        <v>43945</v>
      </c>
      <c r="B197">
        <v>937</v>
      </c>
      <c r="C197">
        <v>337.05</v>
      </c>
      <c r="D197">
        <v>2.7800029669188548</v>
      </c>
    </row>
    <row r="198" spans="1:4" x14ac:dyDescent="0.3">
      <c r="A198" s="2">
        <v>43944</v>
      </c>
      <c r="B198">
        <v>952.1</v>
      </c>
      <c r="C198">
        <v>350.8</v>
      </c>
      <c r="D198">
        <v>2.7140820980615734</v>
      </c>
    </row>
    <row r="199" spans="1:4" x14ac:dyDescent="0.3">
      <c r="A199" s="2">
        <v>43943</v>
      </c>
      <c r="B199">
        <v>929.75</v>
      </c>
      <c r="C199">
        <v>336.5</v>
      </c>
      <c r="D199">
        <v>2.763001485884101</v>
      </c>
    </row>
    <row r="200" spans="1:4" x14ac:dyDescent="0.3">
      <c r="A200" s="2">
        <v>43942</v>
      </c>
      <c r="B200">
        <v>919.15</v>
      </c>
      <c r="C200">
        <v>329.8</v>
      </c>
      <c r="D200">
        <v>2.7869921164342024</v>
      </c>
    </row>
    <row r="201" spans="1:4" x14ac:dyDescent="0.3">
      <c r="A201" s="2">
        <v>43941</v>
      </c>
      <c r="B201">
        <v>943.3</v>
      </c>
      <c r="C201">
        <v>361.75</v>
      </c>
      <c r="D201">
        <v>2.6076019350380095</v>
      </c>
    </row>
    <row r="202" spans="1:4" x14ac:dyDescent="0.3">
      <c r="A202" s="2">
        <v>43938</v>
      </c>
      <c r="B202">
        <v>915.1</v>
      </c>
      <c r="C202">
        <v>375</v>
      </c>
      <c r="D202">
        <v>2.4402666666666666</v>
      </c>
    </row>
    <row r="203" spans="1:4" x14ac:dyDescent="0.3">
      <c r="A203" s="2">
        <v>43937</v>
      </c>
      <c r="B203">
        <v>884.25</v>
      </c>
      <c r="C203">
        <v>342.85</v>
      </c>
      <c r="D203">
        <v>2.5791162315881579</v>
      </c>
    </row>
    <row r="204" spans="1:4" x14ac:dyDescent="0.3">
      <c r="A204" s="2">
        <v>43936</v>
      </c>
      <c r="B204">
        <v>865.15</v>
      </c>
      <c r="C204">
        <v>328.5</v>
      </c>
      <c r="D204">
        <v>2.6336377473363775</v>
      </c>
    </row>
    <row r="205" spans="1:4" x14ac:dyDescent="0.3">
      <c r="A205" s="2">
        <v>43934</v>
      </c>
      <c r="B205">
        <v>897.8</v>
      </c>
      <c r="C205">
        <v>331.1</v>
      </c>
      <c r="D205">
        <v>2.7115675022651762</v>
      </c>
    </row>
    <row r="206" spans="1:4" x14ac:dyDescent="0.3">
      <c r="A206" s="2">
        <v>43930</v>
      </c>
      <c r="B206">
        <v>922.1</v>
      </c>
      <c r="C206">
        <v>342</v>
      </c>
      <c r="D206">
        <v>2.6961988304093567</v>
      </c>
    </row>
    <row r="207" spans="1:4" x14ac:dyDescent="0.3">
      <c r="A207" s="2">
        <v>43929</v>
      </c>
      <c r="B207">
        <v>888.7</v>
      </c>
      <c r="C207">
        <v>317.64999999999998</v>
      </c>
      <c r="D207">
        <v>2.7977333543207936</v>
      </c>
    </row>
    <row r="208" spans="1:4" x14ac:dyDescent="0.3">
      <c r="A208" s="2">
        <v>43928</v>
      </c>
      <c r="B208">
        <v>895.8</v>
      </c>
      <c r="C208">
        <v>324.8</v>
      </c>
      <c r="D208">
        <v>2.7580049261083741</v>
      </c>
    </row>
    <row r="209" spans="1:4" x14ac:dyDescent="0.3">
      <c r="A209" s="2">
        <v>43924</v>
      </c>
      <c r="B209">
        <v>811</v>
      </c>
      <c r="C209">
        <v>288</v>
      </c>
      <c r="D209">
        <v>2.8159722222222223</v>
      </c>
    </row>
    <row r="210" spans="1:4" x14ac:dyDescent="0.3">
      <c r="A210" s="2">
        <v>43922</v>
      </c>
      <c r="B210">
        <v>829.55</v>
      </c>
      <c r="C210">
        <v>311.5</v>
      </c>
      <c r="D210">
        <v>2.6630818619582661</v>
      </c>
    </row>
    <row r="211" spans="1:4" x14ac:dyDescent="0.3">
      <c r="A211" s="2">
        <v>43921</v>
      </c>
      <c r="B211">
        <v>857.95</v>
      </c>
      <c r="C211">
        <v>320.39999999999998</v>
      </c>
      <c r="D211">
        <v>2.677746566791511</v>
      </c>
    </row>
    <row r="212" spans="1:4" x14ac:dyDescent="0.3">
      <c r="A212" s="2">
        <v>43920</v>
      </c>
      <c r="B212">
        <v>831</v>
      </c>
      <c r="C212">
        <v>315.10000000000002</v>
      </c>
      <c r="D212">
        <v>2.6372580133291015</v>
      </c>
    </row>
    <row r="213" spans="1:4" x14ac:dyDescent="0.3">
      <c r="A213" s="2">
        <v>43917</v>
      </c>
      <c r="B213">
        <v>900</v>
      </c>
      <c r="C213">
        <v>338.5</v>
      </c>
      <c r="D213">
        <v>2.6587887740029541</v>
      </c>
    </row>
    <row r="214" spans="1:4" x14ac:dyDescent="0.3">
      <c r="A214" s="2">
        <v>43916</v>
      </c>
      <c r="B214">
        <v>898</v>
      </c>
      <c r="C214">
        <v>331.5</v>
      </c>
      <c r="D214">
        <v>2.708898944193062</v>
      </c>
    </row>
    <row r="215" spans="1:4" x14ac:dyDescent="0.3">
      <c r="A215" s="2">
        <v>43915</v>
      </c>
      <c r="B215">
        <v>863</v>
      </c>
      <c r="C215">
        <v>315.14999999999998</v>
      </c>
      <c r="D215">
        <v>2.7383785498968747</v>
      </c>
    </row>
    <row r="216" spans="1:4" x14ac:dyDescent="0.3">
      <c r="A216" s="2">
        <v>43914</v>
      </c>
      <c r="B216">
        <v>774.8</v>
      </c>
      <c r="C216">
        <v>298.55</v>
      </c>
      <c r="D216">
        <v>2.5952101825489864</v>
      </c>
    </row>
    <row r="217" spans="1:4" x14ac:dyDescent="0.3">
      <c r="A217" s="2">
        <v>43913</v>
      </c>
      <c r="B217">
        <v>778.9</v>
      </c>
      <c r="C217">
        <v>282.39999999999998</v>
      </c>
      <c r="D217">
        <v>2.7581444759206799</v>
      </c>
    </row>
    <row r="218" spans="1:4" x14ac:dyDescent="0.3">
      <c r="A218" s="2">
        <v>43910</v>
      </c>
      <c r="B218">
        <v>881.25</v>
      </c>
      <c r="C218">
        <v>344.4</v>
      </c>
      <c r="D218">
        <v>2.5587979094076658</v>
      </c>
    </row>
    <row r="219" spans="1:4" x14ac:dyDescent="0.3">
      <c r="A219" s="2">
        <v>43909</v>
      </c>
      <c r="B219">
        <v>904.6</v>
      </c>
      <c r="C219">
        <v>335.4</v>
      </c>
      <c r="D219">
        <v>2.6970781156827672</v>
      </c>
    </row>
    <row r="220" spans="1:4" x14ac:dyDescent="0.3">
      <c r="A220" s="2">
        <v>43908</v>
      </c>
      <c r="B220">
        <v>898.5</v>
      </c>
      <c r="C220">
        <v>358</v>
      </c>
      <c r="D220">
        <v>2.5097765363128492</v>
      </c>
    </row>
    <row r="221" spans="1:4" x14ac:dyDescent="0.3">
      <c r="A221" s="2">
        <v>43907</v>
      </c>
      <c r="B221">
        <v>976.2</v>
      </c>
      <c r="C221">
        <v>366.95</v>
      </c>
      <c r="D221">
        <v>2.6603079438615618</v>
      </c>
    </row>
    <row r="222" spans="1:4" x14ac:dyDescent="0.3">
      <c r="A222" s="2">
        <v>43906</v>
      </c>
      <c r="B222" s="1">
        <v>1001.25</v>
      </c>
      <c r="C222">
        <v>401.1</v>
      </c>
      <c r="D222">
        <v>2.4962602842183994</v>
      </c>
    </row>
    <row r="223" spans="1:4" x14ac:dyDescent="0.3">
      <c r="A223" s="2">
        <v>43903</v>
      </c>
      <c r="B223" s="1">
        <v>1074</v>
      </c>
      <c r="C223">
        <v>449.95</v>
      </c>
      <c r="D223">
        <v>2.3869318813201468</v>
      </c>
    </row>
    <row r="224" spans="1:4" x14ac:dyDescent="0.3">
      <c r="A224" s="2">
        <v>43902</v>
      </c>
      <c r="B224" s="1">
        <v>1032</v>
      </c>
      <c r="C224">
        <v>432.95</v>
      </c>
      <c r="D224">
        <v>2.3836470724102092</v>
      </c>
    </row>
    <row r="225" spans="1:4" x14ac:dyDescent="0.3">
      <c r="A225" s="2">
        <v>43901</v>
      </c>
      <c r="B225" s="1">
        <v>1110</v>
      </c>
      <c r="C225">
        <v>465.55</v>
      </c>
      <c r="D225">
        <v>2.384276662012673</v>
      </c>
    </row>
    <row r="226" spans="1:4" x14ac:dyDescent="0.3">
      <c r="A226" s="2">
        <v>43899</v>
      </c>
      <c r="B226" s="1">
        <v>1112</v>
      </c>
      <c r="C226">
        <v>457.5</v>
      </c>
      <c r="D226">
        <v>2.430601092896175</v>
      </c>
    </row>
    <row r="227" spans="1:4" x14ac:dyDescent="0.3">
      <c r="A227" s="2">
        <v>43896</v>
      </c>
      <c r="B227" s="1">
        <v>1134</v>
      </c>
      <c r="C227">
        <v>485.75</v>
      </c>
      <c r="D227">
        <v>2.3345342254246013</v>
      </c>
    </row>
    <row r="228" spans="1:4" x14ac:dyDescent="0.3">
      <c r="A228" s="2">
        <v>43895</v>
      </c>
      <c r="B228" s="1">
        <v>1149</v>
      </c>
      <c r="C228">
        <v>504</v>
      </c>
      <c r="D228">
        <v>2.2797619047619047</v>
      </c>
    </row>
    <row r="229" spans="1:4" x14ac:dyDescent="0.3">
      <c r="A229" s="2">
        <v>43894</v>
      </c>
      <c r="B229" s="1">
        <v>1149.1500000000001</v>
      </c>
      <c r="C229">
        <v>508.95</v>
      </c>
      <c r="D229">
        <v>2.257883878573534</v>
      </c>
    </row>
    <row r="230" spans="1:4" x14ac:dyDescent="0.3">
      <c r="A230" s="2">
        <v>43893</v>
      </c>
      <c r="B230" s="1">
        <v>1182.5</v>
      </c>
      <c r="C230">
        <v>516.9</v>
      </c>
      <c r="D230">
        <v>2.2876765331785647</v>
      </c>
    </row>
    <row r="231" spans="1:4" x14ac:dyDescent="0.3">
      <c r="A231" s="2">
        <v>43892</v>
      </c>
      <c r="B231" s="1">
        <v>1185</v>
      </c>
      <c r="C231">
        <v>505.9</v>
      </c>
      <c r="D231">
        <v>2.3423601502273179</v>
      </c>
    </row>
    <row r="232" spans="1:4" x14ac:dyDescent="0.3">
      <c r="A232" s="2">
        <v>43889</v>
      </c>
      <c r="B232" s="1">
        <v>1178.8</v>
      </c>
      <c r="C232">
        <v>498.95</v>
      </c>
      <c r="D232">
        <v>2.362561378895681</v>
      </c>
    </row>
    <row r="233" spans="1:4" x14ac:dyDescent="0.3">
      <c r="A233" s="2">
        <v>43888</v>
      </c>
      <c r="B233" s="1">
        <v>1199.6500000000001</v>
      </c>
      <c r="C233">
        <v>514.4</v>
      </c>
      <c r="D233">
        <v>2.3321345256609645</v>
      </c>
    </row>
    <row r="234" spans="1:4" x14ac:dyDescent="0.3">
      <c r="A234" s="2">
        <v>43887</v>
      </c>
      <c r="B234" s="1">
        <v>1201.0999999999999</v>
      </c>
      <c r="C234">
        <v>522.5</v>
      </c>
      <c r="D234">
        <v>2.2987559808612437</v>
      </c>
    </row>
    <row r="235" spans="1:4" x14ac:dyDescent="0.3">
      <c r="A235" s="2">
        <v>43886</v>
      </c>
      <c r="B235" s="1">
        <v>1201.8</v>
      </c>
      <c r="C235">
        <v>530.9</v>
      </c>
      <c r="D235">
        <v>2.2637031456018084</v>
      </c>
    </row>
    <row r="236" spans="1:4" x14ac:dyDescent="0.3">
      <c r="A236" s="2">
        <v>43885</v>
      </c>
      <c r="B236" s="1">
        <v>1210.25</v>
      </c>
      <c r="C236">
        <v>530.54999999999995</v>
      </c>
      <c r="D236">
        <v>2.2811233625482989</v>
      </c>
    </row>
    <row r="237" spans="1:4" x14ac:dyDescent="0.3">
      <c r="A237" s="2">
        <v>43881</v>
      </c>
      <c r="B237" s="1">
        <v>1217</v>
      </c>
      <c r="C237">
        <v>546.5</v>
      </c>
      <c r="D237">
        <v>2.2268984446477584</v>
      </c>
    </row>
    <row r="238" spans="1:4" x14ac:dyDescent="0.3">
      <c r="A238" s="2">
        <v>43880</v>
      </c>
      <c r="B238" s="1">
        <v>1227.2</v>
      </c>
      <c r="C238">
        <v>546</v>
      </c>
      <c r="D238">
        <v>2.2476190476190476</v>
      </c>
    </row>
    <row r="239" spans="1:4" x14ac:dyDescent="0.3">
      <c r="A239" s="2">
        <v>43879</v>
      </c>
      <c r="B239" s="1">
        <v>1217.05</v>
      </c>
      <c r="C239">
        <v>540.9</v>
      </c>
      <c r="D239">
        <v>2.2500462192641892</v>
      </c>
    </row>
    <row r="240" spans="1:4" x14ac:dyDescent="0.3">
      <c r="A240" s="2">
        <v>43878</v>
      </c>
      <c r="B240" s="1">
        <v>1218</v>
      </c>
      <c r="C240">
        <v>542.29999999999995</v>
      </c>
      <c r="D240">
        <v>2.2459893048128343</v>
      </c>
    </row>
    <row r="241" spans="1:4" x14ac:dyDescent="0.3">
      <c r="A241" s="2">
        <v>43875</v>
      </c>
      <c r="B241" s="1">
        <v>1219.45</v>
      </c>
      <c r="C241">
        <v>545.79999999999995</v>
      </c>
      <c r="D241">
        <v>2.2342433125687067</v>
      </c>
    </row>
    <row r="242" spans="1:4" x14ac:dyDescent="0.3">
      <c r="A242" s="2">
        <v>43874</v>
      </c>
      <c r="B242" s="1">
        <v>1239.5</v>
      </c>
      <c r="C242">
        <v>540.04999999999995</v>
      </c>
      <c r="D242">
        <v>2.295157855754097</v>
      </c>
    </row>
    <row r="243" spans="1:4" x14ac:dyDescent="0.3">
      <c r="A243" s="2">
        <v>43873</v>
      </c>
      <c r="B243" s="1">
        <v>1249</v>
      </c>
      <c r="C243">
        <v>549.4</v>
      </c>
      <c r="D243">
        <v>2.273389151801966</v>
      </c>
    </row>
    <row r="244" spans="1:4" x14ac:dyDescent="0.3">
      <c r="A244" s="2">
        <v>43872</v>
      </c>
      <c r="B244" s="1">
        <v>1239.9000000000001</v>
      </c>
      <c r="C244">
        <v>539.5</v>
      </c>
      <c r="D244">
        <v>2.2982391102873034</v>
      </c>
    </row>
    <row r="245" spans="1:4" x14ac:dyDescent="0.3">
      <c r="A245" s="2">
        <v>43871</v>
      </c>
      <c r="B245" s="1">
        <v>1240.95</v>
      </c>
      <c r="C245">
        <v>535</v>
      </c>
      <c r="D245">
        <v>2.3195327102803738</v>
      </c>
    </row>
    <row r="246" spans="1:4" x14ac:dyDescent="0.3">
      <c r="A246" s="2">
        <v>43868</v>
      </c>
      <c r="B246" s="1">
        <v>1240</v>
      </c>
      <c r="C246">
        <v>535.4</v>
      </c>
      <c r="D246">
        <v>2.3160254015689206</v>
      </c>
    </row>
    <row r="247" spans="1:4" x14ac:dyDescent="0.3">
      <c r="A247" s="2">
        <v>43867</v>
      </c>
      <c r="B247" s="1">
        <v>1239.95</v>
      </c>
      <c r="C247">
        <v>541.1</v>
      </c>
      <c r="D247">
        <v>2.291535760487895</v>
      </c>
    </row>
    <row r="248" spans="1:4" x14ac:dyDescent="0.3">
      <c r="A248" s="2">
        <v>43866</v>
      </c>
      <c r="B248" s="1">
        <v>1246</v>
      </c>
      <c r="C248">
        <v>538.70000000000005</v>
      </c>
      <c r="D248">
        <v>2.3129756821978837</v>
      </c>
    </row>
    <row r="249" spans="1:4" x14ac:dyDescent="0.3">
      <c r="A249" s="2">
        <v>43865</v>
      </c>
      <c r="B249" s="1">
        <v>1229</v>
      </c>
      <c r="C249">
        <v>530.65</v>
      </c>
      <c r="D249">
        <v>2.3160275134269295</v>
      </c>
    </row>
    <row r="250" spans="1:4" x14ac:dyDescent="0.3">
      <c r="A250" s="2">
        <v>43864</v>
      </c>
      <c r="B250" s="1">
        <v>1194</v>
      </c>
      <c r="C250">
        <v>516.5</v>
      </c>
      <c r="D250">
        <v>2.3117134559535333</v>
      </c>
    </row>
    <row r="251" spans="1:4" x14ac:dyDescent="0.3">
      <c r="A251" s="2">
        <v>43862</v>
      </c>
      <c r="B251" s="1">
        <v>1192.5</v>
      </c>
      <c r="C251">
        <v>505.5</v>
      </c>
      <c r="D251">
        <v>2.3590504451038576</v>
      </c>
    </row>
    <row r="252" spans="1:4" x14ac:dyDescent="0.3">
      <c r="A252" s="2">
        <v>43861</v>
      </c>
      <c r="B252" s="1">
        <v>1224.25</v>
      </c>
      <c r="C252">
        <v>525.79999999999995</v>
      </c>
      <c r="D252">
        <v>2.3283567896538608</v>
      </c>
    </row>
    <row r="253" spans="1:4" x14ac:dyDescent="0.3">
      <c r="A253" s="2">
        <v>43860</v>
      </c>
      <c r="B253" s="1">
        <v>1227.9000000000001</v>
      </c>
      <c r="C253">
        <v>531.1</v>
      </c>
      <c r="D253">
        <v>2.3119939747693468</v>
      </c>
    </row>
    <row r="254" spans="1:4" x14ac:dyDescent="0.3">
      <c r="A254" s="2">
        <v>43859</v>
      </c>
      <c r="B254" s="1">
        <v>1235.8</v>
      </c>
      <c r="C254">
        <v>526.9</v>
      </c>
      <c r="D254">
        <v>2.3454165875877777</v>
      </c>
    </row>
    <row r="255" spans="1:4" x14ac:dyDescent="0.3">
      <c r="A255" s="2">
        <v>43858</v>
      </c>
      <c r="B255" s="1">
        <v>1223.0999999999999</v>
      </c>
      <c r="C255">
        <v>528</v>
      </c>
      <c r="D255">
        <v>2.3164772727272727</v>
      </c>
    </row>
    <row r="256" spans="1:4" x14ac:dyDescent="0.3">
      <c r="A256" s="2">
        <v>43857</v>
      </c>
      <c r="B256" s="1">
        <v>1213.5</v>
      </c>
      <c r="C256">
        <v>535.9</v>
      </c>
      <c r="D256">
        <v>2.26441500279903</v>
      </c>
    </row>
    <row r="257" spans="1:4" x14ac:dyDescent="0.3">
      <c r="A257" s="2">
        <v>43854</v>
      </c>
      <c r="B257" s="1">
        <v>1245.8</v>
      </c>
      <c r="C257">
        <v>535.45000000000005</v>
      </c>
      <c r="D257">
        <v>2.326641142963862</v>
      </c>
    </row>
    <row r="258" spans="1:4" x14ac:dyDescent="0.3">
      <c r="A258" s="2">
        <v>43853</v>
      </c>
      <c r="B258" s="1">
        <v>1245.3499999999999</v>
      </c>
      <c r="C258">
        <v>527.75</v>
      </c>
      <c r="D258">
        <v>2.3597347228801513</v>
      </c>
    </row>
    <row r="259" spans="1:4" x14ac:dyDescent="0.3">
      <c r="A259" s="2">
        <v>43852</v>
      </c>
      <c r="B259" s="1">
        <v>1241.8499999999999</v>
      </c>
      <c r="C259">
        <v>522</v>
      </c>
      <c r="D259">
        <v>2.379022988505747</v>
      </c>
    </row>
    <row r="260" spans="1:4" x14ac:dyDescent="0.3">
      <c r="A260" s="2">
        <v>43851</v>
      </c>
      <c r="B260" s="1">
        <v>1244.9000000000001</v>
      </c>
      <c r="C260">
        <v>531.15</v>
      </c>
      <c r="D260">
        <v>2.3437823590322888</v>
      </c>
    </row>
    <row r="261" spans="1:4" x14ac:dyDescent="0.3">
      <c r="A261" s="2">
        <v>43850</v>
      </c>
      <c r="B261" s="1">
        <v>1257.3499999999999</v>
      </c>
      <c r="C261">
        <v>534.70000000000005</v>
      </c>
      <c r="D261">
        <v>2.3515055171123991</v>
      </c>
    </row>
    <row r="262" spans="1:4" x14ac:dyDescent="0.3">
      <c r="A262" s="2">
        <v>43847</v>
      </c>
      <c r="B262" s="1">
        <v>1277.4000000000001</v>
      </c>
      <c r="C262">
        <v>530.65</v>
      </c>
      <c r="D262">
        <v>2.4072364081786493</v>
      </c>
    </row>
    <row r="263" spans="1:4" x14ac:dyDescent="0.3">
      <c r="A263" s="2">
        <v>43846</v>
      </c>
      <c r="B263" s="1">
        <v>1287.5</v>
      </c>
      <c r="C263">
        <v>536.79999999999995</v>
      </c>
      <c r="D263">
        <v>2.3984724292101345</v>
      </c>
    </row>
    <row r="264" spans="1:4" x14ac:dyDescent="0.3">
      <c r="A264" s="2">
        <v>43845</v>
      </c>
      <c r="B264" s="1">
        <v>1285.05</v>
      </c>
      <c r="C264">
        <v>535.5</v>
      </c>
      <c r="D264">
        <v>2.399719887955182</v>
      </c>
    </row>
    <row r="265" spans="1:4" x14ac:dyDescent="0.3">
      <c r="A265" s="2">
        <v>43844</v>
      </c>
      <c r="B265" s="1">
        <v>1288</v>
      </c>
      <c r="C265">
        <v>538.15</v>
      </c>
      <c r="D265">
        <v>2.3933847440304747</v>
      </c>
    </row>
    <row r="266" spans="1:4" x14ac:dyDescent="0.3">
      <c r="A266" s="2">
        <v>43843</v>
      </c>
      <c r="B266" s="1">
        <v>1287</v>
      </c>
      <c r="C266">
        <v>539</v>
      </c>
      <c r="D266">
        <v>2.3877551020408165</v>
      </c>
    </row>
    <row r="267" spans="1:4" x14ac:dyDescent="0.3">
      <c r="A267" s="2">
        <v>43840</v>
      </c>
      <c r="B267" s="1">
        <v>1281</v>
      </c>
      <c r="C267">
        <v>540.15</v>
      </c>
      <c r="D267">
        <v>2.3715634545959459</v>
      </c>
    </row>
    <row r="268" spans="1:4" x14ac:dyDescent="0.3">
      <c r="A268" s="2">
        <v>43839</v>
      </c>
      <c r="B268" s="1">
        <v>1271.8</v>
      </c>
      <c r="C268">
        <v>545.6</v>
      </c>
      <c r="D268">
        <v>2.3310117302052786</v>
      </c>
    </row>
    <row r="269" spans="1:4" x14ac:dyDescent="0.3">
      <c r="A269" s="2">
        <v>43838</v>
      </c>
      <c r="B269" s="1">
        <v>1256</v>
      </c>
      <c r="C269">
        <v>525.79999999999995</v>
      </c>
      <c r="D269">
        <v>2.3887409661468242</v>
      </c>
    </row>
    <row r="270" spans="1:4" x14ac:dyDescent="0.3">
      <c r="A270" s="2">
        <v>43837</v>
      </c>
      <c r="B270" s="1">
        <v>1261</v>
      </c>
      <c r="C270">
        <v>524.15</v>
      </c>
      <c r="D270">
        <v>2.4057998664504439</v>
      </c>
    </row>
    <row r="271" spans="1:4" x14ac:dyDescent="0.3">
      <c r="A271" s="2">
        <v>43836</v>
      </c>
      <c r="B271" s="1">
        <v>1240.25</v>
      </c>
      <c r="C271">
        <v>525.70000000000005</v>
      </c>
      <c r="D271">
        <v>2.3592353053072093</v>
      </c>
    </row>
    <row r="272" spans="1:4" x14ac:dyDescent="0.3">
      <c r="A272" s="2">
        <v>43833</v>
      </c>
      <c r="B272" s="1">
        <v>1268.5</v>
      </c>
      <c r="C272">
        <v>539.5</v>
      </c>
      <c r="D272">
        <v>2.3512511584800739</v>
      </c>
    </row>
    <row r="273" spans="1:4" x14ac:dyDescent="0.3">
      <c r="A273" s="2">
        <v>43832</v>
      </c>
      <c r="B273" s="1">
        <v>1286</v>
      </c>
      <c r="C273">
        <v>540.79999999999995</v>
      </c>
      <c r="D273">
        <v>2.3779585798816569</v>
      </c>
    </row>
    <row r="274" spans="1:4" x14ac:dyDescent="0.3">
      <c r="A274" s="2">
        <v>43831</v>
      </c>
      <c r="B274" s="1">
        <v>1279</v>
      </c>
      <c r="C274">
        <v>538</v>
      </c>
      <c r="D274">
        <v>2.3773234200743496</v>
      </c>
    </row>
    <row r="275" spans="1:4" x14ac:dyDescent="0.3">
      <c r="A275" s="2">
        <v>43830</v>
      </c>
      <c r="B275" s="1">
        <v>1275.5</v>
      </c>
      <c r="C275">
        <v>538.65</v>
      </c>
      <c r="D275">
        <v>2.3679569293604383</v>
      </c>
    </row>
    <row r="276" spans="1:4" x14ac:dyDescent="0.3">
      <c r="A276" s="2">
        <v>43829</v>
      </c>
      <c r="B276" s="1">
        <v>1284.9000000000001</v>
      </c>
      <c r="C276">
        <v>544.5</v>
      </c>
      <c r="D276">
        <v>2.3597796143250691</v>
      </c>
    </row>
    <row r="277" spans="1:4" x14ac:dyDescent="0.3">
      <c r="A277" s="2">
        <v>43826</v>
      </c>
      <c r="B277" s="1">
        <v>1275.75</v>
      </c>
      <c r="C277">
        <v>549.5</v>
      </c>
      <c r="D277">
        <v>2.3216560509554141</v>
      </c>
    </row>
    <row r="278" spans="1:4" x14ac:dyDescent="0.3">
      <c r="A278" s="2">
        <v>43825</v>
      </c>
      <c r="B278" s="1">
        <v>1269.8499999999999</v>
      </c>
      <c r="C278">
        <v>538.79999999999995</v>
      </c>
      <c r="D278">
        <v>2.35681143281366</v>
      </c>
    </row>
    <row r="279" spans="1:4" x14ac:dyDescent="0.3">
      <c r="A279" s="2">
        <v>43823</v>
      </c>
      <c r="B279" s="1">
        <v>1290</v>
      </c>
      <c r="C279">
        <v>541.85</v>
      </c>
      <c r="D279">
        <v>2.3807326750945834</v>
      </c>
    </row>
    <row r="280" spans="1:4" x14ac:dyDescent="0.3">
      <c r="A280" s="2">
        <v>43822</v>
      </c>
      <c r="B280" s="1">
        <v>1301.5</v>
      </c>
      <c r="C280">
        <v>541.15</v>
      </c>
      <c r="D280">
        <v>2.4050632911392404</v>
      </c>
    </row>
    <row r="281" spans="1:4" x14ac:dyDescent="0.3">
      <c r="A281" s="2">
        <v>43819</v>
      </c>
      <c r="B281" s="1">
        <v>1296.45</v>
      </c>
      <c r="C281">
        <v>546.1</v>
      </c>
      <c r="D281">
        <v>2.3740157480314958</v>
      </c>
    </row>
    <row r="282" spans="1:4" x14ac:dyDescent="0.3">
      <c r="A282" s="2">
        <v>43818</v>
      </c>
      <c r="B282" s="1">
        <v>1288.5</v>
      </c>
      <c r="C282">
        <v>540.5</v>
      </c>
      <c r="D282">
        <v>2.3839037927844586</v>
      </c>
    </row>
    <row r="283" spans="1:4" x14ac:dyDescent="0.3">
      <c r="A283" s="2">
        <v>43817</v>
      </c>
      <c r="B283" s="1">
        <v>1292.7</v>
      </c>
      <c r="C283">
        <v>542</v>
      </c>
      <c r="D283">
        <v>2.3850553505535057</v>
      </c>
    </row>
    <row r="284" spans="1:4" x14ac:dyDescent="0.3">
      <c r="A284" s="2">
        <v>43816</v>
      </c>
      <c r="B284" s="1">
        <v>1271.75</v>
      </c>
      <c r="C284">
        <v>541.95000000000005</v>
      </c>
      <c r="D284">
        <v>2.3466186917612326</v>
      </c>
    </row>
    <row r="285" spans="1:4" x14ac:dyDescent="0.3">
      <c r="A285" s="2">
        <v>43815</v>
      </c>
      <c r="B285" s="1">
        <v>1258.7</v>
      </c>
      <c r="C285">
        <v>539.75</v>
      </c>
      <c r="D285">
        <v>2.3320055581287633</v>
      </c>
    </row>
    <row r="286" spans="1:4" x14ac:dyDescent="0.3">
      <c r="A286" s="2">
        <v>43812</v>
      </c>
      <c r="B286" s="1">
        <v>1263.0999999999999</v>
      </c>
      <c r="C286">
        <v>537.1</v>
      </c>
      <c r="D286">
        <v>2.3517035933718113</v>
      </c>
    </row>
    <row r="287" spans="1:4" x14ac:dyDescent="0.3">
      <c r="A287" s="2">
        <v>43811</v>
      </c>
      <c r="B287" s="1">
        <v>1265.8</v>
      </c>
      <c r="C287">
        <v>535.5</v>
      </c>
      <c r="D287">
        <v>2.3637721755368815</v>
      </c>
    </row>
    <row r="288" spans="1:4" x14ac:dyDescent="0.3">
      <c r="A288" s="2">
        <v>43810</v>
      </c>
      <c r="B288" s="1">
        <v>1250.55</v>
      </c>
      <c r="C288">
        <v>533.65</v>
      </c>
      <c r="D288">
        <v>2.3433898622692775</v>
      </c>
    </row>
    <row r="289" spans="1:4" x14ac:dyDescent="0.3">
      <c r="A289" s="2">
        <v>43809</v>
      </c>
      <c r="B289" s="1">
        <v>1250.0999999999999</v>
      </c>
      <c r="C289">
        <v>529.75</v>
      </c>
      <c r="D289">
        <v>2.3597923548843793</v>
      </c>
    </row>
    <row r="290" spans="1:4" x14ac:dyDescent="0.3">
      <c r="A290" s="2">
        <v>43808</v>
      </c>
      <c r="B290" s="1">
        <v>1243.5</v>
      </c>
      <c r="C290">
        <v>526.85</v>
      </c>
      <c r="D290">
        <v>2.3602543418430293</v>
      </c>
    </row>
    <row r="291" spans="1:4" x14ac:dyDescent="0.3">
      <c r="A291" s="2">
        <v>43805</v>
      </c>
      <c r="B291" s="1">
        <v>1245.4000000000001</v>
      </c>
      <c r="C291">
        <v>525.25</v>
      </c>
      <c r="D291">
        <v>2.3710613993336507</v>
      </c>
    </row>
    <row r="292" spans="1:4" x14ac:dyDescent="0.3">
      <c r="A292" s="2">
        <v>43804</v>
      </c>
      <c r="B292" s="1">
        <v>1244.9000000000001</v>
      </c>
      <c r="C292">
        <v>527.45000000000005</v>
      </c>
      <c r="D292">
        <v>2.3602237178879513</v>
      </c>
    </row>
    <row r="293" spans="1:4" x14ac:dyDescent="0.3">
      <c r="A293" s="2">
        <v>43803</v>
      </c>
      <c r="B293" s="1">
        <v>1251.6500000000001</v>
      </c>
      <c r="C293">
        <v>528.79999999999995</v>
      </c>
      <c r="D293">
        <v>2.3669629349470505</v>
      </c>
    </row>
    <row r="294" spans="1:4" x14ac:dyDescent="0.3">
      <c r="A294" s="2">
        <v>43802</v>
      </c>
      <c r="B294" s="1">
        <v>1255.0999999999999</v>
      </c>
      <c r="C294">
        <v>510.75</v>
      </c>
      <c r="D294">
        <v>2.4573666177190403</v>
      </c>
    </row>
    <row r="295" spans="1:4" x14ac:dyDescent="0.3">
      <c r="A295" s="2">
        <v>43801</v>
      </c>
      <c r="B295" s="1">
        <v>1262.55</v>
      </c>
      <c r="C295">
        <v>510.95</v>
      </c>
      <c r="D295">
        <v>2.4709854193169587</v>
      </c>
    </row>
    <row r="296" spans="1:4" x14ac:dyDescent="0.3">
      <c r="A296" s="2">
        <v>43798</v>
      </c>
      <c r="B296" s="1">
        <v>1275</v>
      </c>
      <c r="C296">
        <v>512.5</v>
      </c>
      <c r="D296">
        <v>2.4878048780487805</v>
      </c>
    </row>
    <row r="297" spans="1:4" x14ac:dyDescent="0.3">
      <c r="A297" s="2">
        <v>43797</v>
      </c>
      <c r="B297" s="1">
        <v>1267.75</v>
      </c>
      <c r="C297">
        <v>518.1</v>
      </c>
      <c r="D297">
        <v>2.4469214437367302</v>
      </c>
    </row>
    <row r="298" spans="1:4" x14ac:dyDescent="0.3">
      <c r="A298" s="2">
        <v>43796</v>
      </c>
      <c r="B298" s="1">
        <v>1278.5999999999999</v>
      </c>
      <c r="C298">
        <v>506.75</v>
      </c>
      <c r="D298">
        <v>2.5231376418352243</v>
      </c>
    </row>
    <row r="299" spans="1:4" x14ac:dyDescent="0.3">
      <c r="A299" s="2">
        <v>43795</v>
      </c>
      <c r="B299" s="1">
        <v>1276</v>
      </c>
      <c r="C299">
        <v>513</v>
      </c>
      <c r="D299">
        <v>2.4873294346978558</v>
      </c>
    </row>
    <row r="300" spans="1:4" x14ac:dyDescent="0.3">
      <c r="A300" s="2">
        <v>43794</v>
      </c>
      <c r="B300" s="1">
        <v>1272.9000000000001</v>
      </c>
      <c r="C300">
        <v>498.45</v>
      </c>
      <c r="D300">
        <v>2.5537165212157693</v>
      </c>
    </row>
    <row r="301" spans="1:4" x14ac:dyDescent="0.3">
      <c r="A301" s="2">
        <v>43791</v>
      </c>
      <c r="B301" s="1">
        <v>1266.5</v>
      </c>
      <c r="C301">
        <v>497.65</v>
      </c>
      <c r="D301">
        <v>2.5449613181955191</v>
      </c>
    </row>
    <row r="302" spans="1:4" x14ac:dyDescent="0.3">
      <c r="A302" s="2">
        <v>43790</v>
      </c>
      <c r="B302" s="1">
        <v>1281.95</v>
      </c>
      <c r="C302">
        <v>499</v>
      </c>
      <c r="D302">
        <v>2.5690380761523048</v>
      </c>
    </row>
    <row r="303" spans="1:4" x14ac:dyDescent="0.3">
      <c r="A303" s="2">
        <v>43789</v>
      </c>
      <c r="B303" s="1">
        <v>1275</v>
      </c>
      <c r="C303">
        <v>494.85</v>
      </c>
      <c r="D303">
        <v>2.5765383449530161</v>
      </c>
    </row>
    <row r="304" spans="1:4" x14ac:dyDescent="0.3">
      <c r="A304" s="2">
        <v>43788</v>
      </c>
      <c r="B304" s="1">
        <v>1274.75</v>
      </c>
      <c r="C304">
        <v>494.3</v>
      </c>
      <c r="D304">
        <v>2.5788994537730123</v>
      </c>
    </row>
    <row r="305" spans="1:4" x14ac:dyDescent="0.3">
      <c r="A305" s="2">
        <v>43787</v>
      </c>
      <c r="B305" s="1">
        <v>1262.6500000000001</v>
      </c>
      <c r="C305">
        <v>499</v>
      </c>
      <c r="D305">
        <v>2.5303607214428858</v>
      </c>
    </row>
    <row r="306" spans="1:4" x14ac:dyDescent="0.3">
      <c r="A306" s="2">
        <v>43784</v>
      </c>
      <c r="B306" s="1">
        <v>1279.75</v>
      </c>
      <c r="C306">
        <v>498.85</v>
      </c>
      <c r="D306">
        <v>2.5654004209682268</v>
      </c>
    </row>
    <row r="307" spans="1:4" x14ac:dyDescent="0.3">
      <c r="A307" s="2">
        <v>43783</v>
      </c>
      <c r="B307" s="1">
        <v>1275</v>
      </c>
      <c r="C307">
        <v>498.05</v>
      </c>
      <c r="D307">
        <v>2.5599839373556872</v>
      </c>
    </row>
    <row r="308" spans="1:4" x14ac:dyDescent="0.3">
      <c r="A308" s="2">
        <v>43782</v>
      </c>
      <c r="B308" s="1">
        <v>1258</v>
      </c>
      <c r="C308">
        <v>487</v>
      </c>
      <c r="D308">
        <v>2.5831622176591376</v>
      </c>
    </row>
    <row r="309" spans="1:4" x14ac:dyDescent="0.3">
      <c r="A309" s="2">
        <v>43780</v>
      </c>
      <c r="B309" s="1">
        <v>1265.3</v>
      </c>
      <c r="C309">
        <v>497.25</v>
      </c>
      <c r="D309">
        <v>2.5445952740070386</v>
      </c>
    </row>
    <row r="310" spans="1:4" x14ac:dyDescent="0.3">
      <c r="A310" s="2">
        <v>43777</v>
      </c>
      <c r="B310" s="1">
        <v>1254.8499999999999</v>
      </c>
      <c r="C310">
        <v>490</v>
      </c>
      <c r="D310">
        <v>2.5609183673469387</v>
      </c>
    </row>
    <row r="311" spans="1:4" x14ac:dyDescent="0.3">
      <c r="A311" s="2">
        <v>43776</v>
      </c>
      <c r="B311" s="1">
        <v>1262.05</v>
      </c>
      <c r="C311">
        <v>479.6</v>
      </c>
      <c r="D311">
        <v>2.6314637197664719</v>
      </c>
    </row>
    <row r="312" spans="1:4" x14ac:dyDescent="0.3">
      <c r="A312" s="2">
        <v>43775</v>
      </c>
      <c r="B312" s="1">
        <v>1256.5</v>
      </c>
      <c r="C312">
        <v>480</v>
      </c>
      <c r="D312">
        <v>2.6177083333333333</v>
      </c>
    </row>
    <row r="313" spans="1:4" x14ac:dyDescent="0.3">
      <c r="A313" s="2">
        <v>43774</v>
      </c>
      <c r="B313" s="1">
        <v>1240</v>
      </c>
      <c r="C313">
        <v>468.25</v>
      </c>
      <c r="D313">
        <v>2.6481580352375866</v>
      </c>
    </row>
    <row r="314" spans="1:4" x14ac:dyDescent="0.3">
      <c r="A314" s="2">
        <v>43773</v>
      </c>
      <c r="B314" s="1">
        <v>1237.95</v>
      </c>
      <c r="C314">
        <v>471</v>
      </c>
      <c r="D314">
        <v>2.6283439490445861</v>
      </c>
    </row>
    <row r="315" spans="1:4" x14ac:dyDescent="0.3">
      <c r="A315" s="2">
        <v>43770</v>
      </c>
      <c r="B315" s="1">
        <v>1243</v>
      </c>
      <c r="C315">
        <v>462.9</v>
      </c>
      <c r="D315">
        <v>2.6852451933462951</v>
      </c>
    </row>
    <row r="316" spans="1:4" x14ac:dyDescent="0.3">
      <c r="A316" s="2">
        <v>43769</v>
      </c>
      <c r="B316" s="1">
        <v>1230</v>
      </c>
      <c r="C316">
        <v>463.95</v>
      </c>
      <c r="D316">
        <v>2.651147752990624</v>
      </c>
    </row>
    <row r="317" spans="1:4" x14ac:dyDescent="0.3">
      <c r="A317" s="2">
        <v>43768</v>
      </c>
      <c r="B317" s="1">
        <v>1249.8</v>
      </c>
      <c r="C317">
        <v>470.65</v>
      </c>
      <c r="D317">
        <v>2.6554764687134815</v>
      </c>
    </row>
    <row r="318" spans="1:4" x14ac:dyDescent="0.3">
      <c r="A318" s="2">
        <v>43767</v>
      </c>
      <c r="B318" s="1">
        <v>1242.55</v>
      </c>
      <c r="C318">
        <v>476</v>
      </c>
      <c r="D318">
        <v>2.6103991596638654</v>
      </c>
    </row>
    <row r="319" spans="1:4" x14ac:dyDescent="0.3">
      <c r="A319" s="2">
        <v>43765</v>
      </c>
      <c r="B319" s="1">
        <v>1238</v>
      </c>
      <c r="C319">
        <v>467.8</v>
      </c>
      <c r="D319">
        <v>2.6464300983326208</v>
      </c>
    </row>
    <row r="320" spans="1:4" x14ac:dyDescent="0.3">
      <c r="A320" s="2">
        <v>43763</v>
      </c>
      <c r="B320" s="1">
        <v>1227.9000000000001</v>
      </c>
      <c r="C320">
        <v>469.2</v>
      </c>
      <c r="D320">
        <v>2.6170076726342715</v>
      </c>
    </row>
    <row r="321" spans="1:4" x14ac:dyDescent="0.3">
      <c r="A321" s="2">
        <v>43762</v>
      </c>
      <c r="B321" s="1">
        <v>1235</v>
      </c>
      <c r="C321">
        <v>455.5</v>
      </c>
      <c r="D321">
        <v>2.7113062568605928</v>
      </c>
    </row>
    <row r="322" spans="1:4" x14ac:dyDescent="0.3">
      <c r="A322" s="2">
        <v>43761</v>
      </c>
      <c r="B322" s="1">
        <v>1245</v>
      </c>
      <c r="C322">
        <v>456.35</v>
      </c>
      <c r="D322">
        <v>2.728169168401446</v>
      </c>
    </row>
    <row r="323" spans="1:4" x14ac:dyDescent="0.3">
      <c r="A323" s="2">
        <v>43760</v>
      </c>
      <c r="B323" s="1">
        <v>1239.9000000000001</v>
      </c>
      <c r="C323">
        <v>451.75</v>
      </c>
      <c r="D323">
        <v>2.7446596568898731</v>
      </c>
    </row>
    <row r="324" spans="1:4" x14ac:dyDescent="0.3">
      <c r="A324" s="2">
        <v>43756</v>
      </c>
      <c r="B324" s="1">
        <v>1229</v>
      </c>
      <c r="C324">
        <v>437.1</v>
      </c>
      <c r="D324">
        <v>2.8117135666895448</v>
      </c>
    </row>
    <row r="325" spans="1:4" x14ac:dyDescent="0.3">
      <c r="A325" s="2">
        <v>43755</v>
      </c>
      <c r="B325" s="1">
        <v>1221.5</v>
      </c>
      <c r="C325">
        <v>440.75</v>
      </c>
      <c r="D325">
        <v>2.7714123652864435</v>
      </c>
    </row>
    <row r="326" spans="1:4" x14ac:dyDescent="0.3">
      <c r="A326" s="2">
        <v>43754</v>
      </c>
      <c r="B326" s="1">
        <v>1221.5</v>
      </c>
      <c r="C326">
        <v>435.8</v>
      </c>
      <c r="D326">
        <v>2.8028912345112436</v>
      </c>
    </row>
    <row r="327" spans="1:4" x14ac:dyDescent="0.3">
      <c r="A327" s="2">
        <v>43753</v>
      </c>
      <c r="B327" s="1">
        <v>1223.7</v>
      </c>
      <c r="C327">
        <v>432.2</v>
      </c>
      <c r="D327">
        <v>2.8313280888477559</v>
      </c>
    </row>
    <row r="328" spans="1:4" x14ac:dyDescent="0.3">
      <c r="A328" s="2">
        <v>43752</v>
      </c>
      <c r="B328" s="1">
        <v>1204.4000000000001</v>
      </c>
      <c r="C328">
        <v>427.6</v>
      </c>
      <c r="D328">
        <v>2.8166510757717496</v>
      </c>
    </row>
    <row r="329" spans="1:4" x14ac:dyDescent="0.3">
      <c r="A329" s="2">
        <v>43749</v>
      </c>
      <c r="B329" s="1">
        <v>1198.1500000000001</v>
      </c>
      <c r="C329">
        <v>427.9</v>
      </c>
      <c r="D329">
        <v>2.8000701098387477</v>
      </c>
    </row>
    <row r="330" spans="1:4" x14ac:dyDescent="0.3">
      <c r="A330" s="2">
        <v>43748</v>
      </c>
      <c r="B330" s="1">
        <v>1203</v>
      </c>
      <c r="C330">
        <v>424.5</v>
      </c>
      <c r="D330">
        <v>2.8339222614840991</v>
      </c>
    </row>
    <row r="331" spans="1:4" x14ac:dyDescent="0.3">
      <c r="A331" s="2">
        <v>43747</v>
      </c>
      <c r="B331" s="1">
        <v>1228.2</v>
      </c>
      <c r="C331">
        <v>436.5</v>
      </c>
      <c r="D331">
        <v>2.8137457044673542</v>
      </c>
    </row>
    <row r="332" spans="1:4" x14ac:dyDescent="0.3">
      <c r="A332" s="2">
        <v>43745</v>
      </c>
      <c r="B332" s="1">
        <v>1184.55</v>
      </c>
      <c r="C332">
        <v>416.1</v>
      </c>
      <c r="D332">
        <v>2.8467916366258108</v>
      </c>
    </row>
    <row r="333" spans="1:4" x14ac:dyDescent="0.3">
      <c r="A333" s="2">
        <v>43742</v>
      </c>
      <c r="B333" s="1">
        <v>1189.75</v>
      </c>
      <c r="C333">
        <v>413.1</v>
      </c>
      <c r="D333">
        <v>2.8800532558702492</v>
      </c>
    </row>
    <row r="334" spans="1:4" x14ac:dyDescent="0.3">
      <c r="A334" s="2">
        <v>43741</v>
      </c>
      <c r="B334" s="1">
        <v>1222.9000000000001</v>
      </c>
      <c r="C334">
        <v>427.5</v>
      </c>
      <c r="D334">
        <v>2.8605847953216377</v>
      </c>
    </row>
    <row r="335" spans="1:4" x14ac:dyDescent="0.3">
      <c r="A335" s="2">
        <v>43739</v>
      </c>
      <c r="B335" s="1">
        <v>1250.2</v>
      </c>
      <c r="C335">
        <v>425.6</v>
      </c>
      <c r="D335">
        <v>2.9375</v>
      </c>
    </row>
    <row r="336" spans="1:4" x14ac:dyDescent="0.3">
      <c r="A336" s="2">
        <v>43738</v>
      </c>
      <c r="B336" s="1">
        <v>1227.5</v>
      </c>
      <c r="C336">
        <v>433.8</v>
      </c>
      <c r="D336">
        <v>2.8296449976947899</v>
      </c>
    </row>
    <row r="337" spans="1:4" x14ac:dyDescent="0.3">
      <c r="A337" s="2">
        <v>43735</v>
      </c>
      <c r="B337" s="1">
        <v>1245.5999999999999</v>
      </c>
      <c r="C337">
        <v>450</v>
      </c>
      <c r="D337">
        <v>2.7679999999999998</v>
      </c>
    </row>
    <row r="338" spans="1:4" x14ac:dyDescent="0.3">
      <c r="A338" s="2">
        <v>43734</v>
      </c>
      <c r="B338" s="1">
        <v>1246</v>
      </c>
      <c r="C338">
        <v>451.7</v>
      </c>
      <c r="D338">
        <v>2.7584680097409784</v>
      </c>
    </row>
    <row r="339" spans="1:4" x14ac:dyDescent="0.3">
      <c r="A339" s="2">
        <v>43733</v>
      </c>
      <c r="B339" s="1">
        <v>1240</v>
      </c>
      <c r="C339">
        <v>434.8</v>
      </c>
      <c r="D339">
        <v>2.8518859245630175</v>
      </c>
    </row>
    <row r="340" spans="1:4" x14ac:dyDescent="0.3">
      <c r="A340" s="2">
        <v>43732</v>
      </c>
      <c r="B340" s="1">
        <v>1252.1500000000001</v>
      </c>
      <c r="C340">
        <v>441</v>
      </c>
      <c r="D340">
        <v>2.8393424036281183</v>
      </c>
    </row>
    <row r="341" spans="1:4" x14ac:dyDescent="0.3">
      <c r="A341" s="2">
        <v>43731</v>
      </c>
      <c r="B341" s="1">
        <v>1255.3</v>
      </c>
      <c r="C341">
        <v>442</v>
      </c>
      <c r="D341">
        <v>2.840045248868778</v>
      </c>
    </row>
    <row r="342" spans="1:4" x14ac:dyDescent="0.3">
      <c r="A342" s="2">
        <v>43728</v>
      </c>
      <c r="B342" s="1">
        <v>1202</v>
      </c>
      <c r="C342">
        <v>415.75</v>
      </c>
      <c r="D342">
        <v>2.8911605532170777</v>
      </c>
    </row>
    <row r="343" spans="1:4" x14ac:dyDescent="0.3">
      <c r="A343" s="2">
        <v>43727</v>
      </c>
      <c r="B343" s="1">
        <v>1100.05</v>
      </c>
      <c r="C343">
        <v>386.3</v>
      </c>
      <c r="D343">
        <v>2.8476572611959616</v>
      </c>
    </row>
    <row r="344" spans="1:4" x14ac:dyDescent="0.3">
      <c r="A344" s="2">
        <v>43726</v>
      </c>
      <c r="B344" s="1">
        <v>2188</v>
      </c>
      <c r="C344">
        <v>399.25</v>
      </c>
      <c r="D344">
        <v>5.480275516593613</v>
      </c>
    </row>
    <row r="345" spans="1:4" x14ac:dyDescent="0.3">
      <c r="A345" s="2">
        <v>43725</v>
      </c>
      <c r="B345" s="1">
        <v>2220</v>
      </c>
      <c r="C345">
        <v>400.25</v>
      </c>
      <c r="D345">
        <v>5.5465334166146159</v>
      </c>
    </row>
    <row r="346" spans="1:4" x14ac:dyDescent="0.3">
      <c r="A346" s="2">
        <v>43724</v>
      </c>
      <c r="B346" s="1">
        <v>2243</v>
      </c>
      <c r="C346">
        <v>411.5</v>
      </c>
      <c r="D346">
        <v>5.4507897934386396</v>
      </c>
    </row>
    <row r="347" spans="1:4" x14ac:dyDescent="0.3">
      <c r="A347" s="2">
        <v>43721</v>
      </c>
      <c r="B347" s="1">
        <v>2259.8000000000002</v>
      </c>
      <c r="C347">
        <v>413.7</v>
      </c>
      <c r="D347">
        <v>5.4624123761179604</v>
      </c>
    </row>
    <row r="348" spans="1:4" x14ac:dyDescent="0.3">
      <c r="A348" s="2">
        <v>43720</v>
      </c>
      <c r="B348" s="1">
        <v>2267.9499999999998</v>
      </c>
      <c r="C348">
        <v>402.6</v>
      </c>
      <c r="D348">
        <v>5.6332588176850464</v>
      </c>
    </row>
    <row r="349" spans="1:4" x14ac:dyDescent="0.3">
      <c r="A349" s="2">
        <v>43719</v>
      </c>
      <c r="B349" s="1">
        <v>2246</v>
      </c>
      <c r="C349">
        <v>394.2</v>
      </c>
      <c r="D349">
        <v>5.6976154236428211</v>
      </c>
    </row>
    <row r="350" spans="1:4" x14ac:dyDescent="0.3">
      <c r="A350" s="2">
        <v>43717</v>
      </c>
      <c r="B350" s="1">
        <v>2245.15</v>
      </c>
      <c r="C350">
        <v>395.85</v>
      </c>
      <c r="D350">
        <v>5.6717190855121888</v>
      </c>
    </row>
    <row r="351" spans="1:4" x14ac:dyDescent="0.3">
      <c r="A351" s="2">
        <v>43714</v>
      </c>
      <c r="B351" s="1">
        <v>2241.75</v>
      </c>
      <c r="C351">
        <v>392.05</v>
      </c>
      <c r="D351">
        <v>5.7180206606300219</v>
      </c>
    </row>
    <row r="352" spans="1:4" x14ac:dyDescent="0.3">
      <c r="A352" s="2">
        <v>43713</v>
      </c>
      <c r="B352" s="1">
        <v>2232</v>
      </c>
      <c r="C352">
        <v>388.6</v>
      </c>
      <c r="D352">
        <v>5.743695316520844</v>
      </c>
    </row>
    <row r="353" spans="1:4" x14ac:dyDescent="0.3">
      <c r="A353" s="2">
        <v>43712</v>
      </c>
      <c r="B353" s="1">
        <v>2244</v>
      </c>
      <c r="C353">
        <v>397.95</v>
      </c>
      <c r="D353">
        <v>5.6388993592159817</v>
      </c>
    </row>
    <row r="354" spans="1:4" x14ac:dyDescent="0.3">
      <c r="A354" s="2">
        <v>43711</v>
      </c>
      <c r="B354" s="1">
        <v>2200.5</v>
      </c>
      <c r="C354">
        <v>391.85</v>
      </c>
      <c r="D354">
        <v>5.6156692611968859</v>
      </c>
    </row>
    <row r="355" spans="1:4" x14ac:dyDescent="0.3">
      <c r="A355" s="2">
        <v>43707</v>
      </c>
      <c r="B355" s="1">
        <v>2231.9</v>
      </c>
      <c r="C355">
        <v>411.35</v>
      </c>
      <c r="D355">
        <v>5.42579312021393</v>
      </c>
    </row>
    <row r="356" spans="1:4" x14ac:dyDescent="0.3">
      <c r="A356" s="2">
        <v>43706</v>
      </c>
      <c r="B356" s="1">
        <v>2225.5</v>
      </c>
      <c r="C356">
        <v>406.3</v>
      </c>
      <c r="D356">
        <v>5.4774796948067932</v>
      </c>
    </row>
    <row r="357" spans="1:4" x14ac:dyDescent="0.3">
      <c r="A357" s="2">
        <v>43705</v>
      </c>
      <c r="B357" s="1">
        <v>2245</v>
      </c>
      <c r="C357">
        <v>412.7</v>
      </c>
      <c r="D357">
        <v>5.4397867700508842</v>
      </c>
    </row>
    <row r="358" spans="1:4" x14ac:dyDescent="0.3">
      <c r="A358" s="2">
        <v>43704</v>
      </c>
      <c r="B358" s="1">
        <v>2258</v>
      </c>
      <c r="C358">
        <v>418.4</v>
      </c>
      <c r="D358">
        <v>5.3967495219885278</v>
      </c>
    </row>
    <row r="359" spans="1:4" x14ac:dyDescent="0.3">
      <c r="A359" s="2">
        <v>43703</v>
      </c>
      <c r="B359" s="1">
        <v>2259</v>
      </c>
      <c r="C359">
        <v>413.25</v>
      </c>
      <c r="D359">
        <v>5.4664246823956439</v>
      </c>
    </row>
    <row r="360" spans="1:4" x14ac:dyDescent="0.3">
      <c r="A360" s="2">
        <v>43700</v>
      </c>
      <c r="B360" s="1">
        <v>2164.9</v>
      </c>
      <c r="C360">
        <v>395.9</v>
      </c>
      <c r="D360">
        <v>5.4683000757767122</v>
      </c>
    </row>
    <row r="361" spans="1:4" x14ac:dyDescent="0.3">
      <c r="A361" s="2">
        <v>43699</v>
      </c>
      <c r="B361" s="1">
        <v>2177</v>
      </c>
      <c r="C361">
        <v>398.85</v>
      </c>
      <c r="D361">
        <v>5.4581923028707529</v>
      </c>
    </row>
    <row r="362" spans="1:4" x14ac:dyDescent="0.3">
      <c r="A362" s="2">
        <v>43698</v>
      </c>
      <c r="B362" s="1">
        <v>2225.6999999999998</v>
      </c>
      <c r="C362">
        <v>411.5</v>
      </c>
      <c r="D362">
        <v>5.4087484811664641</v>
      </c>
    </row>
    <row r="363" spans="1:4" x14ac:dyDescent="0.3">
      <c r="A363" s="2">
        <v>43697</v>
      </c>
      <c r="B363" s="1">
        <v>2224</v>
      </c>
      <c r="C363">
        <v>416.65</v>
      </c>
      <c r="D363">
        <v>5.3378135125405022</v>
      </c>
    </row>
    <row r="364" spans="1:4" x14ac:dyDescent="0.3">
      <c r="A364" s="2">
        <v>43696</v>
      </c>
      <c r="B364" s="1">
        <v>2210.9499999999998</v>
      </c>
      <c r="C364">
        <v>423.45</v>
      </c>
      <c r="D364">
        <v>5.2212776006612351</v>
      </c>
    </row>
    <row r="365" spans="1:4" x14ac:dyDescent="0.3">
      <c r="A365" s="2">
        <v>43693</v>
      </c>
      <c r="B365" s="1">
        <v>2223.9499999999998</v>
      </c>
      <c r="C365">
        <v>419.2</v>
      </c>
      <c r="D365">
        <v>5.3052242366412212</v>
      </c>
    </row>
    <row r="366" spans="1:4" x14ac:dyDescent="0.3">
      <c r="A366" s="2">
        <v>43691</v>
      </c>
      <c r="B366" s="1">
        <v>2227.9</v>
      </c>
      <c r="C366">
        <v>416.9</v>
      </c>
      <c r="D366">
        <v>5.3439673782681707</v>
      </c>
    </row>
    <row r="367" spans="1:4" x14ac:dyDescent="0.3">
      <c r="A367" s="2">
        <v>43690</v>
      </c>
      <c r="B367" s="1">
        <v>2228</v>
      </c>
      <c r="C367">
        <v>409.85</v>
      </c>
      <c r="D367">
        <v>5.4361351714041719</v>
      </c>
    </row>
    <row r="368" spans="1:4" x14ac:dyDescent="0.3">
      <c r="A368" s="2">
        <v>43686</v>
      </c>
      <c r="B368" s="1">
        <v>2285</v>
      </c>
      <c r="C368">
        <v>421.35</v>
      </c>
      <c r="D368">
        <v>5.4230449744867686</v>
      </c>
    </row>
    <row r="369" spans="1:4" x14ac:dyDescent="0.3">
      <c r="A369" s="2">
        <v>43685</v>
      </c>
      <c r="B369" s="1">
        <v>2239.8000000000002</v>
      </c>
      <c r="C369">
        <v>416.25</v>
      </c>
      <c r="D369">
        <v>5.380900900900901</v>
      </c>
    </row>
    <row r="370" spans="1:4" x14ac:dyDescent="0.3">
      <c r="A370" s="2">
        <v>43684</v>
      </c>
      <c r="B370" s="1">
        <v>2180</v>
      </c>
      <c r="C370">
        <v>407.4</v>
      </c>
      <c r="D370">
        <v>5.3510063819342175</v>
      </c>
    </row>
    <row r="371" spans="1:4" x14ac:dyDescent="0.3">
      <c r="A371" s="2">
        <v>43683</v>
      </c>
      <c r="B371" s="1">
        <v>2183</v>
      </c>
      <c r="C371">
        <v>410.55</v>
      </c>
      <c r="D371">
        <v>5.3172573377176953</v>
      </c>
    </row>
    <row r="372" spans="1:4" x14ac:dyDescent="0.3">
      <c r="A372" s="2">
        <v>43682</v>
      </c>
      <c r="B372" s="1">
        <v>2174.6</v>
      </c>
      <c r="C372">
        <v>403.05</v>
      </c>
      <c r="D372">
        <v>5.3953603771244261</v>
      </c>
    </row>
    <row r="373" spans="1:4" x14ac:dyDescent="0.3">
      <c r="A373" s="2">
        <v>43679</v>
      </c>
      <c r="B373" s="1">
        <v>2220</v>
      </c>
      <c r="C373">
        <v>411</v>
      </c>
      <c r="D373">
        <v>5.4014598540145986</v>
      </c>
    </row>
    <row r="374" spans="1:4" x14ac:dyDescent="0.3">
      <c r="A374" s="2">
        <v>43678</v>
      </c>
      <c r="B374" s="1">
        <v>2225</v>
      </c>
      <c r="C374">
        <v>418.65</v>
      </c>
      <c r="D374">
        <v>5.3147020183924525</v>
      </c>
    </row>
    <row r="375" spans="1:4" x14ac:dyDescent="0.3">
      <c r="A375" s="2">
        <v>43677</v>
      </c>
      <c r="B375" s="1">
        <v>2249.6</v>
      </c>
      <c r="C375">
        <v>425.85</v>
      </c>
      <c r="D375">
        <v>5.2826112480920511</v>
      </c>
    </row>
    <row r="376" spans="1:4" x14ac:dyDescent="0.3">
      <c r="A376" s="2">
        <v>43676</v>
      </c>
      <c r="B376" s="1">
        <v>2254.8000000000002</v>
      </c>
      <c r="C376">
        <v>427.25</v>
      </c>
      <c r="D376">
        <v>5.2774722059684027</v>
      </c>
    </row>
    <row r="377" spans="1:4" x14ac:dyDescent="0.3">
      <c r="A377" s="2">
        <v>43675</v>
      </c>
      <c r="B377" s="1">
        <v>2249.3000000000002</v>
      </c>
      <c r="C377">
        <v>427.8</v>
      </c>
      <c r="D377">
        <v>5.2578307620383358</v>
      </c>
    </row>
    <row r="378" spans="1:4" x14ac:dyDescent="0.3">
      <c r="A378" s="2">
        <v>43672</v>
      </c>
      <c r="B378" s="1">
        <v>2276</v>
      </c>
      <c r="C378">
        <v>419.15</v>
      </c>
      <c r="D378">
        <v>5.4300369796015753</v>
      </c>
    </row>
    <row r="379" spans="1:4" x14ac:dyDescent="0.3">
      <c r="A379" s="2">
        <v>43671</v>
      </c>
      <c r="B379" s="1">
        <v>2291</v>
      </c>
      <c r="C379">
        <v>410.25</v>
      </c>
      <c r="D379">
        <v>5.5843997562461913</v>
      </c>
    </row>
    <row r="380" spans="1:4" x14ac:dyDescent="0.3">
      <c r="A380" s="2">
        <v>43670</v>
      </c>
      <c r="B380" s="1">
        <v>2284</v>
      </c>
      <c r="C380">
        <v>407.9</v>
      </c>
      <c r="D380">
        <v>5.5994116204952196</v>
      </c>
    </row>
    <row r="381" spans="1:4" x14ac:dyDescent="0.3">
      <c r="A381" s="2">
        <v>43669</v>
      </c>
      <c r="B381" s="1">
        <v>2265.5</v>
      </c>
      <c r="C381">
        <v>410.9</v>
      </c>
      <c r="D381">
        <v>5.5135069359941591</v>
      </c>
    </row>
    <row r="382" spans="1:4" x14ac:dyDescent="0.3">
      <c r="A382" s="2">
        <v>43668</v>
      </c>
      <c r="B382" s="1">
        <v>2302.8000000000002</v>
      </c>
      <c r="C382">
        <v>411.85</v>
      </c>
      <c r="D382">
        <v>5.5913560762413503</v>
      </c>
    </row>
    <row r="383" spans="1:4" x14ac:dyDescent="0.3">
      <c r="A383" s="2">
        <v>43665</v>
      </c>
      <c r="B383" s="1">
        <v>2379.5</v>
      </c>
      <c r="C383">
        <v>411.8</v>
      </c>
      <c r="D383">
        <v>5.7782904322486646</v>
      </c>
    </row>
    <row r="384" spans="1:4" x14ac:dyDescent="0.3">
      <c r="A384" s="2">
        <v>43664</v>
      </c>
      <c r="B384" s="1">
        <v>2414.75</v>
      </c>
      <c r="C384">
        <v>418.65</v>
      </c>
      <c r="D384">
        <v>5.767944583781202</v>
      </c>
    </row>
    <row r="385" spans="1:4" x14ac:dyDescent="0.3">
      <c r="A385" s="2">
        <v>43663</v>
      </c>
      <c r="B385" s="1">
        <v>2401.9</v>
      </c>
      <c r="C385">
        <v>424.4</v>
      </c>
      <c r="D385">
        <v>5.6595193213949111</v>
      </c>
    </row>
    <row r="386" spans="1:4" x14ac:dyDescent="0.3">
      <c r="A386" s="2">
        <v>43662</v>
      </c>
      <c r="B386" s="1">
        <v>2393</v>
      </c>
      <c r="C386">
        <v>424.75</v>
      </c>
      <c r="D386">
        <v>5.6339022954679221</v>
      </c>
    </row>
    <row r="387" spans="1:4" x14ac:dyDescent="0.3">
      <c r="A387" s="2">
        <v>43661</v>
      </c>
      <c r="B387" s="1">
        <v>2398</v>
      </c>
      <c r="C387">
        <v>422.55</v>
      </c>
      <c r="D387">
        <v>5.6750680392852919</v>
      </c>
    </row>
    <row r="388" spans="1:4" x14ac:dyDescent="0.3">
      <c r="A388" s="2">
        <v>43658</v>
      </c>
      <c r="B388" s="1">
        <v>2390</v>
      </c>
      <c r="C388">
        <v>427.3</v>
      </c>
      <c r="D388">
        <v>5.5932600046805518</v>
      </c>
    </row>
    <row r="389" spans="1:4" x14ac:dyDescent="0.3">
      <c r="A389" s="2">
        <v>43657</v>
      </c>
      <c r="B389" s="1">
        <v>2403.75</v>
      </c>
      <c r="C389">
        <v>425.85</v>
      </c>
      <c r="D389">
        <v>5.6445931666079598</v>
      </c>
    </row>
    <row r="390" spans="1:4" x14ac:dyDescent="0.3">
      <c r="A390" s="2">
        <v>43656</v>
      </c>
      <c r="B390" s="1">
        <v>2391.1999999999998</v>
      </c>
      <c r="C390">
        <v>431.7</v>
      </c>
      <c r="D390">
        <v>5.5390317350011582</v>
      </c>
    </row>
    <row r="391" spans="1:4" x14ac:dyDescent="0.3">
      <c r="A391" s="2">
        <v>43655</v>
      </c>
      <c r="B391" s="1">
        <v>2377.65</v>
      </c>
      <c r="C391">
        <v>428.1</v>
      </c>
      <c r="D391">
        <v>5.5539593552908197</v>
      </c>
    </row>
    <row r="392" spans="1:4" x14ac:dyDescent="0.3">
      <c r="A392" s="2">
        <v>43654</v>
      </c>
      <c r="B392" s="1">
        <v>2412.6999999999998</v>
      </c>
      <c r="C392">
        <v>426.75</v>
      </c>
      <c r="D392">
        <v>5.6536613942589335</v>
      </c>
    </row>
    <row r="393" spans="1:4" x14ac:dyDescent="0.3">
      <c r="A393" s="2">
        <v>43651</v>
      </c>
      <c r="B393" s="1">
        <v>2469</v>
      </c>
      <c r="C393">
        <v>435.65</v>
      </c>
      <c r="D393">
        <v>5.6673935498680139</v>
      </c>
    </row>
    <row r="394" spans="1:4" x14ac:dyDescent="0.3">
      <c r="A394" s="2">
        <v>43650</v>
      </c>
      <c r="B394" s="1">
        <v>2482.85</v>
      </c>
      <c r="C394">
        <v>434.4</v>
      </c>
      <c r="D394">
        <v>5.715584714548803</v>
      </c>
    </row>
    <row r="395" spans="1:4" x14ac:dyDescent="0.3">
      <c r="A395" s="2">
        <v>43649</v>
      </c>
      <c r="B395" s="1">
        <v>2488.3000000000002</v>
      </c>
      <c r="C395">
        <v>435.55</v>
      </c>
      <c r="D395">
        <v>5.7130065434508097</v>
      </c>
    </row>
    <row r="396" spans="1:4" x14ac:dyDescent="0.3">
      <c r="A396" s="2">
        <v>43648</v>
      </c>
      <c r="B396" s="1">
        <v>2491.15</v>
      </c>
      <c r="C396">
        <v>436.9</v>
      </c>
      <c r="D396">
        <v>5.7018768596932938</v>
      </c>
    </row>
    <row r="397" spans="1:4" x14ac:dyDescent="0.3">
      <c r="A397" s="2">
        <v>43647</v>
      </c>
      <c r="B397" s="1">
        <v>2486</v>
      </c>
      <c r="C397">
        <v>438</v>
      </c>
      <c r="D397">
        <v>5.6757990867579906</v>
      </c>
    </row>
    <row r="398" spans="1:4" x14ac:dyDescent="0.3">
      <c r="A398" s="2">
        <v>43644</v>
      </c>
      <c r="B398" s="1">
        <v>2441</v>
      </c>
      <c r="C398">
        <v>436.7</v>
      </c>
      <c r="D398">
        <v>5.5896496450652622</v>
      </c>
    </row>
    <row r="399" spans="1:4" x14ac:dyDescent="0.3">
      <c r="A399" s="2">
        <v>43643</v>
      </c>
      <c r="B399" s="1">
        <v>2460.6</v>
      </c>
      <c r="C399">
        <v>439.3</v>
      </c>
      <c r="D399">
        <v>5.6011837013430457</v>
      </c>
    </row>
    <row r="400" spans="1:4" x14ac:dyDescent="0.3">
      <c r="A400" s="2">
        <v>43642</v>
      </c>
      <c r="B400" s="1">
        <v>2465</v>
      </c>
      <c r="C400">
        <v>438.2</v>
      </c>
      <c r="D400">
        <v>5.6252852578731174</v>
      </c>
    </row>
    <row r="401" spans="1:4" x14ac:dyDescent="0.3">
      <c r="A401" s="2">
        <v>43641</v>
      </c>
      <c r="B401" s="1">
        <v>2422</v>
      </c>
      <c r="C401">
        <v>433</v>
      </c>
      <c r="D401">
        <v>5.5935334872979219</v>
      </c>
    </row>
    <row r="402" spans="1:4" x14ac:dyDescent="0.3">
      <c r="A402" s="2">
        <v>43640</v>
      </c>
      <c r="B402" s="1">
        <v>2421</v>
      </c>
      <c r="C402">
        <v>430.15</v>
      </c>
      <c r="D402">
        <v>5.6282692084156691</v>
      </c>
    </row>
    <row r="403" spans="1:4" x14ac:dyDescent="0.3">
      <c r="A403" s="2">
        <v>43637</v>
      </c>
      <c r="B403" s="1">
        <v>2418.75</v>
      </c>
      <c r="C403">
        <v>431</v>
      </c>
      <c r="D403">
        <v>5.611948955916473</v>
      </c>
    </row>
    <row r="404" spans="1:4" x14ac:dyDescent="0.3">
      <c r="A404" s="2">
        <v>43636</v>
      </c>
      <c r="B404" s="1">
        <v>2425.6999999999998</v>
      </c>
      <c r="C404">
        <v>433</v>
      </c>
      <c r="D404">
        <v>5.6020785219399531</v>
      </c>
    </row>
    <row r="405" spans="1:4" x14ac:dyDescent="0.3">
      <c r="A405" s="2">
        <v>43635</v>
      </c>
      <c r="B405" s="1">
        <v>2435.4499999999998</v>
      </c>
      <c r="C405">
        <v>421.1</v>
      </c>
      <c r="D405">
        <v>5.7835431014010918</v>
      </c>
    </row>
    <row r="406" spans="1:4" x14ac:dyDescent="0.3">
      <c r="A406" s="2">
        <v>43634</v>
      </c>
      <c r="B406" s="1">
        <v>2418</v>
      </c>
      <c r="C406">
        <v>422.4</v>
      </c>
      <c r="D406">
        <v>5.7244318181818183</v>
      </c>
    </row>
    <row r="407" spans="1:4" x14ac:dyDescent="0.3">
      <c r="A407" s="2">
        <v>43633</v>
      </c>
      <c r="B407" s="1">
        <v>2422</v>
      </c>
      <c r="C407">
        <v>414.8</v>
      </c>
      <c r="D407">
        <v>5.838958534233365</v>
      </c>
    </row>
    <row r="408" spans="1:4" x14ac:dyDescent="0.3">
      <c r="A408" s="2">
        <v>43630</v>
      </c>
      <c r="B408" s="1">
        <v>2433.8000000000002</v>
      </c>
      <c r="C408">
        <v>417.6</v>
      </c>
      <c r="D408">
        <v>5.8280651340996172</v>
      </c>
    </row>
    <row r="409" spans="1:4" x14ac:dyDescent="0.3">
      <c r="A409" s="2">
        <v>43629</v>
      </c>
      <c r="B409" s="1">
        <v>2443</v>
      </c>
      <c r="C409">
        <v>420.15</v>
      </c>
      <c r="D409">
        <v>5.8145900273711772</v>
      </c>
    </row>
    <row r="410" spans="1:4" x14ac:dyDescent="0.3">
      <c r="A410" s="2">
        <v>43628</v>
      </c>
      <c r="B410" s="1">
        <v>2430.8000000000002</v>
      </c>
      <c r="C410">
        <v>418.6</v>
      </c>
      <c r="D410">
        <v>5.8069756330625895</v>
      </c>
    </row>
    <row r="411" spans="1:4" x14ac:dyDescent="0.3">
      <c r="A411" s="2">
        <v>43627</v>
      </c>
      <c r="B411" s="1">
        <v>2446.5</v>
      </c>
      <c r="C411">
        <v>422</v>
      </c>
      <c r="D411">
        <v>5.7973933649289098</v>
      </c>
    </row>
    <row r="412" spans="1:4" x14ac:dyDescent="0.3">
      <c r="A412" s="2">
        <v>43626</v>
      </c>
      <c r="B412" s="1">
        <v>2442.6</v>
      </c>
      <c r="C412">
        <v>416.1</v>
      </c>
      <c r="D412">
        <v>5.8702235039653923</v>
      </c>
    </row>
    <row r="413" spans="1:4" x14ac:dyDescent="0.3">
      <c r="A413" s="2">
        <v>43623</v>
      </c>
      <c r="B413" s="1">
        <v>2447.0500000000002</v>
      </c>
      <c r="C413">
        <v>417.45</v>
      </c>
      <c r="D413">
        <v>5.8618996286980485</v>
      </c>
    </row>
    <row r="414" spans="1:4" x14ac:dyDescent="0.3">
      <c r="A414" s="2">
        <v>43622</v>
      </c>
      <c r="B414" s="1">
        <v>2427.8000000000002</v>
      </c>
      <c r="C414">
        <v>411.3</v>
      </c>
      <c r="D414">
        <v>5.9027473863360083</v>
      </c>
    </row>
    <row r="415" spans="1:4" x14ac:dyDescent="0.3">
      <c r="A415" s="2">
        <v>43620</v>
      </c>
      <c r="B415" s="1">
        <v>2455</v>
      </c>
      <c r="C415">
        <v>419</v>
      </c>
      <c r="D415">
        <v>5.8591885441527447</v>
      </c>
    </row>
    <row r="416" spans="1:4" x14ac:dyDescent="0.3">
      <c r="A416" s="2">
        <v>43619</v>
      </c>
      <c r="B416" s="1">
        <v>2454</v>
      </c>
      <c r="C416">
        <v>422.85</v>
      </c>
      <c r="D416">
        <v>5.8034764100744942</v>
      </c>
    </row>
    <row r="417" spans="1:4" x14ac:dyDescent="0.3">
      <c r="A417" s="2">
        <v>43616</v>
      </c>
      <c r="B417" s="1">
        <v>2426</v>
      </c>
      <c r="C417">
        <v>421.6</v>
      </c>
      <c r="D417">
        <v>5.7542694497153697</v>
      </c>
    </row>
    <row r="418" spans="1:4" x14ac:dyDescent="0.3">
      <c r="A418" s="2">
        <v>43615</v>
      </c>
      <c r="B418" s="1">
        <v>2440</v>
      </c>
      <c r="C418">
        <v>427.95</v>
      </c>
      <c r="D418">
        <v>5.7016006542820428</v>
      </c>
    </row>
    <row r="419" spans="1:4" x14ac:dyDescent="0.3">
      <c r="A419" s="2">
        <v>43614</v>
      </c>
      <c r="B419" s="1">
        <v>2418</v>
      </c>
      <c r="C419">
        <v>423.5</v>
      </c>
      <c r="D419">
        <v>5.7095631641086184</v>
      </c>
    </row>
    <row r="420" spans="1:4" x14ac:dyDescent="0.3">
      <c r="A420" s="2">
        <v>43613</v>
      </c>
      <c r="B420" s="1">
        <v>2420</v>
      </c>
      <c r="C420">
        <v>437</v>
      </c>
      <c r="D420">
        <v>5.5377574370709386</v>
      </c>
    </row>
    <row r="421" spans="1:4" x14ac:dyDescent="0.3">
      <c r="A421" s="2">
        <v>43612</v>
      </c>
      <c r="B421" s="1">
        <v>2404.85</v>
      </c>
      <c r="C421">
        <v>435.05</v>
      </c>
      <c r="D421">
        <v>5.5277554304102976</v>
      </c>
    </row>
    <row r="422" spans="1:4" x14ac:dyDescent="0.3">
      <c r="A422" s="2">
        <v>43609</v>
      </c>
      <c r="B422" s="1">
        <v>2372.9</v>
      </c>
      <c r="C422">
        <v>432.5</v>
      </c>
      <c r="D422">
        <v>5.4864739884393066</v>
      </c>
    </row>
    <row r="423" spans="1:4" x14ac:dyDescent="0.3">
      <c r="A423" s="2">
        <v>43608</v>
      </c>
      <c r="B423" s="1">
        <v>2350</v>
      </c>
      <c r="C423">
        <v>411.5</v>
      </c>
      <c r="D423">
        <v>5.7108140947752126</v>
      </c>
    </row>
    <row r="424" spans="1:4" x14ac:dyDescent="0.3">
      <c r="A424" s="2">
        <v>43607</v>
      </c>
      <c r="B424" s="1">
        <v>2410</v>
      </c>
      <c r="C424">
        <v>405.4</v>
      </c>
      <c r="D424">
        <v>5.944745929945733</v>
      </c>
    </row>
    <row r="425" spans="1:4" x14ac:dyDescent="0.3">
      <c r="A425" s="2">
        <v>43606</v>
      </c>
      <c r="B425" s="1">
        <v>2408.9499999999998</v>
      </c>
      <c r="C425">
        <v>400.3</v>
      </c>
      <c r="D425">
        <v>6.0178616037971517</v>
      </c>
    </row>
    <row r="426" spans="1:4" x14ac:dyDescent="0.3">
      <c r="A426" s="2">
        <v>43605</v>
      </c>
      <c r="B426" s="1">
        <v>2428</v>
      </c>
      <c r="C426">
        <v>408.25</v>
      </c>
      <c r="D426">
        <v>5.9473361910594003</v>
      </c>
    </row>
    <row r="427" spans="1:4" x14ac:dyDescent="0.3">
      <c r="A427" s="2">
        <v>43602</v>
      </c>
      <c r="B427" s="1">
        <v>2365</v>
      </c>
      <c r="C427">
        <v>391.15</v>
      </c>
      <c r="D427">
        <v>6.0462738080020459</v>
      </c>
    </row>
    <row r="428" spans="1:4" x14ac:dyDescent="0.3">
      <c r="A428" s="2">
        <v>43601</v>
      </c>
      <c r="B428" s="1">
        <v>2312.35</v>
      </c>
      <c r="C428">
        <v>382.95</v>
      </c>
      <c r="D428">
        <v>6.0382556469512991</v>
      </c>
    </row>
    <row r="429" spans="1:4" x14ac:dyDescent="0.3">
      <c r="A429" s="2">
        <v>43600</v>
      </c>
      <c r="B429" s="1">
        <v>2286.6999999999998</v>
      </c>
      <c r="C429">
        <v>376.8</v>
      </c>
      <c r="D429">
        <v>6.0687367303609339</v>
      </c>
    </row>
    <row r="430" spans="1:4" x14ac:dyDescent="0.3">
      <c r="A430" s="2">
        <v>43599</v>
      </c>
      <c r="B430" s="1">
        <v>2288</v>
      </c>
      <c r="C430">
        <v>381.5</v>
      </c>
      <c r="D430">
        <v>5.9973787680209698</v>
      </c>
    </row>
    <row r="431" spans="1:4" x14ac:dyDescent="0.3">
      <c r="A431" s="2">
        <v>43598</v>
      </c>
      <c r="B431" s="1">
        <v>2287.3000000000002</v>
      </c>
      <c r="C431">
        <v>377.4</v>
      </c>
      <c r="D431">
        <v>6.0606783253842087</v>
      </c>
    </row>
    <row r="432" spans="1:4" x14ac:dyDescent="0.3">
      <c r="A432" s="2">
        <v>43595</v>
      </c>
      <c r="B432" s="1">
        <v>2296.5</v>
      </c>
      <c r="C432">
        <v>383.65</v>
      </c>
      <c r="D432">
        <v>5.9859246709240193</v>
      </c>
    </row>
    <row r="433" spans="1:4" x14ac:dyDescent="0.3">
      <c r="A433" s="2">
        <v>43594</v>
      </c>
      <c r="B433" s="1">
        <v>2292</v>
      </c>
      <c r="C433">
        <v>382</v>
      </c>
      <c r="D433">
        <v>6</v>
      </c>
    </row>
    <row r="434" spans="1:4" x14ac:dyDescent="0.3">
      <c r="A434" s="2">
        <v>43593</v>
      </c>
      <c r="B434" s="1">
        <v>2309</v>
      </c>
      <c r="C434">
        <v>382.4</v>
      </c>
      <c r="D434">
        <v>6.0381799163179917</v>
      </c>
    </row>
    <row r="435" spans="1:4" x14ac:dyDescent="0.3">
      <c r="A435" s="2">
        <v>43592</v>
      </c>
      <c r="B435" s="1">
        <v>2320.1</v>
      </c>
      <c r="C435">
        <v>386.2</v>
      </c>
      <c r="D435">
        <v>6.0075090626618328</v>
      </c>
    </row>
    <row r="436" spans="1:4" x14ac:dyDescent="0.3">
      <c r="A436" s="2">
        <v>43591</v>
      </c>
      <c r="B436" s="1">
        <v>2327.9</v>
      </c>
      <c r="C436">
        <v>401.8</v>
      </c>
      <c r="D436">
        <v>5.7936784469885518</v>
      </c>
    </row>
    <row r="437" spans="1:4" x14ac:dyDescent="0.3">
      <c r="A437" s="2">
        <v>43588</v>
      </c>
      <c r="B437" s="1">
        <v>2365</v>
      </c>
      <c r="C437">
        <v>402.75</v>
      </c>
      <c r="D437">
        <v>5.8721291123525763</v>
      </c>
    </row>
    <row r="438" spans="1:4" x14ac:dyDescent="0.3">
      <c r="A438" s="2">
        <v>43587</v>
      </c>
      <c r="B438" s="1">
        <v>2356</v>
      </c>
      <c r="C438">
        <v>394.75</v>
      </c>
      <c r="D438">
        <v>5.9683343888537053</v>
      </c>
    </row>
    <row r="439" spans="1:4" x14ac:dyDescent="0.3">
      <c r="A439" s="2">
        <v>43585</v>
      </c>
      <c r="B439" s="1">
        <v>2319</v>
      </c>
      <c r="C439">
        <v>405.75</v>
      </c>
      <c r="D439">
        <v>5.715341959334566</v>
      </c>
    </row>
    <row r="440" spans="1:4" x14ac:dyDescent="0.3">
      <c r="A440" s="2">
        <v>43581</v>
      </c>
      <c r="B440" s="1">
        <v>2275.8000000000002</v>
      </c>
      <c r="C440">
        <v>407.2</v>
      </c>
      <c r="D440">
        <v>5.5888998035363464</v>
      </c>
    </row>
    <row r="441" spans="1:4" x14ac:dyDescent="0.3">
      <c r="A441" s="2">
        <v>43580</v>
      </c>
      <c r="B441" s="1">
        <v>2262.25</v>
      </c>
      <c r="C441">
        <v>395.65</v>
      </c>
      <c r="D441">
        <v>5.7178061417919883</v>
      </c>
    </row>
    <row r="442" spans="1:4" x14ac:dyDescent="0.3">
      <c r="A442" s="2">
        <v>43579</v>
      </c>
      <c r="B442" s="1">
        <v>2280.9499999999998</v>
      </c>
      <c r="C442">
        <v>401.6</v>
      </c>
      <c r="D442">
        <v>5.6796563745019917</v>
      </c>
    </row>
    <row r="443" spans="1:4" x14ac:dyDescent="0.3">
      <c r="A443" s="2">
        <v>43578</v>
      </c>
      <c r="B443" s="1">
        <v>2247.3000000000002</v>
      </c>
      <c r="C443">
        <v>397</v>
      </c>
      <c r="D443">
        <v>5.6607052896725447</v>
      </c>
    </row>
    <row r="444" spans="1:4" x14ac:dyDescent="0.3">
      <c r="A444" s="2">
        <v>43577</v>
      </c>
      <c r="B444" s="1">
        <v>2266.9</v>
      </c>
      <c r="C444">
        <v>394.75</v>
      </c>
      <c r="D444">
        <v>5.7426219126029139</v>
      </c>
    </row>
    <row r="445" spans="1:4" x14ac:dyDescent="0.3">
      <c r="A445" s="2">
        <v>43573</v>
      </c>
      <c r="B445" s="1">
        <v>2293</v>
      </c>
      <c r="C445">
        <v>403.35</v>
      </c>
      <c r="D445">
        <v>5.6848890541713146</v>
      </c>
    </row>
    <row r="446" spans="1:4" x14ac:dyDescent="0.3">
      <c r="A446" s="2">
        <v>43571</v>
      </c>
      <c r="B446" s="1">
        <v>2307</v>
      </c>
      <c r="C446">
        <v>407.95</v>
      </c>
      <c r="D446">
        <v>5.6551047922539528</v>
      </c>
    </row>
    <row r="447" spans="1:4" x14ac:dyDescent="0.3">
      <c r="A447" s="2">
        <v>43570</v>
      </c>
      <c r="B447" s="1">
        <v>2280.3000000000002</v>
      </c>
      <c r="C447">
        <v>392.6</v>
      </c>
      <c r="D447">
        <v>5.8082017320427921</v>
      </c>
    </row>
    <row r="448" spans="1:4" x14ac:dyDescent="0.3">
      <c r="A448" s="2">
        <v>43567</v>
      </c>
      <c r="B448" s="1">
        <v>2257</v>
      </c>
      <c r="C448">
        <v>393.45</v>
      </c>
      <c r="D448">
        <v>5.7364341085271322</v>
      </c>
    </row>
    <row r="449" spans="1:4" x14ac:dyDescent="0.3">
      <c r="A449" s="2">
        <v>43566</v>
      </c>
      <c r="B449" s="1">
        <v>2258.6</v>
      </c>
      <c r="C449">
        <v>390</v>
      </c>
      <c r="D449">
        <v>5.7912820512820513</v>
      </c>
    </row>
    <row r="450" spans="1:4" x14ac:dyDescent="0.3">
      <c r="A450" s="2">
        <v>43565</v>
      </c>
      <c r="B450" s="1">
        <v>2236.9</v>
      </c>
      <c r="C450">
        <v>393.5</v>
      </c>
      <c r="D450">
        <v>5.6846251588310039</v>
      </c>
    </row>
    <row r="451" spans="1:4" x14ac:dyDescent="0.3">
      <c r="A451" s="2">
        <v>43564</v>
      </c>
      <c r="B451" s="1">
        <v>2290</v>
      </c>
      <c r="C451">
        <v>397.15</v>
      </c>
      <c r="D451">
        <v>5.7660833438247519</v>
      </c>
    </row>
    <row r="452" spans="1:4" x14ac:dyDescent="0.3">
      <c r="A452" s="2">
        <v>43563</v>
      </c>
      <c r="B452" s="1">
        <v>2289.1999999999998</v>
      </c>
      <c r="C452">
        <v>387.15</v>
      </c>
      <c r="D452">
        <v>5.9129536355417791</v>
      </c>
    </row>
    <row r="453" spans="1:4" x14ac:dyDescent="0.3">
      <c r="A453" s="2">
        <v>43560</v>
      </c>
      <c r="B453" s="1">
        <v>2310</v>
      </c>
      <c r="C453">
        <v>391.75</v>
      </c>
      <c r="D453">
        <v>5.8966177409061897</v>
      </c>
    </row>
    <row r="454" spans="1:4" x14ac:dyDescent="0.3">
      <c r="A454" s="2">
        <v>43559</v>
      </c>
      <c r="B454" s="1">
        <v>2287.8000000000002</v>
      </c>
      <c r="C454">
        <v>388.9</v>
      </c>
      <c r="D454">
        <v>5.8827462072512224</v>
      </c>
    </row>
    <row r="455" spans="1:4" x14ac:dyDescent="0.3">
      <c r="A455" s="2">
        <v>43558</v>
      </c>
      <c r="B455" s="1">
        <v>2289</v>
      </c>
      <c r="C455">
        <v>392.55</v>
      </c>
      <c r="D455">
        <v>5.8311043179212838</v>
      </c>
    </row>
    <row r="456" spans="1:4" x14ac:dyDescent="0.3">
      <c r="A456" s="2">
        <v>43557</v>
      </c>
      <c r="B456" s="1">
        <v>2299</v>
      </c>
      <c r="C456">
        <v>398.55</v>
      </c>
      <c r="D456">
        <v>5.768410488019069</v>
      </c>
    </row>
    <row r="457" spans="1:4" x14ac:dyDescent="0.3">
      <c r="A457" s="2">
        <v>43556</v>
      </c>
      <c r="B457" s="1">
        <v>2306.85</v>
      </c>
      <c r="C457">
        <v>397</v>
      </c>
      <c r="D457">
        <v>5.8107052896725442</v>
      </c>
    </row>
    <row r="458" spans="1:4" x14ac:dyDescent="0.3">
      <c r="A458" s="2">
        <v>43553</v>
      </c>
      <c r="B458" s="1">
        <v>2316</v>
      </c>
      <c r="C458">
        <v>399.1</v>
      </c>
      <c r="D458">
        <v>5.8030568779754441</v>
      </c>
    </row>
    <row r="459" spans="1:4" x14ac:dyDescent="0.3">
      <c r="A459" s="2">
        <v>43552</v>
      </c>
      <c r="B459" s="1">
        <v>2308</v>
      </c>
      <c r="C459">
        <v>399.05</v>
      </c>
      <c r="D459">
        <v>5.7837363738879839</v>
      </c>
    </row>
    <row r="460" spans="1:4" x14ac:dyDescent="0.3">
      <c r="A460" s="2">
        <v>43551</v>
      </c>
      <c r="B460" s="1">
        <v>2301</v>
      </c>
      <c r="C460">
        <v>392.5</v>
      </c>
      <c r="D460">
        <v>5.8624203821656051</v>
      </c>
    </row>
    <row r="461" spans="1:4" x14ac:dyDescent="0.3">
      <c r="A461" s="2">
        <v>43550</v>
      </c>
      <c r="B461" s="1">
        <v>2313.5</v>
      </c>
      <c r="C461">
        <v>394.7</v>
      </c>
      <c r="D461">
        <v>5.8614137319483151</v>
      </c>
    </row>
    <row r="462" spans="1:4" x14ac:dyDescent="0.3">
      <c r="A462" s="2">
        <v>43549</v>
      </c>
      <c r="B462" s="1">
        <v>2278</v>
      </c>
      <c r="C462">
        <v>383.4</v>
      </c>
      <c r="D462">
        <v>5.9415753781950968</v>
      </c>
    </row>
    <row r="463" spans="1:4" x14ac:dyDescent="0.3">
      <c r="A463" s="2">
        <v>43546</v>
      </c>
      <c r="B463" s="1">
        <v>2275.1</v>
      </c>
      <c r="C463">
        <v>391.45</v>
      </c>
      <c r="D463">
        <v>5.8119810959254057</v>
      </c>
    </row>
    <row r="464" spans="1:4" x14ac:dyDescent="0.3">
      <c r="A464" s="2">
        <v>43544</v>
      </c>
      <c r="B464" s="1">
        <v>2299</v>
      </c>
      <c r="C464">
        <v>393.9</v>
      </c>
      <c r="D464">
        <v>5.8365067275958369</v>
      </c>
    </row>
    <row r="465" spans="1:4" x14ac:dyDescent="0.3">
      <c r="A465" s="2">
        <v>43543</v>
      </c>
      <c r="B465" s="1">
        <v>2268</v>
      </c>
      <c r="C465">
        <v>397.85</v>
      </c>
      <c r="D465">
        <v>5.7006409450798037</v>
      </c>
    </row>
    <row r="466" spans="1:4" x14ac:dyDescent="0.3">
      <c r="A466" s="2">
        <v>43542</v>
      </c>
      <c r="B466" s="1">
        <v>2270</v>
      </c>
      <c r="C466">
        <v>399.65</v>
      </c>
      <c r="D466">
        <v>5.6799699737270117</v>
      </c>
    </row>
    <row r="467" spans="1:4" x14ac:dyDescent="0.3">
      <c r="A467" s="2">
        <v>43539</v>
      </c>
      <c r="B467" s="1">
        <v>2258</v>
      </c>
      <c r="C467">
        <v>395.8</v>
      </c>
      <c r="D467">
        <v>5.7049014653865591</v>
      </c>
    </row>
    <row r="468" spans="1:4" x14ac:dyDescent="0.3">
      <c r="A468" s="2">
        <v>43538</v>
      </c>
      <c r="B468" s="1">
        <v>2223.0500000000002</v>
      </c>
      <c r="C468">
        <v>388</v>
      </c>
      <c r="D468">
        <v>5.7295103092783508</v>
      </c>
    </row>
    <row r="469" spans="1:4" x14ac:dyDescent="0.3">
      <c r="A469" s="2">
        <v>43537</v>
      </c>
      <c r="B469" s="1">
        <v>2229</v>
      </c>
      <c r="C469">
        <v>391.15</v>
      </c>
      <c r="D469">
        <v>5.6985811069922025</v>
      </c>
    </row>
    <row r="470" spans="1:4" x14ac:dyDescent="0.3">
      <c r="A470" s="2">
        <v>43536</v>
      </c>
      <c r="B470" s="1">
        <v>2168</v>
      </c>
      <c r="C470">
        <v>388.7</v>
      </c>
      <c r="D470">
        <v>5.5775662464625677</v>
      </c>
    </row>
    <row r="471" spans="1:4" x14ac:dyDescent="0.3">
      <c r="A471" s="2">
        <v>43535</v>
      </c>
      <c r="B471" s="1">
        <v>2127.5</v>
      </c>
      <c r="C471">
        <v>375.4</v>
      </c>
      <c r="D471">
        <v>5.6672882258923822</v>
      </c>
    </row>
    <row r="472" spans="1:4" x14ac:dyDescent="0.3">
      <c r="A472" s="2">
        <v>43532</v>
      </c>
      <c r="B472" s="1">
        <v>2129</v>
      </c>
      <c r="C472">
        <v>370.7</v>
      </c>
      <c r="D472">
        <v>5.7431885621796601</v>
      </c>
    </row>
    <row r="473" spans="1:4" x14ac:dyDescent="0.3">
      <c r="A473" s="2">
        <v>43531</v>
      </c>
      <c r="B473" s="1">
        <v>2125.1999999999998</v>
      </c>
      <c r="C473">
        <v>370.3</v>
      </c>
      <c r="D473">
        <v>5.7391304347826084</v>
      </c>
    </row>
    <row r="474" spans="1:4" x14ac:dyDescent="0.3">
      <c r="A474" s="2">
        <v>43530</v>
      </c>
      <c r="B474" s="1">
        <v>2103.15</v>
      </c>
      <c r="C474">
        <v>371.25</v>
      </c>
      <c r="D474">
        <v>5.6650505050505053</v>
      </c>
    </row>
    <row r="475" spans="1:4" x14ac:dyDescent="0.3">
      <c r="A475" s="2">
        <v>43529</v>
      </c>
      <c r="B475" s="1">
        <v>2107</v>
      </c>
      <c r="C475">
        <v>361.75</v>
      </c>
      <c r="D475">
        <v>5.8244644091223217</v>
      </c>
    </row>
    <row r="476" spans="1:4" x14ac:dyDescent="0.3">
      <c r="A476" s="2">
        <v>43525</v>
      </c>
      <c r="B476" s="1">
        <v>2080</v>
      </c>
      <c r="C476">
        <v>354.1</v>
      </c>
      <c r="D476">
        <v>5.8740468794125951</v>
      </c>
    </row>
    <row r="477" spans="1:4" x14ac:dyDescent="0.3">
      <c r="A477" s="2">
        <v>43524</v>
      </c>
      <c r="B477" s="1">
        <v>2076.9</v>
      </c>
      <c r="C477">
        <v>351.05</v>
      </c>
      <c r="D477">
        <v>5.9162512462612167</v>
      </c>
    </row>
    <row r="478" spans="1:4" x14ac:dyDescent="0.3">
      <c r="A478" s="2">
        <v>43523</v>
      </c>
      <c r="B478" s="1">
        <v>2093</v>
      </c>
      <c r="C478">
        <v>345.3</v>
      </c>
      <c r="D478">
        <v>6.0613958876339415</v>
      </c>
    </row>
    <row r="479" spans="1:4" x14ac:dyDescent="0.3">
      <c r="A479" s="2">
        <v>43522</v>
      </c>
      <c r="B479" s="1">
        <v>2109</v>
      </c>
      <c r="C479">
        <v>348.5</v>
      </c>
      <c r="D479">
        <v>6.0516499282639886</v>
      </c>
    </row>
    <row r="480" spans="1:4" x14ac:dyDescent="0.3">
      <c r="A480" s="2">
        <v>43521</v>
      </c>
      <c r="B480" s="1">
        <v>2123</v>
      </c>
      <c r="C480">
        <v>355.7</v>
      </c>
      <c r="D480">
        <v>5.9685127916783811</v>
      </c>
    </row>
    <row r="481" spans="1:4" x14ac:dyDescent="0.3">
      <c r="A481" s="2">
        <v>43518</v>
      </c>
      <c r="B481" s="1">
        <v>2091</v>
      </c>
      <c r="C481">
        <v>352</v>
      </c>
      <c r="D481">
        <v>5.9403409090909092</v>
      </c>
    </row>
    <row r="482" spans="1:4" x14ac:dyDescent="0.3">
      <c r="A482" s="2">
        <v>43517</v>
      </c>
      <c r="B482" s="1">
        <v>2115.6999999999998</v>
      </c>
      <c r="C482">
        <v>351.5</v>
      </c>
      <c r="D482">
        <v>6.0190611664295872</v>
      </c>
    </row>
    <row r="483" spans="1:4" x14ac:dyDescent="0.3">
      <c r="A483" s="2">
        <v>43516</v>
      </c>
      <c r="B483" s="1">
        <v>2109</v>
      </c>
      <c r="C483">
        <v>345.7</v>
      </c>
      <c r="D483">
        <v>6.1006653167486258</v>
      </c>
    </row>
    <row r="484" spans="1:4" x14ac:dyDescent="0.3">
      <c r="A484" s="2">
        <v>43515</v>
      </c>
      <c r="B484" s="1">
        <v>2083.4499999999998</v>
      </c>
      <c r="C484">
        <v>342.7</v>
      </c>
      <c r="D484">
        <v>6.0795156113218551</v>
      </c>
    </row>
    <row r="485" spans="1:4" x14ac:dyDescent="0.3">
      <c r="A485" s="2">
        <v>43514</v>
      </c>
      <c r="B485" s="1">
        <v>2089.6999999999998</v>
      </c>
      <c r="C485">
        <v>338.5</v>
      </c>
      <c r="D485">
        <v>6.1734121122599701</v>
      </c>
    </row>
    <row r="486" spans="1:4" x14ac:dyDescent="0.3">
      <c r="A486" s="2">
        <v>43511</v>
      </c>
      <c r="B486" s="1">
        <v>2100.6999999999998</v>
      </c>
      <c r="C486">
        <v>342.6</v>
      </c>
      <c r="D486">
        <v>6.1316403969643893</v>
      </c>
    </row>
    <row r="487" spans="1:4" x14ac:dyDescent="0.3">
      <c r="A487" s="2">
        <v>43510</v>
      </c>
      <c r="B487" s="1">
        <v>2112</v>
      </c>
      <c r="C487">
        <v>343.95</v>
      </c>
      <c r="D487">
        <v>6.1404273877017008</v>
      </c>
    </row>
    <row r="488" spans="1:4" x14ac:dyDescent="0.3">
      <c r="A488" s="2">
        <v>43509</v>
      </c>
      <c r="B488" s="1">
        <v>2140</v>
      </c>
      <c r="C488">
        <v>339.5</v>
      </c>
      <c r="D488">
        <v>6.3033873343151692</v>
      </c>
    </row>
    <row r="489" spans="1:4" x14ac:dyDescent="0.3">
      <c r="A489" s="2">
        <v>43508</v>
      </c>
      <c r="B489" s="1">
        <v>2130.0500000000002</v>
      </c>
      <c r="C489">
        <v>344</v>
      </c>
      <c r="D489">
        <v>6.1920058139534886</v>
      </c>
    </row>
    <row r="490" spans="1:4" x14ac:dyDescent="0.3">
      <c r="A490" s="2">
        <v>43507</v>
      </c>
      <c r="B490" s="1">
        <v>2139</v>
      </c>
      <c r="C490">
        <v>351.5</v>
      </c>
      <c r="D490">
        <v>6.0853485064011377</v>
      </c>
    </row>
    <row r="491" spans="1:4" x14ac:dyDescent="0.3">
      <c r="A491" s="2">
        <v>43504</v>
      </c>
      <c r="B491" s="1">
        <v>2117</v>
      </c>
      <c r="C491">
        <v>354.45</v>
      </c>
      <c r="D491">
        <v>5.9726336577796584</v>
      </c>
    </row>
    <row r="492" spans="1:4" x14ac:dyDescent="0.3">
      <c r="A492" s="2">
        <v>43503</v>
      </c>
      <c r="B492" s="1">
        <v>2110.9</v>
      </c>
      <c r="C492">
        <v>358.45</v>
      </c>
      <c r="D492">
        <v>5.8889663830380812</v>
      </c>
    </row>
    <row r="493" spans="1:4" x14ac:dyDescent="0.3">
      <c r="A493" s="2">
        <v>43502</v>
      </c>
      <c r="B493" s="1">
        <v>2122</v>
      </c>
      <c r="C493">
        <v>359.25</v>
      </c>
      <c r="D493">
        <v>5.9067501739735562</v>
      </c>
    </row>
    <row r="494" spans="1:4" x14ac:dyDescent="0.3">
      <c r="A494" s="2">
        <v>43501</v>
      </c>
      <c r="B494" s="1">
        <v>2115</v>
      </c>
      <c r="C494">
        <v>353.5</v>
      </c>
      <c r="D494">
        <v>5.9830268741159829</v>
      </c>
    </row>
    <row r="495" spans="1:4" x14ac:dyDescent="0.3">
      <c r="A495" s="2">
        <v>43500</v>
      </c>
      <c r="B495" s="1">
        <v>2098.5500000000002</v>
      </c>
      <c r="C495">
        <v>354.7</v>
      </c>
      <c r="D495">
        <v>5.9164082323089939</v>
      </c>
    </row>
    <row r="496" spans="1:4" x14ac:dyDescent="0.3">
      <c r="A496" s="2">
        <v>43497</v>
      </c>
      <c r="B496" s="1">
        <v>2095.75</v>
      </c>
      <c r="C496">
        <v>353.35</v>
      </c>
      <c r="D496">
        <v>5.9310881562190456</v>
      </c>
    </row>
  </sheetData>
  <mergeCells count="1">
    <mergeCell ref="H30:N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8B03-C15A-45AB-8ACD-89E78324E77F}">
  <dimension ref="B1:L20"/>
  <sheetViews>
    <sheetView workbookViewId="0">
      <selection activeCell="D19" sqref="D19"/>
    </sheetView>
  </sheetViews>
  <sheetFormatPr defaultRowHeight="14.4" x14ac:dyDescent="0.3"/>
  <cols>
    <col min="2" max="2" width="11.21875" bestFit="1" customWidth="1"/>
    <col min="3" max="3" width="10" bestFit="1" customWidth="1"/>
  </cols>
  <sheetData>
    <row r="1" spans="2:12" ht="15" thickBot="1" x14ac:dyDescent="0.35"/>
    <row r="2" spans="2:12" ht="18.600000000000001" thickBot="1" x14ac:dyDescent="0.35">
      <c r="C2" s="171" t="s">
        <v>89</v>
      </c>
      <c r="D2" s="172"/>
      <c r="E2" s="172"/>
      <c r="F2" s="172"/>
      <c r="G2" s="172"/>
      <c r="H2" s="172"/>
      <c r="I2" s="172"/>
      <c r="J2" s="172"/>
      <c r="K2" s="172"/>
      <c r="L2" s="173"/>
    </row>
    <row r="3" spans="2:12" ht="15" thickBot="1" x14ac:dyDescent="0.35"/>
    <row r="4" spans="2:12" ht="15.6" x14ac:dyDescent="0.3">
      <c r="B4" s="167" t="s">
        <v>86</v>
      </c>
      <c r="C4" s="174" t="s">
        <v>90</v>
      </c>
      <c r="D4" s="169" t="s">
        <v>88</v>
      </c>
      <c r="E4" s="170"/>
    </row>
    <row r="5" spans="2:12" x14ac:dyDescent="0.3">
      <c r="B5" s="168"/>
      <c r="C5" s="175"/>
      <c r="D5" s="93" t="s">
        <v>87</v>
      </c>
      <c r="E5" s="94" t="s">
        <v>3</v>
      </c>
    </row>
    <row r="6" spans="2:12" x14ac:dyDescent="0.3">
      <c r="B6" s="233">
        <v>0</v>
      </c>
      <c r="C6" s="221">
        <f t="shared" ref="C6:C11" si="0">ABS(B6)</f>
        <v>0</v>
      </c>
      <c r="D6" s="225">
        <v>0</v>
      </c>
      <c r="E6" s="228">
        <v>0</v>
      </c>
      <c r="F6" s="155" t="s">
        <v>91</v>
      </c>
      <c r="G6" s="156"/>
      <c r="H6" s="156"/>
      <c r="I6" s="157"/>
    </row>
    <row r="7" spans="2:12" x14ac:dyDescent="0.3">
      <c r="B7" s="234">
        <v>13.75</v>
      </c>
      <c r="C7" s="222">
        <f t="shared" si="0"/>
        <v>13.75</v>
      </c>
      <c r="D7" s="226">
        <v>30841</v>
      </c>
      <c r="E7" s="229">
        <v>29922</v>
      </c>
    </row>
    <row r="8" spans="2:12" ht="15" thickBot="1" x14ac:dyDescent="0.35">
      <c r="B8" s="234">
        <v>-13.75</v>
      </c>
      <c r="C8" s="222">
        <f t="shared" si="0"/>
        <v>13.75</v>
      </c>
      <c r="D8" s="226">
        <v>32821</v>
      </c>
      <c r="E8" s="229">
        <v>31843</v>
      </c>
    </row>
    <row r="9" spans="2:12" x14ac:dyDescent="0.3">
      <c r="B9" s="235">
        <v>0</v>
      </c>
      <c r="C9" s="223">
        <f t="shared" si="0"/>
        <v>0</v>
      </c>
      <c r="D9" s="231">
        <v>63662</v>
      </c>
      <c r="E9" s="232">
        <v>61765</v>
      </c>
      <c r="G9" s="158" t="s">
        <v>92</v>
      </c>
      <c r="H9" s="159"/>
      <c r="I9" s="159"/>
      <c r="J9" s="159"/>
      <c r="K9" s="160"/>
    </row>
    <row r="10" spans="2:12" x14ac:dyDescent="0.3">
      <c r="B10" s="234">
        <v>13.75</v>
      </c>
      <c r="C10" s="222">
        <f t="shared" si="0"/>
        <v>13.75</v>
      </c>
      <c r="D10" s="226">
        <v>94503</v>
      </c>
      <c r="E10" s="229">
        <v>91687</v>
      </c>
      <c r="G10" s="95"/>
      <c r="H10" s="163" t="s">
        <v>93</v>
      </c>
      <c r="I10" s="164"/>
      <c r="J10" s="165" t="s">
        <v>94</v>
      </c>
      <c r="K10" s="166"/>
    </row>
    <row r="11" spans="2:12" ht="15" thickBot="1" x14ac:dyDescent="0.35">
      <c r="B11" s="236">
        <v>-13.75</v>
      </c>
      <c r="C11" s="224">
        <f t="shared" si="0"/>
        <v>13.75</v>
      </c>
      <c r="D11" s="227">
        <v>96483</v>
      </c>
      <c r="E11" s="230">
        <v>93608</v>
      </c>
      <c r="G11" s="161" t="s">
        <v>3</v>
      </c>
      <c r="H11" s="142">
        <v>550</v>
      </c>
      <c r="I11" s="142"/>
      <c r="J11" s="142">
        <v>1591.55</v>
      </c>
      <c r="K11" s="143"/>
    </row>
    <row r="12" spans="2:12" ht="15" thickBot="1" x14ac:dyDescent="0.35">
      <c r="G12" s="161"/>
      <c r="H12" s="142"/>
      <c r="I12" s="142"/>
      <c r="J12" s="142"/>
      <c r="K12" s="143"/>
    </row>
    <row r="13" spans="2:12" ht="15" thickBot="1" x14ac:dyDescent="0.35">
      <c r="B13" s="96" t="s">
        <v>98</v>
      </c>
      <c r="C13" s="97">
        <f>MIN(C7:C11)</f>
        <v>0</v>
      </c>
      <c r="G13" s="161" t="s">
        <v>4</v>
      </c>
      <c r="H13" s="142">
        <v>1375</v>
      </c>
      <c r="I13" s="142"/>
      <c r="J13" s="142">
        <v>617.65</v>
      </c>
      <c r="K13" s="143"/>
    </row>
    <row r="14" spans="2:12" ht="15" thickBot="1" x14ac:dyDescent="0.35">
      <c r="G14" s="162"/>
      <c r="H14" s="144"/>
      <c r="I14" s="144"/>
      <c r="J14" s="144"/>
      <c r="K14" s="145"/>
    </row>
    <row r="16" spans="2:12" ht="15" thickBot="1" x14ac:dyDescent="0.35"/>
    <row r="17" spans="6:11" x14ac:dyDescent="0.3">
      <c r="F17" s="150" t="s">
        <v>95</v>
      </c>
      <c r="G17" s="146" t="s">
        <v>96</v>
      </c>
      <c r="H17" s="146"/>
      <c r="I17" s="146"/>
      <c r="J17" s="146"/>
      <c r="K17" s="147"/>
    </row>
    <row r="18" spans="6:11" x14ac:dyDescent="0.3">
      <c r="F18" s="151"/>
      <c r="G18" s="148"/>
      <c r="H18" s="148"/>
      <c r="I18" s="148"/>
      <c r="J18" s="148"/>
      <c r="K18" s="149"/>
    </row>
    <row r="19" spans="6:11" x14ac:dyDescent="0.3">
      <c r="F19" s="151" t="s">
        <v>97</v>
      </c>
      <c r="G19" s="148" t="s">
        <v>101</v>
      </c>
      <c r="H19" s="148"/>
      <c r="I19" s="148"/>
      <c r="J19" s="148"/>
      <c r="K19" s="149"/>
    </row>
    <row r="20" spans="6:11" ht="15" thickBot="1" x14ac:dyDescent="0.35">
      <c r="F20" s="152"/>
      <c r="G20" s="153"/>
      <c r="H20" s="153"/>
      <c r="I20" s="153"/>
      <c r="J20" s="153"/>
      <c r="K20" s="154"/>
    </row>
  </sheetData>
  <mergeCells count="18">
    <mergeCell ref="B4:B5"/>
    <mergeCell ref="D4:E4"/>
    <mergeCell ref="C2:L2"/>
    <mergeCell ref="C4:C5"/>
    <mergeCell ref="F6:I6"/>
    <mergeCell ref="G9:K9"/>
    <mergeCell ref="G11:G12"/>
    <mergeCell ref="G13:G14"/>
    <mergeCell ref="H10:I10"/>
    <mergeCell ref="J10:K10"/>
    <mergeCell ref="H11:I12"/>
    <mergeCell ref="J11:K12"/>
    <mergeCell ref="H13:I14"/>
    <mergeCell ref="J13:K14"/>
    <mergeCell ref="G17:K18"/>
    <mergeCell ref="F17:F18"/>
    <mergeCell ref="F19:F20"/>
    <mergeCell ref="G19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865A-754A-44F5-A9A0-204D036F671E}">
  <dimension ref="B1:Y27"/>
  <sheetViews>
    <sheetView zoomScale="91" zoomScaleNormal="91" workbookViewId="0">
      <selection activeCell="R19" sqref="R19"/>
    </sheetView>
  </sheetViews>
  <sheetFormatPr defaultRowHeight="14.4" x14ac:dyDescent="0.3"/>
  <sheetData>
    <row r="1" spans="2:23" ht="15" thickBot="1" x14ac:dyDescent="0.35"/>
    <row r="2" spans="2:23" ht="16.2" thickBot="1" x14ac:dyDescent="0.35">
      <c r="B2" s="68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29"/>
      <c r="O2" s="28"/>
      <c r="P2" s="3"/>
      <c r="Q2" s="3"/>
      <c r="R2" s="3"/>
      <c r="S2" s="3"/>
      <c r="T2" s="3"/>
      <c r="U2" s="66"/>
      <c r="V2" s="66"/>
      <c r="W2" s="66"/>
    </row>
    <row r="3" spans="2:23" ht="18.600000000000001" thickBot="1" x14ac:dyDescent="0.4">
      <c r="B3" s="69"/>
      <c r="C3" s="183" t="s">
        <v>73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5"/>
      <c r="O3" s="8"/>
      <c r="P3" s="3"/>
      <c r="Q3" s="3"/>
      <c r="R3" s="3"/>
      <c r="S3" s="3"/>
      <c r="T3" s="3"/>
      <c r="U3" s="66"/>
      <c r="V3" s="66"/>
      <c r="W3" s="66"/>
    </row>
    <row r="4" spans="2:23" ht="16.2" thickBot="1" x14ac:dyDescent="0.35">
      <c r="B4" s="69"/>
      <c r="C4" s="85"/>
      <c r="D4" s="86"/>
      <c r="E4" s="86"/>
      <c r="F4" s="86"/>
      <c r="G4" s="86"/>
      <c r="H4" s="86"/>
      <c r="I4" s="90"/>
      <c r="J4" s="85"/>
      <c r="K4" s="86"/>
      <c r="L4" s="86"/>
      <c r="M4" s="86"/>
      <c r="N4" s="6"/>
      <c r="O4" s="8"/>
      <c r="P4" s="3"/>
      <c r="Q4" s="3"/>
      <c r="R4" s="6"/>
      <c r="S4" s="3"/>
      <c r="T4" s="3"/>
      <c r="U4" s="66"/>
      <c r="V4" s="66"/>
      <c r="W4" s="66"/>
    </row>
    <row r="5" spans="2:23" ht="16.8" thickTop="1" thickBot="1" x14ac:dyDescent="0.35">
      <c r="B5" s="79" t="s">
        <v>76</v>
      </c>
      <c r="C5" s="188" t="s">
        <v>75</v>
      </c>
      <c r="D5" s="188"/>
      <c r="E5" s="188"/>
      <c r="F5" s="188"/>
      <c r="G5" s="189"/>
      <c r="H5" s="86"/>
      <c r="I5" s="79" t="s">
        <v>76</v>
      </c>
      <c r="J5" s="178" t="s">
        <v>84</v>
      </c>
      <c r="K5" s="178"/>
      <c r="L5" s="178"/>
      <c r="M5" s="178"/>
      <c r="N5" s="179"/>
      <c r="O5" s="8"/>
      <c r="P5" s="3"/>
      <c r="Q5" s="3"/>
      <c r="R5" s="3"/>
      <c r="S5" s="3"/>
      <c r="T5" s="3"/>
      <c r="U5" s="66"/>
      <c r="V5" s="66"/>
      <c r="W5" s="66"/>
    </row>
    <row r="6" spans="2:23" ht="18.600000000000001" thickBot="1" x14ac:dyDescent="0.4">
      <c r="B6" s="69"/>
      <c r="C6" s="215" t="s">
        <v>61</v>
      </c>
      <c r="D6" s="125"/>
      <c r="E6" s="125"/>
      <c r="F6" s="126"/>
      <c r="G6" s="73" t="s">
        <v>62</v>
      </c>
      <c r="H6" s="86"/>
      <c r="I6" s="85"/>
      <c r="J6" s="180" t="s">
        <v>85</v>
      </c>
      <c r="K6" s="181"/>
      <c r="L6" s="182"/>
      <c r="M6" s="237">
        <v>0</v>
      </c>
      <c r="N6" s="82"/>
      <c r="O6" s="8"/>
      <c r="P6" s="3"/>
      <c r="Q6" s="206" t="s">
        <v>74</v>
      </c>
      <c r="R6" s="207"/>
      <c r="S6" s="207"/>
      <c r="T6" s="207"/>
      <c r="U6" s="207"/>
      <c r="V6" s="207"/>
      <c r="W6" s="208"/>
    </row>
    <row r="7" spans="2:23" ht="16.2" thickBot="1" x14ac:dyDescent="0.35">
      <c r="B7" s="69"/>
      <c r="C7" s="180" t="s">
        <v>65</v>
      </c>
      <c r="D7" s="181"/>
      <c r="E7" s="181"/>
      <c r="F7" s="182"/>
      <c r="G7" s="75">
        <v>1</v>
      </c>
      <c r="H7" s="86"/>
      <c r="I7" s="85"/>
      <c r="J7" s="180" t="s">
        <v>99</v>
      </c>
      <c r="K7" s="181"/>
      <c r="L7" s="182"/>
      <c r="M7" s="238">
        <v>63662</v>
      </c>
      <c r="N7" s="82"/>
      <c r="O7" s="8"/>
      <c r="P7" s="3"/>
      <c r="Q7" s="209"/>
      <c r="R7" s="210"/>
      <c r="S7" s="210"/>
      <c r="T7" s="210"/>
      <c r="U7" s="210"/>
      <c r="V7" s="210"/>
      <c r="W7" s="211"/>
    </row>
    <row r="8" spans="2:23" ht="16.2" thickBot="1" x14ac:dyDescent="0.35">
      <c r="B8" s="69"/>
      <c r="C8" s="180" t="s">
        <v>66</v>
      </c>
      <c r="D8" s="181"/>
      <c r="E8" s="181"/>
      <c r="F8" s="182"/>
      <c r="G8" s="75">
        <v>2</v>
      </c>
      <c r="H8" s="86"/>
      <c r="I8" s="85"/>
      <c r="J8" s="180" t="s">
        <v>100</v>
      </c>
      <c r="K8" s="181"/>
      <c r="L8" s="182"/>
      <c r="M8" s="238">
        <v>61765</v>
      </c>
      <c r="N8" s="82"/>
      <c r="O8" s="8"/>
      <c r="P8" s="3"/>
      <c r="Q8" s="209"/>
      <c r="R8" s="210"/>
      <c r="S8" s="210"/>
      <c r="T8" s="210"/>
      <c r="U8" s="210"/>
      <c r="V8" s="210"/>
      <c r="W8" s="211"/>
    </row>
    <row r="9" spans="2:23" ht="16.2" thickBot="1" x14ac:dyDescent="0.35">
      <c r="B9" s="69"/>
      <c r="C9" s="180" t="s">
        <v>64</v>
      </c>
      <c r="D9" s="181"/>
      <c r="E9" s="181"/>
      <c r="F9" s="182"/>
      <c r="G9" s="75">
        <v>2</v>
      </c>
      <c r="H9" s="86"/>
      <c r="I9" s="85"/>
      <c r="J9" s="98"/>
      <c r="K9" s="86"/>
      <c r="L9" s="86"/>
      <c r="M9" s="86"/>
      <c r="N9" s="82"/>
      <c r="O9" s="8"/>
      <c r="P9" s="3"/>
      <c r="Q9" s="209"/>
      <c r="R9" s="210"/>
      <c r="S9" s="210"/>
      <c r="T9" s="210"/>
      <c r="U9" s="210"/>
      <c r="V9" s="210"/>
      <c r="W9" s="211"/>
    </row>
    <row r="10" spans="2:23" ht="16.2" thickBot="1" x14ac:dyDescent="0.35">
      <c r="B10" s="69"/>
      <c r="C10" s="216"/>
      <c r="D10" s="217"/>
      <c r="E10" s="217"/>
      <c r="F10" s="217"/>
      <c r="G10" s="218"/>
      <c r="H10" s="86"/>
      <c r="I10" s="70"/>
      <c r="J10" s="76"/>
      <c r="K10" s="77"/>
      <c r="L10" s="77"/>
      <c r="M10" s="77"/>
      <c r="N10" s="74"/>
      <c r="O10" s="8"/>
      <c r="P10" s="3"/>
      <c r="Q10" s="209"/>
      <c r="R10" s="210"/>
      <c r="S10" s="210"/>
      <c r="T10" s="210"/>
      <c r="U10" s="210"/>
      <c r="V10" s="210"/>
      <c r="W10" s="211"/>
    </row>
    <row r="11" spans="2:23" ht="16.2" thickTop="1" x14ac:dyDescent="0.3">
      <c r="B11" s="88"/>
      <c r="C11" s="89"/>
      <c r="D11" s="83"/>
      <c r="E11" s="83"/>
      <c r="F11" s="83"/>
      <c r="G11" s="83"/>
      <c r="H11" s="86"/>
      <c r="I11" s="90"/>
      <c r="J11" s="85"/>
      <c r="K11" s="86"/>
      <c r="L11" s="86"/>
      <c r="M11" s="86"/>
      <c r="N11" s="6"/>
      <c r="O11" s="8"/>
      <c r="P11" s="3"/>
      <c r="Q11" s="209"/>
      <c r="R11" s="210"/>
      <c r="S11" s="210"/>
      <c r="T11" s="210"/>
      <c r="U11" s="210"/>
      <c r="V11" s="210"/>
      <c r="W11" s="211"/>
    </row>
    <row r="12" spans="2:23" ht="15.6" x14ac:dyDescent="0.3">
      <c r="B12" s="88"/>
      <c r="C12" s="13"/>
      <c r="D12" s="83"/>
      <c r="E12" s="83"/>
      <c r="F12" s="83"/>
      <c r="G12" s="83"/>
      <c r="H12" s="86"/>
      <c r="I12" s="90"/>
      <c r="J12" s="85"/>
      <c r="K12" s="86"/>
      <c r="L12" s="86"/>
      <c r="M12" s="86"/>
      <c r="N12" s="6"/>
      <c r="O12" s="8"/>
      <c r="P12" s="3"/>
      <c r="Q12" s="209"/>
      <c r="R12" s="210"/>
      <c r="S12" s="210"/>
      <c r="T12" s="210"/>
      <c r="U12" s="210"/>
      <c r="V12" s="210"/>
      <c r="W12" s="211"/>
    </row>
    <row r="13" spans="2:23" ht="15.6" x14ac:dyDescent="0.3">
      <c r="B13" s="88"/>
      <c r="C13" s="13"/>
      <c r="D13" s="83"/>
      <c r="E13" s="83"/>
      <c r="F13" s="83"/>
      <c r="G13" s="83"/>
      <c r="H13" s="86"/>
      <c r="I13" s="90"/>
      <c r="J13" s="85"/>
      <c r="K13" s="86"/>
      <c r="L13" s="86"/>
      <c r="M13" s="86"/>
      <c r="N13" s="6"/>
      <c r="O13" s="8"/>
      <c r="P13" s="3"/>
      <c r="Q13" s="209"/>
      <c r="R13" s="210"/>
      <c r="S13" s="210"/>
      <c r="T13" s="210"/>
      <c r="U13" s="210"/>
      <c r="V13" s="210"/>
      <c r="W13" s="211"/>
    </row>
    <row r="14" spans="2:23" ht="16.2" thickBot="1" x14ac:dyDescent="0.35">
      <c r="B14" s="69"/>
      <c r="C14" s="85"/>
      <c r="D14" s="86"/>
      <c r="E14" s="86"/>
      <c r="F14" s="86"/>
      <c r="G14" s="86"/>
      <c r="H14" s="86"/>
      <c r="I14" s="90"/>
      <c r="J14" s="85"/>
      <c r="K14" s="86"/>
      <c r="L14" s="86"/>
      <c r="M14" s="86"/>
      <c r="N14" s="6"/>
      <c r="O14" s="8"/>
      <c r="P14" s="3"/>
      <c r="Q14" s="209"/>
      <c r="R14" s="210"/>
      <c r="S14" s="210"/>
      <c r="T14" s="210"/>
      <c r="U14" s="210"/>
      <c r="V14" s="210"/>
      <c r="W14" s="211"/>
    </row>
    <row r="15" spans="2:23" ht="16.8" thickTop="1" thickBot="1" x14ac:dyDescent="0.35">
      <c r="B15" s="79" t="s">
        <v>76</v>
      </c>
      <c r="C15" s="219" t="s">
        <v>79</v>
      </c>
      <c r="D15" s="219"/>
      <c r="E15" s="219"/>
      <c r="F15" s="219"/>
      <c r="G15" s="220"/>
      <c r="H15" s="86"/>
      <c r="I15" s="79" t="s">
        <v>76</v>
      </c>
      <c r="J15" s="188" t="s">
        <v>80</v>
      </c>
      <c r="K15" s="188"/>
      <c r="L15" s="188"/>
      <c r="M15" s="188"/>
      <c r="N15" s="189"/>
      <c r="O15" s="8"/>
      <c r="P15" s="3"/>
      <c r="Q15" s="212"/>
      <c r="R15" s="213"/>
      <c r="S15" s="213"/>
      <c r="T15" s="213"/>
      <c r="U15" s="213"/>
      <c r="V15" s="213"/>
      <c r="W15" s="214"/>
    </row>
    <row r="16" spans="2:23" ht="15.6" customHeight="1" thickBot="1" x14ac:dyDescent="0.35">
      <c r="B16" s="72"/>
      <c r="C16" s="201" t="s">
        <v>77</v>
      </c>
      <c r="D16" s="202"/>
      <c r="E16" s="204" t="s">
        <v>78</v>
      </c>
      <c r="F16" s="202"/>
      <c r="G16" s="81"/>
      <c r="H16" s="86"/>
      <c r="I16" s="85"/>
      <c r="J16" s="186" t="s">
        <v>82</v>
      </c>
      <c r="K16" s="187"/>
      <c r="L16" s="192">
        <v>1</v>
      </c>
      <c r="M16" s="193"/>
      <c r="N16" s="82"/>
      <c r="O16" s="8"/>
      <c r="P16" s="3"/>
      <c r="Q16" s="80"/>
      <c r="R16" s="80"/>
      <c r="S16" s="80"/>
      <c r="T16" s="80"/>
      <c r="U16" s="80"/>
      <c r="V16" s="80"/>
      <c r="W16" s="80"/>
    </row>
    <row r="17" spans="2:25" ht="16.2" thickBot="1" x14ac:dyDescent="0.35">
      <c r="B17" s="69"/>
      <c r="C17" s="203"/>
      <c r="D17" s="102"/>
      <c r="E17" s="101"/>
      <c r="F17" s="102"/>
      <c r="G17" s="87"/>
      <c r="H17" s="86"/>
      <c r="I17" s="85"/>
      <c r="J17" s="190" t="s">
        <v>81</v>
      </c>
      <c r="K17" s="191"/>
      <c r="L17" s="194">
        <f>LN(2)</f>
        <v>0.69314718055994529</v>
      </c>
      <c r="M17" s="182"/>
      <c r="N17" s="82"/>
      <c r="O17" s="8"/>
      <c r="P17" s="3"/>
      <c r="Q17" s="3"/>
      <c r="R17" s="3"/>
      <c r="S17" s="3"/>
      <c r="T17" s="3"/>
      <c r="U17" s="66"/>
      <c r="V17" s="66"/>
      <c r="W17" s="66"/>
    </row>
    <row r="18" spans="2:25" ht="15.6" customHeight="1" x14ac:dyDescent="0.3">
      <c r="B18" s="69"/>
      <c r="C18" s="205">
        <v>3.6450244378108086E-2</v>
      </c>
      <c r="D18" s="100"/>
      <c r="E18" s="99">
        <v>0.19091947092454475</v>
      </c>
      <c r="F18" s="100"/>
      <c r="G18" s="87"/>
      <c r="H18" s="86"/>
      <c r="I18" s="85"/>
      <c r="J18" s="195" t="s">
        <v>83</v>
      </c>
      <c r="K18" s="196"/>
      <c r="L18" s="197"/>
      <c r="M18" s="176">
        <v>0.69314718055994529</v>
      </c>
      <c r="N18" s="82"/>
      <c r="O18" s="8"/>
      <c r="P18" s="3"/>
      <c r="Q18" s="3"/>
      <c r="R18" s="3"/>
      <c r="S18" s="3"/>
      <c r="T18" s="3"/>
      <c r="U18" s="66"/>
      <c r="V18" s="66"/>
      <c r="W18" s="66"/>
    </row>
    <row r="19" spans="2:25" ht="16.2" customHeight="1" thickBot="1" x14ac:dyDescent="0.35">
      <c r="B19" s="69"/>
      <c r="C19" s="203"/>
      <c r="D19" s="102"/>
      <c r="E19" s="101"/>
      <c r="F19" s="102"/>
      <c r="G19" s="87"/>
      <c r="H19" s="86"/>
      <c r="I19" s="85"/>
      <c r="J19" s="198"/>
      <c r="K19" s="199"/>
      <c r="L19" s="200"/>
      <c r="M19" s="177"/>
      <c r="N19" s="82"/>
      <c r="O19" s="8"/>
      <c r="P19" s="3"/>
      <c r="Q19" s="3"/>
      <c r="R19" s="3"/>
      <c r="S19" s="3"/>
      <c r="T19" s="3"/>
      <c r="U19" s="66"/>
      <c r="V19" s="66"/>
      <c r="W19" s="66"/>
    </row>
    <row r="20" spans="2:25" ht="16.2" thickBot="1" x14ac:dyDescent="0.35">
      <c r="B20" s="69"/>
      <c r="C20" s="76"/>
      <c r="D20" s="77"/>
      <c r="E20" s="77"/>
      <c r="F20" s="77"/>
      <c r="G20" s="78"/>
      <c r="H20" s="86"/>
      <c r="I20" s="85"/>
      <c r="J20" s="76"/>
      <c r="K20" s="77"/>
      <c r="L20" s="77"/>
      <c r="M20" s="77"/>
      <c r="N20" s="74"/>
      <c r="O20" s="8"/>
      <c r="P20" s="3"/>
      <c r="Q20" s="3"/>
      <c r="R20" s="3"/>
      <c r="S20" s="3"/>
      <c r="T20" s="3"/>
      <c r="U20" s="66"/>
      <c r="V20" s="66"/>
      <c r="W20" s="66"/>
      <c r="Y20" s="67"/>
    </row>
    <row r="21" spans="2:25" ht="16.2" thickTop="1" x14ac:dyDescent="0.3">
      <c r="B21" s="69"/>
      <c r="C21" s="85"/>
      <c r="D21" s="86"/>
      <c r="E21" s="86"/>
      <c r="F21" s="86"/>
      <c r="G21" s="86"/>
      <c r="H21" s="86"/>
      <c r="I21" s="90"/>
      <c r="J21" s="85"/>
      <c r="K21" s="86"/>
      <c r="L21" s="86"/>
      <c r="M21" s="86"/>
      <c r="N21" s="6"/>
      <c r="O21" s="8"/>
      <c r="P21" s="3"/>
      <c r="Q21" s="3"/>
      <c r="R21" s="3"/>
      <c r="S21" s="3"/>
      <c r="T21" s="3"/>
      <c r="U21" s="66"/>
      <c r="V21" s="66"/>
      <c r="W21" s="66"/>
    </row>
    <row r="22" spans="2:25" ht="15.6" x14ac:dyDescent="0.3">
      <c r="B22" s="69"/>
      <c r="C22" s="85"/>
      <c r="D22" s="86"/>
      <c r="E22" s="86"/>
      <c r="F22" s="86"/>
      <c r="G22" s="86"/>
      <c r="H22" s="86"/>
      <c r="I22" s="90"/>
      <c r="J22" s="85"/>
      <c r="K22" s="86"/>
      <c r="L22" s="86"/>
      <c r="M22" s="86"/>
      <c r="N22" s="6"/>
      <c r="O22" s="8"/>
      <c r="P22" s="3"/>
      <c r="Q22" s="3"/>
      <c r="R22" s="3"/>
      <c r="S22" s="3"/>
      <c r="T22" s="3"/>
      <c r="U22" s="66"/>
      <c r="V22" s="66"/>
      <c r="W22" s="66"/>
    </row>
    <row r="23" spans="2:25" ht="15.6" x14ac:dyDescent="0.3">
      <c r="B23" s="69"/>
      <c r="C23" s="85"/>
      <c r="D23" s="86"/>
      <c r="E23" s="86"/>
      <c r="F23" s="86"/>
      <c r="G23" s="86"/>
      <c r="H23" s="86"/>
      <c r="I23" s="90"/>
      <c r="J23" s="85"/>
      <c r="K23" s="86"/>
      <c r="L23" s="86"/>
      <c r="M23" s="86"/>
      <c r="N23" s="6"/>
      <c r="O23" s="8"/>
      <c r="P23" s="3"/>
      <c r="Q23" s="3"/>
      <c r="R23" s="3"/>
      <c r="S23" s="3"/>
      <c r="T23" s="3"/>
      <c r="U23" s="66"/>
      <c r="V23" s="66"/>
      <c r="W23" s="66"/>
    </row>
    <row r="24" spans="2:25" ht="15.6" x14ac:dyDescent="0.3">
      <c r="B24" s="69"/>
      <c r="C24" s="85"/>
      <c r="D24" s="86"/>
      <c r="E24" s="86"/>
      <c r="F24" s="86"/>
      <c r="G24" s="86"/>
      <c r="H24" s="86"/>
      <c r="I24" s="90"/>
      <c r="J24" s="85"/>
      <c r="K24" s="86"/>
      <c r="L24" s="86"/>
      <c r="M24" s="86"/>
      <c r="N24" s="6"/>
      <c r="O24" s="8"/>
      <c r="P24" s="3"/>
      <c r="Q24" s="3"/>
      <c r="R24" s="3"/>
      <c r="S24" s="3"/>
      <c r="T24" s="3"/>
      <c r="U24" s="66"/>
      <c r="V24" s="66"/>
      <c r="W24" s="66"/>
    </row>
    <row r="25" spans="2:25" ht="15.6" x14ac:dyDescent="0.3">
      <c r="B25" s="69"/>
      <c r="C25" s="70"/>
      <c r="D25" s="6"/>
      <c r="E25" s="6"/>
      <c r="F25" s="6"/>
      <c r="G25" s="6"/>
      <c r="H25" s="6"/>
      <c r="I25" s="91"/>
      <c r="J25" s="70"/>
      <c r="K25" s="6"/>
      <c r="L25" s="6"/>
      <c r="M25" s="6"/>
      <c r="N25" s="6"/>
      <c r="O25" s="8"/>
      <c r="P25" s="3"/>
      <c r="Q25" s="3"/>
      <c r="R25" s="3"/>
      <c r="S25" s="3"/>
      <c r="T25" s="3"/>
      <c r="U25" s="66"/>
      <c r="V25" s="66"/>
      <c r="W25" s="66"/>
    </row>
    <row r="26" spans="2:25" ht="16.2" thickBot="1" x14ac:dyDescent="0.35">
      <c r="B26" s="14"/>
      <c r="C26" s="71"/>
      <c r="D26" s="15"/>
      <c r="E26" s="15"/>
      <c r="F26" s="15"/>
      <c r="G26" s="15"/>
      <c r="H26" s="15"/>
      <c r="I26" s="92"/>
      <c r="J26" s="71"/>
      <c r="K26" s="15"/>
      <c r="L26" s="15"/>
      <c r="M26" s="15"/>
      <c r="N26" s="15"/>
      <c r="O26" s="16"/>
      <c r="P26" s="3"/>
      <c r="Q26" s="3"/>
      <c r="R26" s="3"/>
      <c r="S26" s="3"/>
      <c r="T26" s="3"/>
      <c r="U26" s="66"/>
      <c r="V26" s="66"/>
      <c r="W26" s="66"/>
    </row>
    <row r="27" spans="2:25" ht="15.6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66"/>
      <c r="V27" s="66"/>
      <c r="W27" s="66"/>
    </row>
  </sheetData>
  <mergeCells count="24">
    <mergeCell ref="Q6:W15"/>
    <mergeCell ref="C6:F6"/>
    <mergeCell ref="C7:F7"/>
    <mergeCell ref="C8:F8"/>
    <mergeCell ref="C9:F9"/>
    <mergeCell ref="C10:G10"/>
    <mergeCell ref="C15:G15"/>
    <mergeCell ref="E18:F19"/>
    <mergeCell ref="C3:N3"/>
    <mergeCell ref="J16:K16"/>
    <mergeCell ref="J15:N15"/>
    <mergeCell ref="J17:K17"/>
    <mergeCell ref="L16:M16"/>
    <mergeCell ref="L17:M17"/>
    <mergeCell ref="J18:L19"/>
    <mergeCell ref="C16:D17"/>
    <mergeCell ref="E16:F17"/>
    <mergeCell ref="C18:D19"/>
    <mergeCell ref="C5:G5"/>
    <mergeCell ref="M18:M19"/>
    <mergeCell ref="J5:N5"/>
    <mergeCell ref="J6:L6"/>
    <mergeCell ref="J7:L7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rawHDFC</vt:lpstr>
      <vt:lpstr>rawICICI</vt:lpstr>
      <vt:lpstr>workpage</vt:lpstr>
      <vt:lpstr>graphical_pre-test</vt:lpstr>
      <vt:lpstr>python_solutions</vt:lpstr>
      <vt:lpstr>final_metrics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Biswas</dc:creator>
  <cp:lastModifiedBy>Bishal Biswas</cp:lastModifiedBy>
  <dcterms:created xsi:type="dcterms:W3CDTF">2021-02-06T14:50:00Z</dcterms:created>
  <dcterms:modified xsi:type="dcterms:W3CDTF">2021-02-23T04:32:49Z</dcterms:modified>
</cp:coreProperties>
</file>