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utomated Youtube Upload\"/>
    </mc:Choice>
  </mc:AlternateContent>
  <xr:revisionPtr revIDLastSave="0" documentId="13_ncr:1_{E29D979E-247B-4328-A6B5-0975AB0F7293}" xr6:coauthVersionLast="47" xr6:coauthVersionMax="47" xr10:uidLastSave="{00000000-0000-0000-0000-000000000000}"/>
  <bookViews>
    <workbookView xWindow="6390" yWindow="4635" windowWidth="28800" windowHeight="15345" xr2:uid="{DD580CDD-3E07-4934-8687-ED10D40F57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I3" i="1"/>
  <c r="K3" i="1" s="1"/>
  <c r="I2" i="1"/>
  <c r="K2" i="1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</calcChain>
</file>

<file path=xl/sharedStrings.xml><?xml version="1.0" encoding="utf-8"?>
<sst xmlns="http://schemas.openxmlformats.org/spreadsheetml/2006/main" count="64" uniqueCount="54">
  <si>
    <t>Video Title</t>
  </si>
  <si>
    <t>Video File Name</t>
  </si>
  <si>
    <t>Description</t>
  </si>
  <si>
    <t>Privacy Status</t>
  </si>
  <si>
    <t>Meaning</t>
  </si>
  <si>
    <t>The video can be viewd by anyone</t>
  </si>
  <si>
    <t>The video can only be viewed by uploader and users specifficaly granted permisson</t>
  </si>
  <si>
    <t>The video will not appear in any of Youtubes public spaces, but anyone with the link can view</t>
  </si>
  <si>
    <t>Category ID</t>
  </si>
  <si>
    <t>Category Name</t>
  </si>
  <si>
    <t>Film &amp; Animation</t>
  </si>
  <si>
    <t>Autos &amp; Vehicles</t>
  </si>
  <si>
    <t>Music</t>
  </si>
  <si>
    <t>Pets &amp; Animals</t>
  </si>
  <si>
    <t>Sports</t>
  </si>
  <si>
    <t>Short Movies</t>
  </si>
  <si>
    <t>Travel &amp; Events</t>
  </si>
  <si>
    <t>Gaming</t>
  </si>
  <si>
    <t>Videoblogging</t>
  </si>
  <si>
    <t>People &amp; Blogs</t>
  </si>
  <si>
    <t>Comedy</t>
  </si>
  <si>
    <t>Entertainment</t>
  </si>
  <si>
    <t>News &amp; Politics</t>
  </si>
  <si>
    <t>Howto &amp; Style</t>
  </si>
  <si>
    <t>Education</t>
  </si>
  <si>
    <t>Science &amp; Technology</t>
  </si>
  <si>
    <t>Nonprofits &amp; Activism</t>
  </si>
  <si>
    <t>Movies</t>
  </si>
  <si>
    <t>Video Category</t>
  </si>
  <si>
    <t>Combo</t>
  </si>
  <si>
    <t>Release Date</t>
  </si>
  <si>
    <t>Time Zone</t>
  </si>
  <si>
    <t>UTC Time</t>
  </si>
  <si>
    <t>Time Zones</t>
  </si>
  <si>
    <t>CST-Central Standard Time</t>
  </si>
  <si>
    <t>EST-Eastern Standard Time</t>
  </si>
  <si>
    <t xml:space="preserve">MST-Moutain Standard Time </t>
  </si>
  <si>
    <t>PST-Pacific Standard Time</t>
  </si>
  <si>
    <t>AST-Alaska Standard Time</t>
  </si>
  <si>
    <t>HST-Hawian Standard Time</t>
  </si>
  <si>
    <t>Offset</t>
  </si>
  <si>
    <t>Time (Format 00:00 AM/PM)</t>
  </si>
  <si>
    <t>Convert to Military time</t>
  </si>
  <si>
    <t>Testing Video</t>
  </si>
  <si>
    <t>Testing youtube upload</t>
  </si>
  <si>
    <t>27 - Education</t>
  </si>
  <si>
    <t>Testing Video 2</t>
  </si>
  <si>
    <t>Testing a Time release youtube upload</t>
  </si>
  <si>
    <t>GZIMM_test_1.mp4</t>
  </si>
  <si>
    <t>GZIMM_test_2.mp4</t>
  </si>
  <si>
    <t>public</t>
  </si>
  <si>
    <t>private</t>
  </si>
  <si>
    <t>unlisted</t>
  </si>
  <si>
    <t>Video Category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</si>
</sst>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h:mm;@"/>
    <numFmt numFmtId="166" formatCode="m/d/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9.6"/>
      <name val="Segoe UI"/>
      <family val="2"/>
    </font>
    <font>
      <sz val="9.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/>
    <xf numFmtId="0" fontId="1" fillId="2" borderId="1" xfId="0" quotePrefix="1" applyFont="1" applyFill="1" applyBorder="1"/>
    <xf numFmtId="0" fontId="2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164" fontId="2" fillId="0" borderId="0" xfId="0" applyNumberFormat="1" applyFont="1"/>
    <xf numFmtId="164" fontId="1" fillId="0" borderId="0" xfId="0" applyNumberFormat="1" applyFont="1"/>
    <xf numFmtId="16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92EE-7231-43F0-B580-53D9239D0805}">
  <dimension ref="A1:K5"/>
  <sheetViews>
    <sheetView tabSelected="1" workbookViewId="0">
      <selection activeCell="F3" sqref="F3"/>
    </sheetView>
  </sheetViews>
  <sheetFormatPr defaultRowHeight="15" x14ac:dyDescent="0.25"/>
  <cols>
    <col min="1" max="1" width="14.28515625" bestFit="1" customWidth="1"/>
    <col min="2" max="2" width="15.42578125" bestFit="1" customWidth="1"/>
    <col min="3" max="3" width="35.42578125" bestFit="1" customWidth="1"/>
    <col min="4" max="4" width="13.42578125" bestFit="1" customWidth="1"/>
    <col min="5" max="5" width="19" bestFit="1" customWidth="1"/>
    <col min="6" max="6" width="22.28515625" style="17" bestFit="1" customWidth="1"/>
    <col min="7" max="7" width="12.28515625" style="16" bestFit="1" customWidth="1"/>
    <col min="8" max="8" width="25.5703125" style="2" bestFit="1" customWidth="1"/>
    <col min="9" max="9" width="25.5703125" style="3" customWidth="1"/>
    <col min="10" max="10" width="27" bestFit="1" customWidth="1"/>
    <col min="11" max="11" width="11.5703125" style="1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28</v>
      </c>
      <c r="F1" s="17" t="s">
        <v>53</v>
      </c>
      <c r="G1" t="s">
        <v>30</v>
      </c>
      <c r="H1" t="s">
        <v>41</v>
      </c>
      <c r="I1" t="s">
        <v>42</v>
      </c>
      <c r="J1" t="s">
        <v>31</v>
      </c>
      <c r="K1" s="1" t="s">
        <v>32</v>
      </c>
    </row>
    <row r="2" spans="1:11" x14ac:dyDescent="0.25">
      <c r="A2" t="s">
        <v>43</v>
      </c>
      <c r="B2" t="s">
        <v>48</v>
      </c>
      <c r="C2" t="s">
        <v>44</v>
      </c>
      <c r="D2" t="s">
        <v>51</v>
      </c>
      <c r="E2" t="s">
        <v>45</v>
      </c>
      <c r="F2" s="17" t="str">
        <f>LEFT(E2, FIND(" -", E2) - 1)</f>
        <v>27</v>
      </c>
      <c r="G2" s="16">
        <v>45349</v>
      </c>
      <c r="H2" s="2">
        <v>0.33333333333333331</v>
      </c>
      <c r="I2" s="3">
        <f>H2</f>
        <v>0.33333333333333331</v>
      </c>
      <c r="J2" t="s">
        <v>36</v>
      </c>
      <c r="K2" s="14">
        <f>I2 -  (VLOOKUP(J2, Sheet2!$G$2:$H$7, 2, FALSE) / 24)</f>
        <v>0.625</v>
      </c>
    </row>
    <row r="3" spans="1:11" x14ac:dyDescent="0.25">
      <c r="A3" t="s">
        <v>46</v>
      </c>
      <c r="B3" t="s">
        <v>49</v>
      </c>
      <c r="C3" t="s">
        <v>47</v>
      </c>
      <c r="D3" t="s">
        <v>51</v>
      </c>
      <c r="E3" t="s">
        <v>45</v>
      </c>
      <c r="F3" s="17" t="str">
        <f>LEFT(E3, FIND(" -", E3) - 1)</f>
        <v>27</v>
      </c>
      <c r="G3" s="16">
        <v>45349</v>
      </c>
      <c r="H3" s="2">
        <v>0.4201388888888889</v>
      </c>
      <c r="I3" s="3">
        <f>H3</f>
        <v>0.4201388888888889</v>
      </c>
      <c r="J3" t="s">
        <v>35</v>
      </c>
      <c r="K3" s="14">
        <f>I3 -  (VLOOKUP(J3, Sheet2!$G$2:$H$7, 2, FALSE) / 24)</f>
        <v>0.62847222222222221</v>
      </c>
    </row>
    <row r="4" spans="1:11" x14ac:dyDescent="0.25">
      <c r="K4" s="14"/>
    </row>
    <row r="5" spans="1:11" x14ac:dyDescent="0.25">
      <c r="K5" s="1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1556406-1AA2-40D8-88C4-D6913819F2D7}">
          <x14:formula1>
            <xm:f>Sheet2!$F$2:$F$19</xm:f>
          </x14:formula1>
          <xm:sqref>E2:E1048576</xm:sqref>
        </x14:dataValidation>
        <x14:dataValidation type="list" allowBlank="1" showInputMessage="1" showErrorMessage="1" xr:uid="{59ABD96D-AE11-438A-9D44-1D92DCD8B30A}">
          <x14:formula1>
            <xm:f>Sheet2!$G$2:$G$7</xm:f>
          </x14:formula1>
          <xm:sqref>J1:J1048576</xm:sqref>
        </x14:dataValidation>
        <x14:dataValidation type="list" allowBlank="1" showInputMessage="1" showErrorMessage="1" xr:uid="{39D54243-A001-4A76-B3DF-E75411C68E97}">
          <x14:formula1>
            <xm:f>Sheet2!$J$2:$J$4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BED96-A418-41B1-AE1C-2845FC46DC9A}">
  <dimension ref="A1:J19"/>
  <sheetViews>
    <sheetView workbookViewId="0">
      <selection activeCell="J1" sqref="J1:J1048576"/>
    </sheetView>
  </sheetViews>
  <sheetFormatPr defaultRowHeight="15" x14ac:dyDescent="0.25"/>
  <cols>
    <col min="1" max="1" width="13.42578125" style="4" bestFit="1" customWidth="1"/>
    <col min="2" max="2" width="31" style="4" bestFit="1" customWidth="1"/>
    <col min="3" max="3" width="9.140625" style="4"/>
    <col min="4" max="4" width="11.5703125" style="6" bestFit="1" customWidth="1"/>
    <col min="5" max="5" width="17.42578125" style="4" customWidth="1"/>
    <col min="6" max="6" width="35.5703125" style="6" bestFit="1" customWidth="1"/>
    <col min="7" max="7" width="26.85546875" style="4" bestFit="1" customWidth="1"/>
    <col min="8" max="9" width="9.140625" style="4"/>
    <col min="10" max="10" width="13.28515625" style="4" bestFit="1" customWidth="1"/>
    <col min="11" max="16384" width="9.140625" style="4"/>
  </cols>
  <sheetData>
    <row r="1" spans="1:10" x14ac:dyDescent="0.25">
      <c r="A1" s="4" t="s">
        <v>3</v>
      </c>
      <c r="B1" s="4" t="s">
        <v>4</v>
      </c>
      <c r="D1" s="5" t="s">
        <v>8</v>
      </c>
      <c r="E1" s="4" t="s">
        <v>9</v>
      </c>
      <c r="F1" s="6" t="s">
        <v>29</v>
      </c>
      <c r="G1" s="4" t="s">
        <v>33</v>
      </c>
      <c r="H1" s="10" t="s">
        <v>40</v>
      </c>
      <c r="I1" s="11"/>
      <c r="J1" s="4" t="s">
        <v>3</v>
      </c>
    </row>
    <row r="2" spans="1:10" x14ac:dyDescent="0.25">
      <c r="A2" s="7" t="s">
        <v>50</v>
      </c>
      <c r="B2" s="4" t="s">
        <v>5</v>
      </c>
      <c r="D2" s="8">
        <v>1</v>
      </c>
      <c r="E2" s="8" t="s">
        <v>10</v>
      </c>
      <c r="F2" s="6" t="str">
        <f>_xlfn.TEXTJOIN(" - ",TRUE,TRIM(CLEAN(D2)),TRIM(CLEAN(E2)))</f>
        <v>1 - Film &amp; Animation</v>
      </c>
      <c r="G2" s="4" t="s">
        <v>35</v>
      </c>
      <c r="H2" s="12">
        <v>-5</v>
      </c>
      <c r="I2" s="13"/>
      <c r="J2" s="4" t="s">
        <v>50</v>
      </c>
    </row>
    <row r="3" spans="1:10" ht="45" x14ac:dyDescent="0.25">
      <c r="A3" s="7" t="s">
        <v>51</v>
      </c>
      <c r="B3" s="9" t="s">
        <v>6</v>
      </c>
      <c r="D3" s="8">
        <v>2</v>
      </c>
      <c r="E3" s="8" t="s">
        <v>11</v>
      </c>
      <c r="F3" s="6" t="str">
        <f t="shared" ref="F3:F19" si="0">_xlfn.TEXTJOIN(" - ",TRUE,TRIM(CLEAN(D3)),TRIM(CLEAN(E3)))</f>
        <v>2 - Autos &amp; Vehicles</v>
      </c>
      <c r="G3" s="4" t="s">
        <v>34</v>
      </c>
      <c r="H3" s="12">
        <v>-6</v>
      </c>
      <c r="I3" s="13"/>
      <c r="J3" s="4" t="s">
        <v>51</v>
      </c>
    </row>
    <row r="4" spans="1:10" ht="45" x14ac:dyDescent="0.25">
      <c r="A4" s="7" t="s">
        <v>52</v>
      </c>
      <c r="B4" s="9" t="s">
        <v>7</v>
      </c>
      <c r="D4" s="8">
        <v>10</v>
      </c>
      <c r="E4" s="8" t="s">
        <v>12</v>
      </c>
      <c r="F4" s="6" t="str">
        <f t="shared" si="0"/>
        <v>10 - Music</v>
      </c>
      <c r="G4" s="4" t="s">
        <v>36</v>
      </c>
      <c r="H4" s="12">
        <v>-7</v>
      </c>
      <c r="I4" s="13"/>
      <c r="J4" s="4" t="s">
        <v>52</v>
      </c>
    </row>
    <row r="5" spans="1:10" x14ac:dyDescent="0.25">
      <c r="D5" s="8">
        <v>15</v>
      </c>
      <c r="E5" s="8" t="s">
        <v>13</v>
      </c>
      <c r="F5" s="6" t="str">
        <f t="shared" si="0"/>
        <v>15 - Pets &amp; Animals</v>
      </c>
      <c r="G5" s="4" t="s">
        <v>37</v>
      </c>
      <c r="H5" s="12">
        <v>-8</v>
      </c>
      <c r="I5" s="13"/>
    </row>
    <row r="6" spans="1:10" x14ac:dyDescent="0.25">
      <c r="D6" s="8">
        <v>17</v>
      </c>
      <c r="E6" s="8" t="s">
        <v>14</v>
      </c>
      <c r="F6" s="6" t="str">
        <f t="shared" si="0"/>
        <v>17 - Sports</v>
      </c>
      <c r="G6" s="4" t="s">
        <v>38</v>
      </c>
      <c r="H6" s="12">
        <v>-4</v>
      </c>
      <c r="I6" s="13"/>
    </row>
    <row r="7" spans="1:10" x14ac:dyDescent="0.25">
      <c r="D7" s="8">
        <v>18</v>
      </c>
      <c r="E7" s="8" t="s">
        <v>15</v>
      </c>
      <c r="F7" s="6" t="str">
        <f t="shared" si="0"/>
        <v>18 - Short Movies</v>
      </c>
      <c r="G7" s="4" t="s">
        <v>39</v>
      </c>
      <c r="H7" s="12">
        <v>-10</v>
      </c>
      <c r="I7" s="13"/>
    </row>
    <row r="8" spans="1:10" x14ac:dyDescent="0.25">
      <c r="D8" s="8">
        <v>19</v>
      </c>
      <c r="E8" s="8" t="s">
        <v>16</v>
      </c>
      <c r="F8" s="6" t="str">
        <f t="shared" si="0"/>
        <v>19 - Travel &amp; Events</v>
      </c>
    </row>
    <row r="9" spans="1:10" x14ac:dyDescent="0.25">
      <c r="D9" s="8">
        <v>20</v>
      </c>
      <c r="E9" s="8" t="s">
        <v>17</v>
      </c>
      <c r="F9" s="6" t="str">
        <f t="shared" si="0"/>
        <v>20 - Gaming</v>
      </c>
    </row>
    <row r="10" spans="1:10" x14ac:dyDescent="0.25">
      <c r="D10" s="8">
        <v>21</v>
      </c>
      <c r="E10" s="8" t="s">
        <v>18</v>
      </c>
      <c r="F10" s="6" t="str">
        <f t="shared" si="0"/>
        <v>21 - Videoblogging</v>
      </c>
    </row>
    <row r="11" spans="1:10" x14ac:dyDescent="0.25">
      <c r="D11" s="8">
        <v>22</v>
      </c>
      <c r="E11" s="8" t="s">
        <v>19</v>
      </c>
      <c r="F11" s="6" t="str">
        <f t="shared" si="0"/>
        <v>22 - People &amp; Blogs</v>
      </c>
    </row>
    <row r="12" spans="1:10" x14ac:dyDescent="0.25">
      <c r="D12" s="8">
        <v>23</v>
      </c>
      <c r="E12" s="8" t="s">
        <v>20</v>
      </c>
      <c r="F12" s="6" t="str">
        <f t="shared" si="0"/>
        <v>23 - Comedy</v>
      </c>
    </row>
    <row r="13" spans="1:10" x14ac:dyDescent="0.25">
      <c r="D13" s="8">
        <v>24</v>
      </c>
      <c r="E13" s="8" t="s">
        <v>21</v>
      </c>
      <c r="F13" s="6" t="str">
        <f t="shared" si="0"/>
        <v>24 - Entertainment</v>
      </c>
    </row>
    <row r="14" spans="1:10" x14ac:dyDescent="0.25">
      <c r="D14" s="8">
        <v>25</v>
      </c>
      <c r="E14" s="8" t="s">
        <v>22</v>
      </c>
      <c r="F14" s="6" t="str">
        <f t="shared" si="0"/>
        <v>25 - News &amp; Politics</v>
      </c>
    </row>
    <row r="15" spans="1:10" x14ac:dyDescent="0.25">
      <c r="D15" s="8">
        <v>26</v>
      </c>
      <c r="E15" s="8" t="s">
        <v>23</v>
      </c>
      <c r="F15" s="6" t="str">
        <f t="shared" si="0"/>
        <v>26 - Howto &amp; Style</v>
      </c>
    </row>
    <row r="16" spans="1:10" x14ac:dyDescent="0.25">
      <c r="D16" s="8">
        <v>27</v>
      </c>
      <c r="E16" s="8" t="s">
        <v>24</v>
      </c>
      <c r="F16" s="6" t="str">
        <f t="shared" si="0"/>
        <v>27 - Education</v>
      </c>
    </row>
    <row r="17" spans="4:6" ht="30" x14ac:dyDescent="0.25">
      <c r="D17" s="8">
        <v>28</v>
      </c>
      <c r="E17" s="8" t="s">
        <v>25</v>
      </c>
      <c r="F17" s="6" t="str">
        <f t="shared" si="0"/>
        <v>28 - Science &amp; Technology</v>
      </c>
    </row>
    <row r="18" spans="4:6" ht="30" x14ac:dyDescent="0.25">
      <c r="D18" s="8">
        <v>29</v>
      </c>
      <c r="E18" s="8" t="s">
        <v>26</v>
      </c>
      <c r="F18" s="6" t="str">
        <f t="shared" si="0"/>
        <v>29 - Nonprofits &amp; Activism</v>
      </c>
    </row>
    <row r="19" spans="4:6" x14ac:dyDescent="0.25">
      <c r="D19" s="8">
        <v>30</v>
      </c>
      <c r="E19" s="8" t="s">
        <v>27</v>
      </c>
      <c r="F19" s="6" t="str">
        <f t="shared" si="0"/>
        <v>30 - Movies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Zimmerman, Garrett W</dc:creator>
  <cp:lastModifiedBy>Zimmerman, Garrett W</cp:lastModifiedBy>
  <dcterms:created xsi:type="dcterms:W3CDTF">2024-02-24T14:18:21Z</dcterms:created>
  <dcterms:modified xsi:type="dcterms:W3CDTF">2024-02-27T15:34:28Z</dcterms:modified>
</cp:coreProperties>
</file>